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Proyectos/Data intelligence/temporal/"/>
    </mc:Choice>
  </mc:AlternateContent>
  <xr:revisionPtr revIDLastSave="1114" documentId="8_{A0D22562-F397-426E-B807-294024244C40}" xr6:coauthVersionLast="45" xr6:coauthVersionMax="45" xr10:uidLastSave="{19590940-0A5D-4154-9757-3B86535D7AB2}"/>
  <bookViews>
    <workbookView xWindow="-120" yWindow="-120" windowWidth="20730" windowHeight="11160" tabRatio="500" xr2:uid="{00000000-000D-0000-FFFF-FFFF00000000}"/>
  </bookViews>
  <sheets>
    <sheet name="dataeval" sheetId="1" r:id="rId1"/>
    <sheet name="fuentes" sheetId="2" r:id="rId2"/>
    <sheet name="Deflactor" sheetId="4" r:id="rId3"/>
  </sheets>
  <definedNames>
    <definedName name="_xlnm._FilterDatabase" localSheetId="0" hidden="1">dataeval!$A$1:$W$622</definedName>
    <definedName name="_xlnm._FilterDatabase" localSheetId="1" hidden="1">fuentes!$E$2:$E$622</definedName>
    <definedName name="_xlnm.Extract" localSheetId="1">fuentes!$F$2:$F$622</definedName>
    <definedName name="_xlnm.Criteria" localSheetId="1">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<sst xmlns="http://schemas.openxmlformats.org/spreadsheetml/2006/main" count="4855" uniqueCount="1686">
  <si>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</si>
  <si>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</si>
  <si>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</si>
  <si>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</si>
  <si>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</si>
  <si>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</si>
  <si>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</si>
  <si>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</si>
  <si>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</si>
  <si>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</si>
  <si>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</si>
  <si>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</si>
  <si>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</si>
  <si>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</si>
  <si>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</si>
  <si>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</si>
  <si>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</si>
  <si>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</si>
  <si>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</si>
  <si>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</si>
  <si>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</si>
  <si>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</si>
  <si>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</si>
  <si>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</si>
  <si>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</si>
  <si>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</si>
  <si>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</si>
  <si>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</si>
  <si>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</si>
  <si>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</si>
  <si>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</si>
  <si>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</si>
  <si>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</si>
  <si>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</si>
  <si>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</si>
  <si>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</si>
  <si>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</si>
  <si>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</si>
  <si>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</si>
  <si>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</si>
  <si>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</si>
  <si>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</si>
  <si>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</si>
  <si>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</si>
  <si>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</si>
  <si>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</si>
  <si>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</si>
  <si>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</si>
  <si>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</si>
  <si>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</si>
  <si>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</si>
  <si>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</si>
  <si>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</si>
  <si>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</si>
  <si>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</si>
  <si>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</si>
  <si>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</si>
  <si>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</si>
  <si>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</si>
  <si>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</si>
  <si>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</si>
  <si>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</si>
  <si>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</si>
  <si>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</si>
  <si>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</si>
  <si>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</si>
  <si>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</si>
  <si>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</si>
  <si>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</si>
  <si>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</si>
  <si>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</si>
  <si>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</si>
  <si>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</si>
  <si>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</si>
  <si>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</si>
  <si>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</si>
  <si>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</si>
  <si>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</si>
  <si>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</si>
  <si>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</si>
  <si>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</si>
  <si>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</si>
  <si>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</si>
  <si>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</si>
  <si>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</si>
  <si>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</si>
  <si>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</si>
  <si>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</si>
  <si>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</si>
  <si>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</si>
  <si>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</si>
  <si>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</si>
  <si>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</si>
  <si>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</si>
  <si>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</si>
  <si>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</si>
  <si>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</si>
  <si>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</si>
  <si>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</si>
  <si>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</si>
  <si>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</si>
  <si>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</si>
  <si>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</si>
  <si>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</si>
  <si>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</si>
  <si>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</si>
  <si>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</si>
  <si>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</si>
  <si>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</si>
  <si>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</si>
  <si>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</si>
  <si>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</si>
  <si>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</si>
  <si>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</si>
  <si>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</si>
  <si>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</si>
  <si>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</si>
  <si>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</si>
  <si>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</si>
  <si>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</si>
  <si>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</si>
  <si>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</si>
  <si>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</si>
  <si>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</si>
  <si>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</si>
  <si>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</si>
  <si>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</si>
  <si>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</si>
  <si>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</si>
  <si>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</si>
  <si>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</si>
  <si>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</si>
  <si>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</si>
  <si>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</si>
  <si>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</si>
  <si>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</si>
  <si>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</si>
  <si>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</si>
  <si>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</si>
  <si>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</si>
  <si>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</si>
  <si>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</si>
  <si>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</si>
  <si>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</si>
  <si>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</si>
  <si>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</si>
  <si>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</si>
  <si>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</si>
  <si>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</si>
  <si>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</si>
  <si>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</si>
  <si>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</si>
  <si>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</si>
  <si>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</si>
  <si>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</si>
  <si>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</si>
  <si>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</si>
  <si>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</si>
  <si>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</si>
  <si>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</si>
  <si>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</si>
  <si>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</si>
  <si>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</si>
  <si>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</si>
  <si>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</si>
  <si>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</si>
  <si>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</si>
  <si>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</si>
  <si>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</si>
  <si>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</si>
  <si>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</si>
  <si>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</si>
  <si>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</si>
  <si>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</si>
  <si>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</si>
  <si>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</si>
  <si>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</si>
  <si>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</si>
  <si>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</si>
  <si>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</si>
  <si>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</si>
  <si>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</si>
  <si>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</si>
  <si>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</si>
  <si>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</si>
  <si>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</si>
  <si>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</si>
  <si>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</si>
  <si>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</si>
  <si>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</si>
  <si>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</si>
  <si>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</si>
  <si>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</si>
  <si>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</si>
  <si>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</si>
  <si>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</si>
  <si>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</si>
  <si>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</si>
  <si>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</si>
  <si>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</si>
  <si>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</si>
  <si>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</si>
  <si>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</si>
  <si>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</si>
  <si>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</si>
  <si>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</si>
  <si>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</si>
  <si>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</si>
  <si>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</si>
  <si>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</si>
  <si>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</si>
  <si>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</si>
  <si>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</si>
  <si>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</si>
  <si>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</si>
  <si>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</si>
  <si>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</si>
  <si>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</si>
  <si>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</si>
  <si>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</si>
  <si>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</si>
  <si>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</si>
  <si>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</si>
  <si>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</si>
  <si>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</si>
  <si>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</si>
  <si>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</si>
  <si>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</si>
  <si>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</si>
  <si>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</si>
  <si>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</si>
  <si>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</si>
  <si>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</si>
  <si>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</si>
  <si>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</si>
  <si>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</si>
  <si>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</si>
  <si>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</si>
  <si>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</si>
  <si>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</si>
  <si>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</si>
  <si>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</si>
  <si>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</si>
  <si>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</si>
  <si>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</si>
  <si>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</si>
  <si>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</si>
  <si>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</si>
  <si>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</si>
  <si>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</si>
  <si>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</si>
  <si>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</si>
  <si>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</si>
  <si>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</si>
  <si>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</si>
  <si>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</si>
  <si>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</si>
  <si>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</si>
  <si>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</si>
  <si>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</si>
  <si>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</si>
  <si>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</si>
  <si>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</si>
  <si>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</si>
  <si>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</si>
  <si>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</si>
  <si>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</si>
  <si>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</si>
  <si>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</si>
  <si>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</si>
  <si>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</si>
  <si>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</si>
  <si>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</si>
  <si>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</si>
  <si>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</si>
  <si>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</si>
  <si>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</si>
  <si>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</si>
  <si>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</si>
  <si>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</si>
  <si>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</si>
  <si>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</si>
  <si>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</si>
  <si>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</si>
  <si>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</si>
  <si>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</si>
  <si>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</si>
  <si>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</si>
  <si>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</si>
  <si>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</si>
  <si>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</si>
  <si>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</si>
  <si>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</si>
  <si>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</si>
  <si>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</si>
  <si>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</si>
  <si>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</si>
  <si>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</si>
  <si>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</si>
  <si>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</si>
  <si>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</si>
  <si>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</si>
  <si>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</si>
  <si>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</si>
  <si>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</si>
  <si>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</si>
  <si>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</si>
  <si>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</si>
  <si>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</si>
  <si>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</si>
  <si>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</si>
  <si>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</si>
  <si>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</si>
  <si>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</si>
  <si>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</si>
  <si>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</si>
  <si>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</si>
  <si>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</si>
  <si>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</si>
  <si>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</si>
  <si>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</si>
  <si>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</si>
  <si>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</si>
  <si>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</si>
  <si>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</si>
  <si>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</si>
  <si>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</si>
  <si>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</si>
  <si>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</si>
  <si>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</si>
  <si>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</si>
  <si>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</si>
  <si>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</si>
  <si>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</si>
  <si>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</si>
  <si>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</si>
  <si>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</si>
  <si>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</si>
  <si>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</si>
  <si>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</si>
  <si>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</si>
  <si>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</si>
  <si>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</si>
  <si>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</si>
  <si>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</si>
  <si>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</si>
  <si>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</si>
  <si>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</si>
  <si>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</si>
  <si>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</si>
  <si>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</si>
  <si>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</si>
  <si>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</si>
  <si>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</si>
  <si>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</si>
  <si>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</si>
  <si>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</si>
  <si>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</si>
  <si>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</si>
  <si>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</si>
  <si>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</si>
  <si>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</si>
  <si>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</si>
  <si>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</si>
  <si>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</si>
  <si>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</si>
  <si>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</si>
  <si>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</si>
  <si>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</si>
  <si>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</si>
  <si>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</si>
  <si>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</si>
  <si>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</si>
  <si>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</si>
  <si>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</si>
  <si>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</si>
  <si>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</si>
  <si>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</si>
  <si>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</si>
  <si>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</si>
  <si>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</si>
  <si>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</si>
  <si>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</si>
  <si>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</si>
  <si>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</si>
  <si>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</si>
  <si>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</si>
  <si>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</si>
  <si>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</si>
  <si>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</si>
  <si>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</si>
  <si>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</si>
  <si>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</si>
  <si>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</si>
  <si>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</si>
  <si>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</si>
  <si>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</si>
  <si>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</si>
  <si>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</si>
  <si>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</si>
  <si>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</si>
  <si>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</si>
  <si>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</si>
  <si>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</si>
  <si>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</si>
  <si>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</si>
  <si>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</si>
  <si>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</si>
  <si>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</si>
  <si>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</si>
  <si>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</si>
  <si>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</si>
  <si>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</si>
  <si>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</si>
  <si>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</si>
  <si>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</si>
  <si>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</si>
  <si>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</si>
  <si>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</si>
  <si>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</si>
  <si>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</si>
  <si>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</si>
  <si>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</si>
  <si>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</si>
  <si>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</si>
  <si>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</si>
  <si>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</si>
  <si>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</si>
  <si>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</si>
  <si>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</si>
  <si>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</si>
  <si>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</si>
  <si>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</si>
  <si>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</si>
  <si>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</si>
  <si>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</si>
  <si>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</si>
  <si>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</si>
  <si>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</si>
  <si>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</si>
  <si>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</si>
  <si>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</si>
  <si>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</si>
  <si>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</si>
  <si>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</si>
  <si>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</si>
  <si>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</si>
  <si>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</si>
  <si>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</si>
  <si>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</si>
  <si>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</si>
  <si>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</si>
  <si>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</si>
  <si>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</si>
  <si>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</si>
  <si>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</si>
  <si>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</si>
  <si>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</si>
  <si>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</si>
  <si>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</si>
  <si>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</si>
  <si>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</si>
  <si>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</si>
  <si>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</si>
  <si>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</si>
  <si>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</si>
  <si>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</si>
  <si>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</si>
  <si>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</si>
  <si>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</si>
  <si>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</si>
  <si>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</si>
  <si>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</si>
  <si>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</si>
  <si>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</si>
  <si>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</si>
  <si>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</si>
  <si>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</si>
  <si>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</si>
  <si>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</si>
  <si>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</si>
  <si>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</si>
  <si>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</si>
  <si>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</si>
  <si>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</si>
  <si>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</si>
  <si>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</si>
  <si>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</si>
  <si>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</si>
  <si>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</si>
  <si>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</si>
  <si>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</si>
  <si>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</si>
  <si>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</si>
  <si>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</si>
  <si>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</si>
  <si>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</si>
  <si>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</si>
  <si>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</si>
  <si>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</si>
  <si>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</si>
  <si>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</si>
  <si>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</si>
  <si>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</si>
  <si>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</si>
  <si>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</si>
  <si>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</si>
  <si>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</si>
  <si>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</si>
  <si>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</si>
  <si>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</si>
  <si>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</si>
  <si>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</si>
  <si>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</si>
  <si>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</si>
  <si>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</si>
  <si>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</si>
  <si>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</si>
  <si>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</si>
  <si>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</si>
  <si>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</si>
  <si>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</si>
  <si>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</si>
  <si>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</si>
  <si>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</si>
  <si>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</si>
  <si>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</si>
  <si>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</si>
  <si>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</si>
  <si>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</si>
  <si>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</si>
  <si>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</si>
  <si>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</si>
  <si>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</si>
  <si>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</si>
  <si>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</si>
  <si>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</si>
  <si>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</si>
  <si>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</si>
  <si>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</si>
  <si>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</si>
  <si>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</si>
  <si>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</si>
  <si>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</si>
  <si>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</si>
  <si>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</si>
  <si>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</si>
  <si>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</si>
  <si>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</si>
  <si>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</si>
  <si>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</si>
  <si>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</si>
  <si>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</si>
  <si>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</si>
  <si>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</si>
  <si>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</si>
  <si>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</si>
  <si>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</si>
  <si>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</si>
  <si>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</si>
  <si>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</si>
  <si>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</si>
  <si>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</si>
  <si>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</si>
  <si>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</si>
  <si>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</si>
  <si>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</si>
  <si>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</si>
  <si>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</si>
  <si>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</si>
  <si>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</si>
  <si>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</si>
  <si>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</si>
  <si>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</si>
  <si>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</si>
  <si>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</si>
  <si>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</si>
  <si>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</si>
  <si>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</si>
  <si>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</si>
  <si>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</si>
  <si>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</si>
  <si>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</si>
  <si>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</si>
  <si>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</si>
  <si>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</si>
  <si>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</si>
  <si>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</si>
  <si>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</si>
  <si>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</si>
  <si>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</si>
  <si>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</si>
  <si>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</si>
  <si>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</si>
  <si>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</si>
  <si>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</si>
  <si>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</si>
  <si>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</si>
  <si>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</si>
  <si>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</si>
  <si>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</si>
  <si>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</si>
  <si>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</si>
  <si>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</si>
  <si>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</si>
  <si>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</si>
  <si>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</si>
  <si>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</si>
  <si>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</si>
  <si>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</si>
  <si>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</si>
  <si>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</si>
  <si>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</si>
  <si>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</si>
  <si>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</si>
  <si>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</si>
  <si>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</si>
  <si>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</si>
  <si>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</si>
  <si>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</si>
  <si>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</si>
  <si>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</si>
  <si>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</si>
  <si>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</si>
  <si>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</si>
  <si>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</si>
  <si>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</si>
  <si>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</si>
  <si>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</si>
  <si>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</si>
  <si>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</si>
  <si>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</si>
  <si>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</si>
  <si>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</si>
  <si>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</si>
  <si>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</si>
  <si>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</si>
  <si>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</si>
  <si>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</si>
  <si>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</si>
  <si>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</si>
  <si>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</si>
  <si>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</si>
  <si>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</si>
  <si>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</si>
  <si>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</si>
  <si>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</si>
  <si>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</si>
  <si>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</si>
  <si>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</si>
  <si>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</si>
  <si>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</si>
  <si>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</si>
  <si>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</si>
  <si>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</si>
  <si>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</si>
  <si>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</si>
  <si>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</si>
  <si>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</si>
  <si>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</si>
  <si>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</si>
  <si>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</si>
  <si>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</si>
  <si>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</si>
  <si>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</si>
  <si>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</si>
  <si>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</si>
  <si>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</si>
  <si>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</si>
  <si>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</si>
  <si>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</si>
  <si>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</si>
  <si>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</si>
  <si>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</si>
  <si>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</si>
  <si>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</si>
  <si>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</si>
  <si>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</si>
  <si>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</si>
  <si>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</si>
  <si>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</si>
  <si>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</si>
  <si>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</si>
  <si>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</si>
  <si>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</si>
  <si>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</si>
  <si>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</si>
  <si>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</si>
  <si>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</si>
  <si>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</si>
  <si>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</si>
  <si>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</si>
  <si>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</si>
  <si>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</si>
  <si>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</si>
  <si>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</si>
  <si>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</si>
  <si>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</si>
  <si>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</si>
  <si>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</si>
  <si>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</si>
  <si>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</si>
  <si>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</si>
  <si>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</si>
  <si>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</si>
  <si>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</si>
  <si>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</si>
  <si>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</si>
  <si>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</si>
  <si>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</si>
  <si>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</si>
  <si>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</si>
  <si>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</si>
  <si>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</si>
  <si>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</si>
  <si>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</si>
  <si>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</si>
  <si>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</si>
  <si>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</si>
  <si>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</si>
  <si>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</si>
  <si>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</si>
  <si>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</si>
  <si>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</si>
  <si>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</si>
  <si>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</si>
  <si>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</si>
  <si>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</si>
  <si>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</si>
  <si>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</si>
  <si>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</si>
  <si>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</si>
  <si>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</si>
  <si>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</si>
  <si>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</si>
  <si>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</si>
  <si>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</si>
  <si>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</si>
  <si>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</si>
  <si>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</si>
  <si>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</si>
  <si>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</si>
  <si>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</si>
  <si>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</si>
  <si>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</si>
  <si>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</si>
  <si>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</si>
  <si>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</si>
  <si>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</si>
  <si>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</si>
  <si>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</si>
  <si>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</si>
  <si>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</si>
  <si>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</si>
  <si>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</si>
  <si>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</si>
  <si>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</si>
  <si>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</si>
  <si>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</si>
  <si>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</si>
  <si>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</si>
  <si>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</si>
  <si>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</si>
  <si>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</si>
  <si>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</si>
  <si>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</si>
  <si>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</si>
  <si>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</si>
  <si>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</si>
  <si>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</si>
  <si>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</si>
  <si>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</si>
  <si>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</si>
  <si>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</si>
  <si>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</si>
  <si>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</si>
  <si>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</si>
  <si>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</si>
  <si>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</si>
  <si>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</si>
  <si>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</si>
  <si>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</si>
  <si>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</si>
  <si>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</si>
  <si>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</si>
  <si>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</si>
  <si>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</si>
  <si>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</si>
  <si>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</si>
  <si>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</si>
  <si>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</si>
  <si>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</si>
  <si>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</si>
  <si>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</si>
  <si>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</si>
  <si>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</si>
  <si>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</si>
  <si>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</si>
  <si>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</si>
  <si>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</si>
  <si>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</si>
  <si>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</si>
  <si>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</si>
  <si>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</si>
  <si>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</si>
  <si>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</si>
  <si>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</si>
  <si>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</si>
  <si>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</si>
  <si>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</si>
  <si>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</si>
  <si>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</si>
  <si>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</si>
  <si>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</si>
  <si>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</si>
  <si>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</si>
  <si>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</si>
  <si>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</si>
  <si>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</si>
  <si>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</si>
  <si>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</si>
  <si>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</si>
  <si>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</si>
  <si>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</si>
  <si>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</si>
  <si>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</si>
  <si>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</si>
  <si>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</si>
  <si>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</si>
  <si>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</si>
  <si>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</si>
  <si>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</si>
  <si>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</si>
  <si>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</si>
  <si>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</si>
  <si>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</si>
  <si>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</si>
  <si>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</si>
  <si>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</si>
  <si>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</si>
  <si>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</si>
  <si>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</si>
  <si>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</si>
  <si>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</si>
  <si>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</si>
  <si>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</si>
  <si>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</si>
  <si>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</si>
  <si>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</si>
  <si>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</si>
  <si>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</si>
  <si>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</si>
  <si>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</si>
  <si>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</si>
  <si>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</si>
  <si>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</si>
  <si>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</si>
  <si>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</si>
  <si>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</si>
  <si>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</si>
  <si>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</si>
  <si>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</si>
  <si>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</si>
  <si>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</si>
  <si>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</si>
  <si>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</si>
  <si>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</si>
  <si>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</si>
  <si>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</si>
  <si>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</si>
  <si>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</si>
  <si>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</si>
  <si>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</si>
  <si>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</si>
  <si>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</si>
  <si>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</si>
  <si>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</si>
  <si>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</si>
  <si>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</si>
  <si>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</si>
  <si>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</si>
  <si>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</si>
  <si>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</si>
  <si>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</si>
  <si>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</si>
  <si>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</si>
  <si>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</si>
  <si>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</si>
  <si>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</si>
  <si>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</si>
  <si>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</si>
  <si>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</si>
  <si>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</si>
  <si>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</si>
  <si>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</si>
  <si>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</si>
  <si>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</si>
  <si>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</si>
  <si>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</si>
  <si>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</si>
  <si>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</si>
  <si>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</si>
  <si>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</si>
  <si>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</si>
  <si>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</si>
  <si>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</si>
  <si>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</si>
  <si>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</si>
  <si>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</si>
  <si>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</si>
  <si>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</si>
  <si>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</si>
  <si>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</si>
  <si>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</si>
  <si>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</si>
  <si>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</si>
  <si>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</si>
  <si>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</si>
  <si>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</si>
  <si>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</si>
  <si>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</si>
  <si>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</si>
  <si>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</si>
  <si>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</si>
  <si>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</si>
  <si>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</si>
  <si>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</si>
  <si>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</si>
  <si>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</si>
  <si>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</si>
  <si>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</si>
  <si>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</si>
  <si>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</si>
  <si>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</si>
  <si>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</si>
  <si>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</si>
  <si>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</si>
  <si>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</si>
  <si>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</si>
  <si>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</si>
  <si>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</si>
  <si>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</si>
  <si>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</si>
  <si>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</si>
  <si>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</si>
  <si>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</si>
  <si>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</si>
  <si>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</si>
  <si>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</si>
  <si>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</si>
  <si>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</si>
  <si>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</si>
  <si>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</si>
  <si>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</si>
  <si>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</si>
  <si>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</si>
  <si>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</si>
  <si>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</si>
  <si>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</si>
  <si>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</si>
  <si>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</si>
  <si>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</si>
  <si>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</si>
  <si>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</si>
  <si>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</si>
  <si>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</si>
  <si>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</si>
  <si>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</si>
  <si>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</si>
  <si>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</si>
  <si>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</si>
  <si>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</si>
  <si>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</si>
  <si>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</si>
  <si>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</si>
  <si>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</si>
  <si>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</si>
  <si>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</si>
  <si>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</si>
  <si>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</si>
  <si>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</si>
  <si>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</si>
  <si>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</si>
  <si>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</si>
  <si>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</si>
  <si>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</si>
  <si>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</si>
  <si>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</si>
  <si>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</si>
  <si>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</si>
  <si>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</si>
  <si>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</si>
  <si>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</si>
  <si>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</si>
  <si>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</si>
  <si>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</si>
  <si>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</si>
  <si>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</si>
  <si>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</si>
  <si>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</si>
  <si>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</si>
  <si>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</si>
  <si>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</si>
  <si>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</si>
  <si>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</si>
  <si>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</si>
  <si>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</si>
  <si>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</si>
  <si>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</si>
  <si>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</si>
  <si>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</si>
  <si>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</si>
  <si>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</si>
  <si>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</si>
  <si>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</si>
  <si>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</si>
  <si>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</si>
  <si>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</si>
  <si>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</si>
  <si>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</si>
  <si>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</si>
  <si>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</si>
  <si>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</si>
  <si>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</si>
  <si>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</si>
  <si>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</si>
  <si>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</si>
  <si>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</si>
  <si>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</si>
  <si>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</si>
  <si>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</si>
  <si>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</si>
  <si>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</si>
  <si>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</si>
  <si>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</si>
  <si>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</si>
  <si>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</si>
  <si>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</si>
  <si>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</si>
  <si>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</si>
  <si>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</si>
  <si>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</si>
  <si>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</si>
  <si>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</si>
  <si>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</si>
  <si>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</si>
  <si>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</si>
  <si>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</si>
  <si>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</si>
  <si>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</si>
  <si>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</si>
  <si>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</si>
  <si>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</si>
  <si>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</si>
  <si>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</si>
  <si>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</si>
  <si>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</si>
  <si>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</si>
  <si>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</si>
  <si>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</si>
  <si>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</si>
  <si>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</si>
  <si>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</si>
  <si>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</si>
  <si>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</si>
  <si>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</si>
  <si>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</si>
  <si>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</si>
  <si>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</si>
  <si>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</si>
  <si>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</si>
  <si>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</si>
  <si>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 xml:space="preserve"> coordinar las distintas modalidades de estudio a través de las cuales el Ministerio de Educación ha regulado la entrega de servicios educativos a las personas que requieren comenzar, continuar, validar, reconocer y certificar estudios básicos o medios</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</si>
  <si>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</si>
  <si>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</si>
  <si>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</si>
  <si>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</si>
  <si>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</si>
  <si>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</si>
  <si>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</si>
  <si>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</si>
  <si>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</si>
  <si>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</si>
  <si>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</si>
  <si>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Personas
adultas mayores</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</si>
  <si>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</si>
  <si>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</si>
  <si>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</si>
  <si>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</si>
  <si>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</si>
  <si>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</si>
  <si>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</si>
  <si>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</si>
  <si>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</si>
  <si>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</si>
  <si>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</si>
  <si>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</si>
  <si>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</si>
  <si>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</si>
  <si>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</si>
  <si>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</si>
  <si>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</si>
  <si>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</si>
  <si>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</si>
  <si>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</si>
  <si>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</si>
  <si>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</si>
  <si>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</si>
  <si>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</si>
  <si>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</si>
  <si>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</si>
  <si>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</si>
  <si>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</si>
  <si>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</si>
  <si>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</si>
  <si>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</si>
  <si>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</si>
  <si>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</si>
  <si>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</si>
  <si>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</si>
  <si>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</si>
  <si>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</si>
  <si>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</si>
  <si>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</si>
  <si>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</si>
  <si>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</si>
  <si>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</si>
  <si>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</si>
  <si>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</si>
  <si>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</si>
  <si>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</si>
  <si>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</si>
  <si>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</si>
  <si>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</si>
  <si>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</si>
  <si>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</si>
  <si>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</si>
  <si>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</si>
  <si>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</si>
  <si>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</si>
  <si>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</si>
  <si>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</si>
  <si>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</si>
  <si>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</si>
  <si>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</si>
  <si>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</si>
  <si>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</si>
  <si>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</si>
  <si>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</si>
  <si>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</si>
  <si>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</si>
  <si>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</si>
  <si>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</si>
  <si>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</si>
  <si>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</si>
  <si>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</si>
  <si>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</si>
  <si>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</si>
  <si>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</si>
  <si>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</si>
  <si>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</si>
  <si>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</si>
  <si>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</si>
  <si>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</si>
  <si>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</si>
  <si>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</si>
  <si>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</si>
  <si>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</si>
  <si>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</si>
  <si>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</si>
  <si>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</si>
  <si>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</si>
  <si>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</si>
  <si>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</si>
  <si>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</si>
  <si>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</si>
  <si>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</si>
  <si>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</si>
  <si>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</si>
  <si>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</si>
  <si>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</si>
  <si>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</si>
  <si>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</si>
  <si>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</si>
  <si>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</si>
  <si>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</si>
  <si>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</si>
  <si>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</si>
  <si>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</si>
  <si>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</si>
  <si>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</si>
  <si>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</si>
  <si>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</si>
  <si>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</si>
  <si>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</si>
  <si>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</si>
  <si>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</si>
  <si>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</si>
  <si>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</si>
  <si>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</si>
  <si>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</si>
  <si>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</si>
  <si>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</si>
  <si>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</si>
  <si>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</si>
  <si>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</si>
  <si>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</si>
  <si>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</si>
  <si>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</si>
  <si>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</si>
  <si>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</si>
  <si>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</si>
  <si>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</si>
  <si>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</si>
  <si>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</si>
  <si>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</si>
  <si>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</si>
  <si>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</si>
  <si>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</si>
  <si>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</si>
  <si>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</si>
  <si>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</si>
  <si>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</si>
  <si>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</si>
  <si>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</si>
  <si>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</si>
  <si>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</si>
  <si>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</si>
  <si>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</si>
  <si>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</si>
  <si>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</si>
  <si>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</si>
  <si>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</si>
  <si>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</si>
  <si>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</si>
  <si>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</si>
  <si>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</si>
  <si>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</si>
  <si>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</si>
  <si>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</si>
  <si>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</si>
  <si>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</si>
  <si>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</si>
  <si>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</si>
  <si>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</si>
  <si>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</si>
  <si>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</si>
  <si>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</si>
  <si>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</si>
  <si>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</si>
  <si>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</si>
  <si>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</si>
  <si>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</si>
  <si>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</si>
  <si>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</si>
  <si>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</si>
  <si>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</si>
  <si>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</si>
  <si>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</si>
  <si>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</si>
  <si>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</si>
  <si>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</si>
  <si>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</si>
  <si>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</si>
  <si>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</si>
  <si>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</si>
  <si>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</si>
  <si>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</si>
  <si>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</si>
  <si>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</si>
  <si>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</si>
  <si>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</si>
  <si>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</si>
  <si>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</si>
  <si>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</si>
  <si>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</si>
  <si>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</si>
  <si>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</si>
  <si>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</si>
  <si>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</si>
  <si>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</si>
  <si>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</si>
  <si>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</si>
  <si>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</si>
  <si>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</si>
  <si>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</si>
  <si>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</si>
  <si>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</si>
  <si>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</si>
  <si>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</si>
  <si>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</si>
  <si>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</si>
  <si>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</si>
  <si>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</si>
  <si>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</si>
  <si>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</si>
  <si>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</si>
  <si>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</si>
  <si>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</si>
  <si>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</si>
  <si>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</si>
  <si>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</si>
  <si>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</si>
  <si>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</si>
  <si>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</si>
  <si>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</si>
  <si>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</si>
  <si>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</si>
  <si>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</si>
  <si>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</si>
  <si>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</si>
  <si>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</si>
  <si>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</si>
  <si>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</si>
  <si>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</si>
  <si>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</si>
  <si>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</si>
  <si>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</si>
  <si>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</si>
  <si>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</si>
  <si>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</si>
  <si>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</si>
  <si>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</si>
  <si>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</si>
  <si>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</si>
  <si>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</si>
  <si>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</si>
  <si>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</si>
  <si>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</si>
  <si>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</si>
  <si>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</si>
  <si>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</si>
  <si>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</si>
  <si>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</si>
  <si>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</si>
  <si>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</si>
  <si>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</si>
  <si>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</si>
  <si>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</si>
  <si>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</si>
  <si>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</si>
  <si>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</si>
  <si>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</si>
  <si>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</si>
  <si>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</si>
  <si>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</si>
  <si>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</si>
  <si>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</si>
  <si>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</si>
  <si>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</si>
  <si>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</si>
  <si>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</si>
  <si>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</si>
  <si>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</si>
  <si>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</si>
  <si>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</si>
  <si>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</si>
  <si>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</si>
  <si>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</si>
  <si>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</si>
  <si>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</si>
  <si>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</si>
  <si>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</si>
  <si>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</si>
  <si>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</si>
  <si>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</si>
  <si>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</si>
  <si>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</si>
  <si>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</si>
  <si>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</si>
  <si>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</si>
  <si>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</si>
  <si>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</si>
  <si>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</si>
  <si>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</si>
  <si>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</si>
  <si>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</si>
  <si>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</si>
  <si>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</si>
  <si>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</si>
  <si>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</si>
  <si>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</si>
  <si>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</si>
  <si>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</si>
  <si>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</si>
  <si>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</si>
  <si>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</si>
  <si>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</si>
  <si>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</si>
  <si>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</si>
  <si>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</si>
  <si>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</si>
  <si>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</si>
  <si>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</si>
  <si>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</si>
  <si>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</si>
  <si>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</si>
  <si>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</si>
  <si>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</si>
  <si>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</si>
  <si>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</si>
  <si>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</si>
  <si>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</si>
  <si>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</si>
  <si>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</si>
  <si>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</si>
  <si>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</si>
  <si>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</si>
  <si>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</si>
  <si>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</si>
  <si>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</si>
  <si>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</si>
  <si>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</si>
  <si>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</si>
  <si>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</si>
  <si>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</si>
  <si>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</si>
  <si>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</si>
  <si>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</si>
  <si>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</si>
  <si>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</si>
  <si>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</si>
  <si>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</si>
  <si>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</si>
  <si>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</si>
  <si>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</si>
  <si>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</si>
  <si>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</si>
  <si>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</si>
  <si>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</si>
  <si>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</si>
  <si>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</si>
  <si>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</si>
  <si>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</si>
  <si>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</si>
  <si>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</si>
  <si>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</si>
  <si>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</si>
  <si>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</si>
  <si>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</si>
  <si>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</si>
  <si>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</si>
  <si>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</si>
  <si>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</si>
  <si>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</si>
  <si>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</si>
  <si>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</si>
  <si>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</si>
  <si>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</si>
  <si>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</si>
  <si>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</si>
  <si>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</si>
  <si>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</si>
  <si>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</si>
  <si>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</si>
  <si>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</si>
  <si>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</si>
  <si>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</si>
  <si>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</si>
  <si>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</si>
  <si>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</si>
  <si>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</si>
  <si>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</si>
  <si>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</si>
  <si>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</si>
  <si>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</si>
  <si>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</si>
  <si>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</si>
  <si>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</si>
  <si>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</si>
  <si>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</si>
  <si>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</si>
  <si>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</si>
  <si>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</si>
  <si>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</si>
  <si>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</si>
  <si>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</si>
  <si>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</si>
  <si>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</si>
  <si>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</si>
  <si>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</si>
  <si>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</si>
  <si>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</si>
  <si>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</si>
  <si>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</si>
  <si>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</si>
  <si>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</si>
  <si>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</si>
  <si>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</si>
  <si>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</si>
  <si>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</si>
  <si>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</si>
  <si>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</si>
  <si>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</si>
  <si>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</si>
  <si>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</si>
  <si>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</si>
  <si>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</si>
  <si>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</si>
  <si>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</si>
  <si>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</si>
  <si>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</si>
  <si>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</si>
  <si>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</si>
  <si>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</si>
  <si>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</si>
  <si>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</si>
  <si>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</si>
  <si>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</si>
  <si>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</si>
  <si>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</si>
  <si>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</si>
  <si>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</si>
  <si>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</si>
  <si>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</si>
  <si>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</si>
  <si>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</si>
  <si>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</si>
  <si>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</si>
  <si>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</si>
  <si>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</si>
  <si>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</si>
  <si>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</si>
  <si>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</si>
  <si>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</si>
  <si>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</si>
  <si>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</si>
  <si>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</si>
  <si>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</si>
  <si>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</si>
  <si>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</si>
  <si>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</si>
  <si>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</si>
  <si>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</si>
  <si>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</si>
  <si>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</si>
  <si>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</si>
  <si>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</si>
  <si>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</si>
  <si>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</si>
  <si>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</si>
  <si>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</si>
  <si>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</si>
  <si>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</si>
  <si>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</si>
  <si>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</si>
  <si>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</si>
  <si>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</si>
  <si>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</si>
  <si>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</si>
  <si>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</si>
  <si>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</si>
  <si>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</si>
  <si>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</si>
  <si>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</si>
  <si>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</si>
  <si>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</si>
  <si>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</si>
  <si>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</si>
  <si>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</si>
  <si>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</si>
  <si>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</si>
  <si>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</si>
  <si>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</si>
  <si>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</si>
  <si>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</si>
  <si>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</si>
  <si>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</si>
  <si>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</si>
  <si>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</si>
  <si>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</si>
  <si>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</si>
  <si>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</si>
  <si>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</si>
  <si>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</si>
  <si>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</si>
  <si>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</si>
  <si>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</si>
  <si>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</si>
  <si>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</si>
  <si>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</si>
  <si>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</si>
  <si>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</si>
  <si>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</si>
  <si>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</si>
  <si>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</si>
  <si>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</si>
  <si>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</si>
  <si>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</si>
  <si>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</si>
  <si>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</si>
  <si>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</si>
  <si>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</si>
  <si>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</si>
  <si>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</si>
  <si>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</si>
  <si>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</si>
  <si>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</si>
  <si>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</si>
  <si>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</si>
  <si>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</si>
  <si>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</si>
  <si>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</si>
  <si>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</si>
  <si>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</si>
  <si>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</si>
  <si>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</si>
  <si>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</si>
  <si>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</si>
  <si>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</si>
  <si>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</si>
  <si>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</si>
  <si>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</si>
  <si>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</si>
  <si>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</si>
  <si>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</si>
  <si>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</si>
  <si>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</si>
  <si>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</si>
  <si>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</si>
  <si>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</si>
  <si>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</si>
  <si>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</si>
  <si>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</si>
  <si>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</si>
  <si>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</si>
  <si>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</si>
  <si>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</si>
  <si>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</si>
  <si>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</si>
  <si>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</si>
  <si>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</si>
  <si>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</si>
  <si>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</si>
  <si>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</si>
  <si>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</si>
  <si>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</si>
  <si>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</si>
  <si>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</si>
  <si>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</si>
  <si>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</si>
  <si>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</si>
  <si>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</si>
  <si>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</si>
  <si>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</si>
  <si>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</si>
  <si>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</si>
  <si>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</si>
  <si>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</si>
  <si>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</si>
  <si>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</si>
  <si>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</si>
  <si>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</si>
  <si>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</si>
  <si>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Capacidades de gestión empresarial;Capital Semilla</t>
  </si>
  <si>
    <t>Educación parvularia</t>
  </si>
  <si>
    <t>Protección social;Educación parvularia</t>
  </si>
  <si>
    <t>Subsidio habitacional</t>
  </si>
  <si>
    <t>Capacidades de gestión empresarial;Agricultores</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</si>
  <si>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</si>
  <si>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</si>
  <si>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</si>
  <si>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</si>
  <si>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</si>
  <si>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</si>
  <si>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</si>
  <si>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</si>
  <si>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</si>
  <si>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</si>
  <si>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</si>
  <si>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</si>
  <si>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</si>
  <si>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</si>
  <si>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Calidad de vida;Recuperación de Barrios</t>
  </si>
  <si>
    <t>Subsidio al empleo</t>
  </si>
  <si>
    <t>Calidad de vida;Rendimiento deportivo</t>
  </si>
  <si>
    <t>Rendimiento escolar</t>
  </si>
  <si>
    <t>Calidad  de  vida</t>
  </si>
  <si>
    <t>violencia contra las mujeres</t>
  </si>
  <si>
    <t>Calidad de vida;Recuperación de Barrios;Servicios básicos</t>
  </si>
  <si>
    <t>Servicios básicos</t>
  </si>
  <si>
    <t>adolescentes imputados por la Ley</t>
  </si>
  <si>
    <t>salud bucal</t>
  </si>
  <si>
    <t>salud  bucal</t>
  </si>
  <si>
    <t>Calidad de vida;Enfermedades Crónicas;salud  bucal</t>
  </si>
  <si>
    <t>Educación parvularia;Calidad de vida;salud  bucal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</si>
</sst>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29">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163124_seguimiento_compromisos.pdf" TargetMode="External"/><Relationship Id="rId21" Type="http://schemas.openxmlformats.org/officeDocument/2006/relationships/hyperlink" Target="https://www.dipres.gob.cl/597/articles-141148_r_ejecutivo_institucional.pdf" TargetMode="External"/><Relationship Id="rId42" Type="http://schemas.openxmlformats.org/officeDocument/2006/relationships/hyperlink" Target="https://www.dipres.gob.cl/597/articles-189327_r_ejecutivo_institucional.pdf" TargetMode="External"/><Relationship Id="rId63" Type="http://schemas.openxmlformats.org/officeDocument/2006/relationships/hyperlink" Target="https://www.dipres.gob.cl/597/articles-163117_informe_final.pdf" TargetMode="External"/><Relationship Id="rId84" Type="http://schemas.openxmlformats.org/officeDocument/2006/relationships/hyperlink" Target="http://www.dipres.gob.cl/597/articles-163132_r_ejecutivo_institucional.pdf" TargetMode="External"/><Relationship Id="rId138" Type="http://schemas.openxmlformats.org/officeDocument/2006/relationships/hyperlink" Target="https://www.dipres.gob.cl/597/articles-141177_r_ejecutivo_institucional.pdf" TargetMode="External"/><Relationship Id="rId107" Type="http://schemas.openxmlformats.org/officeDocument/2006/relationships/hyperlink" Target="https://www.dipres.gob.cl/597/articles-163127_r_ejecutivo_institucional.pdf" TargetMode="External"/><Relationship Id="rId11" Type="http://schemas.openxmlformats.org/officeDocument/2006/relationships/hyperlink" Target="https://www.dipres.gob.cl/597/articles-189316_seguimiento_compromisos.pdf" TargetMode="External"/><Relationship Id="rId32" Type="http://schemas.openxmlformats.org/officeDocument/2006/relationships/hyperlink" Target="https://www.dipres.gob.cl/597/articles-189330_informe_final.pdf" TargetMode="External"/><Relationship Id="rId37" Type="http://schemas.openxmlformats.org/officeDocument/2006/relationships/hyperlink" Target="https://www.dipres.gob.cl/597/articles-141132_r_ejecutivo_institucional.pdf" TargetMode="External"/><Relationship Id="rId53" Type="http://schemas.openxmlformats.org/officeDocument/2006/relationships/hyperlink" Target="https://www.dipres.gob.cl/597/articles-163111_r_ejecutivo_institucional.pdf" TargetMode="External"/><Relationship Id="rId58" Type="http://schemas.openxmlformats.org/officeDocument/2006/relationships/hyperlink" Target="https://www.dipres.gob.cl/597/articles-163112_seguimiento_compromisos.pdf" TargetMode="External"/><Relationship Id="rId74" Type="http://schemas.openxmlformats.org/officeDocument/2006/relationships/hyperlink" Target="https://www.dipres.gob.cl/597/articles-163121_seguimiento_compromisos.pdf" TargetMode="External"/><Relationship Id="rId79" Type="http://schemas.openxmlformats.org/officeDocument/2006/relationships/hyperlink" Target="http://www.dipres.gob.cl/597/articles-163119_informe_final.pdf" TargetMode="External"/><Relationship Id="rId102" Type="http://schemas.openxmlformats.org/officeDocument/2006/relationships/hyperlink" Target="https://www.dipres.gob.cl/597/articles-163115_informe_final.pdf" TargetMode="External"/><Relationship Id="rId123" Type="http://schemas.openxmlformats.org/officeDocument/2006/relationships/hyperlink" Target="https://www.dipres.gob.cl/597/articles-139811_r_ejecutivo_institucional.pdf" TargetMode="External"/><Relationship Id="rId128" Type="http://schemas.openxmlformats.org/officeDocument/2006/relationships/hyperlink" Target="https://www.dipres.gob.cl/597/articles-160343_informe_final.pdf" TargetMode="External"/><Relationship Id="rId5" Type="http://schemas.openxmlformats.org/officeDocument/2006/relationships/hyperlink" Target="https://www.dipres.gob.cl/597/articles-189314_r_ejecutivo_institucional.pdf" TargetMode="External"/><Relationship Id="rId90" Type="http://schemas.openxmlformats.org/officeDocument/2006/relationships/hyperlink" Target="https://www.dipres.gob.cl/597/articles-163130_informe_final.pdf" TargetMode="External"/><Relationship Id="rId95" Type="http://schemas.openxmlformats.org/officeDocument/2006/relationships/hyperlink" Target="https://www.dipres.gob.cl/597/articles-163118_r_ejecutivo_institucional.pdf" TargetMode="External"/><Relationship Id="rId22" Type="http://schemas.openxmlformats.org/officeDocument/2006/relationships/hyperlink" Target="https://www.dipres.gob.cl/597/articles-141148_informe_final.pdf" TargetMode="External"/><Relationship Id="rId27" Type="http://schemas.openxmlformats.org/officeDocument/2006/relationships/hyperlink" Target="https://www.dipres.gob.cl/597/articles-140962_informe_final.pdf" TargetMode="External"/><Relationship Id="rId43" Type="http://schemas.openxmlformats.org/officeDocument/2006/relationships/hyperlink" Target="https://www.dipres.gob.cl/597/articles-189327_informe_final.pdf" TargetMode="External"/><Relationship Id="rId48" Type="http://schemas.openxmlformats.org/officeDocument/2006/relationships/hyperlink" Target="https://www.dipres.gob.cl/597/articles-163114_r_ejecutivo_institucional.pdf" TargetMode="External"/><Relationship Id="rId64" Type="http://schemas.openxmlformats.org/officeDocument/2006/relationships/hyperlink" Target="https://www.dipres.gob.cl/597/articles-163117_seguimiento_compromisos.pdf" TargetMode="External"/><Relationship Id="rId69" Type="http://schemas.openxmlformats.org/officeDocument/2006/relationships/hyperlink" Target="https://www.dipres.gob.cl/597/articles-189322_informe_complementario.pdf" TargetMode="External"/><Relationship Id="rId113" Type="http://schemas.openxmlformats.org/officeDocument/2006/relationships/hyperlink" Target="https://www.dipres.gob.cl/597/articles-163125_informe_final.pdf" TargetMode="External"/><Relationship Id="rId118" Type="http://schemas.openxmlformats.org/officeDocument/2006/relationships/hyperlink" Target="https://www.dipres.gob.cl/597/articles-205716_r_ejecutivo_institucional.pdf" TargetMode="External"/><Relationship Id="rId134" Type="http://schemas.openxmlformats.org/officeDocument/2006/relationships/hyperlink" Target="https://www.dipres.gob.cl/597/articles-160343_informe_final.pdf" TargetMode="External"/><Relationship Id="rId139" Type="http://schemas.openxmlformats.org/officeDocument/2006/relationships/hyperlink" Target="https://www.dipres.gob.cl/597/articles-141177_informe_final.pdf" TargetMode="External"/><Relationship Id="rId80" Type="http://schemas.openxmlformats.org/officeDocument/2006/relationships/hyperlink" Target="http://www.dipres.gob.cl/597/articles-163119_seguimiento_compromisos.pdf" TargetMode="External"/><Relationship Id="rId85" Type="http://schemas.openxmlformats.org/officeDocument/2006/relationships/hyperlink" Target="http://www.dipres.gob.cl/597/articles-163132_informe_final.pdf" TargetMode="External"/><Relationship Id="rId12" Type="http://schemas.openxmlformats.org/officeDocument/2006/relationships/hyperlink" Target="https://www.dipres.gob.cl/597/articles-189317_r_ejecutivo_institucional.pdf" TargetMode="External"/><Relationship Id="rId17" Type="http://schemas.openxmlformats.org/officeDocument/2006/relationships/hyperlink" Target="https://www.dipres.gob.cl/597/articles-189319_informe_final.pdf" TargetMode="External"/><Relationship Id="rId33" Type="http://schemas.openxmlformats.org/officeDocument/2006/relationships/hyperlink" Target="https://www.dipres.gob.cl/597/articles-189324_r_ejecutivo_institucional.pdf" TargetMode="External"/><Relationship Id="rId38" Type="http://schemas.openxmlformats.org/officeDocument/2006/relationships/hyperlink" Target="https://www.dipres.gob.cl/597/articles-141132_informe_final.pdf" TargetMode="External"/><Relationship Id="rId59" Type="http://schemas.openxmlformats.org/officeDocument/2006/relationships/hyperlink" Target="https://www.dipres.gob.cl/597/articles-163110_r_ejecutivo_institucional.pdf" TargetMode="External"/><Relationship Id="rId103" Type="http://schemas.openxmlformats.org/officeDocument/2006/relationships/hyperlink" Target="https://www.dipres.gob.cl/597/articles-163115_seguimiento_compromisos.pdf" TargetMode="External"/><Relationship Id="rId108" Type="http://schemas.openxmlformats.org/officeDocument/2006/relationships/hyperlink" Target="https://www.dipres.gob.cl/597/articles-163127_informe_final.pdf" TargetMode="External"/><Relationship Id="rId124" Type="http://schemas.openxmlformats.org/officeDocument/2006/relationships/hyperlink" Target="https://www.dipres.gob.cl/597/articles-139811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1_informe_final.pdf" TargetMode="External"/><Relationship Id="rId70" Type="http://schemas.openxmlformats.org/officeDocument/2006/relationships/hyperlink" Target="https://www.dipres.gob.cl/597/articles-163122_r_ejecutivo_institucional.pdf" TargetMode="External"/><Relationship Id="rId75" Type="http://schemas.openxmlformats.org/officeDocument/2006/relationships/hyperlink" Target="https://www.dipres.gob.cl/597/articles-163120_r_ejecutivo_institucional.pdf" TargetMode="External"/><Relationship Id="rId91" Type="http://schemas.openxmlformats.org/officeDocument/2006/relationships/hyperlink" Target="https://www.dipres.gob.cl/597/articles-163130_seguimiento_compromisos.pdf" TargetMode="External"/><Relationship Id="rId96" Type="http://schemas.openxmlformats.org/officeDocument/2006/relationships/hyperlink" Target="https://www.dipres.gob.cl/597/articles-163118_informe_final.pdf" TargetMode="External"/><Relationship Id="rId140" Type="http://schemas.openxmlformats.org/officeDocument/2006/relationships/hyperlink" Target="https://www.dipres.gob.cl/597/articles-141177_seguimiento_compromisos.pdf" TargetMode="External"/><Relationship Id="rId1" Type="http://schemas.openxmlformats.org/officeDocument/2006/relationships/hyperlink" Target="https://www.dipres.gob.cl/597/articles-189314_r_ejecutivo_institucional.pdf" TargetMode="External"/><Relationship Id="rId6" Type="http://schemas.openxmlformats.org/officeDocument/2006/relationships/hyperlink" Target="https://www.dipres.gob.cl/597/articles-189314_informe_final.pdf" TargetMode="External"/><Relationship Id="rId23" Type="http://schemas.openxmlformats.org/officeDocument/2006/relationships/hyperlink" Target="https://www.dipres.gob.cl/597/articles-141148_seguimiento_compromisos.pdf" TargetMode="External"/><Relationship Id="rId28" Type="http://schemas.openxmlformats.org/officeDocument/2006/relationships/hyperlink" Target="https://www.dipres.gob.cl/597/articles-140962_seguimiento_compromisos.pdf" TargetMode="External"/><Relationship Id="rId49" Type="http://schemas.openxmlformats.org/officeDocument/2006/relationships/hyperlink" Target="https://www.dipres.gob.cl/597/articles-163114_informe_final.pdf" TargetMode="External"/><Relationship Id="rId114" Type="http://schemas.openxmlformats.org/officeDocument/2006/relationships/hyperlink" Target="https://www.dipres.gob.cl/597/articles-163125_seguimiento_compromisos.pdf" TargetMode="External"/><Relationship Id="rId119" Type="http://schemas.openxmlformats.org/officeDocument/2006/relationships/hyperlink" Target="https://www.dipres.gob.cl/597/articles-205716_informe_final.pdf" TargetMode="External"/><Relationship Id="rId44" Type="http://schemas.openxmlformats.org/officeDocument/2006/relationships/hyperlink" Target="https://www.dipres.gob.cl/597/articles-189328_r_ejecutivo_institucional.pdf" TargetMode="External"/><Relationship Id="rId60" Type="http://schemas.openxmlformats.org/officeDocument/2006/relationships/hyperlink" Target="https://www.dipres.gob.cl/597/articles-163110_informe_final.pdf" TargetMode="External"/><Relationship Id="rId65" Type="http://schemas.openxmlformats.org/officeDocument/2006/relationships/hyperlink" Target="https://www.dipres.gob.cl/597/articles-189331_r_ejecutivo_institucional.pdf" TargetMode="External"/><Relationship Id="rId81" Type="http://schemas.openxmlformats.org/officeDocument/2006/relationships/hyperlink" Target="http://www.dipres.gob.cl/597/articles-163123_r_ejecutivo_institucional.pdf" TargetMode="External"/><Relationship Id="rId86" Type="http://schemas.openxmlformats.org/officeDocument/2006/relationships/hyperlink" Target="http://www.dipres.gob.cl/597/articles-163132_seguimiento_compromisos.pdf" TargetMode="External"/><Relationship Id="rId130" Type="http://schemas.openxmlformats.org/officeDocument/2006/relationships/hyperlink" Target="https://www.dipres.gob.cl/597/articles-160343_informe_final.pdf" TargetMode="External"/><Relationship Id="rId135" Type="http://schemas.openxmlformats.org/officeDocument/2006/relationships/hyperlink" Target="https://www.dipres.gob.cl/597/articles-160343_r_ejecutivo_institucional.pdf" TargetMode="External"/><Relationship Id="rId13" Type="http://schemas.openxmlformats.org/officeDocument/2006/relationships/hyperlink" Target="https://www.dipres.gob.cl/597/articles-189317_informe_final.pdf" TargetMode="External"/><Relationship Id="rId18" Type="http://schemas.openxmlformats.org/officeDocument/2006/relationships/hyperlink" Target="https://www.dipres.gob.cl/597/articles-189319_seguimiento_compromisos.pdf" TargetMode="External"/><Relationship Id="rId39" Type="http://schemas.openxmlformats.org/officeDocument/2006/relationships/hyperlink" Target="https://www.dipres.gob.cl/597/articles-141132_seguimiento_compromisos.pdf" TargetMode="External"/><Relationship Id="rId109" Type="http://schemas.openxmlformats.org/officeDocument/2006/relationships/hyperlink" Target="https://www.dipres.gob.cl/597/articles-163126_r_ejecutivo_institucional.pdf" TargetMode="External"/><Relationship Id="rId34" Type="http://schemas.openxmlformats.org/officeDocument/2006/relationships/hyperlink" Target="https://www.dipres.gob.cl/597/articles-189324_informe_final.pdf" TargetMode="External"/><Relationship Id="rId50" Type="http://schemas.openxmlformats.org/officeDocument/2006/relationships/hyperlink" Target="https://www.dipres.gob.cl/597/articles-163113_r_ejecutivo_institucional.pdf" TargetMode="External"/><Relationship Id="rId55" Type="http://schemas.openxmlformats.org/officeDocument/2006/relationships/hyperlink" Target="https://www.dipres.gob.cl/597/articles-163111_seguimiento_compromisos.pdf" TargetMode="External"/><Relationship Id="rId76" Type="http://schemas.openxmlformats.org/officeDocument/2006/relationships/hyperlink" Target="https://www.dipres.gob.cl/597/articles-163120_informe_final.pdf" TargetMode="External"/><Relationship Id="rId97" Type="http://schemas.openxmlformats.org/officeDocument/2006/relationships/hyperlink" Target="https://www.dipres.gob.cl/597/articles-163118_seguimiento_compromisos.pdf" TargetMode="External"/><Relationship Id="rId104" Type="http://schemas.openxmlformats.org/officeDocument/2006/relationships/hyperlink" Target="https://www.dipres.gob.cl/597/articles-163128_r_ejecutivo_institucional.pdf" TargetMode="External"/><Relationship Id="rId120" Type="http://schemas.openxmlformats.org/officeDocument/2006/relationships/hyperlink" Target="https://www.dipres.gob.cl/597/articles-177371_r_ejecutivo_institucional.pdf" TargetMode="External"/><Relationship Id="rId125" Type="http://schemas.openxmlformats.org/officeDocument/2006/relationships/hyperlink" Target="https://www.dipres.gob.cl/597/articles-139811_seguimiento_compromisos.pdf" TargetMode="External"/><Relationship Id="rId141" Type="http://schemas.openxmlformats.org/officeDocument/2006/relationships/printerSettings" Target="../printerSettings/printerSettings1.bin"/><Relationship Id="rId7" Type="http://schemas.openxmlformats.org/officeDocument/2006/relationships/hyperlink" Target="https://www.dipres.gob.cl/597/articles-189325_r_ejecutivo_institucional.pdf" TargetMode="External"/><Relationship Id="rId71" Type="http://schemas.openxmlformats.org/officeDocument/2006/relationships/hyperlink" Target="https://www.dipres.gob.cl/597/articles-163122_informe_final.pdf" TargetMode="External"/><Relationship Id="rId92" Type="http://schemas.openxmlformats.org/officeDocument/2006/relationships/hyperlink" Target="https://www.dipres.gob.cl/597/articles-163129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39688_r_ejecutivo_institucional.pdf" TargetMode="External"/><Relationship Id="rId24" Type="http://schemas.openxmlformats.org/officeDocument/2006/relationships/hyperlink" Target="https://www.dipres.gob.cl/597/articles-141147_r_ejecutivo_institucional.pdf" TargetMode="External"/><Relationship Id="rId40" Type="http://schemas.openxmlformats.org/officeDocument/2006/relationships/hyperlink" Target="https://www.dipres.gob.cl/597/articles-189326_r_ejecutivo_institucional.pdf" TargetMode="External"/><Relationship Id="rId45" Type="http://schemas.openxmlformats.org/officeDocument/2006/relationships/hyperlink" Target="https://www.dipres.gob.cl/597/articles-189328_informe_final.pdf" TargetMode="External"/><Relationship Id="rId66" Type="http://schemas.openxmlformats.org/officeDocument/2006/relationships/hyperlink" Target="https://www.dipres.gob.cl/597/articles-189331_informe_final.pdf" TargetMode="External"/><Relationship Id="rId87" Type="http://schemas.openxmlformats.org/officeDocument/2006/relationships/hyperlink" Target="http://www.dipres.gob.cl/597/articles-163131_r_ejecutivo_institucional.pdf" TargetMode="External"/><Relationship Id="rId110" Type="http://schemas.openxmlformats.org/officeDocument/2006/relationships/hyperlink" Target="https://www.dipres.gob.cl/597/articles-163126_informe_final.pdf" TargetMode="External"/><Relationship Id="rId115" Type="http://schemas.openxmlformats.org/officeDocument/2006/relationships/hyperlink" Target="https://www.dipres.gob.cl/597/articles-163124_r_ejecutivo_institucional.pdf" TargetMode="External"/><Relationship Id="rId131" Type="http://schemas.openxmlformats.org/officeDocument/2006/relationships/hyperlink" Target="https://www.dipres.gob.cl/597/articles-160343_r_ejecutivo_institucional.pdf" TargetMode="External"/><Relationship Id="rId136" Type="http://schemas.openxmlformats.org/officeDocument/2006/relationships/hyperlink" Target="https://www.dipres.gob.cl/597/articles-160343_r_ejecutivo_institucional.pdf" TargetMode="External"/><Relationship Id="rId61" Type="http://schemas.openxmlformats.org/officeDocument/2006/relationships/hyperlink" Target="https://www.dipres.gob.cl/597/articles-163110_seguimiento_compromisos.pdf" TargetMode="External"/><Relationship Id="rId82" Type="http://schemas.openxmlformats.org/officeDocument/2006/relationships/hyperlink" Target="http://www.dipres.gob.cl/597/articles-163123_informe_final.pdf" TargetMode="External"/><Relationship Id="rId19" Type="http://schemas.openxmlformats.org/officeDocument/2006/relationships/hyperlink" Target="https://www.dipres.gob.cl/597/articles-189321_r_ejecutivo_institucional.pdf" TargetMode="External"/><Relationship Id="rId14" Type="http://schemas.openxmlformats.org/officeDocument/2006/relationships/hyperlink" Target="https://www.dipres.gob.cl/597/articles-189318_r_ejecutivo_institucional.pdf" TargetMode="External"/><Relationship Id="rId30" Type="http://schemas.openxmlformats.org/officeDocument/2006/relationships/hyperlink" Target="https://www.dipres.gob.cl/597/articles-139688_informe_final.pdf" TargetMode="External"/><Relationship Id="rId35" Type="http://schemas.openxmlformats.org/officeDocument/2006/relationships/hyperlink" Target="https://www.dipres.gob.cl/597/articles-189323_r_ejecutivo_institucional.pdf" TargetMode="External"/><Relationship Id="rId56" Type="http://schemas.openxmlformats.org/officeDocument/2006/relationships/hyperlink" Target="https://www.dipres.gob.cl/597/articles-163112_r_ejecutivo_institucional.pdf" TargetMode="External"/><Relationship Id="rId77" Type="http://schemas.openxmlformats.org/officeDocument/2006/relationships/hyperlink" Target="https://www.dipres.gob.cl/597/articles-163120_seguimiento_compromisos.pdf" TargetMode="External"/><Relationship Id="rId100" Type="http://schemas.openxmlformats.org/officeDocument/2006/relationships/hyperlink" Target="https://www.dipres.gob.cl/597/articles-163116_seguimiento_compromisos.pdf" TargetMode="External"/><Relationship Id="rId105" Type="http://schemas.openxmlformats.org/officeDocument/2006/relationships/hyperlink" Target="https://www.dipres.gob.cl/597/articles-163128_informe_final.pdf" TargetMode="External"/><Relationship Id="rId126" Type="http://schemas.openxmlformats.org/officeDocument/2006/relationships/hyperlink" Target="https://www.dipres.gob.cl/597/articles-160343_r_ejecutivo_institucional.pdf" TargetMode="External"/><Relationship Id="rId8" Type="http://schemas.openxmlformats.org/officeDocument/2006/relationships/hyperlink" Target="https://www.dipres.gob.cl/597/articles-189325_informe_final.pdf" TargetMode="External"/><Relationship Id="rId51" Type="http://schemas.openxmlformats.org/officeDocument/2006/relationships/hyperlink" Target="https://www.dipres.gob.cl/597/articles-163113_informe_final.pdf" TargetMode="External"/><Relationship Id="rId72" Type="http://schemas.openxmlformats.org/officeDocument/2006/relationships/hyperlink" Target="https://www.dipres.gob.cl/597/articles-163121_r_ejecutivo_institucional.pdf" TargetMode="External"/><Relationship Id="rId93" Type="http://schemas.openxmlformats.org/officeDocument/2006/relationships/hyperlink" Target="https://www.dipres.gob.cl/597/articles-163129_informe_final.pdf" TargetMode="External"/><Relationship Id="rId98" Type="http://schemas.openxmlformats.org/officeDocument/2006/relationships/hyperlink" Target="https://www.dipres.gob.cl/597/articles-163116_r_ejecutivo_institucional.pdf" TargetMode="External"/><Relationship Id="rId121" Type="http://schemas.openxmlformats.org/officeDocument/2006/relationships/hyperlink" Target="https://www.dipres.gob.cl/597/articles-177353_r_ejecutivo_institucional.pdf" TargetMode="External"/><Relationship Id="rId3" Type="http://schemas.openxmlformats.org/officeDocument/2006/relationships/hyperlink" Target="https://www.dipres.gob.cl/597/articles-189314_r_ejecutivo_institucional.pdf" TargetMode="External"/><Relationship Id="rId25" Type="http://schemas.openxmlformats.org/officeDocument/2006/relationships/hyperlink" Target="https://www.dipres.gob.cl/597/articles-141147_informe_final.pdf" TargetMode="External"/><Relationship Id="rId46" Type="http://schemas.openxmlformats.org/officeDocument/2006/relationships/hyperlink" Target="https://www.dipres.gob.cl/597/articles-189329_r_ejecutivo_institucional.pdf" TargetMode="External"/><Relationship Id="rId67" Type="http://schemas.openxmlformats.org/officeDocument/2006/relationships/hyperlink" Target="https://www.dipres.gob.cl/597/articles-189322_r_ejecutivo_institucional.pdf" TargetMode="External"/><Relationship Id="rId116" Type="http://schemas.openxmlformats.org/officeDocument/2006/relationships/hyperlink" Target="https://www.dipres.gob.cl/597/articles-163124_informe_final.pdf" TargetMode="External"/><Relationship Id="rId137" Type="http://schemas.openxmlformats.org/officeDocument/2006/relationships/hyperlink" Target="https://www.dipres.gob.cl/597/articles-160343_r_ejecutivo_institucional.pdf" TargetMode="External"/><Relationship Id="rId20" Type="http://schemas.openxmlformats.org/officeDocument/2006/relationships/hyperlink" Target="https://www.dipres.gob.cl/597/articles-189321_informe_final.pdf" TargetMode="External"/><Relationship Id="rId41" Type="http://schemas.openxmlformats.org/officeDocument/2006/relationships/hyperlink" Target="https://www.dipres.gob.cl/597/articles-189326_informe_final.pdf" TargetMode="External"/><Relationship Id="rId62" Type="http://schemas.openxmlformats.org/officeDocument/2006/relationships/hyperlink" Target="https://www.dipres.gob.cl/597/articles-163117_r_ejecutivo_institucional.pdf" TargetMode="External"/><Relationship Id="rId83" Type="http://schemas.openxmlformats.org/officeDocument/2006/relationships/hyperlink" Target="http://www.dipres.gob.cl/597/articles-163123_seguimiento_compromisos.pdf" TargetMode="External"/><Relationship Id="rId88" Type="http://schemas.openxmlformats.org/officeDocument/2006/relationships/hyperlink" Target="http://www.dipres.gob.cl/597/articles-163131_informe_final.pdf" TargetMode="External"/><Relationship Id="rId111" Type="http://schemas.openxmlformats.org/officeDocument/2006/relationships/hyperlink" Target="https://www.dipres.gob.cl/597/articles-163126_seguimiento_compromisos.pdf" TargetMode="External"/><Relationship Id="rId132" Type="http://schemas.openxmlformats.org/officeDocument/2006/relationships/hyperlink" Target="https://www.dipres.gob.cl/597/articles-160343_informe_final.pdf" TargetMode="External"/><Relationship Id="rId15" Type="http://schemas.openxmlformats.org/officeDocument/2006/relationships/hyperlink" Target="https://www.dipres.gob.cl/597/articles-189318_informe_final.pdf" TargetMode="External"/><Relationship Id="rId36" Type="http://schemas.openxmlformats.org/officeDocument/2006/relationships/hyperlink" Target="https://www.dipres.gob.cl/597/articles-189323_informe_final.pdf" TargetMode="External"/><Relationship Id="rId57" Type="http://schemas.openxmlformats.org/officeDocument/2006/relationships/hyperlink" Target="https://www.dipres.gob.cl/597/articles-163112_informe_final.pdf" TargetMode="External"/><Relationship Id="rId106" Type="http://schemas.openxmlformats.org/officeDocument/2006/relationships/hyperlink" Target="https://www.dipres.gob.cl/597/articles-163128_seguimiento_compromisos.pdf" TargetMode="External"/><Relationship Id="rId127" Type="http://schemas.openxmlformats.org/officeDocument/2006/relationships/hyperlink" Target="https://www.dipres.gob.cl/597/articles-160343_informe_final.pdf" TargetMode="External"/><Relationship Id="rId10" Type="http://schemas.openxmlformats.org/officeDocument/2006/relationships/hyperlink" Target="https://www.dipres.gob.cl/597/articles-189316_informe_final.pdf" TargetMode="External"/><Relationship Id="rId31" Type="http://schemas.openxmlformats.org/officeDocument/2006/relationships/hyperlink" Target="https://www.dipres.gob.cl/597/articles-189330_r_ejecutivo_institucional.pdf" TargetMode="External"/><Relationship Id="rId52" Type="http://schemas.openxmlformats.org/officeDocument/2006/relationships/hyperlink" Target="https://www.dipres.gob.cl/597/articles-163113_seguimiento_compromisos.pdf" TargetMode="External"/><Relationship Id="rId73" Type="http://schemas.openxmlformats.org/officeDocument/2006/relationships/hyperlink" Target="https://www.dipres.gob.cl/597/articles-163121_informe_final.pdf" TargetMode="External"/><Relationship Id="rId78" Type="http://schemas.openxmlformats.org/officeDocument/2006/relationships/hyperlink" Target="http://www.dipres.gob.cl/597/articles-163119_r_ejecutivo_institucional.pdf" TargetMode="External"/><Relationship Id="rId94" Type="http://schemas.openxmlformats.org/officeDocument/2006/relationships/hyperlink" Target="https://www.dipres.gob.cl/597/articles-163129_seguimiento_compromisos.pdf" TargetMode="External"/><Relationship Id="rId99" Type="http://schemas.openxmlformats.org/officeDocument/2006/relationships/hyperlink" Target="https://www.dipres.gob.cl/597/articles-163116_informe_final.pdf" TargetMode="External"/><Relationship Id="rId101" Type="http://schemas.openxmlformats.org/officeDocument/2006/relationships/hyperlink" Target="https://www.dipres.gob.cl/597/articles-163115_r_ejecutivo_institucional.pdf" TargetMode="External"/><Relationship Id="rId122" Type="http://schemas.openxmlformats.org/officeDocument/2006/relationships/hyperlink" Target="https://www.dipres.gob.cl/597/articles-177353_r_ejecutivo_institucional.pdf" TargetMode="External"/><Relationship Id="rId4" Type="http://schemas.openxmlformats.org/officeDocument/2006/relationships/hyperlink" Target="https://www.dipres.gob.cl/597/articles-189314_informe_final.pdf" TargetMode="External"/><Relationship Id="rId9" Type="http://schemas.openxmlformats.org/officeDocument/2006/relationships/hyperlink" Target="https://www.dipres.gob.cl/597/articles-189316_r_ejecutivo_institucional.pdf" TargetMode="External"/><Relationship Id="rId26" Type="http://schemas.openxmlformats.org/officeDocument/2006/relationships/hyperlink" Target="https://www.dipres.gob.cl/597/articles-141147_seguimiento_compromisos.pdf" TargetMode="External"/><Relationship Id="rId47" Type="http://schemas.openxmlformats.org/officeDocument/2006/relationships/hyperlink" Target="https://www.dipres.gob.cl/597/articles-189329_informe_final.pdf" TargetMode="External"/><Relationship Id="rId68" Type="http://schemas.openxmlformats.org/officeDocument/2006/relationships/hyperlink" Target="https://www.dipres.gob.cl/597/articles-189322_informe_final.pdf" TargetMode="External"/><Relationship Id="rId89" Type="http://schemas.openxmlformats.org/officeDocument/2006/relationships/hyperlink" Target="https://www.dipres.gob.cl/597/articles-163130_r_ejecutivo_institucional.pdf" TargetMode="External"/><Relationship Id="rId112" Type="http://schemas.openxmlformats.org/officeDocument/2006/relationships/hyperlink" Target="https://www.dipres.gob.cl/597/articles-163125_r_ejecutivo_institucional.pdf" TargetMode="External"/><Relationship Id="rId133" Type="http://schemas.openxmlformats.org/officeDocument/2006/relationships/hyperlink" Target="https://www.dipres.gob.cl/597/articles-160343_informe_final.pdf" TargetMode="External"/><Relationship Id="rId16" Type="http://schemas.openxmlformats.org/officeDocument/2006/relationships/hyperlink" Target="https://www.dipres.gob.cl/597/articles-189319_r_ejecutivo_institucional.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22"/>
  <sheetViews>
    <sheetView tabSelected="1" zoomScaleNormal="100" workbookViewId="0">
      <pane xSplit="2" ySplit="1" topLeftCell="J2" activePane="bottomRight" state="frozen"/>
      <selection pane="topRight" activeCell="C1" sqref="C1"/>
      <selection pane="bottomLeft" activeCell="A2" sqref="A2"/>
      <selection pane="bottomRight" activeCell="K1" sqref="K1"/>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s>
  <sheetData>
    <row r="1" spans="1:23"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1143</v>
      </c>
      <c r="V1" s="7" t="s">
        <v>1151</v>
      </c>
      <c r="W1" s="9" t="s">
        <v>1650</v>
      </c>
    </row>
    <row r="2" spans="1:23" x14ac:dyDescent="0.25">
      <c r="A2" s="3">
        <v>2020</v>
      </c>
      <c r="B2" s="3" t="s">
        <v>1299</v>
      </c>
      <c r="C2" s="3" t="s">
        <v>7</v>
      </c>
      <c r="D2" s="3" t="s">
        <v>12</v>
      </c>
      <c r="E2" s="3" t="s">
        <v>13</v>
      </c>
      <c r="F2" s="3" t="s">
        <v>27</v>
      </c>
      <c r="G2" s="3" t="s">
        <v>724</v>
      </c>
      <c r="H2" s="3">
        <v>2014</v>
      </c>
      <c r="I2" s="3"/>
      <c r="J2" s="10">
        <f xml:space="preserve">  99880 * 1000000</f>
        <v>99880000000</v>
      </c>
      <c r="K2" s="3" t="s">
        <v>1651</v>
      </c>
      <c r="L2" s="3" t="s">
        <v>1332</v>
      </c>
      <c r="M2" s="3" t="s">
        <v>1333</v>
      </c>
      <c r="N2" s="3" t="s">
        <v>1337</v>
      </c>
      <c r="O2" s="3" t="s">
        <v>1336</v>
      </c>
      <c r="P2" s="3" t="s">
        <v>1338</v>
      </c>
      <c r="Q2" s="3" t="s">
        <v>1335</v>
      </c>
      <c r="R2" s="11" t="s">
        <v>1325</v>
      </c>
      <c r="S2" s="11" t="s">
        <v>1326</v>
      </c>
      <c r="T2" s="3"/>
      <c r="U2" s="3"/>
      <c r="V2" s="3" t="s">
        <v>1334</v>
      </c>
      <c r="W2" s="10">
        <f>IF( J2="s.i", "s.i", IF(ISBLANK(J2),"Actualizando información",IFERROR(J2 / VLOOKUP(A2,Deflactor!$G$3:$H$64,2,0),"Revisar error" )))</f>
        <v>76644787402.237656</v>
      </c>
    </row>
    <row r="3" spans="1:23" x14ac:dyDescent="0.25">
      <c r="A3" s="3">
        <v>2020</v>
      </c>
      <c r="B3" s="3" t="s">
        <v>1300</v>
      </c>
      <c r="C3" s="3" t="s">
        <v>7</v>
      </c>
      <c r="D3" s="3" t="s">
        <v>12</v>
      </c>
      <c r="E3" s="3" t="s">
        <v>13</v>
      </c>
      <c r="F3" s="3" t="s">
        <v>27</v>
      </c>
      <c r="G3" s="3" t="s">
        <v>724</v>
      </c>
      <c r="H3" s="3"/>
      <c r="I3" s="3"/>
      <c r="J3" s="10"/>
      <c r="K3" s="3"/>
      <c r="L3" s="3"/>
      <c r="M3" s="3"/>
      <c r="N3" s="3"/>
      <c r="O3" s="3"/>
      <c r="P3" s="3"/>
      <c r="Q3" s="3"/>
      <c r="R3" s="3"/>
      <c r="S3" s="3"/>
      <c r="T3" s="3"/>
      <c r="U3" s="3" t="s">
        <v>1327</v>
      </c>
      <c r="V3" s="3"/>
      <c r="W3" s="10" t="str">
        <f>IF( J3="s.i", "s.i", IF(ISBLANK(J3),"Actualizando información",IFERROR(J3 / VLOOKUP(A3,Deflactor!$G$3:$H$64,2,0),"Revisar error" )))</f>
        <v>Actualizando información</v>
      </c>
    </row>
    <row r="4" spans="1:23" x14ac:dyDescent="0.25">
      <c r="A4" s="3">
        <v>2020</v>
      </c>
      <c r="B4" s="3" t="s">
        <v>1301</v>
      </c>
      <c r="C4" s="3" t="s">
        <v>7</v>
      </c>
      <c r="D4" s="3" t="s">
        <v>20</v>
      </c>
      <c r="E4" s="3" t="s">
        <v>23</v>
      </c>
      <c r="F4" s="3" t="s">
        <v>27</v>
      </c>
      <c r="G4" s="3" t="s">
        <v>724</v>
      </c>
      <c r="H4" s="3"/>
      <c r="I4" s="3"/>
      <c r="J4" s="10"/>
      <c r="K4" s="3"/>
      <c r="L4" s="3"/>
      <c r="M4" s="3"/>
      <c r="N4" s="3"/>
      <c r="O4" s="3"/>
      <c r="P4" s="3"/>
      <c r="Q4" s="3"/>
      <c r="R4" s="3"/>
      <c r="S4" s="3"/>
      <c r="T4" s="3"/>
      <c r="U4" s="3"/>
      <c r="V4" s="3"/>
      <c r="W4" s="10" t="str">
        <f>IF( J4="s.i", "s.i", IF(ISBLANK(J4),"Actualizando información",IFERROR(J4 / VLOOKUP(A4,Deflactor!$G$3:$H$64,2,0),"Revisar error" )))</f>
        <v>Actualizando información</v>
      </c>
    </row>
    <row r="5" spans="1:23" x14ac:dyDescent="0.25">
      <c r="A5" s="3">
        <v>2020</v>
      </c>
      <c r="B5" s="3" t="s">
        <v>716</v>
      </c>
      <c r="C5" s="3" t="s">
        <v>67</v>
      </c>
      <c r="D5" s="3" t="s">
        <v>54</v>
      </c>
      <c r="E5" s="3" t="s">
        <v>237</v>
      </c>
      <c r="F5" s="3" t="s">
        <v>27</v>
      </c>
      <c r="G5" s="3" t="s">
        <v>724</v>
      </c>
      <c r="H5" s="3"/>
      <c r="I5" s="3"/>
      <c r="J5" s="10"/>
      <c r="K5" s="3"/>
      <c r="L5" s="3"/>
      <c r="M5" s="3"/>
      <c r="N5" s="3"/>
      <c r="O5" s="3"/>
      <c r="P5" s="3"/>
      <c r="Q5" s="3"/>
      <c r="R5" s="3"/>
      <c r="S5" s="3"/>
      <c r="T5" s="3"/>
      <c r="U5" s="3" t="s">
        <v>1328</v>
      </c>
      <c r="V5" s="3"/>
      <c r="W5" s="10" t="str">
        <f>IF( J5="s.i", "s.i", IF(ISBLANK(J5),"Actualizando información",IFERROR(J5 / VLOOKUP(A5,Deflactor!$G$3:$H$64,2,0),"Revisar error" )))</f>
        <v>Actualizando información</v>
      </c>
    </row>
    <row r="6" spans="1:23" x14ac:dyDescent="0.25">
      <c r="A6" s="3">
        <v>2020</v>
      </c>
      <c r="B6" s="3" t="s">
        <v>1302</v>
      </c>
      <c r="C6" s="3" t="s">
        <v>7</v>
      </c>
      <c r="D6" s="3" t="s">
        <v>36</v>
      </c>
      <c r="E6" s="3" t="s">
        <v>1303</v>
      </c>
      <c r="F6" s="3" t="s">
        <v>14</v>
      </c>
      <c r="G6" s="3" t="s">
        <v>724</v>
      </c>
      <c r="H6" s="3"/>
      <c r="I6" s="3"/>
      <c r="J6" s="10"/>
      <c r="K6" s="3"/>
      <c r="L6" s="3"/>
      <c r="M6" s="3"/>
      <c r="N6" s="3"/>
      <c r="O6" s="3"/>
      <c r="P6" s="3"/>
      <c r="Q6" s="3"/>
      <c r="R6" s="3"/>
      <c r="S6" s="3"/>
      <c r="T6" s="3"/>
      <c r="U6" s="3"/>
      <c r="V6" s="3"/>
      <c r="W6" s="10" t="str">
        <f>IF( J6="s.i", "s.i", IF(ISBLANK(J6),"Actualizando información",IFERROR(J6 / VLOOKUP(A6,Deflactor!$G$3:$H$64,2,0),"Revisar error" )))</f>
        <v>Actualizando información</v>
      </c>
    </row>
    <row r="7" spans="1:23" x14ac:dyDescent="0.25">
      <c r="A7" s="3">
        <v>2020</v>
      </c>
      <c r="B7" s="3" t="s">
        <v>1304</v>
      </c>
      <c r="C7" s="3" t="s">
        <v>7</v>
      </c>
      <c r="D7" s="3" t="s">
        <v>36</v>
      </c>
      <c r="E7" s="3" t="s">
        <v>1305</v>
      </c>
      <c r="F7" s="3" t="s">
        <v>27</v>
      </c>
      <c r="G7" s="3" t="s">
        <v>724</v>
      </c>
      <c r="H7" s="3"/>
      <c r="I7" s="3"/>
      <c r="J7" s="10"/>
      <c r="K7" s="3"/>
      <c r="L7" s="3"/>
      <c r="M7" s="3"/>
      <c r="N7" s="3"/>
      <c r="O7" s="3"/>
      <c r="P7" s="3"/>
      <c r="Q7" s="3"/>
      <c r="R7" s="3"/>
      <c r="S7" s="3"/>
      <c r="T7" s="3"/>
      <c r="U7" s="3"/>
      <c r="V7" s="3"/>
      <c r="W7" s="10" t="str">
        <f>IF( J7="s.i", "s.i", IF(ISBLANK(J7),"Actualizando información",IFERROR(J7 / VLOOKUP(A7,Deflactor!$G$3:$H$64,2,0),"Revisar error" )))</f>
        <v>Actualizando información</v>
      </c>
    </row>
    <row r="8" spans="1:23" x14ac:dyDescent="0.25">
      <c r="A8" s="3">
        <v>2020</v>
      </c>
      <c r="B8" s="3" t="s">
        <v>1306</v>
      </c>
      <c r="C8" s="3" t="s">
        <v>7</v>
      </c>
      <c r="D8" s="3" t="s">
        <v>36</v>
      </c>
      <c r="E8" s="3" t="s">
        <v>81</v>
      </c>
      <c r="F8" s="3" t="s">
        <v>10</v>
      </c>
      <c r="G8" s="3" t="s">
        <v>724</v>
      </c>
      <c r="H8" s="3"/>
      <c r="I8" s="3"/>
      <c r="J8" s="10"/>
      <c r="K8" s="3"/>
      <c r="L8" s="3"/>
      <c r="M8" s="3"/>
      <c r="N8" s="3"/>
      <c r="O8" s="3"/>
      <c r="P8" s="3"/>
      <c r="Q8" s="3"/>
      <c r="R8" s="3"/>
      <c r="S8" s="3"/>
      <c r="T8" s="3"/>
      <c r="U8" s="3"/>
      <c r="V8" s="3"/>
      <c r="W8" s="10" t="str">
        <f>IF( J8="s.i", "s.i", IF(ISBLANK(J8),"Actualizando información",IFERROR(J8 / VLOOKUP(A8,Deflactor!$G$3:$H$64,2,0),"Revisar error" )))</f>
        <v>Actualizando información</v>
      </c>
    </row>
    <row r="9" spans="1:23" x14ac:dyDescent="0.25">
      <c r="A9" s="3">
        <v>2020</v>
      </c>
      <c r="B9" s="3" t="s">
        <v>1307</v>
      </c>
      <c r="C9" s="3" t="s">
        <v>7</v>
      </c>
      <c r="D9" s="3" t="s">
        <v>54</v>
      </c>
      <c r="E9" s="3" t="s">
        <v>55</v>
      </c>
      <c r="F9" s="3" t="s">
        <v>10</v>
      </c>
      <c r="G9" s="3" t="s">
        <v>724</v>
      </c>
      <c r="H9" s="3"/>
      <c r="I9" s="3"/>
      <c r="J9" s="10"/>
      <c r="K9" s="3"/>
      <c r="L9" s="3"/>
      <c r="M9" s="3"/>
      <c r="N9" s="3"/>
      <c r="O9" s="3"/>
      <c r="P9" s="3"/>
      <c r="Q9" s="3"/>
      <c r="R9" s="3"/>
      <c r="S9" s="3"/>
      <c r="T9" s="3"/>
      <c r="U9" s="3"/>
      <c r="V9" s="3"/>
      <c r="W9" s="10" t="str">
        <f>IF( J9="s.i", "s.i", IF(ISBLANK(J9),"Actualizando información",IFERROR(J9 / VLOOKUP(A9,Deflactor!$G$3:$H$64,2,0),"Revisar error" )))</f>
        <v>Actualizando información</v>
      </c>
    </row>
    <row r="10" spans="1:23" x14ac:dyDescent="0.25">
      <c r="A10" s="3">
        <v>2020</v>
      </c>
      <c r="B10" s="3" t="s">
        <v>1308</v>
      </c>
      <c r="C10" s="3" t="s">
        <v>7</v>
      </c>
      <c r="D10" s="3" t="s">
        <v>36</v>
      </c>
      <c r="E10" s="3" t="s">
        <v>1309</v>
      </c>
      <c r="F10" s="3" t="s">
        <v>10</v>
      </c>
      <c r="G10" s="3" t="s">
        <v>724</v>
      </c>
      <c r="H10" s="3"/>
      <c r="I10" s="3"/>
      <c r="J10" s="10"/>
      <c r="K10" s="3"/>
      <c r="L10" s="3"/>
      <c r="M10" s="3"/>
      <c r="N10" s="3"/>
      <c r="O10" s="3"/>
      <c r="P10" s="3"/>
      <c r="Q10" s="3"/>
      <c r="R10" s="3"/>
      <c r="S10" s="3"/>
      <c r="T10" s="3"/>
      <c r="U10" s="3"/>
      <c r="V10" s="3"/>
      <c r="W10" s="10" t="str">
        <f>IF( J10="s.i", "s.i", IF(ISBLANK(J10),"Actualizando información",IFERROR(J10 / VLOOKUP(A10,Deflactor!$G$3:$H$64,2,0),"Revisar error" )))</f>
        <v>Actualizando información</v>
      </c>
    </row>
    <row r="11" spans="1:23" x14ac:dyDescent="0.25">
      <c r="A11" s="3">
        <v>2020</v>
      </c>
      <c r="B11" s="3" t="s">
        <v>391</v>
      </c>
      <c r="C11" s="3" t="s">
        <v>7</v>
      </c>
      <c r="D11" s="3" t="s">
        <v>17</v>
      </c>
      <c r="E11" s="3" t="s">
        <v>18</v>
      </c>
      <c r="F11" s="3" t="s">
        <v>10</v>
      </c>
      <c r="G11" s="3" t="s">
        <v>724</v>
      </c>
      <c r="H11" s="3"/>
      <c r="I11" s="3"/>
      <c r="J11" s="10"/>
      <c r="K11" s="3"/>
      <c r="L11" s="3"/>
      <c r="M11" s="3"/>
      <c r="N11" s="3"/>
      <c r="O11" s="3"/>
      <c r="P11" s="3"/>
      <c r="Q11" s="3"/>
      <c r="R11" s="3"/>
      <c r="S11" s="3"/>
      <c r="T11" s="3"/>
      <c r="U11" s="3"/>
      <c r="V11" s="3"/>
      <c r="W11" s="10" t="str">
        <f>IF( J11="s.i", "s.i", IF(ISBLANK(J11),"Actualizando información",IFERROR(J11 / VLOOKUP(A11,Deflactor!$G$3:$H$64,2,0),"Revisar error" )))</f>
        <v>Actualizando información</v>
      </c>
    </row>
    <row r="12" spans="1:23" x14ac:dyDescent="0.25">
      <c r="A12" s="3">
        <v>2020</v>
      </c>
      <c r="B12" s="3" t="s">
        <v>272</v>
      </c>
      <c r="C12" s="3" t="s">
        <v>7</v>
      </c>
      <c r="D12" s="3" t="s">
        <v>40</v>
      </c>
      <c r="E12" s="3" t="s">
        <v>1310</v>
      </c>
      <c r="F12" s="3" t="s">
        <v>10</v>
      </c>
      <c r="G12" s="3" t="s">
        <v>724</v>
      </c>
      <c r="H12" s="3"/>
      <c r="I12" s="3"/>
      <c r="J12" s="10"/>
      <c r="K12" s="3"/>
      <c r="L12" s="3"/>
      <c r="M12" s="3"/>
      <c r="N12" s="3"/>
      <c r="O12" s="3"/>
      <c r="P12" s="3"/>
      <c r="Q12" s="3"/>
      <c r="R12" s="3"/>
      <c r="S12" s="3"/>
      <c r="T12" s="3"/>
      <c r="U12" s="3"/>
      <c r="V12" s="3"/>
      <c r="W12" s="10" t="str">
        <f>IF( J12="s.i", "s.i", IF(ISBLANK(J12),"Actualizando información",IFERROR(J12 / VLOOKUP(A12,Deflactor!$G$3:$H$64,2,0),"Revisar error" )))</f>
        <v>Actualizando información</v>
      </c>
    </row>
    <row r="13" spans="1:23" x14ac:dyDescent="0.25">
      <c r="A13" s="3">
        <v>2020</v>
      </c>
      <c r="B13" s="3" t="s">
        <v>1311</v>
      </c>
      <c r="C13" s="3" t="s">
        <v>67</v>
      </c>
      <c r="D13" s="3" t="s">
        <v>54</v>
      </c>
      <c r="E13" s="3" t="s">
        <v>237</v>
      </c>
      <c r="F13" s="3" t="s">
        <v>27</v>
      </c>
      <c r="G13" s="3" t="s">
        <v>724</v>
      </c>
      <c r="H13" s="3"/>
      <c r="I13" s="3"/>
      <c r="J13" s="10"/>
      <c r="K13" s="3"/>
      <c r="L13" s="3"/>
      <c r="M13" s="3"/>
      <c r="N13" s="3"/>
      <c r="O13" s="3"/>
      <c r="P13" s="3"/>
      <c r="Q13" s="3"/>
      <c r="R13" s="3"/>
      <c r="S13" s="3"/>
      <c r="T13" s="3"/>
      <c r="U13" s="3"/>
      <c r="V13" s="3"/>
      <c r="W13" s="10" t="str">
        <f>IF( J13="s.i", "s.i", IF(ISBLANK(J13),"Actualizando información",IFERROR(J13 / VLOOKUP(A13,Deflactor!$G$3:$H$64,2,0),"Revisar error" )))</f>
        <v>Actualizando información</v>
      </c>
    </row>
    <row r="14" spans="1:23" x14ac:dyDescent="0.25">
      <c r="A14" s="3">
        <v>2020</v>
      </c>
      <c r="B14" s="3" t="s">
        <v>1312</v>
      </c>
      <c r="C14" s="3" t="s">
        <v>67</v>
      </c>
      <c r="D14" s="3" t="s">
        <v>54</v>
      </c>
      <c r="E14" s="3" t="s">
        <v>55</v>
      </c>
      <c r="F14" s="3" t="s">
        <v>14</v>
      </c>
      <c r="G14" s="3" t="s">
        <v>724</v>
      </c>
      <c r="H14" s="3"/>
      <c r="I14" s="3"/>
      <c r="J14" s="10"/>
      <c r="K14" s="3"/>
      <c r="L14" s="3"/>
      <c r="M14" s="3"/>
      <c r="N14" s="3"/>
      <c r="O14" s="3"/>
      <c r="P14" s="3"/>
      <c r="Q14" s="3"/>
      <c r="R14" s="3"/>
      <c r="S14" s="3"/>
      <c r="T14" s="3"/>
      <c r="U14" s="3"/>
      <c r="V14" s="3"/>
      <c r="W14" s="10" t="str">
        <f>IF( J14="s.i", "s.i", IF(ISBLANK(J14),"Actualizando información",IFERROR(J14 / VLOOKUP(A14,Deflactor!$G$3:$H$64,2,0),"Revisar error" )))</f>
        <v>Actualizando información</v>
      </c>
    </row>
    <row r="15" spans="1:23" x14ac:dyDescent="0.25">
      <c r="A15" s="3">
        <v>2020</v>
      </c>
      <c r="B15" s="3" t="s">
        <v>1313</v>
      </c>
      <c r="C15" s="3" t="s">
        <v>7</v>
      </c>
      <c r="D15" s="3" t="s">
        <v>234</v>
      </c>
      <c r="E15" s="3" t="s">
        <v>235</v>
      </c>
      <c r="F15" s="3" t="s">
        <v>14</v>
      </c>
      <c r="G15" s="3" t="s">
        <v>724</v>
      </c>
      <c r="H15" s="3"/>
      <c r="I15" s="3"/>
      <c r="J15" s="10"/>
      <c r="K15" s="3"/>
      <c r="L15" s="3"/>
      <c r="M15" s="3"/>
      <c r="N15" s="3"/>
      <c r="O15" s="3"/>
      <c r="P15" s="3"/>
      <c r="Q15" s="3"/>
      <c r="R15" s="3"/>
      <c r="S15" s="3"/>
      <c r="T15" s="3"/>
      <c r="U15" s="3" t="s">
        <v>1329</v>
      </c>
      <c r="V15" s="3"/>
      <c r="W15" s="10" t="str">
        <f>IF( J15="s.i", "s.i", IF(ISBLANK(J15),"Actualizando información",IFERROR(J15 / VLOOKUP(A15,Deflactor!$G$3:$H$64,2,0),"Revisar error" )))</f>
        <v>Actualizando información</v>
      </c>
    </row>
    <row r="16" spans="1:23" x14ac:dyDescent="0.25">
      <c r="A16" s="3">
        <v>2020</v>
      </c>
      <c r="B16" s="3" t="s">
        <v>1314</v>
      </c>
      <c r="C16" s="3" t="s">
        <v>67</v>
      </c>
      <c r="D16" s="3" t="s">
        <v>32</v>
      </c>
      <c r="E16" s="3" t="s">
        <v>33</v>
      </c>
      <c r="F16" s="3" t="s">
        <v>10</v>
      </c>
      <c r="G16" s="3" t="s">
        <v>724</v>
      </c>
      <c r="H16" s="3"/>
      <c r="I16" s="3"/>
      <c r="J16" s="10"/>
      <c r="K16" s="3"/>
      <c r="L16" s="3"/>
      <c r="M16" s="3"/>
      <c r="N16" s="3"/>
      <c r="O16" s="3"/>
      <c r="P16" s="3"/>
      <c r="Q16" s="3"/>
      <c r="R16" s="3"/>
      <c r="S16" s="3"/>
      <c r="T16" s="3"/>
      <c r="U16" s="3" t="s">
        <v>1314</v>
      </c>
      <c r="V16" s="3"/>
      <c r="W16" s="10" t="str">
        <f>IF( J16="s.i", "s.i", IF(ISBLANK(J16),"Actualizando información",IFERROR(J16 / VLOOKUP(A16,Deflactor!$G$3:$H$64,2,0),"Revisar error" )))</f>
        <v>Actualizando información</v>
      </c>
    </row>
    <row r="17" spans="1:23" x14ac:dyDescent="0.25">
      <c r="A17" s="3">
        <v>2020</v>
      </c>
      <c r="B17" s="3" t="s">
        <v>1315</v>
      </c>
      <c r="C17" s="3" t="s">
        <v>7</v>
      </c>
      <c r="D17" s="3" t="s">
        <v>32</v>
      </c>
      <c r="E17" s="3" t="s">
        <v>33</v>
      </c>
      <c r="F17" s="3" t="s">
        <v>14</v>
      </c>
      <c r="G17" s="3" t="s">
        <v>724</v>
      </c>
      <c r="H17" s="3"/>
      <c r="I17" s="3"/>
      <c r="J17" s="10"/>
      <c r="K17" s="3"/>
      <c r="L17" s="3"/>
      <c r="M17" s="3"/>
      <c r="N17" s="3"/>
      <c r="O17" s="3"/>
      <c r="P17" s="3"/>
      <c r="Q17" s="3"/>
      <c r="R17" s="3"/>
      <c r="S17" s="3"/>
      <c r="T17" s="3"/>
      <c r="U17" s="3"/>
      <c r="V17" s="3"/>
      <c r="W17" s="10" t="str">
        <f>IF( J17="s.i", "s.i", IF(ISBLANK(J17),"Actualizando información",IFERROR(J17 / VLOOKUP(A17,Deflactor!$G$3:$H$64,2,0),"Revisar error" )))</f>
        <v>Actualizando información</v>
      </c>
    </row>
    <row r="18" spans="1:23" x14ac:dyDescent="0.25">
      <c r="A18" s="3">
        <v>2020</v>
      </c>
      <c r="B18" s="3" t="s">
        <v>1316</v>
      </c>
      <c r="C18" s="3" t="s">
        <v>7</v>
      </c>
      <c r="D18" s="3" t="s">
        <v>12</v>
      </c>
      <c r="E18" s="3" t="s">
        <v>1317</v>
      </c>
      <c r="F18" s="3" t="s">
        <v>27</v>
      </c>
      <c r="G18" s="3" t="s">
        <v>724</v>
      </c>
      <c r="H18" s="3"/>
      <c r="I18" s="3"/>
      <c r="J18" s="10"/>
      <c r="K18" s="3"/>
      <c r="L18" s="3"/>
      <c r="M18" s="3"/>
      <c r="N18" s="3"/>
      <c r="O18" s="3"/>
      <c r="P18" s="3"/>
      <c r="Q18" s="3"/>
      <c r="R18" s="3"/>
      <c r="S18" s="3"/>
      <c r="T18" s="3"/>
      <c r="U18" s="3" t="s">
        <v>1331</v>
      </c>
      <c r="V18" s="3"/>
      <c r="W18" s="10" t="str">
        <f>IF( J18="s.i", "s.i", IF(ISBLANK(J18),"Actualizando información",IFERROR(J18 / VLOOKUP(A18,Deflactor!$G$3:$H$64,2,0),"Revisar error" )))</f>
        <v>Actualizando información</v>
      </c>
    </row>
    <row r="19" spans="1:23" x14ac:dyDescent="0.25">
      <c r="A19" s="3">
        <v>2019</v>
      </c>
      <c r="B19" s="3" t="s">
        <v>6</v>
      </c>
      <c r="C19" s="3" t="s">
        <v>7</v>
      </c>
      <c r="D19" s="3" t="s">
        <v>8</v>
      </c>
      <c r="E19" s="3" t="s">
        <v>9</v>
      </c>
      <c r="F19" s="3" t="s">
        <v>10</v>
      </c>
      <c r="G19" s="3" t="s">
        <v>724</v>
      </c>
      <c r="H19" s="12">
        <v>1985</v>
      </c>
      <c r="I19" s="13"/>
      <c r="J19" s="10">
        <v>68399379</v>
      </c>
      <c r="K19" s="3" t="s">
        <v>1044</v>
      </c>
      <c r="L19" s="3" t="s">
        <v>730</v>
      </c>
      <c r="M19" s="3" t="s">
        <v>731</v>
      </c>
      <c r="N19" s="3" t="s">
        <v>732</v>
      </c>
      <c r="O19" s="3" t="s">
        <v>733</v>
      </c>
      <c r="P19" s="3" t="s">
        <v>734</v>
      </c>
      <c r="Q19" s="3"/>
      <c r="R19" s="11" t="s">
        <v>740</v>
      </c>
      <c r="S19" s="11" t="s">
        <v>741</v>
      </c>
      <c r="T19" s="3"/>
      <c r="U19" s="3"/>
      <c r="V19" s="3"/>
      <c r="W19" s="10">
        <f>IF( J19="s.i", "s.i", IF(ISBLANK(J19),"Actualizando información",IFERROR(J19 / VLOOKUP(A19,Deflactor!$G$3:$H$64,2,0),"Revisar error" )))</f>
        <v>53491537.120826639</v>
      </c>
    </row>
    <row r="20" spans="1:23" x14ac:dyDescent="0.25">
      <c r="A20" s="3">
        <v>2019</v>
      </c>
      <c r="B20" s="3" t="s">
        <v>11</v>
      </c>
      <c r="C20" s="3" t="s">
        <v>7</v>
      </c>
      <c r="D20" s="3" t="s">
        <v>12</v>
      </c>
      <c r="E20" s="3" t="s">
        <v>13</v>
      </c>
      <c r="F20" s="3" t="s">
        <v>14</v>
      </c>
      <c r="G20" s="3" t="s">
        <v>724</v>
      </c>
      <c r="H20" s="12">
        <v>2014</v>
      </c>
      <c r="I20" s="13"/>
      <c r="J20" s="10">
        <f xml:space="preserve"> 9964630 * 1000000</f>
        <v>9964630000000</v>
      </c>
      <c r="K20" s="3"/>
      <c r="L20" s="3" t="s">
        <v>847</v>
      </c>
      <c r="M20" s="3" t="s">
        <v>848</v>
      </c>
      <c r="N20" s="3" t="s">
        <v>849</v>
      </c>
      <c r="O20" s="3" t="s">
        <v>850</v>
      </c>
      <c r="P20" s="3" t="s">
        <v>851</v>
      </c>
      <c r="Q20" s="3"/>
      <c r="R20" s="11" t="s">
        <v>852</v>
      </c>
      <c r="S20" s="11" t="s">
        <v>853</v>
      </c>
      <c r="T20" s="3"/>
      <c r="U20" s="3"/>
      <c r="V20" s="3"/>
      <c r="W20" s="10">
        <f>IF( J20="s.i", "s.i", IF(ISBLANK(J20),"Actualizando información",IFERROR(J20 / VLOOKUP(A20,Deflactor!$G$3:$H$64,2,0),"Revisar error" )))</f>
        <v>7792810158997.2441</v>
      </c>
    </row>
    <row r="21" spans="1:23" x14ac:dyDescent="0.25">
      <c r="A21" s="3">
        <v>2019</v>
      </c>
      <c r="B21" s="3" t="s">
        <v>15</v>
      </c>
      <c r="C21" s="3" t="s">
        <v>7</v>
      </c>
      <c r="D21" s="3" t="s">
        <v>8</v>
      </c>
      <c r="E21" s="3" t="s">
        <v>9</v>
      </c>
      <c r="F21" s="3" t="s">
        <v>10</v>
      </c>
      <c r="G21" s="3" t="s">
        <v>724</v>
      </c>
      <c r="H21" s="12">
        <v>1985</v>
      </c>
      <c r="I21" s="13"/>
      <c r="J21" s="10">
        <v>68399379</v>
      </c>
      <c r="K21" s="3" t="s">
        <v>1044</v>
      </c>
      <c r="L21" s="3" t="s">
        <v>730</v>
      </c>
      <c r="M21" s="3" t="s">
        <v>731</v>
      </c>
      <c r="N21" s="3" t="s">
        <v>732</v>
      </c>
      <c r="O21" s="3" t="s">
        <v>733</v>
      </c>
      <c r="P21" s="3" t="s">
        <v>734</v>
      </c>
      <c r="Q21" s="3"/>
      <c r="R21" s="11" t="s">
        <v>740</v>
      </c>
      <c r="S21" s="11" t="s">
        <v>741</v>
      </c>
      <c r="T21" s="3"/>
      <c r="U21" s="3"/>
      <c r="V21" s="3"/>
      <c r="W21" s="10">
        <f>IF( J21="s.i", "s.i", IF(ISBLANK(J21),"Actualizando información",IFERROR(J21 / VLOOKUP(A21,Deflactor!$G$3:$H$64,2,0),"Revisar error" )))</f>
        <v>53491537.120826639</v>
      </c>
    </row>
    <row r="22" spans="1:23" x14ac:dyDescent="0.25">
      <c r="A22" s="3">
        <v>2019</v>
      </c>
      <c r="B22" s="3" t="s">
        <v>16</v>
      </c>
      <c r="C22" s="3" t="s">
        <v>7</v>
      </c>
      <c r="D22" s="3" t="s">
        <v>17</v>
      </c>
      <c r="E22" s="3" t="s">
        <v>18</v>
      </c>
      <c r="F22" s="3" t="s">
        <v>10</v>
      </c>
      <c r="G22" s="3" t="s">
        <v>724</v>
      </c>
      <c r="H22" s="12">
        <v>2005</v>
      </c>
      <c r="I22" s="13"/>
      <c r="J22" s="10">
        <f xml:space="preserve"> 8900 * 1000000</f>
        <v>8900000000</v>
      </c>
      <c r="K22" s="3" t="s">
        <v>1653</v>
      </c>
      <c r="L22" s="3" t="s">
        <v>854</v>
      </c>
      <c r="M22" s="3" t="s">
        <v>855</v>
      </c>
      <c r="N22" s="3" t="s">
        <v>856</v>
      </c>
      <c r="O22" s="3" t="s">
        <v>857</v>
      </c>
      <c r="P22" s="3" t="s">
        <v>858</v>
      </c>
      <c r="Q22" s="3"/>
      <c r="R22" s="11" t="s">
        <v>859</v>
      </c>
      <c r="S22" s="11" t="s">
        <v>860</v>
      </c>
      <c r="T22" s="11" t="s">
        <v>861</v>
      </c>
      <c r="U22" s="3" t="s">
        <v>1144</v>
      </c>
      <c r="V22" s="3"/>
      <c r="W22" s="10">
        <f>IF( J22="s.i", "s.i", IF(ISBLANK(J22),"Actualizando información",IFERROR(J22 / VLOOKUP(A22,Deflactor!$G$3:$H$64,2,0),"Revisar error" )))</f>
        <v>6960219337.3035898</v>
      </c>
    </row>
    <row r="23" spans="1:23"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1145</v>
      </c>
      <c r="V23" s="3"/>
      <c r="W23" s="10">
        <f>IF( J23="s.i", "s.i", IF(ISBLANK(J23),"Actualizando información",IFERROR(J23 / VLOOKUP(A23,Deflactor!$G$3:$H$64,2,0),"Revisar error" )))</f>
        <v>8645512886.3872395</v>
      </c>
    </row>
    <row r="24" spans="1:23" x14ac:dyDescent="0.25">
      <c r="A24" s="3">
        <v>2019</v>
      </c>
      <c r="B24" s="3" t="s">
        <v>22</v>
      </c>
      <c r="C24" s="3" t="s">
        <v>7</v>
      </c>
      <c r="D24" s="3" t="s">
        <v>20</v>
      </c>
      <c r="E24" s="3" t="s">
        <v>23</v>
      </c>
      <c r="F24" s="3" t="s">
        <v>14</v>
      </c>
      <c r="G24" s="3" t="s">
        <v>724</v>
      </c>
      <c r="H24" s="12">
        <v>2016</v>
      </c>
      <c r="I24" s="13"/>
      <c r="J24" s="10">
        <v>3348243</v>
      </c>
      <c r="K24" s="3" t="s">
        <v>1656</v>
      </c>
      <c r="L24" s="3" t="s">
        <v>869</v>
      </c>
      <c r="M24" s="3" t="s">
        <v>870</v>
      </c>
      <c r="N24" s="3" t="s">
        <v>871</v>
      </c>
      <c r="O24" s="3" t="s">
        <v>872</v>
      </c>
      <c r="P24" s="3" t="s">
        <v>873</v>
      </c>
      <c r="Q24" s="3" t="s">
        <v>874</v>
      </c>
      <c r="R24" s="11" t="s">
        <v>875</v>
      </c>
      <c r="S24" s="11" t="s">
        <v>876</v>
      </c>
      <c r="T24" s="3"/>
      <c r="U24" s="3" t="s">
        <v>1146</v>
      </c>
      <c r="V24" s="3"/>
      <c r="W24" s="10">
        <f>IF( J24="s.i", "s.i", IF(ISBLANK(J24),"Actualizando información",IFERROR(J24 / VLOOKUP(A24,Deflactor!$G$3:$H$64,2,0),"Revisar error" )))</f>
        <v>2618483.7836619532</v>
      </c>
    </row>
    <row r="25" spans="1:23" x14ac:dyDescent="0.25">
      <c r="A25" s="3">
        <v>2019</v>
      </c>
      <c r="B25" s="3" t="s">
        <v>24</v>
      </c>
      <c r="C25" s="3" t="s">
        <v>7</v>
      </c>
      <c r="D25" s="3" t="s">
        <v>25</v>
      </c>
      <c r="E25" s="3" t="s">
        <v>26</v>
      </c>
      <c r="F25" s="3" t="s">
        <v>27</v>
      </c>
      <c r="G25" s="3" t="s">
        <v>724</v>
      </c>
      <c r="H25" s="12">
        <v>2014</v>
      </c>
      <c r="I25" s="13"/>
      <c r="J25" s="10">
        <f xml:space="preserve"> 18149 * 1000000</f>
        <v>18149000000</v>
      </c>
      <c r="K25" s="3" t="s">
        <v>878</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23" x14ac:dyDescent="0.25">
      <c r="A26" s="3">
        <v>2019</v>
      </c>
      <c r="B26" s="3" t="s">
        <v>28</v>
      </c>
      <c r="C26" s="3" t="s">
        <v>7</v>
      </c>
      <c r="D26" s="3" t="s">
        <v>25</v>
      </c>
      <c r="E26" s="3" t="s">
        <v>29</v>
      </c>
      <c r="F26" s="3" t="s">
        <v>30</v>
      </c>
      <c r="G26" s="3" t="s">
        <v>724</v>
      </c>
      <c r="H26" s="12">
        <v>2015</v>
      </c>
      <c r="I26" s="13"/>
      <c r="J26" s="10">
        <f xml:space="preserve"> 18900 * 1000000</f>
        <v>18900000000</v>
      </c>
      <c r="K26" s="3" t="s">
        <v>1651</v>
      </c>
      <c r="L26" s="3" t="s">
        <v>885</v>
      </c>
      <c r="M26" s="3" t="s">
        <v>886</v>
      </c>
      <c r="N26" s="3" t="s">
        <v>887</v>
      </c>
      <c r="O26" s="3" t="s">
        <v>888</v>
      </c>
      <c r="P26" s="3" t="s">
        <v>889</v>
      </c>
      <c r="Q26" s="3"/>
      <c r="R26" s="11" t="s">
        <v>890</v>
      </c>
      <c r="S26" s="11" t="s">
        <v>891</v>
      </c>
      <c r="T26" s="3"/>
      <c r="U26" s="3" t="s">
        <v>1147</v>
      </c>
      <c r="V26" s="3"/>
      <c r="W26" s="10">
        <f>IF( J26="s.i", "s.i", IF(ISBLANK(J26),"Actualizando información",IFERROR(J26 / VLOOKUP(A26,Deflactor!$G$3:$H$64,2,0),"Revisar error" )))</f>
        <v>14780690502.813242</v>
      </c>
    </row>
    <row r="27" spans="1:23" x14ac:dyDescent="0.25">
      <c r="A27" s="3">
        <v>2019</v>
      </c>
      <c r="B27" s="3" t="s">
        <v>31</v>
      </c>
      <c r="C27" s="3" t="s">
        <v>7</v>
      </c>
      <c r="D27" s="3" t="s">
        <v>32</v>
      </c>
      <c r="E27" s="3" t="s">
        <v>33</v>
      </c>
      <c r="F27" s="3" t="s">
        <v>27</v>
      </c>
      <c r="G27" s="3" t="s">
        <v>724</v>
      </c>
      <c r="H27" s="12">
        <v>2011</v>
      </c>
      <c r="I27" s="13"/>
      <c r="J27" s="10">
        <v>50263613</v>
      </c>
      <c r="K27" s="3" t="s">
        <v>1657</v>
      </c>
      <c r="L27" s="3" t="s">
        <v>939</v>
      </c>
      <c r="M27" s="3" t="s">
        <v>940</v>
      </c>
      <c r="N27" s="3" t="s">
        <v>941</v>
      </c>
      <c r="O27" s="3" t="s">
        <v>943</v>
      </c>
      <c r="P27" s="3" t="s">
        <v>942</v>
      </c>
      <c r="Q27" s="3" t="s">
        <v>944</v>
      </c>
      <c r="R27" s="11" t="s">
        <v>937</v>
      </c>
      <c r="S27" s="11" t="s">
        <v>938</v>
      </c>
      <c r="T27" s="3"/>
      <c r="U27" s="3" t="s">
        <v>1200</v>
      </c>
      <c r="V27" s="3"/>
      <c r="W27" s="10">
        <f>IF( J27="s.i", "s.i", IF(ISBLANK(J27),"Actualizando información",IFERROR(J27 / VLOOKUP(A27,Deflactor!$G$3:$H$64,2,0),"Revisar error" )))</f>
        <v>39308513.61408361</v>
      </c>
    </row>
    <row r="28" spans="1:23"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23"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23" x14ac:dyDescent="0.25">
      <c r="A30" s="3">
        <v>2019</v>
      </c>
      <c r="B30" s="3" t="s">
        <v>38</v>
      </c>
      <c r="C30" s="3" t="s">
        <v>7</v>
      </c>
      <c r="D30" s="3" t="s">
        <v>36</v>
      </c>
      <c r="E30" s="3" t="s">
        <v>37</v>
      </c>
      <c r="F30" s="3" t="s">
        <v>14</v>
      </c>
      <c r="G30" s="3" t="s">
        <v>724</v>
      </c>
      <c r="H30" s="13">
        <v>1994</v>
      </c>
      <c r="I30" s="13"/>
      <c r="J30" s="10">
        <f xml:space="preserve"> 7721 * 1000000</f>
        <v>7721000000</v>
      </c>
      <c r="K30" s="3" t="s">
        <v>764</v>
      </c>
      <c r="L30" s="3" t="s">
        <v>957</v>
      </c>
      <c r="M30" s="3" t="s">
        <v>958</v>
      </c>
      <c r="N30" s="3" t="s">
        <v>959</v>
      </c>
      <c r="O30" s="3" t="s">
        <v>960</v>
      </c>
      <c r="P30" s="3" t="s">
        <v>961</v>
      </c>
      <c r="Q30" s="3"/>
      <c r="R30" s="11" t="s">
        <v>952</v>
      </c>
      <c r="S30" s="11" t="s">
        <v>953</v>
      </c>
      <c r="T30" s="3"/>
      <c r="U30" s="3" t="s">
        <v>1148</v>
      </c>
      <c r="V30" s="3"/>
      <c r="W30" s="10">
        <f>IF( J30="s.i", "s.i", IF(ISBLANK(J30),"Actualizando información",IFERROR(J30 / VLOOKUP(A30,Deflactor!$G$3:$H$64,2,0),"Revisar error" )))</f>
        <v>6038185786.8900023</v>
      </c>
    </row>
    <row r="31" spans="1:23"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1659</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23"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1660</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1653</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1662</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1664</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1665</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1665</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1666</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1674</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1667</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1667</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1667</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1670</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1675</v>
      </c>
      <c r="L57" s="3" t="s">
        <v>1017</v>
      </c>
      <c r="M57" s="3" t="s">
        <v>1019</v>
      </c>
      <c r="N57" s="3" t="s">
        <v>1018</v>
      </c>
      <c r="O57" s="3" t="s">
        <v>1015</v>
      </c>
      <c r="P57" s="3" t="s">
        <v>1016</v>
      </c>
      <c r="Q57" s="3"/>
      <c r="R57" s="11" t="s">
        <v>1013</v>
      </c>
      <c r="S57" s="11" t="s">
        <v>1014</v>
      </c>
      <c r="T57" s="3"/>
      <c r="U57" s="3" t="s">
        <v>1201</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1657</v>
      </c>
      <c r="L58" s="3" t="s">
        <v>1139</v>
      </c>
      <c r="M58" s="3" t="s">
        <v>1138</v>
      </c>
      <c r="N58" s="3" t="s">
        <v>1140</v>
      </c>
      <c r="O58" s="3" t="s">
        <v>1141</v>
      </c>
      <c r="P58" s="3" t="s">
        <v>1142</v>
      </c>
      <c r="Q58" s="3"/>
      <c r="R58" s="11" t="s">
        <v>1136</v>
      </c>
      <c r="S58" s="11" t="s">
        <v>1137</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1676</v>
      </c>
      <c r="L59" s="3" t="s">
        <v>1157</v>
      </c>
      <c r="M59" s="3" t="s">
        <v>1158</v>
      </c>
      <c r="N59" s="3" t="s">
        <v>1159</v>
      </c>
      <c r="O59" s="3" t="s">
        <v>1160</v>
      </c>
      <c r="P59" s="3" t="s">
        <v>1161</v>
      </c>
      <c r="Q59" s="3"/>
      <c r="R59" s="11" t="s">
        <v>1154</v>
      </c>
      <c r="S59" s="11" t="s">
        <v>1155</v>
      </c>
      <c r="T59" s="11" t="s">
        <v>1156</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1668</v>
      </c>
      <c r="L60" s="3" t="s">
        <v>1167</v>
      </c>
      <c r="M60" s="3" t="s">
        <v>1168</v>
      </c>
      <c r="N60" s="3" t="s">
        <v>1169</v>
      </c>
      <c r="O60" s="3" t="s">
        <v>1170</v>
      </c>
      <c r="P60" s="3" t="s">
        <v>1171</v>
      </c>
      <c r="Q60" s="3" t="s">
        <v>1172</v>
      </c>
      <c r="R60" s="11" t="s">
        <v>1162</v>
      </c>
      <c r="S60" s="11" t="s">
        <v>1163</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1668</v>
      </c>
      <c r="L61" s="3" t="s">
        <v>1167</v>
      </c>
      <c r="M61" s="3" t="s">
        <v>1168</v>
      </c>
      <c r="N61" s="3" t="s">
        <v>1169</v>
      </c>
      <c r="O61" s="3" t="s">
        <v>1170</v>
      </c>
      <c r="P61" s="3" t="s">
        <v>1171</v>
      </c>
      <c r="Q61" s="3" t="s">
        <v>1172</v>
      </c>
      <c r="R61" s="11" t="s">
        <v>1164</v>
      </c>
      <c r="S61" s="11" t="s">
        <v>1165</v>
      </c>
      <c r="T61" s="11" t="s">
        <v>1166</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c r="L62" s="3" t="s">
        <v>1176</v>
      </c>
      <c r="M62" s="3" t="s">
        <v>1177</v>
      </c>
      <c r="N62" s="3" t="s">
        <v>1178</v>
      </c>
      <c r="O62" s="3" t="s">
        <v>1179</v>
      </c>
      <c r="P62" s="3" t="s">
        <v>1180</v>
      </c>
      <c r="Q62" s="3"/>
      <c r="R62" s="11" t="s">
        <v>1173</v>
      </c>
      <c r="S62" s="11" t="s">
        <v>1174</v>
      </c>
      <c r="T62" s="11" t="s">
        <v>1175</v>
      </c>
      <c r="U62" s="3" t="s">
        <v>1181</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1676</v>
      </c>
      <c r="L63" s="3" t="s">
        <v>1187</v>
      </c>
      <c r="M63" s="3" t="s">
        <v>1188</v>
      </c>
      <c r="N63" s="3" t="s">
        <v>1186</v>
      </c>
      <c r="O63" s="3" t="s">
        <v>1189</v>
      </c>
      <c r="P63" s="3" t="s">
        <v>1190</v>
      </c>
      <c r="Q63" s="3" t="s">
        <v>1185</v>
      </c>
      <c r="R63" s="11" t="s">
        <v>1182</v>
      </c>
      <c r="S63" s="11" t="s">
        <v>1183</v>
      </c>
      <c r="T63" s="11" t="s">
        <v>1184</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1672</v>
      </c>
      <c r="L64" s="3" t="s">
        <v>1020</v>
      </c>
      <c r="M64" s="3" t="s">
        <v>1021</v>
      </c>
      <c r="N64" s="3" t="s">
        <v>1022</v>
      </c>
      <c r="O64" s="3" t="s">
        <v>1015</v>
      </c>
      <c r="P64" s="3" t="s">
        <v>1016</v>
      </c>
      <c r="Q64" s="3"/>
      <c r="R64" s="11" t="s">
        <v>1032</v>
      </c>
      <c r="S64" s="11" t="s">
        <v>1033</v>
      </c>
      <c r="T64" s="11" t="s">
        <v>1034</v>
      </c>
      <c r="U64" s="3" t="s">
        <v>1201</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1673</v>
      </c>
      <c r="L65" s="3" t="s">
        <v>1194</v>
      </c>
      <c r="M65" s="3" t="s">
        <v>1195</v>
      </c>
      <c r="N65" s="3" t="s">
        <v>1196</v>
      </c>
      <c r="O65" s="3" t="s">
        <v>1197</v>
      </c>
      <c r="P65" s="3" t="s">
        <v>1198</v>
      </c>
      <c r="Q65" s="3" t="s">
        <v>1199</v>
      </c>
      <c r="R65" s="11" t="s">
        <v>1191</v>
      </c>
      <c r="S65" s="11" t="s">
        <v>1192</v>
      </c>
      <c r="T65" s="11" t="s">
        <v>1193</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c r="L66" s="3" t="s">
        <v>1026</v>
      </c>
      <c r="M66" s="3" t="s">
        <v>1027</v>
      </c>
      <c r="N66" s="3" t="s">
        <v>1028</v>
      </c>
      <c r="O66" s="3" t="s">
        <v>1015</v>
      </c>
      <c r="P66" s="3" t="s">
        <v>1016</v>
      </c>
      <c r="Q66" s="3"/>
      <c r="R66" s="11" t="s">
        <v>1035</v>
      </c>
      <c r="S66" s="11" t="s">
        <v>1036</v>
      </c>
      <c r="T66" s="11" t="s">
        <v>1037</v>
      </c>
      <c r="U66" s="3" t="s">
        <v>1201</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1677</v>
      </c>
      <c r="L67" s="3" t="s">
        <v>1205</v>
      </c>
      <c r="M67" s="3" t="s">
        <v>1206</v>
      </c>
      <c r="N67" s="3" t="s">
        <v>1208</v>
      </c>
      <c r="O67" s="3" t="s">
        <v>1209</v>
      </c>
      <c r="P67" s="3" t="s">
        <v>1210</v>
      </c>
      <c r="Q67" s="3" t="s">
        <v>1207</v>
      </c>
      <c r="R67" s="11" t="s">
        <v>1202</v>
      </c>
      <c r="S67" s="11" t="s">
        <v>1203</v>
      </c>
      <c r="T67" s="11" t="s">
        <v>1204</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1659</v>
      </c>
      <c r="L68" s="3" t="s">
        <v>1213</v>
      </c>
      <c r="M68" s="3" t="s">
        <v>1214</v>
      </c>
      <c r="N68" s="3" t="s">
        <v>1215</v>
      </c>
      <c r="O68" s="3" t="s">
        <v>1216</v>
      </c>
      <c r="P68" s="3" t="s">
        <v>1218</v>
      </c>
      <c r="Q68" s="3" t="s">
        <v>1217</v>
      </c>
      <c r="R68" s="11" t="s">
        <v>1211</v>
      </c>
      <c r="S68" s="11" t="s">
        <v>1212</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1678</v>
      </c>
      <c r="L69" s="3" t="s">
        <v>1226</v>
      </c>
      <c r="M69" s="3" t="s">
        <v>1227</v>
      </c>
      <c r="N69" s="3" t="s">
        <v>1228</v>
      </c>
      <c r="O69" s="3" t="s">
        <v>1229</v>
      </c>
      <c r="P69" s="3" t="s">
        <v>1230</v>
      </c>
      <c r="Q69" s="3" t="s">
        <v>1225</v>
      </c>
      <c r="R69" s="11" t="s">
        <v>1222</v>
      </c>
      <c r="S69" s="11" t="s">
        <v>1223</v>
      </c>
      <c r="T69" s="11" t="s">
        <v>1224</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1672</v>
      </c>
      <c r="L70" s="3" t="s">
        <v>1023</v>
      </c>
      <c r="M70" s="3" t="s">
        <v>1024</v>
      </c>
      <c r="N70" s="3" t="s">
        <v>1025</v>
      </c>
      <c r="O70" s="3" t="s">
        <v>1015</v>
      </c>
      <c r="P70" s="3" t="s">
        <v>1016</v>
      </c>
      <c r="Q70" s="3"/>
      <c r="R70" s="11" t="s">
        <v>1038</v>
      </c>
      <c r="S70" s="11" t="s">
        <v>1039</v>
      </c>
      <c r="T70" s="11" t="s">
        <v>1040</v>
      </c>
      <c r="U70" s="3" t="s">
        <v>1201</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1672</v>
      </c>
      <c r="L71" s="3" t="s">
        <v>1029</v>
      </c>
      <c r="M71" s="3" t="s">
        <v>1030</v>
      </c>
      <c r="N71" s="3" t="s">
        <v>1031</v>
      </c>
      <c r="O71" s="3" t="s">
        <v>1015</v>
      </c>
      <c r="P71" s="3" t="s">
        <v>1016</v>
      </c>
      <c r="Q71" s="3"/>
      <c r="R71" s="11" t="s">
        <v>1041</v>
      </c>
      <c r="S71" s="11" t="s">
        <v>1042</v>
      </c>
      <c r="T71" s="11" t="s">
        <v>1043</v>
      </c>
      <c r="U71" s="3" t="s">
        <v>1201</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1685</v>
      </c>
      <c r="L72" s="3" t="s">
        <v>1241</v>
      </c>
      <c r="M72" s="3" t="s">
        <v>1240</v>
      </c>
      <c r="N72" s="3" t="s">
        <v>1242</v>
      </c>
      <c r="O72" s="3" t="s">
        <v>1243</v>
      </c>
      <c r="P72" s="3" t="s">
        <v>1244</v>
      </c>
      <c r="Q72" s="3" t="s">
        <v>1239</v>
      </c>
      <c r="R72" s="11" t="s">
        <v>1245</v>
      </c>
      <c r="S72" s="11" t="s">
        <v>1246</v>
      </c>
      <c r="T72" s="11" t="s">
        <v>1247</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1682</v>
      </c>
      <c r="L73" s="3" t="s">
        <v>1131</v>
      </c>
      <c r="M73" s="3" t="s">
        <v>1132</v>
      </c>
      <c r="N73" s="3" t="s">
        <v>1133</v>
      </c>
      <c r="O73" s="3" t="s">
        <v>1134</v>
      </c>
      <c r="P73" s="3" t="s">
        <v>1135</v>
      </c>
      <c r="Q73" s="3" t="s">
        <v>1130</v>
      </c>
      <c r="R73" s="11" t="s">
        <v>1127</v>
      </c>
      <c r="S73" s="11" t="s">
        <v>1128</v>
      </c>
      <c r="T73" s="11" t="s">
        <v>1129</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1684</v>
      </c>
      <c r="L74" s="3" t="s">
        <v>1251</v>
      </c>
      <c r="M74" s="3" t="s">
        <v>1252</v>
      </c>
      <c r="N74" s="3" t="s">
        <v>1253</v>
      </c>
      <c r="O74" s="3" t="s">
        <v>1254</v>
      </c>
      <c r="P74" s="3" t="s">
        <v>1255</v>
      </c>
      <c r="Q74" s="3"/>
      <c r="R74" s="11" t="s">
        <v>1248</v>
      </c>
      <c r="S74" s="11" t="s">
        <v>1249</v>
      </c>
      <c r="T74" s="11" t="s">
        <v>1250</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1683</v>
      </c>
      <c r="L75" s="3" t="s">
        <v>1259</v>
      </c>
      <c r="M75" s="3" t="s">
        <v>1260</v>
      </c>
      <c r="N75" s="3" t="s">
        <v>1263</v>
      </c>
      <c r="O75" s="3" t="s">
        <v>1261</v>
      </c>
      <c r="P75" s="3" t="s">
        <v>1262</v>
      </c>
      <c r="Q75" s="3"/>
      <c r="R75" s="11" t="s">
        <v>1256</v>
      </c>
      <c r="S75" s="11" t="s">
        <v>1257</v>
      </c>
      <c r="T75" s="11" t="s">
        <v>1258</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1678</v>
      </c>
      <c r="L76" s="3" t="s">
        <v>1231</v>
      </c>
      <c r="M76" s="3" t="s">
        <v>1232</v>
      </c>
      <c r="N76" s="3" t="s">
        <v>1233</v>
      </c>
      <c r="O76" s="3" t="s">
        <v>1234</v>
      </c>
      <c r="P76" s="3" t="s">
        <v>1235</v>
      </c>
      <c r="Q76" s="3"/>
      <c r="R76" s="11" t="s">
        <v>1236</v>
      </c>
      <c r="S76" s="11" t="s">
        <v>1237</v>
      </c>
      <c r="T76" s="11" t="s">
        <v>1238</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1668</v>
      </c>
      <c r="L77" s="3" t="s">
        <v>1267</v>
      </c>
      <c r="M77" s="3" t="s">
        <v>1268</v>
      </c>
      <c r="N77" s="3" t="s">
        <v>1269</v>
      </c>
      <c r="O77" s="3" t="s">
        <v>1270</v>
      </c>
      <c r="P77" s="3" t="s">
        <v>1271</v>
      </c>
      <c r="Q77" s="3"/>
      <c r="R77" s="11" t="s">
        <v>1264</v>
      </c>
      <c r="S77" s="11" t="s">
        <v>1265</v>
      </c>
      <c r="T77" s="11" t="s">
        <v>1266</v>
      </c>
      <c r="U77" s="3" t="s">
        <v>1274</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1668</v>
      </c>
      <c r="L78" s="3" t="s">
        <v>1267</v>
      </c>
      <c r="M78" s="3" t="s">
        <v>1268</v>
      </c>
      <c r="N78" s="3" t="s">
        <v>1269</v>
      </c>
      <c r="O78" s="3" t="s">
        <v>1270</v>
      </c>
      <c r="P78" s="3" t="s">
        <v>1271</v>
      </c>
      <c r="Q78" s="3"/>
      <c r="R78" s="11" t="s">
        <v>1272</v>
      </c>
      <c r="S78" s="11" t="s">
        <v>1273</v>
      </c>
      <c r="T78" s="3"/>
      <c r="U78" s="3" t="s">
        <v>1274</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1680</v>
      </c>
      <c r="L79" s="3" t="s">
        <v>1279</v>
      </c>
      <c r="M79" s="3" t="s">
        <v>1278</v>
      </c>
      <c r="N79" s="3" t="s">
        <v>1280</v>
      </c>
      <c r="O79" s="3" t="s">
        <v>1281</v>
      </c>
      <c r="P79" s="3" t="s">
        <v>1282</v>
      </c>
      <c r="Q79" s="3"/>
      <c r="R79" s="11" t="s">
        <v>1275</v>
      </c>
      <c r="S79" s="11" t="s">
        <v>1276</v>
      </c>
      <c r="T79" s="11" t="s">
        <v>1277</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c r="L80" s="3" t="s">
        <v>1289</v>
      </c>
      <c r="M80" s="3" t="s">
        <v>1286</v>
      </c>
      <c r="N80" s="3" t="s">
        <v>1287</v>
      </c>
      <c r="O80" s="3" t="s">
        <v>1288</v>
      </c>
      <c r="P80" s="3" t="s">
        <v>1290</v>
      </c>
      <c r="Q80" s="3"/>
      <c r="R80" s="11" t="s">
        <v>1283</v>
      </c>
      <c r="S80" s="11" t="s">
        <v>1284</v>
      </c>
      <c r="T80" s="11" t="s">
        <v>1285</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1657</v>
      </c>
      <c r="L81" s="3" t="s">
        <v>1296</v>
      </c>
      <c r="M81" s="3" t="s">
        <v>1294</v>
      </c>
      <c r="N81" s="3" t="s">
        <v>1295</v>
      </c>
      <c r="O81" s="3" t="s">
        <v>1297</v>
      </c>
      <c r="P81" s="3" t="s">
        <v>1298</v>
      </c>
      <c r="Q81" s="3"/>
      <c r="R81" s="11" t="s">
        <v>1291</v>
      </c>
      <c r="S81" s="11" t="s">
        <v>1292</v>
      </c>
      <c r="T81" s="11" t="s">
        <v>1293</v>
      </c>
      <c r="U81" s="3" t="s">
        <v>1200</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1681</v>
      </c>
      <c r="L82" s="3" t="s">
        <v>1339</v>
      </c>
      <c r="M82" s="3" t="s">
        <v>1340</v>
      </c>
      <c r="N82" s="3" t="s">
        <v>1341</v>
      </c>
      <c r="O82" s="3" t="s">
        <v>1342</v>
      </c>
      <c r="P82" s="3"/>
      <c r="Q82" s="3"/>
      <c r="R82" s="3" t="s">
        <v>1343</v>
      </c>
      <c r="S82" s="3" t="s">
        <v>1344</v>
      </c>
      <c r="T82" s="3" t="s">
        <v>1345</v>
      </c>
      <c r="U82" s="3" t="s">
        <v>1614</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1681</v>
      </c>
      <c r="L83" s="3" t="s">
        <v>1339</v>
      </c>
      <c r="M83" s="3" t="s">
        <v>1340</v>
      </c>
      <c r="N83" s="3" t="s">
        <v>1341</v>
      </c>
      <c r="O83" s="3" t="s">
        <v>1342</v>
      </c>
      <c r="P83" s="3"/>
      <c r="Q83" s="3"/>
      <c r="R83" s="3" t="s">
        <v>1343</v>
      </c>
      <c r="S83" s="3" t="s">
        <v>1344</v>
      </c>
      <c r="T83" s="3" t="s">
        <v>1345</v>
      </c>
      <c r="U83" s="3" t="s">
        <v>1614</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1663</v>
      </c>
      <c r="L84" s="3" t="s">
        <v>1346</v>
      </c>
      <c r="M84" s="3" t="s">
        <v>1347</v>
      </c>
      <c r="N84" s="3" t="s">
        <v>1348</v>
      </c>
      <c r="O84" s="3"/>
      <c r="P84" s="3"/>
      <c r="Q84" s="3"/>
      <c r="R84" s="3" t="s">
        <v>1349</v>
      </c>
      <c r="S84" s="3" t="s">
        <v>1350</v>
      </c>
      <c r="T84" s="3" t="s">
        <v>1351</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1674</v>
      </c>
      <c r="L85" s="3" t="s">
        <v>1352</v>
      </c>
      <c r="M85" s="3" t="s">
        <v>1353</v>
      </c>
      <c r="N85" s="3" t="s">
        <v>1354</v>
      </c>
      <c r="O85" s="3" t="s">
        <v>1355</v>
      </c>
      <c r="P85" s="3"/>
      <c r="Q85" s="3"/>
      <c r="R85" s="3" t="s">
        <v>1356</v>
      </c>
      <c r="S85" s="3" t="s">
        <v>1357</v>
      </c>
      <c r="T85" s="3" t="s">
        <v>1358</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c r="L86" s="3" t="s">
        <v>1359</v>
      </c>
      <c r="M86" s="3" t="s">
        <v>1360</v>
      </c>
      <c r="N86" s="3" t="s">
        <v>1361</v>
      </c>
      <c r="O86" s="3" t="s">
        <v>1362</v>
      </c>
      <c r="P86" s="3"/>
      <c r="Q86" s="3"/>
      <c r="R86" s="3" t="s">
        <v>1363</v>
      </c>
      <c r="S86" s="3" t="s">
        <v>1364</v>
      </c>
      <c r="T86" s="3" t="s">
        <v>1365</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1669</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c r="L90" s="3" t="s">
        <v>1072</v>
      </c>
      <c r="M90" s="3" t="s">
        <v>1073</v>
      </c>
      <c r="N90" s="3" t="s">
        <v>1074</v>
      </c>
      <c r="O90" s="3"/>
      <c r="P90" s="3"/>
      <c r="Q90" s="3"/>
      <c r="R90" s="3" t="s">
        <v>1075</v>
      </c>
      <c r="S90" s="3" t="s">
        <v>1076</v>
      </c>
      <c r="T90" s="3" t="s">
        <v>1077</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1661</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1657</v>
      </c>
      <c r="L92" s="3" t="s">
        <v>1078</v>
      </c>
      <c r="M92" s="3" t="s">
        <v>1079</v>
      </c>
      <c r="N92" s="3" t="s">
        <v>1080</v>
      </c>
      <c r="O92" s="3"/>
      <c r="P92" s="3"/>
      <c r="Q92" s="3"/>
      <c r="R92" s="3" t="s">
        <v>1081</v>
      </c>
      <c r="S92" s="3" t="s">
        <v>1082</v>
      </c>
      <c r="T92" s="3" t="s">
        <v>1083</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c r="L93" s="3" t="s">
        <v>1084</v>
      </c>
      <c r="M93" s="3" t="s">
        <v>1085</v>
      </c>
      <c r="N93" s="3" t="s">
        <v>1086</v>
      </c>
      <c r="O93" s="3" t="s">
        <v>1087</v>
      </c>
      <c r="P93" s="3" t="s">
        <v>1088</v>
      </c>
      <c r="Q93" s="3"/>
      <c r="R93" s="3" t="s">
        <v>1089</v>
      </c>
      <c r="S93" s="3" t="s">
        <v>1090</v>
      </c>
      <c r="T93" s="3" t="s">
        <v>1091</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1366</v>
      </c>
      <c r="M94" s="3" t="s">
        <v>1367</v>
      </c>
      <c r="N94" s="3" t="s">
        <v>1368</v>
      </c>
      <c r="O94" s="3"/>
      <c r="P94" s="3"/>
      <c r="Q94" s="3"/>
      <c r="R94" s="3" t="s">
        <v>1369</v>
      </c>
      <c r="S94" s="3" t="s">
        <v>1370</v>
      </c>
      <c r="T94" s="3" t="s">
        <v>1371</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1657</v>
      </c>
      <c r="L95" s="3" t="s">
        <v>1078</v>
      </c>
      <c r="M95" s="3" t="s">
        <v>1079</v>
      </c>
      <c r="N95" s="3" t="s">
        <v>1080</v>
      </c>
      <c r="O95" s="3"/>
      <c r="P95" s="3"/>
      <c r="Q95" s="3"/>
      <c r="R95" s="3" t="s">
        <v>1081</v>
      </c>
      <c r="S95" s="3" t="s">
        <v>1082</v>
      </c>
      <c r="T95" s="3" t="s">
        <v>1083</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c r="L96" s="3" t="s">
        <v>1092</v>
      </c>
      <c r="M96" s="3" t="s">
        <v>1093</v>
      </c>
      <c r="N96" s="3" t="s">
        <v>1094</v>
      </c>
      <c r="O96" s="3" t="s">
        <v>1095</v>
      </c>
      <c r="P96" s="3" t="s">
        <v>1096</v>
      </c>
      <c r="Q96" s="3"/>
      <c r="R96" s="3" t="s">
        <v>1097</v>
      </c>
      <c r="S96" s="3" t="s">
        <v>1098</v>
      </c>
      <c r="T96" s="3" t="s">
        <v>1099</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c r="L97" s="3" t="s">
        <v>1092</v>
      </c>
      <c r="M97" s="3" t="s">
        <v>1093</v>
      </c>
      <c r="N97" s="3" t="s">
        <v>1094</v>
      </c>
      <c r="O97" s="3" t="s">
        <v>1095</v>
      </c>
      <c r="P97" s="3" t="s">
        <v>1096</v>
      </c>
      <c r="Q97" s="3"/>
      <c r="R97" s="3" t="s">
        <v>1097</v>
      </c>
      <c r="S97" s="3" t="s">
        <v>1098</v>
      </c>
      <c r="T97" s="3" t="s">
        <v>1099</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1659</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c r="L99" s="3" t="s">
        <v>1100</v>
      </c>
      <c r="M99" s="3" t="s">
        <v>1101</v>
      </c>
      <c r="N99" s="3" t="s">
        <v>1102</v>
      </c>
      <c r="O99" s="3"/>
      <c r="P99" s="3"/>
      <c r="Q99" s="3"/>
      <c r="R99" s="3" t="s">
        <v>1103</v>
      </c>
      <c r="S99" s="3" t="s">
        <v>1104</v>
      </c>
      <c r="T99" s="3" t="s">
        <v>1105</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1681</v>
      </c>
      <c r="L100" s="3" t="s">
        <v>1339</v>
      </c>
      <c r="M100" s="3" t="s">
        <v>1340</v>
      </c>
      <c r="N100" s="3" t="s">
        <v>1341</v>
      </c>
      <c r="O100" s="3" t="s">
        <v>1342</v>
      </c>
      <c r="P100" s="3"/>
      <c r="Q100" s="3"/>
      <c r="R100" s="3" t="s">
        <v>1343</v>
      </c>
      <c r="S100" s="3" t="s">
        <v>1344</v>
      </c>
      <c r="T100" s="3" t="s">
        <v>1345</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1681</v>
      </c>
      <c r="L101" s="3" t="s">
        <v>1339</v>
      </c>
      <c r="M101" s="3" t="s">
        <v>1340</v>
      </c>
      <c r="N101" s="3" t="s">
        <v>1341</v>
      </c>
      <c r="O101" s="3" t="s">
        <v>1342</v>
      </c>
      <c r="P101" s="3"/>
      <c r="Q101" s="3"/>
      <c r="R101" s="3" t="s">
        <v>1343</v>
      </c>
      <c r="S101" s="3" t="s">
        <v>1344</v>
      </c>
      <c r="T101" s="3" t="s">
        <v>1345</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1681</v>
      </c>
      <c r="L102" s="3" t="s">
        <v>1339</v>
      </c>
      <c r="M102" s="3" t="s">
        <v>1340</v>
      </c>
      <c r="N102" s="3" t="s">
        <v>1341</v>
      </c>
      <c r="O102" s="3" t="s">
        <v>1342</v>
      </c>
      <c r="P102" s="3"/>
      <c r="Q102" s="3"/>
      <c r="R102" s="3" t="s">
        <v>1343</v>
      </c>
      <c r="S102" s="3" t="s">
        <v>1344</v>
      </c>
      <c r="T102" s="3" t="s">
        <v>1345</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1681</v>
      </c>
      <c r="L103" s="3" t="s">
        <v>1339</v>
      </c>
      <c r="M103" s="3" t="s">
        <v>1340</v>
      </c>
      <c r="N103" s="3" t="s">
        <v>1341</v>
      </c>
      <c r="O103" s="3" t="s">
        <v>1342</v>
      </c>
      <c r="P103" s="3"/>
      <c r="Q103" s="3"/>
      <c r="R103" s="3" t="s">
        <v>1343</v>
      </c>
      <c r="S103" s="3" t="s">
        <v>1344</v>
      </c>
      <c r="T103" s="3" t="s">
        <v>1345</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c r="L104" s="3" t="s">
        <v>1106</v>
      </c>
      <c r="M104" s="3" t="s">
        <v>1107</v>
      </c>
      <c r="N104" s="3" t="s">
        <v>1108</v>
      </c>
      <c r="O104" s="3" t="s">
        <v>1109</v>
      </c>
      <c r="P104" s="3"/>
      <c r="Q104" s="3"/>
      <c r="R104" s="3" t="s">
        <v>1110</v>
      </c>
      <c r="S104" s="3" t="s">
        <v>1111</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c r="L105" s="3" t="s">
        <v>1112</v>
      </c>
      <c r="M105" s="3" t="s">
        <v>1113</v>
      </c>
      <c r="N105" s="3" t="s">
        <v>1114</v>
      </c>
      <c r="O105" s="3" t="s">
        <v>1115</v>
      </c>
      <c r="P105" s="3"/>
      <c r="Q105" s="3"/>
      <c r="R105" s="3" t="s">
        <v>1116</v>
      </c>
      <c r="S105" s="3" t="s">
        <v>1117</v>
      </c>
      <c r="T105" s="3" t="s">
        <v>1118</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c r="L106" s="3" t="s">
        <v>1119</v>
      </c>
      <c r="M106" s="3" t="s">
        <v>1120</v>
      </c>
      <c r="N106" s="3" t="s">
        <v>1121</v>
      </c>
      <c r="O106" s="3" t="s">
        <v>1122</v>
      </c>
      <c r="P106" s="3" t="s">
        <v>1123</v>
      </c>
      <c r="Q106" s="3"/>
      <c r="R106" s="3" t="s">
        <v>1124</v>
      </c>
      <c r="S106" s="3" t="s">
        <v>1125</v>
      </c>
      <c r="T106" s="3" t="s">
        <v>1126</v>
      </c>
      <c r="U106" s="3" t="s">
        <v>1153</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c r="H107" s="13"/>
      <c r="I107" s="13"/>
      <c r="J107" s="10"/>
      <c r="K107" s="3"/>
      <c r="L107" s="3"/>
      <c r="M107" s="3"/>
      <c r="N107" s="3"/>
      <c r="O107" s="3"/>
      <c r="P107" s="3"/>
      <c r="Q107" s="3" t="s">
        <v>736</v>
      </c>
      <c r="R107" s="3"/>
      <c r="S107" s="3"/>
      <c r="T107" s="3"/>
      <c r="U107" s="3"/>
      <c r="V107" s="3"/>
      <c r="W107" s="10" t="str">
        <f>IF( J107="s.i", "s.i", IF(ISBLANK(J107),"Actualizando información",IFERROR(J107 / VLOOKUP(A107,Deflactor!$G$3:$H$64,2,0),"Revisar error" )))</f>
        <v>Actualizando información</v>
      </c>
    </row>
    <row r="108" spans="1:23" x14ac:dyDescent="0.25">
      <c r="A108" s="3">
        <v>2015</v>
      </c>
      <c r="B108" s="3" t="s">
        <v>158</v>
      </c>
      <c r="C108" s="3" t="s">
        <v>67</v>
      </c>
      <c r="D108" s="3" t="s">
        <v>159</v>
      </c>
      <c r="E108" s="3" t="s">
        <v>160</v>
      </c>
      <c r="F108" s="3" t="s">
        <v>89</v>
      </c>
      <c r="G108" s="3"/>
      <c r="H108" s="13"/>
      <c r="I108" s="13"/>
      <c r="J108" s="10"/>
      <c r="K108" s="3"/>
      <c r="L108" s="3"/>
      <c r="M108" s="3"/>
      <c r="N108" s="3"/>
      <c r="O108" s="3"/>
      <c r="P108" s="3"/>
      <c r="Q108" s="3"/>
      <c r="R108" s="3"/>
      <c r="S108" s="3"/>
      <c r="T108" s="3"/>
      <c r="U108" s="3"/>
      <c r="V108" s="3"/>
      <c r="W108" s="10" t="str">
        <f>IF( J108="s.i", "s.i", IF(ISBLANK(J108),"Actualizando información",IFERROR(J108 / VLOOKUP(A108,Deflactor!$G$3:$H$64,2,0),"Revisar error" )))</f>
        <v>Actualizando información</v>
      </c>
    </row>
    <row r="109" spans="1:23" x14ac:dyDescent="0.25">
      <c r="A109" s="3">
        <v>2015</v>
      </c>
      <c r="B109" s="3" t="s">
        <v>161</v>
      </c>
      <c r="C109" s="3" t="s">
        <v>67</v>
      </c>
      <c r="D109" s="3" t="s">
        <v>40</v>
      </c>
      <c r="E109" s="3" t="s">
        <v>162</v>
      </c>
      <c r="F109" s="3" t="s">
        <v>95</v>
      </c>
      <c r="G109" s="3"/>
      <c r="H109" s="13"/>
      <c r="I109" s="13"/>
      <c r="J109" s="10"/>
      <c r="K109" s="3"/>
      <c r="L109" s="3"/>
      <c r="M109" s="3"/>
      <c r="N109" s="3"/>
      <c r="O109" s="3"/>
      <c r="P109" s="3"/>
      <c r="Q109" s="3"/>
      <c r="R109" s="3"/>
      <c r="S109" s="3"/>
      <c r="T109" s="3"/>
      <c r="U109" s="3"/>
      <c r="V109" s="3"/>
      <c r="W109" s="10" t="str">
        <f>IF( J109="s.i", "s.i", IF(ISBLANK(J109),"Actualizando información",IFERROR(J109 / VLOOKUP(A109,Deflactor!$G$3:$H$64,2,0),"Revisar error" )))</f>
        <v>Actualizando información</v>
      </c>
    </row>
    <row r="110" spans="1:23" x14ac:dyDescent="0.25">
      <c r="A110" s="3">
        <v>2015</v>
      </c>
      <c r="B110" s="3" t="s">
        <v>163</v>
      </c>
      <c r="C110" s="3" t="s">
        <v>7</v>
      </c>
      <c r="D110" s="3" t="s">
        <v>164</v>
      </c>
      <c r="E110" s="3" t="s">
        <v>165</v>
      </c>
      <c r="F110" s="3" t="s">
        <v>95</v>
      </c>
      <c r="G110" s="3"/>
      <c r="H110" s="13"/>
      <c r="I110" s="13"/>
      <c r="J110" s="10"/>
      <c r="K110" s="3"/>
      <c r="L110" s="3"/>
      <c r="M110" s="3"/>
      <c r="N110" s="3"/>
      <c r="O110" s="3"/>
      <c r="P110" s="3"/>
      <c r="Q110" s="3"/>
      <c r="R110" s="3"/>
      <c r="S110" s="3"/>
      <c r="T110" s="3"/>
      <c r="U110" s="3"/>
      <c r="V110" s="3"/>
      <c r="W110" s="10" t="str">
        <f>IF( J110="s.i", "s.i", IF(ISBLANK(J110),"Actualizando información",IFERROR(J110 / VLOOKUP(A110,Deflactor!$G$3:$H$64,2,0),"Revisar error" )))</f>
        <v>Actualizando información</v>
      </c>
    </row>
    <row r="111" spans="1:23" x14ac:dyDescent="0.25">
      <c r="A111" s="3">
        <v>2015</v>
      </c>
      <c r="B111" s="3" t="s">
        <v>166</v>
      </c>
      <c r="C111" s="3" t="s">
        <v>7</v>
      </c>
      <c r="D111" s="3" t="s">
        <v>71</v>
      </c>
      <c r="E111" s="3" t="s">
        <v>167</v>
      </c>
      <c r="F111" s="3" t="s">
        <v>95</v>
      </c>
      <c r="G111" s="3"/>
      <c r="H111" s="13"/>
      <c r="I111" s="13"/>
      <c r="J111" s="10"/>
      <c r="K111" s="3"/>
      <c r="L111" s="3"/>
      <c r="M111" s="3"/>
      <c r="N111" s="3"/>
      <c r="O111" s="3"/>
      <c r="P111" s="3"/>
      <c r="Q111" s="3"/>
      <c r="R111" s="3"/>
      <c r="S111" s="3"/>
      <c r="T111" s="3"/>
      <c r="U111" s="3"/>
      <c r="V111" s="3"/>
      <c r="W111" s="10" t="str">
        <f>IF( J111="s.i", "s.i", IF(ISBLANK(J111),"Actualizando información",IFERROR(J111 / VLOOKUP(A111,Deflactor!$G$3:$H$64,2,0),"Revisar error" )))</f>
        <v>Actualizando información</v>
      </c>
    </row>
    <row r="112" spans="1:23" x14ac:dyDescent="0.25">
      <c r="A112" s="3">
        <v>2015</v>
      </c>
      <c r="B112" s="3" t="s">
        <v>168</v>
      </c>
      <c r="C112" s="3" t="s">
        <v>7</v>
      </c>
      <c r="D112" s="3" t="s">
        <v>36</v>
      </c>
      <c r="E112" s="3" t="s">
        <v>81</v>
      </c>
      <c r="F112" s="3" t="s">
        <v>89</v>
      </c>
      <c r="G112" s="3"/>
      <c r="H112" s="13"/>
      <c r="I112" s="13"/>
      <c r="J112" s="10"/>
      <c r="K112" s="3"/>
      <c r="L112" s="3"/>
      <c r="M112" s="3"/>
      <c r="N112" s="3"/>
      <c r="O112" s="3"/>
      <c r="P112" s="3"/>
      <c r="Q112" s="3"/>
      <c r="R112" s="3"/>
      <c r="S112" s="3"/>
      <c r="T112" s="3"/>
      <c r="U112" s="3" t="s">
        <v>168</v>
      </c>
      <c r="V112" s="3"/>
      <c r="W112" s="10" t="str">
        <f>IF( J112="s.i", "s.i", IF(ISBLANK(J112),"Actualizando información",IFERROR(J112 / VLOOKUP(A112,Deflactor!$G$3:$H$64,2,0),"Revisar error" )))</f>
        <v>Actualizando información</v>
      </c>
    </row>
    <row r="113" spans="1:23" x14ac:dyDescent="0.25">
      <c r="A113" s="3">
        <v>2015</v>
      </c>
      <c r="B113" s="3" t="s">
        <v>169</v>
      </c>
      <c r="C113" s="3" t="s">
        <v>7</v>
      </c>
      <c r="D113" s="3" t="s">
        <v>36</v>
      </c>
      <c r="E113" s="3" t="s">
        <v>37</v>
      </c>
      <c r="F113" s="3" t="s">
        <v>89</v>
      </c>
      <c r="G113" s="3"/>
      <c r="H113" s="13"/>
      <c r="I113" s="13"/>
      <c r="J113" s="10"/>
      <c r="K113" s="3"/>
      <c r="L113" s="3"/>
      <c r="M113" s="3"/>
      <c r="N113" s="3"/>
      <c r="O113" s="3"/>
      <c r="P113" s="3"/>
      <c r="Q113" s="3"/>
      <c r="R113" s="3"/>
      <c r="S113" s="3"/>
      <c r="T113" s="3"/>
      <c r="U113" s="3"/>
      <c r="V113" s="3"/>
      <c r="W113" s="10" t="str">
        <f>IF( J113="s.i", "s.i", IF(ISBLANK(J113),"Actualizando información",IFERROR(J113 / VLOOKUP(A113,Deflactor!$G$3:$H$64,2,0),"Revisar error" )))</f>
        <v>Actualizando información</v>
      </c>
    </row>
    <row r="114" spans="1:23" x14ac:dyDescent="0.25">
      <c r="A114" s="3">
        <v>2015</v>
      </c>
      <c r="B114" s="3" t="s">
        <v>170</v>
      </c>
      <c r="C114" s="3" t="s">
        <v>7</v>
      </c>
      <c r="D114" s="3" t="s">
        <v>36</v>
      </c>
      <c r="E114" s="3" t="s">
        <v>37</v>
      </c>
      <c r="F114" s="3" t="s">
        <v>89</v>
      </c>
      <c r="G114" s="3"/>
      <c r="H114" s="13"/>
      <c r="I114" s="13"/>
      <c r="J114" s="10"/>
      <c r="K114" s="3"/>
      <c r="L114" s="3"/>
      <c r="M114" s="3"/>
      <c r="N114" s="3"/>
      <c r="O114" s="3"/>
      <c r="P114" s="3"/>
      <c r="Q114" s="3"/>
      <c r="R114" s="3"/>
      <c r="S114" s="3"/>
      <c r="T114" s="3"/>
      <c r="U114" s="3"/>
      <c r="V114" s="3"/>
      <c r="W114" s="10" t="str">
        <f>IF( J114="s.i", "s.i", IF(ISBLANK(J114),"Actualizando información",IFERROR(J114 / VLOOKUP(A114,Deflactor!$G$3:$H$64,2,0),"Revisar error" )))</f>
        <v>Actualizando información</v>
      </c>
    </row>
    <row r="115" spans="1:23" x14ac:dyDescent="0.25">
      <c r="A115" s="3">
        <v>2015</v>
      </c>
      <c r="B115" s="3" t="s">
        <v>171</v>
      </c>
      <c r="C115" s="3" t="s">
        <v>7</v>
      </c>
      <c r="D115" s="3" t="s">
        <v>36</v>
      </c>
      <c r="E115" s="3" t="s">
        <v>68</v>
      </c>
      <c r="F115" s="3" t="s">
        <v>89</v>
      </c>
      <c r="G115" s="3"/>
      <c r="H115" s="13"/>
      <c r="I115" s="13"/>
      <c r="J115" s="10"/>
      <c r="K115" s="3"/>
      <c r="L115" s="3"/>
      <c r="M115" s="3"/>
      <c r="N115" s="3"/>
      <c r="O115" s="3"/>
      <c r="P115" s="3"/>
      <c r="Q115" s="3"/>
      <c r="R115" s="3"/>
      <c r="S115" s="3"/>
      <c r="T115" s="3"/>
      <c r="U115" s="3"/>
      <c r="V115" s="3"/>
      <c r="W115" s="10" t="str">
        <f>IF( J115="s.i", "s.i", IF(ISBLANK(J115),"Actualizando información",IFERROR(J115 / VLOOKUP(A115,Deflactor!$G$3:$H$64,2,0),"Revisar error" )))</f>
        <v>Actualizando información</v>
      </c>
    </row>
    <row r="116" spans="1:23" x14ac:dyDescent="0.25">
      <c r="A116" s="3">
        <v>2015</v>
      </c>
      <c r="B116" s="3" t="s">
        <v>172</v>
      </c>
      <c r="C116" s="3" t="s">
        <v>7</v>
      </c>
      <c r="D116" s="3" t="s">
        <v>64</v>
      </c>
      <c r="E116" s="3" t="s">
        <v>65</v>
      </c>
      <c r="F116" s="3" t="s">
        <v>89</v>
      </c>
      <c r="G116" s="3"/>
      <c r="H116" s="13"/>
      <c r="I116" s="13"/>
      <c r="J116" s="10"/>
      <c r="K116" s="3"/>
      <c r="L116" s="3"/>
      <c r="M116" s="3"/>
      <c r="N116" s="3"/>
      <c r="O116" s="3"/>
      <c r="P116" s="3"/>
      <c r="Q116" s="3"/>
      <c r="R116" s="3"/>
      <c r="S116" s="3"/>
      <c r="T116" s="3"/>
      <c r="U116" s="3"/>
      <c r="V116" s="3"/>
      <c r="W116" s="10" t="str">
        <f>IF( J116="s.i", "s.i", IF(ISBLANK(J116),"Actualizando información",IFERROR(J116 / VLOOKUP(A116,Deflactor!$G$3:$H$64,2,0),"Revisar error" )))</f>
        <v>Actualizando información</v>
      </c>
    </row>
    <row r="117" spans="1:23" x14ac:dyDescent="0.25">
      <c r="A117" s="3">
        <v>2015</v>
      </c>
      <c r="B117" s="3" t="s">
        <v>173</v>
      </c>
      <c r="C117" s="3" t="s">
        <v>7</v>
      </c>
      <c r="D117" s="3" t="s">
        <v>36</v>
      </c>
      <c r="E117" s="3" t="s">
        <v>37</v>
      </c>
      <c r="F117" s="3" t="s">
        <v>89</v>
      </c>
      <c r="G117" s="3"/>
      <c r="H117" s="13"/>
      <c r="I117" s="13"/>
      <c r="J117" s="10"/>
      <c r="K117" s="3"/>
      <c r="L117" s="3"/>
      <c r="M117" s="3"/>
      <c r="N117" s="3"/>
      <c r="O117" s="3"/>
      <c r="P117" s="3"/>
      <c r="Q117" s="3"/>
      <c r="R117" s="3"/>
      <c r="S117" s="3"/>
      <c r="T117" s="3"/>
      <c r="U117" s="3"/>
      <c r="V117" s="3"/>
      <c r="W117" s="10" t="str">
        <f>IF( J117="s.i", "s.i", IF(ISBLANK(J117),"Actualizando información",IFERROR(J117 / VLOOKUP(A117,Deflactor!$G$3:$H$64,2,0),"Revisar error" )))</f>
        <v>Actualizando información</v>
      </c>
    </row>
    <row r="118" spans="1:23" x14ac:dyDescent="0.25">
      <c r="A118" s="3">
        <v>2015</v>
      </c>
      <c r="B118" s="3" t="s">
        <v>174</v>
      </c>
      <c r="C118" s="3" t="s">
        <v>7</v>
      </c>
      <c r="D118" s="3" t="s">
        <v>20</v>
      </c>
      <c r="E118" s="3" t="s">
        <v>23</v>
      </c>
      <c r="F118" s="3" t="s">
        <v>89</v>
      </c>
      <c r="G118" s="3"/>
      <c r="H118" s="13"/>
      <c r="I118" s="13"/>
      <c r="J118" s="10"/>
      <c r="K118" s="3"/>
      <c r="L118" s="3"/>
      <c r="M118" s="3"/>
      <c r="N118" s="3"/>
      <c r="O118" s="3"/>
      <c r="P118" s="3"/>
      <c r="Q118" s="3"/>
      <c r="R118" s="3"/>
      <c r="S118" s="3"/>
      <c r="T118" s="3"/>
      <c r="U118" s="3"/>
      <c r="V118" s="3"/>
      <c r="W118" s="10" t="str">
        <f>IF( J118="s.i", "s.i", IF(ISBLANK(J118),"Actualizando información",IFERROR(J118 / VLOOKUP(A118,Deflactor!$G$3:$H$64,2,0),"Revisar error" )))</f>
        <v>Actualizando información</v>
      </c>
    </row>
    <row r="119" spans="1:23" x14ac:dyDescent="0.25">
      <c r="A119" s="3">
        <v>2015</v>
      </c>
      <c r="B119" s="3" t="s">
        <v>175</v>
      </c>
      <c r="C119" s="3" t="s">
        <v>7</v>
      </c>
      <c r="D119" s="3" t="s">
        <v>20</v>
      </c>
      <c r="E119" s="3" t="s">
        <v>176</v>
      </c>
      <c r="F119" s="3" t="s">
        <v>89</v>
      </c>
      <c r="G119" s="3"/>
      <c r="H119" s="13"/>
      <c r="I119" s="13"/>
      <c r="J119" s="10"/>
      <c r="K119" s="3"/>
      <c r="L119" s="3"/>
      <c r="M119" s="3"/>
      <c r="N119" s="3"/>
      <c r="O119" s="3"/>
      <c r="P119" s="3"/>
      <c r="Q119" s="3"/>
      <c r="R119" s="3"/>
      <c r="S119" s="3"/>
      <c r="T119" s="3"/>
      <c r="U119" s="3"/>
      <c r="V119" s="3"/>
      <c r="W119" s="10" t="str">
        <f>IF( J119="s.i", "s.i", IF(ISBLANK(J119),"Actualizando información",IFERROR(J119 / VLOOKUP(A119,Deflactor!$G$3:$H$64,2,0),"Revisar error" )))</f>
        <v>Actualizando información</v>
      </c>
    </row>
    <row r="120" spans="1:23" x14ac:dyDescent="0.25">
      <c r="A120" s="3">
        <v>2015</v>
      </c>
      <c r="B120" s="3" t="s">
        <v>177</v>
      </c>
      <c r="C120" s="3" t="s">
        <v>7</v>
      </c>
      <c r="D120" s="3" t="s">
        <v>20</v>
      </c>
      <c r="E120" s="3" t="s">
        <v>178</v>
      </c>
      <c r="F120" s="3" t="s">
        <v>89</v>
      </c>
      <c r="G120" s="3"/>
      <c r="H120" s="13"/>
      <c r="I120" s="13"/>
      <c r="J120" s="10"/>
      <c r="K120" s="3"/>
      <c r="L120" s="3"/>
      <c r="M120" s="3"/>
      <c r="N120" s="3"/>
      <c r="O120" s="3"/>
      <c r="P120" s="3"/>
      <c r="Q120" s="3"/>
      <c r="R120" s="3"/>
      <c r="S120" s="3"/>
      <c r="T120" s="3"/>
      <c r="U120" s="3"/>
      <c r="V120" s="3"/>
      <c r="W120" s="10" t="str">
        <f>IF( J120="s.i", "s.i", IF(ISBLANK(J120),"Actualizando información",IFERROR(J120 / VLOOKUP(A120,Deflactor!$G$3:$H$64,2,0),"Revisar error" )))</f>
        <v>Actualizando información</v>
      </c>
    </row>
    <row r="121" spans="1:23" x14ac:dyDescent="0.25">
      <c r="A121" s="3">
        <v>2015</v>
      </c>
      <c r="B121" s="3" t="s">
        <v>179</v>
      </c>
      <c r="C121" s="3" t="s">
        <v>7</v>
      </c>
      <c r="D121" s="3" t="s">
        <v>36</v>
      </c>
      <c r="E121" s="3" t="s">
        <v>37</v>
      </c>
      <c r="F121" s="3" t="s">
        <v>89</v>
      </c>
      <c r="G121" s="3"/>
      <c r="H121" s="13"/>
      <c r="I121" s="13"/>
      <c r="J121" s="10"/>
      <c r="K121" s="3"/>
      <c r="L121" s="3"/>
      <c r="M121" s="3"/>
      <c r="N121" s="3"/>
      <c r="O121" s="3"/>
      <c r="P121" s="3"/>
      <c r="Q121" s="3"/>
      <c r="R121" s="3"/>
      <c r="S121" s="3"/>
      <c r="T121" s="3"/>
      <c r="U121" s="3"/>
      <c r="V121" s="3"/>
      <c r="W121" s="10" t="str">
        <f>IF( J121="s.i", "s.i", IF(ISBLANK(J121),"Actualizando información",IFERROR(J121 / VLOOKUP(A121,Deflactor!$G$3:$H$64,2,0),"Revisar error" )))</f>
        <v>Actualizando información</v>
      </c>
    </row>
    <row r="122" spans="1:23" x14ac:dyDescent="0.25">
      <c r="A122" s="3">
        <v>2015</v>
      </c>
      <c r="B122" s="3" t="s">
        <v>180</v>
      </c>
      <c r="C122" s="3" t="s">
        <v>7</v>
      </c>
      <c r="D122" s="3" t="s">
        <v>25</v>
      </c>
      <c r="E122" s="3" t="s">
        <v>181</v>
      </c>
      <c r="F122" s="3" t="s">
        <v>95</v>
      </c>
      <c r="G122" s="3"/>
      <c r="H122" s="13"/>
      <c r="I122" s="13"/>
      <c r="J122" s="10"/>
      <c r="K122" s="3"/>
      <c r="L122" s="3"/>
      <c r="M122" s="3"/>
      <c r="N122" s="3"/>
      <c r="O122" s="3"/>
      <c r="P122" s="3"/>
      <c r="Q122" s="3"/>
      <c r="R122" s="3"/>
      <c r="S122" s="3"/>
      <c r="T122" s="3"/>
      <c r="U122" s="3"/>
      <c r="V122" s="3"/>
      <c r="W122" s="10" t="str">
        <f>IF( J122="s.i", "s.i", IF(ISBLANK(J122),"Actualizando información",IFERROR(J122 / VLOOKUP(A122,Deflactor!$G$3:$H$64,2,0),"Revisar error" )))</f>
        <v>Actualizando información</v>
      </c>
    </row>
    <row r="123" spans="1:23" x14ac:dyDescent="0.25">
      <c r="A123" s="3">
        <v>2015</v>
      </c>
      <c r="B123" s="3" t="s">
        <v>182</v>
      </c>
      <c r="C123" s="3" t="s">
        <v>7</v>
      </c>
      <c r="D123" s="3" t="s">
        <v>12</v>
      </c>
      <c r="E123" s="3" t="s">
        <v>105</v>
      </c>
      <c r="F123" s="3" t="s">
        <v>95</v>
      </c>
      <c r="G123" s="3"/>
      <c r="H123" s="13"/>
      <c r="I123" s="13"/>
      <c r="J123" s="10"/>
      <c r="K123" s="3"/>
      <c r="L123" s="3"/>
      <c r="M123" s="3"/>
      <c r="N123" s="3"/>
      <c r="O123" s="3"/>
      <c r="P123" s="3"/>
      <c r="Q123" s="3"/>
      <c r="R123" s="3"/>
      <c r="S123" s="3"/>
      <c r="T123" s="3"/>
      <c r="U123" s="3"/>
      <c r="V123" s="3"/>
      <c r="W123" s="10" t="str">
        <f>IF( J123="s.i", "s.i", IF(ISBLANK(J123),"Actualizando información",IFERROR(J123 / VLOOKUP(A123,Deflactor!$G$3:$H$64,2,0),"Revisar error" )))</f>
        <v>Actualizando información</v>
      </c>
    </row>
    <row r="124" spans="1:23" x14ac:dyDescent="0.25">
      <c r="A124" s="3">
        <v>2015</v>
      </c>
      <c r="B124" s="3" t="s">
        <v>183</v>
      </c>
      <c r="C124" s="3" t="s">
        <v>7</v>
      </c>
      <c r="D124" s="3" t="s">
        <v>45</v>
      </c>
      <c r="E124" s="3" t="s">
        <v>184</v>
      </c>
      <c r="F124" s="3" t="s">
        <v>95</v>
      </c>
      <c r="G124" s="3"/>
      <c r="H124" s="13"/>
      <c r="I124" s="13"/>
      <c r="J124" s="10"/>
      <c r="K124" s="3"/>
      <c r="L124" s="3"/>
      <c r="M124" s="3"/>
      <c r="N124" s="3"/>
      <c r="O124" s="3"/>
      <c r="P124" s="3"/>
      <c r="Q124" s="3"/>
      <c r="R124" s="3"/>
      <c r="S124" s="3"/>
      <c r="T124" s="3"/>
      <c r="U124" s="3"/>
      <c r="V124" s="3"/>
      <c r="W124" s="10" t="str">
        <f>IF( J124="s.i", "s.i", IF(ISBLANK(J124),"Actualizando información",IFERROR(J124 / VLOOKUP(A124,Deflactor!$G$3:$H$64,2,0),"Revisar error" )))</f>
        <v>Actualizando información</v>
      </c>
    </row>
    <row r="125" spans="1:23" x14ac:dyDescent="0.25">
      <c r="A125" s="3">
        <v>2015</v>
      </c>
      <c r="B125" s="3" t="s">
        <v>185</v>
      </c>
      <c r="C125" s="3" t="s">
        <v>7</v>
      </c>
      <c r="D125" s="3" t="s">
        <v>36</v>
      </c>
      <c r="E125" s="3" t="s">
        <v>98</v>
      </c>
      <c r="F125" s="3" t="s">
        <v>89</v>
      </c>
      <c r="G125" s="3"/>
      <c r="H125" s="13"/>
      <c r="I125" s="13"/>
      <c r="J125" s="10"/>
      <c r="K125" s="3"/>
      <c r="L125" s="3"/>
      <c r="M125" s="3"/>
      <c r="N125" s="3"/>
      <c r="O125" s="3"/>
      <c r="P125" s="3"/>
      <c r="Q125" s="3"/>
      <c r="R125" s="3"/>
      <c r="S125" s="3"/>
      <c r="T125" s="3"/>
      <c r="U125" s="3"/>
      <c r="V125" s="3"/>
      <c r="W125" s="10" t="str">
        <f>IF( J125="s.i", "s.i", IF(ISBLANK(J125),"Actualizando información",IFERROR(J125 / VLOOKUP(A125,Deflactor!$G$3:$H$64,2,0),"Revisar error" )))</f>
        <v>Actualizando información</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c r="L126" s="3" t="s">
        <v>1372</v>
      </c>
      <c r="M126" s="3" t="s">
        <v>1373</v>
      </c>
      <c r="N126" s="3" t="s">
        <v>1374</v>
      </c>
      <c r="O126" s="3"/>
      <c r="P126" s="3"/>
      <c r="Q126" s="3"/>
      <c r="R126" s="3" t="s">
        <v>1375</v>
      </c>
      <c r="S126" s="3" t="s">
        <v>1376</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1654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1654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1654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1654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1377</v>
      </c>
      <c r="M131" s="3" t="s">
        <v>1378</v>
      </c>
      <c r="N131" s="3" t="s">
        <v>1379</v>
      </c>
      <c r="O131" s="3" t="s">
        <v>1380</v>
      </c>
      <c r="P131" s="3" t="s">
        <v>1381</v>
      </c>
      <c r="Q131" s="3"/>
      <c r="R131" s="3" t="s">
        <v>1382</v>
      </c>
      <c r="S131" s="3" t="s">
        <v>1383</v>
      </c>
      <c r="T131" s="3" t="s">
        <v>1384</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1654</v>
      </c>
      <c r="L132" s="3" t="s">
        <v>899</v>
      </c>
      <c r="M132" s="3" t="s">
        <v>900</v>
      </c>
      <c r="N132" s="3" t="s">
        <v>901</v>
      </c>
      <c r="O132" s="3" t="s">
        <v>878</v>
      </c>
      <c r="P132" s="3" t="s">
        <v>889</v>
      </c>
      <c r="Q132" s="3"/>
      <c r="R132" s="11" t="s">
        <v>902</v>
      </c>
      <c r="S132" s="11" t="s">
        <v>903</v>
      </c>
      <c r="T132" s="3"/>
      <c r="U132" s="3" t="s">
        <v>1147</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1654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1385</v>
      </c>
      <c r="M134" s="3" t="s">
        <v>1386</v>
      </c>
      <c r="N134" s="3" t="s">
        <v>1387</v>
      </c>
      <c r="O134" s="3" t="s">
        <v>1388</v>
      </c>
      <c r="P134" s="3"/>
      <c r="Q134" s="3"/>
      <c r="R134" s="3" t="s">
        <v>1389</v>
      </c>
      <c r="S134" s="3" t="s">
        <v>1390</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1391</v>
      </c>
      <c r="M135" s="3" t="s">
        <v>1392</v>
      </c>
      <c r="N135" s="3" t="s">
        <v>1393</v>
      </c>
      <c r="O135" s="3"/>
      <c r="P135" s="3"/>
      <c r="Q135" s="3"/>
      <c r="R135" s="3" t="s">
        <v>1394</v>
      </c>
      <c r="S135" s="3" t="s">
        <v>1395</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1396</v>
      </c>
      <c r="M136" s="3" t="s">
        <v>1397</v>
      </c>
      <c r="N136" s="3" t="s">
        <v>1398</v>
      </c>
      <c r="O136" s="3"/>
      <c r="P136" s="3"/>
      <c r="Q136" s="3"/>
      <c r="R136" s="3" t="s">
        <v>1399</v>
      </c>
      <c r="S136" s="3" t="s">
        <v>1400</v>
      </c>
      <c r="T136" s="3" t="s">
        <v>1401</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1396</v>
      </c>
      <c r="M137" s="3" t="s">
        <v>1397</v>
      </c>
      <c r="N137" s="3" t="s">
        <v>1398</v>
      </c>
      <c r="O137" s="3"/>
      <c r="P137" s="3"/>
      <c r="Q137" s="3"/>
      <c r="R137" s="3" t="s">
        <v>1399</v>
      </c>
      <c r="S137" s="3" t="s">
        <v>1400</v>
      </c>
      <c r="T137" s="3" t="s">
        <v>1401</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1396</v>
      </c>
      <c r="M138" s="3" t="s">
        <v>1397</v>
      </c>
      <c r="N138" s="3" t="s">
        <v>1398</v>
      </c>
      <c r="O138" s="3"/>
      <c r="P138" s="3"/>
      <c r="Q138" s="3"/>
      <c r="R138" s="3" t="s">
        <v>1399</v>
      </c>
      <c r="S138" s="3" t="s">
        <v>1400</v>
      </c>
      <c r="T138" s="3" t="s">
        <v>1401</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1396</v>
      </c>
      <c r="M139" s="3" t="s">
        <v>1397</v>
      </c>
      <c r="N139" s="3" t="s">
        <v>1398</v>
      </c>
      <c r="O139" s="3"/>
      <c r="P139" s="3"/>
      <c r="Q139" s="3"/>
      <c r="R139" s="3" t="s">
        <v>1399</v>
      </c>
      <c r="S139" s="3" t="s">
        <v>1400</v>
      </c>
      <c r="T139" s="3" t="s">
        <v>1401</v>
      </c>
      <c r="U139" s="3"/>
      <c r="V139" s="3" t="s">
        <v>1219</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c r="L140" s="3" t="s">
        <v>1396</v>
      </c>
      <c r="M140" s="3" t="s">
        <v>1397</v>
      </c>
      <c r="N140" s="3" t="s">
        <v>1398</v>
      </c>
      <c r="O140" s="3"/>
      <c r="P140" s="3"/>
      <c r="Q140" s="3"/>
      <c r="R140" s="3" t="s">
        <v>1399</v>
      </c>
      <c r="S140" s="3" t="s">
        <v>1400</v>
      </c>
      <c r="T140" s="3" t="s">
        <v>1401</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1396</v>
      </c>
      <c r="M141" s="3" t="s">
        <v>1397</v>
      </c>
      <c r="N141" s="3" t="s">
        <v>1398</v>
      </c>
      <c r="O141" s="3"/>
      <c r="P141" s="3"/>
      <c r="Q141" s="3"/>
      <c r="R141" s="3" t="s">
        <v>1399</v>
      </c>
      <c r="S141" s="3" t="s">
        <v>1400</v>
      </c>
      <c r="T141" s="3" t="s">
        <v>1401</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1653</v>
      </c>
      <c r="L142" s="3" t="s">
        <v>892</v>
      </c>
      <c r="M142" s="3" t="s">
        <v>854</v>
      </c>
      <c r="N142" s="3" t="s">
        <v>855</v>
      </c>
      <c r="O142" s="3" t="s">
        <v>893</v>
      </c>
      <c r="P142" s="3" t="s">
        <v>894</v>
      </c>
      <c r="Q142" s="3" t="s">
        <v>895</v>
      </c>
      <c r="R142" s="11" t="s">
        <v>896</v>
      </c>
      <c r="S142" s="11" t="s">
        <v>897</v>
      </c>
      <c r="T142" s="11" t="s">
        <v>898</v>
      </c>
      <c r="U142" s="3" t="s">
        <v>1144</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c r="L143" s="3" t="s">
        <v>1402</v>
      </c>
      <c r="M143" s="3" t="s">
        <v>1403</v>
      </c>
      <c r="N143" s="3" t="s">
        <v>1404</v>
      </c>
      <c r="O143" s="3" t="s">
        <v>1405</v>
      </c>
      <c r="P143" s="3"/>
      <c r="Q143" s="3"/>
      <c r="R143" s="3" t="s">
        <v>1406</v>
      </c>
      <c r="S143" s="3" t="s">
        <v>1407</v>
      </c>
      <c r="T143" s="3" t="s">
        <v>1408</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1664</v>
      </c>
      <c r="L144" s="3" t="s">
        <v>1409</v>
      </c>
      <c r="M144" s="3" t="s">
        <v>1410</v>
      </c>
      <c r="N144" s="3"/>
      <c r="O144" s="3"/>
      <c r="P144" s="3"/>
      <c r="Q144" s="3"/>
      <c r="R144" s="3" t="s">
        <v>1411</v>
      </c>
      <c r="S144" s="3" t="s">
        <v>1412</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1657</v>
      </c>
      <c r="L145" s="3" t="s">
        <v>1413</v>
      </c>
      <c r="M145" s="3" t="s">
        <v>1414</v>
      </c>
      <c r="N145" s="3" t="s">
        <v>1415</v>
      </c>
      <c r="O145" s="3"/>
      <c r="P145" s="3"/>
      <c r="Q145" s="3"/>
      <c r="R145" s="3" t="s">
        <v>1416</v>
      </c>
      <c r="S145" s="3" t="s">
        <v>1417</v>
      </c>
      <c r="T145" s="3"/>
      <c r="U145" s="3" t="s">
        <v>1200</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1418</v>
      </c>
      <c r="M146" s="3" t="s">
        <v>1419</v>
      </c>
      <c r="N146" s="3"/>
      <c r="O146" s="3"/>
      <c r="P146" s="3"/>
      <c r="Q146" s="3"/>
      <c r="R146" s="3" t="s">
        <v>1416</v>
      </c>
      <c r="S146" s="3" t="s">
        <v>1417</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1420</v>
      </c>
      <c r="M147" s="3" t="s">
        <v>1421</v>
      </c>
      <c r="N147" s="3" t="s">
        <v>1422</v>
      </c>
      <c r="O147" s="3" t="s">
        <v>1423</v>
      </c>
      <c r="P147" s="3" t="s">
        <v>1424</v>
      </c>
      <c r="Q147" s="3"/>
      <c r="R147" s="3" t="s">
        <v>1425</v>
      </c>
      <c r="S147" s="3" t="s">
        <v>1426</v>
      </c>
      <c r="T147" s="3" t="s">
        <v>1427</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1428</v>
      </c>
      <c r="M148" s="3" t="s">
        <v>1429</v>
      </c>
      <c r="N148" s="3"/>
      <c r="O148" s="3"/>
      <c r="P148" s="3"/>
      <c r="Q148" s="3"/>
      <c r="R148" s="3" t="s">
        <v>1430</v>
      </c>
      <c r="S148" s="3" t="s">
        <v>1431</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1432</v>
      </c>
      <c r="M149" s="3" t="s">
        <v>1433</v>
      </c>
      <c r="N149" s="3" t="s">
        <v>1434</v>
      </c>
      <c r="O149" s="3" t="s">
        <v>1435</v>
      </c>
      <c r="P149" s="3"/>
      <c r="Q149" s="3"/>
      <c r="R149" s="3" t="s">
        <v>1436</v>
      </c>
      <c r="S149" s="3" t="s">
        <v>1437</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1672</v>
      </c>
      <c r="L150" s="3" t="s">
        <v>1438</v>
      </c>
      <c r="M150" s="3" t="s">
        <v>1439</v>
      </c>
      <c r="N150" s="3" t="s">
        <v>1440</v>
      </c>
      <c r="O150" s="3" t="s">
        <v>1441</v>
      </c>
      <c r="P150" s="3" t="s">
        <v>1442</v>
      </c>
      <c r="Q150" s="3"/>
      <c r="R150" s="3" t="s">
        <v>1443</v>
      </c>
      <c r="S150" s="3" t="s">
        <v>1444</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c r="H151" s="12"/>
      <c r="I151" s="13"/>
      <c r="J151" s="10"/>
      <c r="K151" s="3"/>
      <c r="L151" s="3"/>
      <c r="M151" s="3"/>
      <c r="N151" s="3"/>
      <c r="O151" s="3"/>
      <c r="P151" s="3"/>
      <c r="Q151" s="3"/>
      <c r="R151" s="3"/>
      <c r="S151" s="3"/>
      <c r="T151" s="3"/>
      <c r="U151" s="3"/>
      <c r="V151" s="3"/>
      <c r="W151" s="10" t="str">
        <f>IF( J151="s.i", "s.i", IF(ISBLANK(J151),"Actualizando información",IFERROR(J151 / VLOOKUP(A151,Deflactor!$G$3:$H$64,2,0),"Revisar error" )))</f>
        <v>Actualizando información</v>
      </c>
    </row>
    <row r="152" spans="1:23" x14ac:dyDescent="0.25">
      <c r="A152" s="3">
        <v>2013</v>
      </c>
      <c r="B152" s="3" t="s">
        <v>215</v>
      </c>
      <c r="C152" s="3" t="s">
        <v>155</v>
      </c>
      <c r="D152" s="3" t="s">
        <v>216</v>
      </c>
      <c r="E152" s="3" t="s">
        <v>217</v>
      </c>
      <c r="F152" s="3" t="s">
        <v>157</v>
      </c>
      <c r="G152" s="3"/>
      <c r="H152" s="12"/>
      <c r="I152" s="13"/>
      <c r="J152" s="10"/>
      <c r="K152" s="3"/>
      <c r="L152" s="3"/>
      <c r="M152" s="3"/>
      <c r="N152" s="3"/>
      <c r="O152" s="3"/>
      <c r="P152" s="3"/>
      <c r="Q152" s="3"/>
      <c r="R152" s="3"/>
      <c r="S152" s="3"/>
      <c r="T152" s="3"/>
      <c r="U152" s="3"/>
      <c r="V152" s="3"/>
      <c r="W152" s="10" t="str">
        <f>IF( J152="s.i", "s.i", IF(ISBLANK(J152),"Actualizando información",IFERROR(J152 / VLOOKUP(A152,Deflactor!$G$3:$H$64,2,0),"Revisar error" )))</f>
        <v>Actualizando información</v>
      </c>
    </row>
    <row r="153" spans="1:23" x14ac:dyDescent="0.25">
      <c r="A153" s="3">
        <v>2013</v>
      </c>
      <c r="B153" s="3" t="s">
        <v>218</v>
      </c>
      <c r="C153" s="3" t="s">
        <v>7</v>
      </c>
      <c r="D153" s="3" t="s">
        <v>12</v>
      </c>
      <c r="E153" s="3" t="s">
        <v>13</v>
      </c>
      <c r="F153" s="3" t="s">
        <v>95</v>
      </c>
      <c r="G153" s="3"/>
      <c r="H153" s="12"/>
      <c r="I153" s="13"/>
      <c r="J153" s="10"/>
      <c r="K153" s="3"/>
      <c r="L153" s="3"/>
      <c r="M153" s="3"/>
      <c r="N153" s="3"/>
      <c r="O153" s="3"/>
      <c r="P153" s="3"/>
      <c r="Q153" s="3"/>
      <c r="R153" s="3"/>
      <c r="S153" s="3"/>
      <c r="T153" s="3"/>
      <c r="U153" s="3"/>
      <c r="V153" s="3"/>
      <c r="W153" s="10" t="str">
        <f>IF( J153="s.i", "s.i", IF(ISBLANK(J153),"Actualizando información",IFERROR(J153 / VLOOKUP(A153,Deflactor!$G$3:$H$64,2,0),"Revisar error" )))</f>
        <v>Actualizando información</v>
      </c>
    </row>
    <row r="154" spans="1:23" x14ac:dyDescent="0.25">
      <c r="A154" s="3">
        <v>2013</v>
      </c>
      <c r="B154" s="3" t="s">
        <v>219</v>
      </c>
      <c r="C154" s="3" t="s">
        <v>7</v>
      </c>
      <c r="D154" s="3" t="s">
        <v>40</v>
      </c>
      <c r="E154" s="3" t="s">
        <v>160</v>
      </c>
      <c r="F154" s="3" t="s">
        <v>194</v>
      </c>
      <c r="G154" s="3"/>
      <c r="H154" s="12"/>
      <c r="I154" s="13"/>
      <c r="J154" s="10"/>
      <c r="K154" s="3"/>
      <c r="L154" s="3"/>
      <c r="M154" s="3"/>
      <c r="N154" s="3"/>
      <c r="O154" s="3"/>
      <c r="P154" s="3"/>
      <c r="Q154" s="3"/>
      <c r="R154" s="3"/>
      <c r="S154" s="3"/>
      <c r="T154" s="3"/>
      <c r="U154" s="3"/>
      <c r="V154" s="3"/>
      <c r="W154" s="10" t="str">
        <f>IF( J154="s.i", "s.i", IF(ISBLANK(J154),"Actualizando información",IFERROR(J154 / VLOOKUP(A154,Deflactor!$G$3:$H$64,2,0),"Revisar error" )))</f>
        <v>Actualizando información</v>
      </c>
    </row>
    <row r="155" spans="1:23" x14ac:dyDescent="0.25">
      <c r="A155" s="3">
        <v>2013</v>
      </c>
      <c r="B155" s="3" t="s">
        <v>220</v>
      </c>
      <c r="C155" s="3" t="s">
        <v>7</v>
      </c>
      <c r="D155" s="3" t="s">
        <v>36</v>
      </c>
      <c r="E155" s="3" t="s">
        <v>94</v>
      </c>
      <c r="F155" s="3" t="s">
        <v>89</v>
      </c>
      <c r="G155" s="3"/>
      <c r="H155" s="12"/>
      <c r="I155" s="13"/>
      <c r="J155" s="10"/>
      <c r="K155" s="3"/>
      <c r="L155" s="3"/>
      <c r="M155" s="3"/>
      <c r="N155" s="3"/>
      <c r="O155" s="3"/>
      <c r="P155" s="3"/>
      <c r="Q155" s="3"/>
      <c r="R155" s="3"/>
      <c r="S155" s="3"/>
      <c r="T155" s="3"/>
      <c r="U155" s="3"/>
      <c r="V155" s="3"/>
      <c r="W155" s="10" t="str">
        <f>IF( J155="s.i", "s.i", IF(ISBLANK(J155),"Actualizando información",IFERROR(J155 / VLOOKUP(A155,Deflactor!$G$3:$H$64,2,0),"Revisar error" )))</f>
        <v>Actualizando información</v>
      </c>
    </row>
    <row r="156" spans="1:23" x14ac:dyDescent="0.25">
      <c r="A156" s="3">
        <v>2013</v>
      </c>
      <c r="B156" s="3" t="s">
        <v>221</v>
      </c>
      <c r="C156" s="3" t="s">
        <v>7</v>
      </c>
      <c r="D156" s="3" t="s">
        <v>36</v>
      </c>
      <c r="E156" s="3" t="s">
        <v>94</v>
      </c>
      <c r="F156" s="3" t="s">
        <v>95</v>
      </c>
      <c r="G156" s="3"/>
      <c r="H156" s="12"/>
      <c r="I156" s="13"/>
      <c r="J156" s="10"/>
      <c r="K156" s="3"/>
      <c r="L156" s="3"/>
      <c r="M156" s="3"/>
      <c r="N156" s="3"/>
      <c r="O156" s="3"/>
      <c r="P156" s="3"/>
      <c r="Q156" s="3"/>
      <c r="R156" s="3"/>
      <c r="S156" s="3"/>
      <c r="T156" s="3"/>
      <c r="U156" s="3" t="s">
        <v>1152</v>
      </c>
      <c r="V156" s="3"/>
      <c r="W156" s="10" t="str">
        <f>IF( J156="s.i", "s.i", IF(ISBLANK(J156),"Actualizando información",IFERROR(J156 / VLOOKUP(A156,Deflactor!$G$3:$H$64,2,0),"Revisar error" )))</f>
        <v>Actualizando información</v>
      </c>
    </row>
    <row r="157" spans="1:23" x14ac:dyDescent="0.25">
      <c r="A157" s="3">
        <v>2013</v>
      </c>
      <c r="B157" s="3" t="s">
        <v>222</v>
      </c>
      <c r="C157" s="3" t="s">
        <v>7</v>
      </c>
      <c r="D157" s="3" t="s">
        <v>36</v>
      </c>
      <c r="E157" s="3" t="s">
        <v>37</v>
      </c>
      <c r="F157" s="3" t="s">
        <v>89</v>
      </c>
      <c r="G157" s="3"/>
      <c r="H157" s="12"/>
      <c r="I157" s="13"/>
      <c r="J157" s="10"/>
      <c r="K157" s="3"/>
      <c r="L157" s="3"/>
      <c r="M157" s="3"/>
      <c r="N157" s="3"/>
      <c r="O157" s="3"/>
      <c r="P157" s="3"/>
      <c r="Q157" s="3"/>
      <c r="R157" s="3"/>
      <c r="S157" s="3"/>
      <c r="T157" s="3"/>
      <c r="U157" s="3"/>
      <c r="V157" s="3"/>
      <c r="W157" s="10" t="str">
        <f>IF( J157="s.i", "s.i", IF(ISBLANK(J157),"Actualizando información",IFERROR(J157 / VLOOKUP(A157,Deflactor!$G$3:$H$64,2,0),"Revisar error" )))</f>
        <v>Actualizando información</v>
      </c>
    </row>
    <row r="158" spans="1:23" x14ac:dyDescent="0.25">
      <c r="A158" s="3">
        <v>2013</v>
      </c>
      <c r="B158" s="3" t="s">
        <v>223</v>
      </c>
      <c r="C158" s="3" t="s">
        <v>155</v>
      </c>
      <c r="D158" s="3" t="s">
        <v>54</v>
      </c>
      <c r="E158" s="3" t="s">
        <v>55</v>
      </c>
      <c r="F158" s="3" t="s">
        <v>157</v>
      </c>
      <c r="G158" s="3"/>
      <c r="H158" s="12"/>
      <c r="I158" s="13"/>
      <c r="J158" s="10"/>
      <c r="K158" s="3"/>
      <c r="L158" s="3"/>
      <c r="M158" s="3"/>
      <c r="N158" s="3"/>
      <c r="O158" s="3"/>
      <c r="P158" s="3"/>
      <c r="Q158" s="3"/>
      <c r="R158" s="3"/>
      <c r="S158" s="3"/>
      <c r="T158" s="3"/>
      <c r="U158" s="3"/>
      <c r="V158" s="3"/>
      <c r="W158" s="10" t="str">
        <f>IF( J158="s.i", "s.i", IF(ISBLANK(J158),"Actualizando información",IFERROR(J158 / VLOOKUP(A158,Deflactor!$G$3:$H$64,2,0),"Revisar error" )))</f>
        <v>Actualizando información</v>
      </c>
    </row>
    <row r="159" spans="1:23" x14ac:dyDescent="0.25">
      <c r="A159" s="3">
        <v>2013</v>
      </c>
      <c r="B159" s="3" t="s">
        <v>224</v>
      </c>
      <c r="C159" s="3" t="s">
        <v>7</v>
      </c>
      <c r="D159" s="3" t="s">
        <v>12</v>
      </c>
      <c r="E159" s="3" t="s">
        <v>12</v>
      </c>
      <c r="F159" s="3" t="s">
        <v>194</v>
      </c>
      <c r="G159" s="3"/>
      <c r="H159" s="12"/>
      <c r="I159" s="13"/>
      <c r="J159" s="10"/>
      <c r="K159" s="3"/>
      <c r="L159" s="3"/>
      <c r="M159" s="3"/>
      <c r="N159" s="3"/>
      <c r="O159" s="3"/>
      <c r="P159" s="3"/>
      <c r="Q159" s="3"/>
      <c r="R159" s="3"/>
      <c r="S159" s="3"/>
      <c r="T159" s="3"/>
      <c r="U159" s="3"/>
      <c r="V159" s="3"/>
      <c r="W159" s="10" t="str">
        <f>IF( J159="s.i", "s.i", IF(ISBLANK(J159),"Actualizando información",IFERROR(J159 / VLOOKUP(A159,Deflactor!$G$3:$H$64,2,0),"Revisar error" )))</f>
        <v>Actualizando información</v>
      </c>
    </row>
    <row r="160" spans="1:23" x14ac:dyDescent="0.25">
      <c r="A160" s="3">
        <v>2013</v>
      </c>
      <c r="B160" s="3" t="s">
        <v>225</v>
      </c>
      <c r="C160" s="3" t="s">
        <v>7</v>
      </c>
      <c r="D160" s="3" t="s">
        <v>12</v>
      </c>
      <c r="E160" s="3" t="s">
        <v>61</v>
      </c>
      <c r="F160" s="3" t="s">
        <v>194</v>
      </c>
      <c r="G160" s="3"/>
      <c r="H160" s="12"/>
      <c r="I160" s="13"/>
      <c r="J160" s="10"/>
      <c r="K160" s="3"/>
      <c r="L160" s="3"/>
      <c r="M160" s="3"/>
      <c r="N160" s="3"/>
      <c r="O160" s="3"/>
      <c r="P160" s="3"/>
      <c r="Q160" s="3"/>
      <c r="R160" s="3"/>
      <c r="S160" s="3"/>
      <c r="T160" s="3"/>
      <c r="U160" s="3"/>
      <c r="V160" s="3"/>
      <c r="W160" s="10" t="str">
        <f>IF( J160="s.i", "s.i", IF(ISBLANK(J160),"Actualizando información",IFERROR(J160 / VLOOKUP(A160,Deflactor!$G$3:$H$64,2,0),"Revisar error" )))</f>
        <v>Actualizando información</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1329</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1328</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1658</v>
      </c>
      <c r="L175" s="3" t="s">
        <v>1445</v>
      </c>
      <c r="M175" s="3" t="s">
        <v>1446</v>
      </c>
      <c r="N175" s="3" t="s">
        <v>1447</v>
      </c>
      <c r="O175" s="3"/>
      <c r="P175" s="3"/>
      <c r="Q175" s="3"/>
      <c r="R175" s="3" t="s">
        <v>1448</v>
      </c>
      <c r="S175" s="3"/>
      <c r="T175" s="3"/>
      <c r="U175" s="3" t="s">
        <v>1449</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1679</v>
      </c>
      <c r="L176" s="3" t="s">
        <v>1450</v>
      </c>
      <c r="M176" s="3" t="s">
        <v>1451</v>
      </c>
      <c r="N176" s="3" t="s">
        <v>1452</v>
      </c>
      <c r="O176" s="3" t="s">
        <v>1453</v>
      </c>
      <c r="P176" s="3"/>
      <c r="Q176" s="3"/>
      <c r="R176" s="3" t="s">
        <v>1454</v>
      </c>
      <c r="S176" s="3" t="s">
        <v>1455</v>
      </c>
      <c r="T176" s="3"/>
      <c r="U176" s="3"/>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1654</v>
      </c>
      <c r="L177" s="3" t="s">
        <v>1456</v>
      </c>
      <c r="M177" s="3" t="s">
        <v>1457</v>
      </c>
      <c r="N177" s="3" t="s">
        <v>1458</v>
      </c>
      <c r="O177" s="3" t="s">
        <v>1459</v>
      </c>
      <c r="P177" s="3"/>
      <c r="Q177" s="3"/>
      <c r="R177" s="3" t="s">
        <v>1460</v>
      </c>
      <c r="S177" s="3" t="s">
        <v>1461</v>
      </c>
      <c r="T177" s="3" t="s">
        <v>1462</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1463</v>
      </c>
      <c r="M178" s="3" t="s">
        <v>1464</v>
      </c>
      <c r="N178" s="3" t="s">
        <v>1465</v>
      </c>
      <c r="O178" s="3" t="s">
        <v>1466</v>
      </c>
      <c r="P178" s="3" t="s">
        <v>1467</v>
      </c>
      <c r="Q178" s="3"/>
      <c r="R178" s="3" t="s">
        <v>1468</v>
      </c>
      <c r="S178" s="3" t="s">
        <v>1469</v>
      </c>
      <c r="T178" s="3" t="s">
        <v>1470</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1471</v>
      </c>
      <c r="M179" s="3" t="s">
        <v>1472</v>
      </c>
      <c r="N179" s="3"/>
      <c r="O179" s="3"/>
      <c r="P179" s="3"/>
      <c r="Q179" s="3"/>
      <c r="R179" s="3" t="s">
        <v>1473</v>
      </c>
      <c r="S179" s="3" t="s">
        <v>1474</v>
      </c>
      <c r="T179" s="3" t="s">
        <v>1475</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1661</v>
      </c>
      <c r="L180" s="3" t="s">
        <v>1476</v>
      </c>
      <c r="M180" s="3" t="s">
        <v>1477</v>
      </c>
      <c r="N180" s="3" t="s">
        <v>1478</v>
      </c>
      <c r="O180" s="3" t="s">
        <v>1479</v>
      </c>
      <c r="P180" s="3" t="s">
        <v>1480</v>
      </c>
      <c r="Q180" s="3"/>
      <c r="R180" s="3" t="s">
        <v>1481</v>
      </c>
      <c r="S180" s="3" t="s">
        <v>1482</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c r="L181" s="3" t="s">
        <v>1483</v>
      </c>
      <c r="M181" s="3" t="s">
        <v>1484</v>
      </c>
      <c r="N181" s="3" t="s">
        <v>1485</v>
      </c>
      <c r="O181" s="3" t="s">
        <v>1486</v>
      </c>
      <c r="P181" s="3"/>
      <c r="Q181" s="3"/>
      <c r="R181" s="3" t="s">
        <v>1487</v>
      </c>
      <c r="S181" s="3" t="s">
        <v>1488</v>
      </c>
      <c r="T181" s="3" t="s">
        <v>1489</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1490</v>
      </c>
      <c r="M182" s="3" t="s">
        <v>1491</v>
      </c>
      <c r="N182" s="3" t="s">
        <v>1492</v>
      </c>
      <c r="O182" s="3"/>
      <c r="P182" s="3"/>
      <c r="Q182" s="3"/>
      <c r="R182" s="3" t="s">
        <v>1448</v>
      </c>
      <c r="S182" s="3"/>
      <c r="T182" s="3"/>
      <c r="U182" s="3" t="s">
        <v>1449</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c r="L183" s="3" t="s">
        <v>1493</v>
      </c>
      <c r="M183" s="3" t="s">
        <v>1494</v>
      </c>
      <c r="N183" s="3" t="s">
        <v>1495</v>
      </c>
      <c r="O183" s="3" t="s">
        <v>1496</v>
      </c>
      <c r="P183" s="3"/>
      <c r="Q183" s="3"/>
      <c r="R183" s="3" t="s">
        <v>1448</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c r="L184" s="3" t="s">
        <v>1497</v>
      </c>
      <c r="M184" s="3" t="s">
        <v>1498</v>
      </c>
      <c r="N184" s="3" t="s">
        <v>1499</v>
      </c>
      <c r="O184" s="3"/>
      <c r="P184" s="3"/>
      <c r="Q184" s="3"/>
      <c r="R184" s="3" t="s">
        <v>1448</v>
      </c>
      <c r="S184" s="3"/>
      <c r="T184" s="3"/>
      <c r="U184" s="3" t="s">
        <v>1449</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1651</v>
      </c>
      <c r="L185" s="3" t="s">
        <v>1500</v>
      </c>
      <c r="M185" s="3" t="s">
        <v>1501</v>
      </c>
      <c r="N185" s="3" t="s">
        <v>1502</v>
      </c>
      <c r="O185" s="3" t="s">
        <v>1503</v>
      </c>
      <c r="P185" s="3"/>
      <c r="Q185" s="3"/>
      <c r="R185" s="3" t="s">
        <v>1448</v>
      </c>
      <c r="S185" s="3"/>
      <c r="T185" s="3"/>
      <c r="U185" s="3" t="s">
        <v>1449</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c r="L186" s="3" t="s">
        <v>1504</v>
      </c>
      <c r="M186" s="3" t="s">
        <v>1505</v>
      </c>
      <c r="N186" s="3" t="s">
        <v>1506</v>
      </c>
      <c r="O186" s="3" t="s">
        <v>1507</v>
      </c>
      <c r="P186" s="3" t="s">
        <v>1508</v>
      </c>
      <c r="Q186" s="3"/>
      <c r="R186" s="3" t="s">
        <v>1448</v>
      </c>
      <c r="S186" s="3"/>
      <c r="T186" s="3"/>
      <c r="U186" s="3" t="s">
        <v>1449</v>
      </c>
      <c r="V186" s="3" t="s">
        <v>1509</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862</v>
      </c>
      <c r="L187" s="3" t="s">
        <v>1510</v>
      </c>
      <c r="M187" s="3" t="s">
        <v>1511</v>
      </c>
      <c r="N187" s="3" t="s">
        <v>1512</v>
      </c>
      <c r="O187" s="3" t="s">
        <v>1513</v>
      </c>
      <c r="P187" s="3" t="s">
        <v>1514</v>
      </c>
      <c r="Q187" s="3"/>
      <c r="R187" s="3" t="s">
        <v>1448</v>
      </c>
      <c r="S187" s="3"/>
      <c r="T187" s="3"/>
      <c r="U187" s="3" t="s">
        <v>1449</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1651</v>
      </c>
      <c r="L188" s="3" t="s">
        <v>1515</v>
      </c>
      <c r="M188" s="3" t="s">
        <v>1516</v>
      </c>
      <c r="N188" s="3" t="s">
        <v>1517</v>
      </c>
      <c r="O188" s="3" t="s">
        <v>1518</v>
      </c>
      <c r="P188" s="3"/>
      <c r="Q188" s="3"/>
      <c r="R188" s="3" t="s">
        <v>1448</v>
      </c>
      <c r="S188" s="3"/>
      <c r="T188" s="3"/>
      <c r="U188" s="3" t="s">
        <v>1449</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1658</v>
      </c>
      <c r="L189" s="3" t="s">
        <v>1519</v>
      </c>
      <c r="M189" s="3" t="s">
        <v>1520</v>
      </c>
      <c r="N189" s="3" t="s">
        <v>1521</v>
      </c>
      <c r="O189" s="3" t="s">
        <v>1522</v>
      </c>
      <c r="P189" s="3" t="s">
        <v>1514</v>
      </c>
      <c r="Q189" s="14" t="s">
        <v>1523</v>
      </c>
      <c r="R189" s="3" t="s">
        <v>1448</v>
      </c>
      <c r="S189" s="3"/>
      <c r="T189" s="3"/>
      <c r="U189" s="3" t="s">
        <v>1149</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1524</v>
      </c>
      <c r="M190" s="3" t="s">
        <v>1525</v>
      </c>
      <c r="N190" s="3" t="s">
        <v>1526</v>
      </c>
      <c r="O190" s="3" t="s">
        <v>1527</v>
      </c>
      <c r="P190" s="3" t="s">
        <v>1528</v>
      </c>
      <c r="Q190" s="3"/>
      <c r="R190" s="3"/>
      <c r="S190" s="3"/>
      <c r="T190" s="3"/>
      <c r="U190" s="3" t="s">
        <v>1449</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1658</v>
      </c>
      <c r="L191" s="3" t="s">
        <v>1529</v>
      </c>
      <c r="M191" s="15" t="s">
        <v>1530</v>
      </c>
      <c r="N191" s="3" t="s">
        <v>1531</v>
      </c>
      <c r="O191" s="3" t="s">
        <v>1532</v>
      </c>
      <c r="P191" s="3" t="s">
        <v>1533</v>
      </c>
      <c r="Q191" s="3"/>
      <c r="R191" s="3" t="s">
        <v>1448</v>
      </c>
      <c r="S191" s="3"/>
      <c r="T191" s="3"/>
      <c r="U191" s="3" t="s">
        <v>1449</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1534</v>
      </c>
      <c r="M192" s="3" t="s">
        <v>1535</v>
      </c>
      <c r="N192" s="3" t="s">
        <v>1536</v>
      </c>
      <c r="O192" s="3"/>
      <c r="P192" s="3"/>
      <c r="Q192" s="3"/>
      <c r="R192" s="3" t="s">
        <v>1537</v>
      </c>
      <c r="S192" s="3" t="s">
        <v>1538</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1539</v>
      </c>
      <c r="M193" s="3" t="s">
        <v>1540</v>
      </c>
      <c r="N193" s="3" t="s">
        <v>1541</v>
      </c>
      <c r="O193" s="3" t="s">
        <v>1542</v>
      </c>
      <c r="P193" s="3"/>
      <c r="Q193" s="3"/>
      <c r="R193" s="3" t="s">
        <v>1543</v>
      </c>
      <c r="S193" s="3" t="s">
        <v>1544</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1659</v>
      </c>
      <c r="L194" s="3" t="s">
        <v>1545</v>
      </c>
      <c r="M194" s="3" t="s">
        <v>1546</v>
      </c>
      <c r="N194" s="3" t="s">
        <v>1547</v>
      </c>
      <c r="O194" s="3" t="s">
        <v>1548</v>
      </c>
      <c r="P194" s="3"/>
      <c r="Q194" s="3"/>
      <c r="R194" s="3" t="s">
        <v>1549</v>
      </c>
      <c r="S194" s="3" t="s">
        <v>1550</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1659</v>
      </c>
      <c r="L195" s="3" t="s">
        <v>1545</v>
      </c>
      <c r="M195" s="3" t="s">
        <v>1546</v>
      </c>
      <c r="N195" s="3" t="s">
        <v>1547</v>
      </c>
      <c r="O195" s="3" t="s">
        <v>1548</v>
      </c>
      <c r="P195" s="3"/>
      <c r="Q195" s="3"/>
      <c r="R195" s="3" t="s">
        <v>1549</v>
      </c>
      <c r="S195" s="3" t="s">
        <v>1550</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1659</v>
      </c>
      <c r="L196" s="3" t="s">
        <v>1545</v>
      </c>
      <c r="M196" s="3" t="s">
        <v>1546</v>
      </c>
      <c r="N196" s="3" t="s">
        <v>1547</v>
      </c>
      <c r="O196" s="3" t="s">
        <v>1548</v>
      </c>
      <c r="P196" s="3"/>
      <c r="Q196" s="3"/>
      <c r="R196" s="3" t="s">
        <v>1549</v>
      </c>
      <c r="S196" s="3" t="s">
        <v>1550</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1659</v>
      </c>
      <c r="L197" s="3" t="s">
        <v>1545</v>
      </c>
      <c r="M197" s="3" t="s">
        <v>1546</v>
      </c>
      <c r="N197" s="3" t="s">
        <v>1547</v>
      </c>
      <c r="O197" s="3" t="s">
        <v>1548</v>
      </c>
      <c r="P197" s="3"/>
      <c r="Q197" s="3"/>
      <c r="R197" s="3" t="s">
        <v>1549</v>
      </c>
      <c r="S197" s="3" t="s">
        <v>1550</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1659</v>
      </c>
      <c r="L198" s="3" t="s">
        <v>1545</v>
      </c>
      <c r="M198" s="3" t="s">
        <v>1546</v>
      </c>
      <c r="N198" s="3" t="s">
        <v>1547</v>
      </c>
      <c r="O198" s="3" t="s">
        <v>1548</v>
      </c>
      <c r="P198" s="3"/>
      <c r="Q198" s="3"/>
      <c r="R198" s="3" t="s">
        <v>1549</v>
      </c>
      <c r="S198" s="3" t="s">
        <v>1550</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1659</v>
      </c>
      <c r="L199" s="3" t="s">
        <v>1545</v>
      </c>
      <c r="M199" s="3" t="s">
        <v>1546</v>
      </c>
      <c r="N199" s="3" t="s">
        <v>1547</v>
      </c>
      <c r="O199" s="3" t="s">
        <v>1548</v>
      </c>
      <c r="P199" s="3"/>
      <c r="Q199" s="3"/>
      <c r="R199" s="3" t="s">
        <v>1549</v>
      </c>
      <c r="S199" s="3" t="s">
        <v>1550</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c r="L200" s="3" t="s">
        <v>1551</v>
      </c>
      <c r="M200" s="3" t="s">
        <v>1552</v>
      </c>
      <c r="N200" s="3" t="s">
        <v>1553</v>
      </c>
      <c r="O200" s="3" t="s">
        <v>1554</v>
      </c>
      <c r="P200" s="3" t="s">
        <v>1555</v>
      </c>
      <c r="Q200" s="3"/>
      <c r="R200" s="3" t="s">
        <v>1556</v>
      </c>
      <c r="S200" s="3" t="s">
        <v>1557</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1655</v>
      </c>
      <c r="L201" s="3" t="s">
        <v>1558</v>
      </c>
      <c r="M201" s="3" t="s">
        <v>1559</v>
      </c>
      <c r="N201" s="3" t="s">
        <v>1560</v>
      </c>
      <c r="O201" s="3" t="s">
        <v>1561</v>
      </c>
      <c r="P201" s="3"/>
      <c r="Q201" s="3"/>
      <c r="R201" s="3" t="s">
        <v>1562</v>
      </c>
      <c r="S201" s="3" t="s">
        <v>1563</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1564</v>
      </c>
      <c r="M202" s="3" t="s">
        <v>1565</v>
      </c>
      <c r="N202" s="3" t="s">
        <v>1566</v>
      </c>
      <c r="O202" s="3"/>
      <c r="P202" s="3"/>
      <c r="Q202" s="3"/>
      <c r="R202" s="3" t="s">
        <v>1567</v>
      </c>
      <c r="S202" s="3" t="s">
        <v>1568</v>
      </c>
      <c r="T202" s="3" t="s">
        <v>1569</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c r="L203" s="3" t="s">
        <v>1570</v>
      </c>
      <c r="M203" s="3" t="s">
        <v>1571</v>
      </c>
      <c r="N203" s="3" t="s">
        <v>1572</v>
      </c>
      <c r="O203" s="3" t="s">
        <v>1573</v>
      </c>
      <c r="P203" s="3"/>
      <c r="Q203" s="14" t="s">
        <v>1574</v>
      </c>
      <c r="R203" s="3" t="s">
        <v>1575</v>
      </c>
      <c r="S203" s="3" t="s">
        <v>1576</v>
      </c>
      <c r="T203" s="3" t="s">
        <v>1577</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c r="L204" s="3" t="s">
        <v>1570</v>
      </c>
      <c r="M204" s="3" t="s">
        <v>1571</v>
      </c>
      <c r="N204" s="3" t="s">
        <v>1572</v>
      </c>
      <c r="O204" s="3" t="s">
        <v>1573</v>
      </c>
      <c r="P204" s="3"/>
      <c r="Q204" s="14" t="s">
        <v>1578</v>
      </c>
      <c r="R204" s="3" t="s">
        <v>1575</v>
      </c>
      <c r="S204" s="3" t="s">
        <v>1576</v>
      </c>
      <c r="T204" s="3" t="s">
        <v>1577</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1327</v>
      </c>
      <c r="V226" s="3"/>
      <c r="W226" s="10" t="str">
        <f>IF( J226="s.i", "s.i", IF(ISBLANK(J226),"Actualizando información",IFERROR(J226 / VLOOKUP(A226,Deflactor!$G$3:$H$64,2,0),"Revisar error" )))</f>
        <v>Actualizando información</v>
      </c>
    </row>
    <row r="227" spans="1:23" x14ac:dyDescent="0.25">
      <c r="A227" s="3">
        <v>2011</v>
      </c>
      <c r="B227" s="3" t="s">
        <v>301</v>
      </c>
      <c r="C227" s="3" t="s">
        <v>7</v>
      </c>
      <c r="D227" s="3" t="s">
        <v>12</v>
      </c>
      <c r="E227" s="3" t="s">
        <v>13</v>
      </c>
      <c r="F227" s="3" t="s">
        <v>89</v>
      </c>
      <c r="G227" s="3"/>
      <c r="H227" s="12"/>
      <c r="I227" s="13"/>
      <c r="J227" s="10"/>
      <c r="K227" s="3"/>
      <c r="L227" s="3"/>
      <c r="M227" s="3"/>
      <c r="N227" s="3"/>
      <c r="O227" s="3"/>
      <c r="P227" s="3"/>
      <c r="Q227" s="3"/>
      <c r="R227" s="3"/>
      <c r="S227" s="3"/>
      <c r="T227" s="3"/>
      <c r="U227" s="3" t="s">
        <v>1331</v>
      </c>
      <c r="V227" s="3"/>
      <c r="W227" s="10" t="str">
        <f>IF( J227="s.i", "s.i", IF(ISBLANK(J227),"Actualizando información",IFERROR(J227 / VLOOKUP(A227,Deflactor!$G$3:$H$64,2,0),"Revisar error" )))</f>
        <v>Actualizando información</v>
      </c>
    </row>
    <row r="228" spans="1:23"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25">
      <c r="A233" s="3">
        <v>2010</v>
      </c>
      <c r="B233" s="3" t="s">
        <v>307</v>
      </c>
      <c r="C233" s="3" t="s">
        <v>284</v>
      </c>
      <c r="D233" s="3" t="s">
        <v>8</v>
      </c>
      <c r="E233" s="3" t="s">
        <v>51</v>
      </c>
      <c r="F233" s="3" t="s">
        <v>157</v>
      </c>
      <c r="G233" s="3" t="s">
        <v>724</v>
      </c>
      <c r="H233" s="12">
        <v>2010</v>
      </c>
      <c r="I233" s="13" t="s">
        <v>624</v>
      </c>
      <c r="J233" s="10" t="s">
        <v>624</v>
      </c>
      <c r="K233" s="3"/>
      <c r="L233" s="3" t="s">
        <v>1579</v>
      </c>
      <c r="M233" s="3" t="s">
        <v>1580</v>
      </c>
      <c r="N233" s="3" t="s">
        <v>1581</v>
      </c>
      <c r="O233" s="3" t="s">
        <v>1582</v>
      </c>
      <c r="P233" s="3"/>
      <c r="Q233" s="3"/>
      <c r="R233" s="3" t="s">
        <v>1583</v>
      </c>
      <c r="S233" s="3"/>
      <c r="T233" s="3"/>
      <c r="U233" s="3"/>
      <c r="V233" s="3"/>
      <c r="W233" s="10" t="str">
        <f>IF( J233="s.i", "s.i", IF(ISBLANK(J233),"Actualizando información",IFERROR(J233 / VLOOKUP(A233,Deflactor!$G$3:$H$64,2,0),"Revisar error" )))</f>
        <v>s.i</v>
      </c>
    </row>
    <row r="234" spans="1:23" x14ac:dyDescent="0.25">
      <c r="A234" s="3">
        <v>2010</v>
      </c>
      <c r="B234" s="3" t="s">
        <v>248</v>
      </c>
      <c r="C234" s="3" t="s">
        <v>284</v>
      </c>
      <c r="D234" s="3" t="s">
        <v>40</v>
      </c>
      <c r="E234" s="3" t="s">
        <v>43</v>
      </c>
      <c r="F234" s="3" t="s">
        <v>157</v>
      </c>
      <c r="G234" s="3" t="s">
        <v>624</v>
      </c>
      <c r="H234" s="12">
        <v>2009</v>
      </c>
      <c r="I234" s="13" t="s">
        <v>624</v>
      </c>
      <c r="J234" s="10" t="s">
        <v>624</v>
      </c>
      <c r="K234" s="3"/>
      <c r="L234" s="3" t="s">
        <v>1584</v>
      </c>
      <c r="M234" s="3" t="s">
        <v>1585</v>
      </c>
      <c r="N234" s="3" t="s">
        <v>1586</v>
      </c>
      <c r="O234" s="3" t="s">
        <v>1587</v>
      </c>
      <c r="P234" s="3"/>
      <c r="Q234" s="3"/>
      <c r="R234" s="3" t="s">
        <v>1588</v>
      </c>
      <c r="S234" s="3"/>
      <c r="T234" s="3"/>
      <c r="U234" s="3"/>
      <c r="V234" s="3" t="s">
        <v>1589</v>
      </c>
      <c r="W234" s="10" t="str">
        <f>IF( J234="s.i", "s.i", IF(ISBLANK(J234),"Actualizando información",IFERROR(J234 / VLOOKUP(A234,Deflactor!$G$3:$H$64,2,0),"Revisar error" )))</f>
        <v>s.i</v>
      </c>
    </row>
    <row r="235" spans="1:23"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1671</v>
      </c>
      <c r="L237" s="3" t="s">
        <v>1590</v>
      </c>
      <c r="M237" s="3" t="s">
        <v>1591</v>
      </c>
      <c r="N237" s="3" t="s">
        <v>1592</v>
      </c>
      <c r="O237" s="3"/>
      <c r="P237" s="3"/>
      <c r="Q237" s="3"/>
      <c r="R237" s="3" t="s">
        <v>1593</v>
      </c>
      <c r="S237" s="3" t="s">
        <v>1593</v>
      </c>
      <c r="T237" s="3" t="s">
        <v>1594</v>
      </c>
      <c r="U237" s="3" t="s">
        <v>1595</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1671</v>
      </c>
      <c r="L238" s="3" t="s">
        <v>1590</v>
      </c>
      <c r="M238" s="3" t="s">
        <v>1591</v>
      </c>
      <c r="N238" s="3" t="s">
        <v>1596</v>
      </c>
      <c r="O238" s="3"/>
      <c r="P238" s="3"/>
      <c r="Q238" s="3"/>
      <c r="R238" s="3" t="s">
        <v>1593</v>
      </c>
      <c r="S238" s="3" t="s">
        <v>1593</v>
      </c>
      <c r="T238" s="3" t="s">
        <v>1594</v>
      </c>
      <c r="U238" s="3" t="s">
        <v>1595</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1671</v>
      </c>
      <c r="L239" s="3" t="s">
        <v>1590</v>
      </c>
      <c r="M239" s="3" t="s">
        <v>1591</v>
      </c>
      <c r="N239" s="3" t="s">
        <v>1597</v>
      </c>
      <c r="O239" s="3"/>
      <c r="P239" s="3"/>
      <c r="Q239" s="3"/>
      <c r="R239" s="3" t="s">
        <v>1593</v>
      </c>
      <c r="S239" s="3" t="s">
        <v>1593</v>
      </c>
      <c r="T239" s="3" t="s">
        <v>1594</v>
      </c>
      <c r="U239" s="3" t="s">
        <v>1595</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1671</v>
      </c>
      <c r="L240" s="3" t="s">
        <v>1590</v>
      </c>
      <c r="M240" s="3" t="s">
        <v>1591</v>
      </c>
      <c r="N240" s="3" t="s">
        <v>1598</v>
      </c>
      <c r="O240" s="3"/>
      <c r="P240" s="3"/>
      <c r="Q240" s="3"/>
      <c r="R240" s="3" t="s">
        <v>1593</v>
      </c>
      <c r="S240" s="3" t="s">
        <v>1593</v>
      </c>
      <c r="T240" s="3" t="s">
        <v>1594</v>
      </c>
      <c r="U240" s="3" t="s">
        <v>1595</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1671</v>
      </c>
      <c r="L241" s="3" t="s">
        <v>1590</v>
      </c>
      <c r="M241" s="3" t="s">
        <v>1591</v>
      </c>
      <c r="N241" s="3" t="s">
        <v>1599</v>
      </c>
      <c r="O241" s="3"/>
      <c r="P241" s="3"/>
      <c r="Q241" s="3"/>
      <c r="R241" s="3" t="s">
        <v>1593</v>
      </c>
      <c r="S241" s="3" t="s">
        <v>1593</v>
      </c>
      <c r="T241" s="3" t="s">
        <v>1594</v>
      </c>
      <c r="U241" s="3" t="s">
        <v>1595</v>
      </c>
      <c r="V241" s="3"/>
      <c r="W241" s="10">
        <f>IF( J241="s.i", "s.i", IF(ISBLANK(J241),"Actualizando información",IFERROR(J241 / VLOOKUP(A241,Deflactor!$G$3:$H$64,2,0),"Revisar error" )))</f>
        <v>150332635540530.41</v>
      </c>
    </row>
    <row r="242" spans="1:23"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1671</v>
      </c>
      <c r="L249" s="3" t="s">
        <v>1590</v>
      </c>
      <c r="M249" s="3" t="s">
        <v>1591</v>
      </c>
      <c r="N249" s="16" t="s">
        <v>1600</v>
      </c>
      <c r="O249" s="3"/>
      <c r="P249" s="3"/>
      <c r="Q249" s="3"/>
      <c r="R249" s="3" t="s">
        <v>1593</v>
      </c>
      <c r="S249" s="3" t="s">
        <v>1593</v>
      </c>
      <c r="T249" s="3" t="s">
        <v>1594</v>
      </c>
      <c r="U249" s="3" t="s">
        <v>1595</v>
      </c>
      <c r="V249" s="3"/>
      <c r="W249" s="10">
        <f>IF( J249="s.i", "s.i", IF(ISBLANK(J249),"Actualizando información",IFERROR(J249 / VLOOKUP(A249,Deflactor!$G$3:$H$64,2,0),"Revisar error" )))</f>
        <v>150332635540530.41</v>
      </c>
    </row>
    <row r="250" spans="1:23" x14ac:dyDescent="0.25">
      <c r="A250" s="3">
        <v>2010</v>
      </c>
      <c r="B250" s="3" t="s">
        <v>325</v>
      </c>
      <c r="C250" s="3" t="s">
        <v>92</v>
      </c>
      <c r="D250" s="3" t="s">
        <v>36</v>
      </c>
      <c r="E250" s="3" t="s">
        <v>37</v>
      </c>
      <c r="F250" s="3" t="s">
        <v>89</v>
      </c>
      <c r="G250" s="3" t="s">
        <v>624</v>
      </c>
      <c r="H250" s="12">
        <v>1990</v>
      </c>
      <c r="I250" s="13" t="s">
        <v>624</v>
      </c>
      <c r="J250" s="10" t="s">
        <v>624</v>
      </c>
      <c r="K250" s="3" t="s">
        <v>1652</v>
      </c>
      <c r="L250" s="3" t="s">
        <v>1601</v>
      </c>
      <c r="M250" s="3" t="s">
        <v>1602</v>
      </c>
      <c r="N250" s="3" t="s">
        <v>1603</v>
      </c>
      <c r="O250" s="3" t="s">
        <v>1604</v>
      </c>
      <c r="P250" s="3" t="s">
        <v>1605</v>
      </c>
      <c r="Q250" s="3"/>
      <c r="R250" s="3" t="s">
        <v>1606</v>
      </c>
      <c r="S250" s="3" t="s">
        <v>1607</v>
      </c>
      <c r="T250" s="3" t="s">
        <v>1608</v>
      </c>
      <c r="U250" s="3" t="s">
        <v>1609</v>
      </c>
      <c r="V250" s="3"/>
      <c r="W250" s="10" t="str">
        <f>IF( J250="s.i", "s.i", IF(ISBLANK(J250),"Actualizando información",IFERROR(J250 / VLOOKUP(A250,Deflactor!$G$3:$H$64,2,0),"Revisar error" )))</f>
        <v>s.i</v>
      </c>
    </row>
    <row r="251" spans="1:23" x14ac:dyDescent="0.25">
      <c r="A251" s="3">
        <v>2010</v>
      </c>
      <c r="B251" s="3" t="s">
        <v>326</v>
      </c>
      <c r="C251" s="3" t="s">
        <v>92</v>
      </c>
      <c r="D251" s="3" t="s">
        <v>36</v>
      </c>
      <c r="E251" s="3" t="s">
        <v>37</v>
      </c>
      <c r="F251" s="3" t="s">
        <v>89</v>
      </c>
      <c r="G251" s="3" t="s">
        <v>624</v>
      </c>
      <c r="H251" s="12">
        <v>1990</v>
      </c>
      <c r="I251" s="13" t="s">
        <v>624</v>
      </c>
      <c r="J251" s="10" t="s">
        <v>624</v>
      </c>
      <c r="K251" s="3" t="s">
        <v>1652</v>
      </c>
      <c r="L251" s="3" t="s">
        <v>1601</v>
      </c>
      <c r="M251" s="3" t="s">
        <v>1602</v>
      </c>
      <c r="N251" s="3" t="s">
        <v>1603</v>
      </c>
      <c r="O251" s="3" t="s">
        <v>1604</v>
      </c>
      <c r="P251" s="3" t="s">
        <v>1605</v>
      </c>
      <c r="Q251" s="3"/>
      <c r="R251" s="3" t="s">
        <v>1606</v>
      </c>
      <c r="S251" s="3" t="s">
        <v>1607</v>
      </c>
      <c r="T251" s="3" t="s">
        <v>1608</v>
      </c>
      <c r="U251" s="3" t="s">
        <v>1609</v>
      </c>
      <c r="V251" s="3"/>
      <c r="W251" s="10" t="str">
        <f>IF( J251="s.i", "s.i", IF(ISBLANK(J251),"Actualizando información",IFERROR(J251 / VLOOKUP(A251,Deflactor!$G$3:$H$64,2,0),"Revisar error" )))</f>
        <v>s.i</v>
      </c>
    </row>
    <row r="252" spans="1:23" x14ac:dyDescent="0.25">
      <c r="A252" s="3">
        <v>2010</v>
      </c>
      <c r="B252" s="3" t="s">
        <v>327</v>
      </c>
      <c r="C252" s="3" t="s">
        <v>92</v>
      </c>
      <c r="D252" s="3" t="s">
        <v>36</v>
      </c>
      <c r="E252" s="3" t="s">
        <v>37</v>
      </c>
      <c r="F252" s="3" t="s">
        <v>89</v>
      </c>
      <c r="G252" s="3" t="s">
        <v>624</v>
      </c>
      <c r="H252" s="12">
        <v>1990</v>
      </c>
      <c r="I252" s="13" t="s">
        <v>624</v>
      </c>
      <c r="J252" s="10" t="s">
        <v>624</v>
      </c>
      <c r="K252" s="3" t="s">
        <v>1652</v>
      </c>
      <c r="L252" s="3" t="s">
        <v>1601</v>
      </c>
      <c r="M252" s="3" t="s">
        <v>1602</v>
      </c>
      <c r="N252" s="3" t="s">
        <v>1603</v>
      </c>
      <c r="O252" s="3" t="s">
        <v>1604</v>
      </c>
      <c r="P252" s="3" t="s">
        <v>1605</v>
      </c>
      <c r="Q252" s="3"/>
      <c r="R252" s="3" t="s">
        <v>1606</v>
      </c>
      <c r="S252" s="3" t="s">
        <v>1607</v>
      </c>
      <c r="T252" s="3" t="s">
        <v>1608</v>
      </c>
      <c r="U252" s="3" t="s">
        <v>1609</v>
      </c>
      <c r="V252" s="3"/>
      <c r="W252" s="10" t="str">
        <f>IF( J252="s.i", "s.i", IF(ISBLANK(J252),"Actualizando información",IFERROR(J252 / VLOOKUP(A252,Deflactor!$G$3:$H$64,2,0),"Revisar error" )))</f>
        <v>s.i</v>
      </c>
    </row>
    <row r="253" spans="1:23" x14ac:dyDescent="0.25">
      <c r="A253" s="3">
        <v>2010</v>
      </c>
      <c r="B253" s="3" t="s">
        <v>328</v>
      </c>
      <c r="C253" s="3" t="s">
        <v>92</v>
      </c>
      <c r="D253" s="3" t="s">
        <v>36</v>
      </c>
      <c r="E253" s="3" t="s">
        <v>37</v>
      </c>
      <c r="F253" s="3" t="s">
        <v>89</v>
      </c>
      <c r="G253" s="3" t="s">
        <v>624</v>
      </c>
      <c r="H253" s="12">
        <v>1990</v>
      </c>
      <c r="I253" s="13" t="s">
        <v>624</v>
      </c>
      <c r="J253" s="10" t="s">
        <v>624</v>
      </c>
      <c r="K253" s="3" t="s">
        <v>1652</v>
      </c>
      <c r="L253" s="3" t="s">
        <v>1601</v>
      </c>
      <c r="M253" s="3" t="s">
        <v>1602</v>
      </c>
      <c r="N253" s="3" t="s">
        <v>1603</v>
      </c>
      <c r="O253" s="3" t="s">
        <v>1604</v>
      </c>
      <c r="P253" s="3" t="s">
        <v>1605</v>
      </c>
      <c r="Q253" s="3"/>
      <c r="R253" s="3" t="s">
        <v>1606</v>
      </c>
      <c r="S253" s="3" t="s">
        <v>1607</v>
      </c>
      <c r="T253" s="3" t="s">
        <v>1608</v>
      </c>
      <c r="U253" s="3" t="s">
        <v>1609</v>
      </c>
      <c r="V253" s="3"/>
      <c r="W253" s="10" t="str">
        <f>IF( J253="s.i", "s.i", IF(ISBLANK(J253),"Actualizando información",IFERROR(J253 / VLOOKUP(A253,Deflactor!$G$3:$H$64,2,0),"Revisar error" )))</f>
        <v>s.i</v>
      </c>
    </row>
    <row r="254" spans="1:23"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23" x14ac:dyDescent="0.25">
      <c r="A257" s="3">
        <v>2010</v>
      </c>
      <c r="B257" s="3" t="s">
        <v>333</v>
      </c>
      <c r="C257" s="3" t="s">
        <v>92</v>
      </c>
      <c r="D257" s="3" t="s">
        <v>36</v>
      </c>
      <c r="E257" s="3" t="s">
        <v>81</v>
      </c>
      <c r="F257" s="3" t="s">
        <v>95</v>
      </c>
      <c r="G257" s="3" t="s">
        <v>624</v>
      </c>
      <c r="H257" s="12">
        <v>1990</v>
      </c>
      <c r="I257" s="13" t="s">
        <v>624</v>
      </c>
      <c r="J257" s="10" t="s">
        <v>624</v>
      </c>
      <c r="K257" s="3" t="s">
        <v>1652</v>
      </c>
      <c r="L257" s="3" t="s">
        <v>1601</v>
      </c>
      <c r="M257" s="3" t="s">
        <v>1602</v>
      </c>
      <c r="N257" s="3" t="s">
        <v>1603</v>
      </c>
      <c r="O257" s="3" t="s">
        <v>1604</v>
      </c>
      <c r="P257" s="3" t="s">
        <v>1605</v>
      </c>
      <c r="Q257" s="3"/>
      <c r="R257" s="3" t="s">
        <v>1606</v>
      </c>
      <c r="S257" s="3" t="s">
        <v>1607</v>
      </c>
      <c r="T257" s="3" t="s">
        <v>1608</v>
      </c>
      <c r="U257" s="3" t="s">
        <v>1609</v>
      </c>
      <c r="V257" s="3"/>
      <c r="W257" s="10" t="str">
        <f>IF( J257="s.i", "s.i", IF(ISBLANK(J257),"Actualizando información",IFERROR(J257 / VLOOKUP(A257,Deflactor!$G$3:$H$64,2,0),"Revisar error" )))</f>
        <v>s.i</v>
      </c>
    </row>
    <row r="258" spans="1:23"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row>
    <row r="259" spans="1:23"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row>
    <row r="260" spans="1:23"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row>
    <row r="261" spans="1:23"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row>
    <row r="262" spans="1:23"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row>
    <row r="263" spans="1:23"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row>
    <row r="264" spans="1:23"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1145</v>
      </c>
      <c r="V264" s="3"/>
      <c r="W264" s="10">
        <f>IF( J264="s.i", "s.i", IF(ISBLANK(J264),"Actualizando información",IFERROR(J264 / VLOOKUP(A264,Deflactor!$G$3:$H$64,2,0),"Revisar error" )))</f>
        <v>14786501880.608461</v>
      </c>
    </row>
    <row r="265" spans="1:23"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1671</v>
      </c>
      <c r="L265" s="3" t="s">
        <v>1590</v>
      </c>
      <c r="M265" s="3" t="s">
        <v>1591</v>
      </c>
      <c r="N265" s="3" t="s">
        <v>1610</v>
      </c>
      <c r="O265" s="3"/>
      <c r="P265" s="3"/>
      <c r="Q265" s="3"/>
      <c r="R265" s="3" t="s">
        <v>1593</v>
      </c>
      <c r="S265" s="3" t="s">
        <v>1593</v>
      </c>
      <c r="T265" s="3" t="s">
        <v>1594</v>
      </c>
      <c r="U265" s="3" t="s">
        <v>1611</v>
      </c>
      <c r="V265" s="3"/>
      <c r="W265" s="10">
        <f>IF( J265="s.i", "s.i", IF(ISBLANK(J265),"Actualizando información",IFERROR(J265 / VLOOKUP(A265,Deflactor!$G$3:$H$64,2,0),"Revisar error" )))</f>
        <v>150332635540530.41</v>
      </c>
    </row>
    <row r="266" spans="1:23"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row>
    <row r="267" spans="1:23"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row>
    <row r="268" spans="1:23"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1330</v>
      </c>
      <c r="V268" s="3"/>
      <c r="W268" s="10" t="str">
        <f>IF( J268="s.i", "s.i", IF(ISBLANK(J268),"Actualizando información",IFERROR(J268 / VLOOKUP(A268,Deflactor!$G$3:$H$64,2,0),"Revisar error" )))</f>
        <v>Actualizando información</v>
      </c>
    </row>
    <row r="269" spans="1:23"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1330</v>
      </c>
      <c r="V269" s="3"/>
      <c r="W269" s="10" t="str">
        <f>IF( J269="s.i", "s.i", IF(ISBLANK(J269),"Actualizando información",IFERROR(J269 / VLOOKUP(A269,Deflactor!$G$3:$H$64,2,0),"Revisar error" )))</f>
        <v>Actualizando información</v>
      </c>
    </row>
    <row r="270" spans="1:23"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row>
    <row r="271" spans="1:23"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row>
    <row r="272" spans="1:23"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row>
    <row r="273" spans="1:23"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row>
    <row r="274" spans="1:23"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row>
    <row r="275" spans="1:23"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row>
    <row r="276" spans="1:23"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row>
    <row r="277" spans="1:23"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row>
    <row r="278" spans="1:23"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row>
    <row r="279" spans="1:23"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row>
    <row r="280" spans="1:23"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row>
    <row r="281" spans="1:23" x14ac:dyDescent="0.25">
      <c r="A281" s="3">
        <v>2009</v>
      </c>
      <c r="B281" s="3" t="s">
        <v>359</v>
      </c>
      <c r="C281" s="3" t="s">
        <v>7</v>
      </c>
      <c r="D281" s="3" t="s">
        <v>36</v>
      </c>
      <c r="E281" s="3" t="s">
        <v>37</v>
      </c>
      <c r="F281" s="3" t="s">
        <v>330</v>
      </c>
      <c r="G281" s="3" t="s">
        <v>724</v>
      </c>
      <c r="H281" s="13">
        <v>1994</v>
      </c>
      <c r="I281" s="13"/>
      <c r="J281" s="10">
        <f xml:space="preserve"> 6230 * 1000000</f>
        <v>6230000000</v>
      </c>
      <c r="K281" s="3"/>
      <c r="L281" s="3" t="s">
        <v>957</v>
      </c>
      <c r="M281" s="3" t="s">
        <v>958</v>
      </c>
      <c r="N281" s="3" t="s">
        <v>959</v>
      </c>
      <c r="O281" s="3" t="s">
        <v>960</v>
      </c>
      <c r="P281" s="3" t="s">
        <v>962</v>
      </c>
      <c r="Q281" s="3"/>
      <c r="R281" s="11" t="s">
        <v>954</v>
      </c>
      <c r="S281" s="11" t="s">
        <v>955</v>
      </c>
      <c r="T281" s="11" t="s">
        <v>956</v>
      </c>
      <c r="U281" s="3" t="s">
        <v>1148</v>
      </c>
      <c r="V281" s="3"/>
      <c r="W281" s="10">
        <f>IF( J281="s.i", "s.i", IF(ISBLANK(J281),"Actualizando información",IFERROR(J281 / VLOOKUP(A281,Deflactor!$G$3:$H$64,2,0),"Revisar error" )))</f>
        <v>7218695674.6454353</v>
      </c>
    </row>
    <row r="282" spans="1:23"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row>
    <row r="283" spans="1:23"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row>
    <row r="284" spans="1:23"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row>
    <row r="285" spans="1:23"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row>
    <row r="286" spans="1:23"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row>
    <row r="287" spans="1:23"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row>
    <row r="288" spans="1:23"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row>
    <row r="289" spans="1:23"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row>
    <row r="290" spans="1:23"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row>
    <row r="291" spans="1:23"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row>
    <row r="292" spans="1:23"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row>
    <row r="293" spans="1:23"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row>
    <row r="294" spans="1:23"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row>
    <row r="295" spans="1:23" x14ac:dyDescent="0.25">
      <c r="A295" s="3">
        <v>2009</v>
      </c>
      <c r="B295" s="3" t="s">
        <v>375</v>
      </c>
      <c r="C295" s="3" t="s">
        <v>92</v>
      </c>
      <c r="D295" s="3" t="s">
        <v>25</v>
      </c>
      <c r="E295" s="3" t="s">
        <v>26</v>
      </c>
      <c r="F295" s="3" t="s">
        <v>194</v>
      </c>
      <c r="G295" s="3"/>
      <c r="H295" s="12"/>
      <c r="I295" s="13"/>
      <c r="J295" s="10"/>
      <c r="K295" s="3"/>
      <c r="L295" s="3"/>
      <c r="M295" s="3"/>
      <c r="N295" s="3"/>
      <c r="O295" s="3"/>
      <c r="P295" s="3"/>
      <c r="Q295" s="3"/>
      <c r="R295" s="3"/>
      <c r="S295" s="3"/>
      <c r="T295" s="3"/>
      <c r="U295" s="3"/>
      <c r="V295" s="3"/>
      <c r="W295" s="10" t="str">
        <f>IF( J295="s.i", "s.i", IF(ISBLANK(J295),"Actualizando información",IFERROR(J295 / VLOOKUP(A295,Deflactor!$G$3:$H$64,2,0),"Revisar error" )))</f>
        <v>Actualizando información</v>
      </c>
    </row>
    <row r="296" spans="1:23"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row>
    <row r="297" spans="1:23"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row>
    <row r="298" spans="1:23"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row>
    <row r="299" spans="1:23"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row>
    <row r="300" spans="1:23" x14ac:dyDescent="0.25">
      <c r="A300" s="3">
        <v>2009</v>
      </c>
      <c r="B300" s="3" t="s">
        <v>380</v>
      </c>
      <c r="C300" s="3" t="s">
        <v>7</v>
      </c>
      <c r="D300" s="3" t="s">
        <v>32</v>
      </c>
      <c r="E300" s="3" t="s">
        <v>33</v>
      </c>
      <c r="F300" s="3" t="s">
        <v>352</v>
      </c>
      <c r="G300" s="3"/>
      <c r="H300" s="12"/>
      <c r="I300" s="13"/>
      <c r="J300" s="10"/>
      <c r="K300" s="3"/>
      <c r="L300" s="3"/>
      <c r="M300" s="3"/>
      <c r="N300" s="3"/>
      <c r="O300" s="3"/>
      <c r="P300" s="3"/>
      <c r="Q300" s="3"/>
      <c r="R300" s="3"/>
      <c r="S300" s="3"/>
      <c r="T300" s="3"/>
      <c r="U300" s="3" t="s">
        <v>1314</v>
      </c>
      <c r="V300" s="3"/>
      <c r="W300" s="10" t="str">
        <f>IF( J300="s.i", "s.i", IF(ISBLANK(J300),"Actualizando información",IFERROR(J300 / VLOOKUP(A300,Deflactor!$G$3:$H$64,2,0),"Revisar error" )))</f>
        <v>Actualizando información</v>
      </c>
    </row>
    <row r="301" spans="1:23"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row>
    <row r="302" spans="1:23"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1655</v>
      </c>
      <c r="L302" s="3" t="s">
        <v>913</v>
      </c>
      <c r="M302" s="3" t="s">
        <v>914</v>
      </c>
      <c r="N302" s="3" t="s">
        <v>915</v>
      </c>
      <c r="O302" s="3" t="s">
        <v>916</v>
      </c>
      <c r="P302" s="3" t="s">
        <v>917</v>
      </c>
      <c r="Q302" s="3"/>
      <c r="R302" s="11" t="s">
        <v>918</v>
      </c>
      <c r="S302" s="11" t="s">
        <v>919</v>
      </c>
      <c r="T302" s="3"/>
      <c r="U302" s="3" t="s">
        <v>1146</v>
      </c>
      <c r="V302" s="3"/>
      <c r="W302" s="10">
        <f>IF( J302="s.i", "s.i", IF(ISBLANK(J302),"Actualizando información",IFERROR(J302 / VLOOKUP(A302,Deflactor!$G$3:$H$64,2,0),"Revisar error" )))</f>
        <v>29417053898.539055</v>
      </c>
    </row>
    <row r="303" spans="1:23"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row>
    <row r="304" spans="1:23"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1145</v>
      </c>
      <c r="V304" s="3"/>
      <c r="W304" s="10">
        <f>IF( J304="s.i", "s.i", IF(ISBLANK(J304),"Actualizando información",IFERROR(J304 / VLOOKUP(A304,Deflactor!$G$3:$H$64,2,0),"Revisar error" )))</f>
        <v>4646383572.2838192</v>
      </c>
    </row>
    <row r="305" spans="1:23"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1145</v>
      </c>
      <c r="V305" s="3"/>
      <c r="W305" s="10">
        <f>IF( J305="s.i", "s.i", IF(ISBLANK(J305),"Actualizando información",IFERROR(J305 / VLOOKUP(A305,Deflactor!$G$3:$H$64,2,0),"Revisar error" )))</f>
        <v>4646383572.2838192</v>
      </c>
    </row>
    <row r="306" spans="1:23"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row>
    <row r="307" spans="1:23"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row>
    <row r="308" spans="1:23"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row>
    <row r="309" spans="1:23"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row>
    <row r="310" spans="1:23"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1149</v>
      </c>
      <c r="V310" s="3"/>
      <c r="W310" s="10" t="str">
        <f>IF( J310="s.i", "s.i", IF(ISBLANK(J310),"Actualizando información",IFERROR(J310 / VLOOKUP(A310,Deflactor!$G$3:$H$64,2,0),"Revisar error" )))</f>
        <v>Actualizando información</v>
      </c>
    </row>
    <row r="311" spans="1:23"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23"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23"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23"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23"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23"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23"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23"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23" x14ac:dyDescent="0.25">
      <c r="A319" s="3">
        <v>2008</v>
      </c>
      <c r="B319" s="3" t="s">
        <v>403</v>
      </c>
      <c r="C319" s="3" t="s">
        <v>7</v>
      </c>
      <c r="D319" s="3" t="s">
        <v>12</v>
      </c>
      <c r="E319" s="3" t="s">
        <v>404</v>
      </c>
      <c r="F319" s="3" t="s">
        <v>330</v>
      </c>
      <c r="G319" s="3"/>
      <c r="H319" s="12"/>
      <c r="I319" s="13"/>
      <c r="J319" s="10"/>
      <c r="K319" s="3"/>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23" x14ac:dyDescent="0.25">
      <c r="A320" s="3">
        <v>2008</v>
      </c>
      <c r="B320" s="3" t="s">
        <v>405</v>
      </c>
      <c r="C320" s="3" t="s">
        <v>7</v>
      </c>
      <c r="D320" s="3" t="s">
        <v>12</v>
      </c>
      <c r="E320" s="3" t="s">
        <v>406</v>
      </c>
      <c r="F320" s="3" t="s">
        <v>352</v>
      </c>
      <c r="G320" s="3"/>
      <c r="H320" s="12"/>
      <c r="I320" s="13"/>
      <c r="J320" s="10"/>
      <c r="K320" s="3"/>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1330</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1220</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1327</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c r="L488" s="3"/>
      <c r="M488" s="3"/>
      <c r="N488" s="3"/>
      <c r="O488" s="3"/>
      <c r="P488" s="3"/>
      <c r="Q488" s="3"/>
      <c r="R488" s="3"/>
      <c r="S488" s="3"/>
      <c r="T488" s="3"/>
      <c r="U488" s="3" t="s">
        <v>1153</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c r="L494" s="3"/>
      <c r="M494" s="3"/>
      <c r="N494" s="3"/>
      <c r="O494" s="3"/>
      <c r="P494" s="3"/>
      <c r="Q494" s="3"/>
      <c r="R494" s="3"/>
      <c r="S494" s="3"/>
      <c r="T494" s="3"/>
      <c r="U494" s="3"/>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1145</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1221</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1327</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1150</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1152</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1328</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W622" xr:uid="{BD47F19D-6DAE-4F22-A7C4-1B68042B3297}"/>
  <phoneticPr fontId="18" type="noConversion"/>
  <hyperlinks>
    <hyperlink ref="R19" r:id="rId1" xr:uid="{8BE2D469-4FC3-404D-88F5-CAE5385B1926}"/>
    <hyperlink ref="S19" r:id="rId2" xr:uid="{2D50CD1D-E81D-4C2D-9F09-A7A27F6B16D1}"/>
    <hyperlink ref="R21" r:id="rId3" xr:uid="{63032BBF-33A3-4905-A09C-509EE20A95F3}"/>
    <hyperlink ref="S21" r:id="rId4" xr:uid="{5FC6AC85-97CC-48C7-962A-2E0E8EFE730E}"/>
    <hyperlink ref="R28" r:id="rId5" xr:uid="{341923EB-F8B8-4C95-B7AE-68509FA7D39E}"/>
    <hyperlink ref="S28" r:id="rId6" xr:uid="{01DD653A-31CC-4BA9-A746-B5CE15ED0063}"/>
    <hyperlink ref="R20" r:id="rId7" xr:uid="{2861B651-000E-429D-B868-F49DEC2212CD}"/>
    <hyperlink ref="S20" r:id="rId8" xr:uid="{F9DFD4F9-2B5E-460F-AB53-E64E42196CCD}"/>
    <hyperlink ref="R22" r:id="rId9" xr:uid="{F87218A3-9347-4483-B905-542D57F583F0}"/>
    <hyperlink ref="S22" r:id="rId10" xr:uid="{436B500F-8B4E-4C6A-8B32-08726191DCE0}"/>
    <hyperlink ref="T22" r:id="rId11" xr:uid="{85CA5F11-64FB-4DAB-8772-C5BC4D57872A}"/>
    <hyperlink ref="R23" r:id="rId12" xr:uid="{8E38D38B-F508-446E-BF14-2D6FEBB8A9B3}"/>
    <hyperlink ref="S23" r:id="rId13" xr:uid="{A39947EE-F457-4161-82D2-279E7AFA2834}"/>
    <hyperlink ref="R24" r:id="rId14" xr:uid="{19FD4344-730E-450C-A678-CF48FA90925D}"/>
    <hyperlink ref="S24" r:id="rId15" xr:uid="{522416D5-0EE8-4C02-A8C7-5C3CE5FA306B}"/>
    <hyperlink ref="R25" r:id="rId16" xr:uid="{55A9217D-0519-402E-B2F0-62C4EDB8C7E5}"/>
    <hyperlink ref="S25" r:id="rId17" xr:uid="{6BDDA874-5429-4054-AE5E-D929F7BDC091}"/>
    <hyperlink ref="T25" r:id="rId18" xr:uid="{A3D727D9-E905-44DB-B879-5DAB73A44CEF}"/>
    <hyperlink ref="R26" r:id="rId19" xr:uid="{6B06E0B2-9508-48FE-93A2-DA611B4EBB4C}"/>
    <hyperlink ref="S26" r:id="rId20" xr:uid="{D213E51B-7430-413A-8C85-F1B558E70F0B}"/>
    <hyperlink ref="R304" r:id="rId21" xr:uid="{74E8287E-9544-4ED4-9C76-33340E792470}"/>
    <hyperlink ref="S304" r:id="rId22" xr:uid="{352B4A07-BA28-4050-BBE4-1D071DE74A79}"/>
    <hyperlink ref="T304" r:id="rId23" xr:uid="{16AFFC03-1255-4725-B0AA-5A65405287CE}"/>
    <hyperlink ref="R305" r:id="rId24" xr:uid="{B31ADB39-EFFD-4E63-A9AA-45741900E167}"/>
    <hyperlink ref="S305" r:id="rId25" xr:uid="{E0B1FF2B-5906-46BA-82AE-47D8BE228B04}"/>
    <hyperlink ref="T305" r:id="rId26" xr:uid="{E19E8649-2465-4CC1-A760-6C30678BD1B6}"/>
    <hyperlink ref="R538" r:id="rId27" xr:uid="{48F0296A-3276-4B9E-89A6-BDF2BE29C7DE}"/>
    <hyperlink ref="S538" r:id="rId28" xr:uid="{504C0FC3-4049-4774-A9DA-EA0E4D06ABB2}"/>
    <hyperlink ref="R302" r:id="rId29" xr:uid="{F4C90C1B-0492-430D-83AF-FFFF1EEA257D}"/>
    <hyperlink ref="S302" r:id="rId30" xr:uid="{68CEC8CE-CBAF-43EE-A4D3-BE7A163F3E98}"/>
    <hyperlink ref="R27" r:id="rId31" xr:uid="{3FF68CB8-3CB6-4FE6-BEFC-B863F1057ABA}"/>
    <hyperlink ref="S27" r:id="rId32" xr:uid="{6A51C13A-3FC6-40F8-98A0-5D19835F1DF9}"/>
    <hyperlink ref="R29" r:id="rId33" xr:uid="{C4EDB22E-66F5-4664-8434-CB6E99F3A1F1}"/>
    <hyperlink ref="S29" r:id="rId34" xr:uid="{37C1DAF2-0C60-48D5-9F9E-2A24C55D5137}"/>
    <hyperlink ref="R30" r:id="rId35" xr:uid="{70186419-8852-4266-B625-C0215B761AD6}"/>
    <hyperlink ref="S30" r:id="rId36" xr:uid="{C8CFAFED-762C-4D41-BB5C-524E1344FC49}"/>
    <hyperlink ref="R281" r:id="rId37" xr:uid="{BD05ECA2-44FA-4BE8-BF34-4F9D5199ACB5}"/>
    <hyperlink ref="S281" r:id="rId38" xr:uid="{39FBDB66-059C-4E83-936A-2D36C394CBAC}"/>
    <hyperlink ref="T281" r:id="rId39" xr:uid="{B1EE039C-CCC5-4DEB-B06D-ECDE7A38AB31}"/>
    <hyperlink ref="R31" r:id="rId40" xr:uid="{4840EEBD-2753-4242-A002-58C5BE33C68F}"/>
    <hyperlink ref="S31" r:id="rId41" xr:uid="{BC992BBF-C0DC-4F08-B2F0-D78C1BC7DF5D}"/>
    <hyperlink ref="R32" r:id="rId42" xr:uid="{0700FB18-CCBB-4878-B443-0E7E5ABA4927}"/>
    <hyperlink ref="S32" r:id="rId43" xr:uid="{DBEF85D9-252C-4B3B-9E16-388F1CD12EF5}"/>
    <hyperlink ref="R33" r:id="rId44" xr:uid="{D4993B31-7A8E-42A8-887B-B59DC3A93556}"/>
    <hyperlink ref="S33" r:id="rId45" xr:uid="{65C4907E-DCDB-4402-8700-C2290FD93B01}"/>
    <hyperlink ref="R34" r:id="rId46" xr:uid="{89B307FB-40A1-4251-8AC0-CD94751594D9}"/>
    <hyperlink ref="S34" r:id="rId47" xr:uid="{5E0F8B59-7A69-4008-98DE-E940306C47F3}"/>
    <hyperlink ref="R57" r:id="rId48" xr:uid="{8EB1CAF2-0D9A-4B0F-BC96-FA8C88E2943F}"/>
    <hyperlink ref="S57" r:id="rId49" xr:uid="{A4A04E22-BBE1-40A2-AFBD-8FF42453ACB3}"/>
    <hyperlink ref="R64" r:id="rId50" xr:uid="{316FFB71-13D6-4204-AAC3-2800CC93493B}"/>
    <hyperlink ref="S64" r:id="rId51" xr:uid="{42936A94-6451-4C39-BBB2-88E20CEC25BD}"/>
    <hyperlink ref="T64" r:id="rId52" xr:uid="{02A3E0C4-C824-4DBE-9BC7-99FBF6D49312}"/>
    <hyperlink ref="R66" r:id="rId53" xr:uid="{98642495-AD43-4284-B5D9-B49B622C144D}"/>
    <hyperlink ref="S66" r:id="rId54" xr:uid="{3E298A68-C1DA-4004-85CE-369DFEE6AC33}"/>
    <hyperlink ref="T66" r:id="rId55" xr:uid="{A16111F7-5C6F-45B2-9A13-253BA9882580}"/>
    <hyperlink ref="R70" r:id="rId56" xr:uid="{00CB8034-D05D-41DC-A93A-DB3B46C174B9}"/>
    <hyperlink ref="S70" r:id="rId57" xr:uid="{8F84BDB1-4460-4683-9435-1DF99015D509}"/>
    <hyperlink ref="T70" r:id="rId58" xr:uid="{AEEB8D3A-E52C-4F2D-9ECB-C0BBC846F913}"/>
    <hyperlink ref="R71" r:id="rId59" xr:uid="{55C90AF0-F7C0-4271-B2A6-7CD6597581D9}"/>
    <hyperlink ref="S71" r:id="rId60" xr:uid="{FD29C2D5-ACE2-48D7-8EF4-FB5B152429E4}"/>
    <hyperlink ref="T71" r:id="rId61" xr:uid="{5A97E86B-7BB5-47FE-A746-036C768BED27}"/>
    <hyperlink ref="R73" r:id="rId62" xr:uid="{CE2C1D09-DF26-7C47-AD75-F0A9D2A3DA5E}"/>
    <hyperlink ref="S73" r:id="rId63" xr:uid="{A174FAAF-13EF-CE48-A2FD-B3AE50609A2C}"/>
    <hyperlink ref="T73" r:id="rId64" xr:uid="{27AE2C8C-0782-654B-A18F-3FE5FA6F0DDB}"/>
    <hyperlink ref="R58" r:id="rId65" xr:uid="{781B6E1B-132F-49A1-8E8A-97FA20E2DC7D}"/>
    <hyperlink ref="S58" r:id="rId66" xr:uid="{7786EB75-FC74-471C-9745-1ECCDEF0F79F}"/>
    <hyperlink ref="R59" r:id="rId67" xr:uid="{9EEE67CC-56DE-4435-BA96-FE9779F4156D}"/>
    <hyperlink ref="S59" r:id="rId68" xr:uid="{FD314378-581A-4184-9089-AB5873B100E8}"/>
    <hyperlink ref="T59" r:id="rId69" xr:uid="{F2CF29F0-4390-4CD1-AB04-20B9D7445A63}"/>
    <hyperlink ref="R60" r:id="rId70" xr:uid="{C718AA95-8F75-4CD3-ADDE-4724BF7ED99E}"/>
    <hyperlink ref="S60" r:id="rId71" xr:uid="{03DED38A-66E1-4067-8F1B-354A42FF140B}"/>
    <hyperlink ref="R61" r:id="rId72" xr:uid="{C4D52F09-F70D-4AF7-A6AE-D2B6ECC1A93D}"/>
    <hyperlink ref="S61" r:id="rId73" xr:uid="{D53AAC6D-08EC-48EE-88DC-A86F8B9574AC}"/>
    <hyperlink ref="T61" r:id="rId74" xr:uid="{4182BA24-00A2-4818-818A-97D40B6CCDFF}"/>
    <hyperlink ref="R62" r:id="rId75" xr:uid="{3184ED40-3A46-4E51-8863-2D8E5D3906DA}"/>
    <hyperlink ref="S62" r:id="rId76" xr:uid="{A922A6B2-C170-4FEE-BF86-0DA3F4AD142C}"/>
    <hyperlink ref="T62" r:id="rId77" xr:uid="{17495527-8221-4494-B16C-F0BBADE84D34}"/>
    <hyperlink ref="R63" r:id="rId78" xr:uid="{B93D49F6-E9B8-4E2C-B4FE-0D30801F0E72}"/>
    <hyperlink ref="S63" r:id="rId79" xr:uid="{0EA0D374-CD6E-4B24-891A-D2C80DAE7E24}"/>
    <hyperlink ref="T63" r:id="rId80" xr:uid="{88A59398-45F8-4DAC-AE93-E985DFA3C3B1}"/>
    <hyperlink ref="R65" r:id="rId81" xr:uid="{BB3E57AC-EE6C-49E9-92D2-AE679F0C30BD}"/>
    <hyperlink ref="S65" r:id="rId82" xr:uid="{8A73CA58-3805-4DF6-BA48-2F311CF989D7}"/>
    <hyperlink ref="T65" r:id="rId83" xr:uid="{39075977-FB2F-4874-B68C-5CE4622F6E99}"/>
    <hyperlink ref="R67" r:id="rId84" xr:uid="{EC02178E-1B9A-422B-80EA-07A6A37EBD63}"/>
    <hyperlink ref="S67" r:id="rId85" xr:uid="{E59F726D-707D-4A27-A705-C75637A727F7}"/>
    <hyperlink ref="T67" r:id="rId86" xr:uid="{2340C526-9A2F-4780-9BCE-9AAAA824780B}"/>
    <hyperlink ref="R68" r:id="rId87" xr:uid="{C294A10A-D117-40BC-B9AF-E036D8E49C93}"/>
    <hyperlink ref="S68" r:id="rId88" xr:uid="{E3D94DF0-935A-4B59-8B5D-631357E8375B}"/>
    <hyperlink ref="R69" r:id="rId89" xr:uid="{610E205C-72A6-AC40-8F82-F3CA6CF79DEF}"/>
    <hyperlink ref="S69" r:id="rId90" xr:uid="{EB637458-73D6-6842-96B1-2611BC8545DA}"/>
    <hyperlink ref="T69" r:id="rId91" xr:uid="{639DCC70-FB05-E340-A6E6-73742992A452}"/>
    <hyperlink ref="R76" r:id="rId92" xr:uid="{748DEB92-664C-4179-A75F-963333043046}"/>
    <hyperlink ref="S76" r:id="rId93" xr:uid="{01A3EB53-7706-4AA1-A600-0837AD5F6D99}"/>
    <hyperlink ref="T76" r:id="rId94" xr:uid="{311825ED-719C-46FF-9F12-4D6DB8179FB0}"/>
    <hyperlink ref="R72" r:id="rId95" xr:uid="{5B18D64A-BD9A-42C0-8198-874AFDE56C8F}"/>
    <hyperlink ref="S72" r:id="rId96" xr:uid="{D9297DFA-C7E6-4461-A1FC-002EA6489DBD}"/>
    <hyperlink ref="T72" r:id="rId97" xr:uid="{349B263E-4895-453B-8AE7-F0D6227A24AE}"/>
    <hyperlink ref="R74" r:id="rId98" xr:uid="{3D9F1915-A62C-45BF-A6FB-C9C3434C4FA5}"/>
    <hyperlink ref="S74" r:id="rId99" xr:uid="{4EFBEF02-3379-4FB5-B359-04F4A9744BFE}"/>
    <hyperlink ref="T74" r:id="rId100" xr:uid="{133691F7-3145-43E7-AFEC-580376A61395}"/>
    <hyperlink ref="R75" r:id="rId101" xr:uid="{8F4A974D-3CB7-436A-AE1C-7179508847CA}"/>
    <hyperlink ref="S75" r:id="rId102" xr:uid="{94ECD1BC-133F-4B26-843B-B4D3B0330B90}"/>
    <hyperlink ref="T75" r:id="rId103" xr:uid="{B620A354-976A-4C3D-A548-BD680D80C46D}"/>
    <hyperlink ref="R77" r:id="rId104" xr:uid="{47037CB6-070A-4007-8045-F5E7AED324DC}"/>
    <hyperlink ref="S77" r:id="rId105" xr:uid="{50CD371C-57E1-454C-AB0D-A5E4D505AF4A}"/>
    <hyperlink ref="T77" r:id="rId106" xr:uid="{04672036-F631-4C69-B58A-B119E844928F}"/>
    <hyperlink ref="R78" r:id="rId107" xr:uid="{A7191FCF-595A-475A-93DA-ECF851E9BB71}"/>
    <hyperlink ref="S78" r:id="rId108" xr:uid="{588E35C8-7175-4531-A252-1471A041BB7E}"/>
    <hyperlink ref="R79" r:id="rId109" xr:uid="{55DC656F-53CB-407E-9354-523CD90F1E90}"/>
    <hyperlink ref="S79" r:id="rId110" xr:uid="{BA9CB9A8-6DEA-49C1-958D-13788ADFA555}"/>
    <hyperlink ref="T79" r:id="rId111" xr:uid="{A62DD8EB-E41E-423D-B1A1-DCB5D1A79F4E}"/>
    <hyperlink ref="R80" r:id="rId112" xr:uid="{8D96D6B3-7AC4-416F-9D70-C3D4EF643B59}"/>
    <hyperlink ref="S80" r:id="rId113" xr:uid="{A79680C9-9F1E-4E1E-A301-D4D578CD33A3}"/>
    <hyperlink ref="T80" r:id="rId114" xr:uid="{803BFB6C-709D-43FD-B612-F9C39DBFA4B5}"/>
    <hyperlink ref="R81" r:id="rId115" xr:uid="{86047BB2-134F-42BA-99F9-BD9E3EDD4EA1}"/>
    <hyperlink ref="S81" r:id="rId116" xr:uid="{5FB41F79-6CF9-4205-901D-54FDF177ACEC}"/>
    <hyperlink ref="T81" r:id="rId117" xr:uid="{612F414F-C336-4E95-8B47-5DC725ACDB42}"/>
    <hyperlink ref="R2" r:id="rId118" xr:uid="{1E2F76AB-E96B-4223-9C0E-63A0878489CF}"/>
    <hyperlink ref="S2" r:id="rId119" xr:uid="{B14AA13A-6C2E-4C1C-ABD6-EEE1D93F4114}"/>
    <hyperlink ref="R42" r:id="rId120" xr:uid="{B284B7AD-110B-41BB-A489-049BA9A70340}"/>
    <hyperlink ref="R55" r:id="rId121" xr:uid="{C4D95AA3-66CB-4167-A494-5CF83E2394C4}"/>
    <hyperlink ref="R54" r:id="rId122" xr:uid="{BD819CAD-5353-4E93-A170-8CF67C106613}"/>
    <hyperlink ref="R142" r:id="rId123" xr:uid="{446A992E-CA4E-45EA-A3A5-EB15638B6D61}"/>
    <hyperlink ref="S142" r:id="rId124" xr:uid="{C27EFF25-DB3E-4491-9437-E4093C4D861B}"/>
    <hyperlink ref="T142" r:id="rId125" xr:uid="{F60F74B0-5AA2-4F8D-AB52-ED225055B16D}"/>
    <hyperlink ref="R132" r:id="rId126" xr:uid="{1A6F958A-4284-4565-AED4-AAF580B18DEF}"/>
    <hyperlink ref="S132" r:id="rId127" xr:uid="{885C6908-5714-4CA0-9A46-7F1D6355865F}"/>
    <hyperlink ref="S133" r:id="rId128" xr:uid="{5417A548-9F68-4515-AF76-8A70AB67C70B}"/>
    <hyperlink ref="R133" r:id="rId129" xr:uid="{1FD66A07-7C22-4B72-B19F-FA0EF4C93D8A}"/>
    <hyperlink ref="S127" r:id="rId130" xr:uid="{995A5535-A844-4B8E-8A01-A4B6DB22B420}"/>
    <hyperlink ref="R127" r:id="rId131" xr:uid="{50BB2792-02FB-4370-B5FB-A8F9F20C86DC}"/>
    <hyperlink ref="S128" r:id="rId132" xr:uid="{059F4606-6526-46B0-8F61-CF0FF8002853}"/>
    <hyperlink ref="S129" r:id="rId133" xr:uid="{DE651C3F-2BFE-4226-95E1-3CD727BECF6A}"/>
    <hyperlink ref="S130" r:id="rId134" xr:uid="{F9746929-74CD-4D5B-BD23-115B291AF23B}"/>
    <hyperlink ref="R128" r:id="rId135" xr:uid="{92ED383F-18C0-4E31-ABB0-AB848D14C159}"/>
    <hyperlink ref="R129" r:id="rId136" xr:uid="{376CD4FF-DB71-4764-8EBD-9A65430CEE16}"/>
    <hyperlink ref="R130" r:id="rId137" xr:uid="{B7A80D9B-6200-4D1C-8DE3-62E1C434A467}"/>
    <hyperlink ref="R264" r:id="rId138" xr:uid="{CEA395D3-CADC-4E0B-9C0C-AF9C7AAB6663}"/>
    <hyperlink ref="S264" r:id="rId139" xr:uid="{CA7C9DF0-6456-4B64-A457-049027988EBB}"/>
    <hyperlink ref="T264" r:id="rId140" xr:uid="{389C9C4F-5372-4FC2-9D9D-EE12CB6CC373}"/>
  </hyperlinks>
  <pageMargins left="0.7" right="0.7" top="0.75" bottom="0.75" header="0.3" footer="0.3"/>
  <pageSetup paperSize="9" orientation="portrait" horizontalDpi="300" verticalDpi="300" r:id="rId141"/>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6"/>
  <sheetViews>
    <sheetView workbookViewId="0">
      <selection activeCell="D1" sqref="D1"/>
    </sheetView>
  </sheetViews>
  <sheetFormatPr baseColWidth="10" defaultRowHeight="15" x14ac:dyDescent="0.25"/>
  <cols>
    <col min="1" max="1" width="18.5703125" bestFit="1" customWidth="1"/>
    <col min="2" max="2" width="39.85546875"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1319</v>
      </c>
      <c r="E1" s="5" t="s">
        <v>5</v>
      </c>
      <c r="F1" s="6" t="s">
        <v>1613</v>
      </c>
      <c r="I1" s="5" t="s">
        <v>719</v>
      </c>
      <c r="J1" s="6" t="s">
        <v>1613</v>
      </c>
      <c r="M1" s="5" t="s">
        <v>720</v>
      </c>
      <c r="N1" s="6" t="s">
        <v>1613</v>
      </c>
    </row>
    <row r="2" spans="1:14" x14ac:dyDescent="0.25">
      <c r="A2" t="s">
        <v>7</v>
      </c>
      <c r="B2" t="s">
        <v>1320</v>
      </c>
      <c r="E2" t="s">
        <v>624</v>
      </c>
      <c r="F2" t="s">
        <v>1612</v>
      </c>
      <c r="I2" t="s">
        <v>624</v>
      </c>
      <c r="J2" t="s">
        <v>1612</v>
      </c>
      <c r="M2" t="s">
        <v>624</v>
      </c>
      <c r="N2" t="s">
        <v>1612</v>
      </c>
    </row>
    <row r="3" spans="1:14" x14ac:dyDescent="0.25">
      <c r="A3" t="s">
        <v>67</v>
      </c>
      <c r="B3" t="s">
        <v>1321</v>
      </c>
    </row>
    <row r="4" spans="1:14" x14ac:dyDescent="0.25">
      <c r="A4" t="s">
        <v>92</v>
      </c>
      <c r="B4" t="s">
        <v>1322</v>
      </c>
    </row>
    <row r="5" spans="1:14" x14ac:dyDescent="0.25">
      <c r="A5" t="s">
        <v>155</v>
      </c>
      <c r="B5" t="s">
        <v>1323</v>
      </c>
    </row>
    <row r="6" spans="1:14" x14ac:dyDescent="0.25">
      <c r="A6" t="s">
        <v>284</v>
      </c>
      <c r="B6" t="s">
        <v>1324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workbookViewId="0">
      <selection activeCell="G2" sqref="G2"/>
    </sheetView>
  </sheetViews>
  <sheetFormatPr baseColWidth="10" defaultRowHeight="15" x14ac:dyDescent="0.25"/>
  <sheetData>
    <row r="1" spans="1:43" x14ac:dyDescent="0.25">
      <c r="A1" s="17" t="s">
        <v>1615</v>
      </c>
      <c r="D1" s="17" t="s">
        <v>1618</v>
      </c>
      <c r="J1" s="17" t="s">
        <v>1621</v>
      </c>
      <c r="M1" s="17" t="s">
        <v>1622</v>
      </c>
      <c r="P1" s="17" t="s">
        <v>1637</v>
      </c>
      <c r="S1" s="17" t="s">
        <v>1621</v>
      </c>
      <c r="V1" s="17" t="s">
        <v>1622</v>
      </c>
      <c r="Y1" s="4" t="s">
        <v>1636</v>
      </c>
      <c r="AQ1" s="4" t="s">
        <v>1649</v>
      </c>
    </row>
    <row r="3" spans="1:43" ht="45" x14ac:dyDescent="0.25">
      <c r="A3" s="18" t="s">
        <v>1616</v>
      </c>
      <c r="B3" s="19" t="s">
        <v>1617</v>
      </c>
      <c r="D3" s="18" t="s">
        <v>1616</v>
      </c>
      <c r="E3" s="19" t="s">
        <v>1619</v>
      </c>
      <c r="G3" s="18" t="s">
        <v>1616</v>
      </c>
      <c r="H3" s="19" t="s">
        <v>1620</v>
      </c>
      <c r="J3" s="24" t="s">
        <v>1623</v>
      </c>
      <c r="K3" s="25" t="s">
        <v>1618</v>
      </c>
      <c r="M3" s="18" t="s">
        <v>1622</v>
      </c>
      <c r="N3" s="19"/>
      <c r="P3" s="18" t="s">
        <v>1616</v>
      </c>
      <c r="Q3" s="19" t="s">
        <v>1638</v>
      </c>
      <c r="S3" s="24" t="s">
        <v>1623</v>
      </c>
      <c r="T3" s="25" t="s">
        <v>1637</v>
      </c>
      <c r="V3" s="18" t="s">
        <v>1622</v>
      </c>
      <c r="W3" s="19"/>
    </row>
    <row r="4" spans="1:43" x14ac:dyDescent="0.25">
      <c r="A4" s="20">
        <v>21916</v>
      </c>
      <c r="B4" s="21">
        <v>4.5209932029445397E-3</v>
      </c>
      <c r="D4" s="20">
        <v>21916</v>
      </c>
      <c r="E4" s="21">
        <v>15939.1402467885</v>
      </c>
      <c r="G4" s="28">
        <f>YEAR(A4)</f>
        <v>1960</v>
      </c>
      <c r="H4" s="22">
        <f>B4/E4</f>
        <v>2.8364097014928097E-7</v>
      </c>
      <c r="J4" s="26" t="s">
        <v>1624</v>
      </c>
      <c r="K4" s="26" t="s">
        <v>1625</v>
      </c>
      <c r="M4" t="s">
        <v>1635</v>
      </c>
      <c r="P4" s="23">
        <v>43101</v>
      </c>
      <c r="Q4" s="21">
        <v>98.98</v>
      </c>
      <c r="S4" s="26" t="s">
        <v>1624</v>
      </c>
      <c r="T4" s="26" t="s">
        <v>1639</v>
      </c>
      <c r="V4" s="3" t="s">
        <v>1648</v>
      </c>
    </row>
    <row r="5" spans="1:43" x14ac:dyDescent="0.25">
      <c r="A5" s="20">
        <v>22282</v>
      </c>
      <c r="B5" s="21">
        <v>5.0706704041814602E-3</v>
      </c>
      <c r="D5" s="20">
        <v>22282</v>
      </c>
      <c r="E5" s="21">
        <v>16775.191489039102</v>
      </c>
      <c r="G5" s="28">
        <f t="shared" ref="G5:G64" si="0">YEAR(A5)</f>
        <v>1961</v>
      </c>
      <c r="H5" s="22">
        <f t="shared" ref="H5:H63" si="1">B5/E5</f>
        <v>3.0227198345214911E-7</v>
      </c>
      <c r="J5" s="26" t="s">
        <v>1626</v>
      </c>
      <c r="K5" s="26" t="s">
        <v>1627</v>
      </c>
      <c r="P5" s="23">
        <v>43132</v>
      </c>
      <c r="Q5" s="21">
        <v>99.08</v>
      </c>
      <c r="S5" s="26" t="s">
        <v>1626</v>
      </c>
      <c r="T5" s="26" t="s">
        <v>1640</v>
      </c>
    </row>
    <row r="6" spans="1:43" x14ac:dyDescent="0.25">
      <c r="A6" s="20">
        <v>22647</v>
      </c>
      <c r="B6" s="21">
        <v>5.9578934617919802E-3</v>
      </c>
      <c r="D6" s="20">
        <v>22647</v>
      </c>
      <c r="E6" s="21">
        <v>17450.675713235702</v>
      </c>
      <c r="G6" s="28">
        <f t="shared" si="0"/>
        <v>1962</v>
      </c>
      <c r="H6" s="22">
        <f t="shared" si="1"/>
        <v>3.414133389272219E-7</v>
      </c>
      <c r="J6" s="26" t="s">
        <v>1318</v>
      </c>
      <c r="K6" s="26" t="s">
        <v>1628</v>
      </c>
      <c r="P6" s="23">
        <v>43160</v>
      </c>
      <c r="Q6" s="21">
        <v>99.28</v>
      </c>
      <c r="S6" s="26" t="s">
        <v>1318</v>
      </c>
      <c r="T6" s="26" t="s">
        <v>1641</v>
      </c>
    </row>
    <row r="7" spans="1:43" x14ac:dyDescent="0.25">
      <c r="A7" s="20">
        <v>23012</v>
      </c>
      <c r="B7" s="21">
        <v>9.0691295315124005E-3</v>
      </c>
      <c r="D7" s="20">
        <v>23012</v>
      </c>
      <c r="E7" s="21">
        <v>18469.819629671099</v>
      </c>
      <c r="G7" s="28">
        <f t="shared" si="0"/>
        <v>1963</v>
      </c>
      <c r="H7" s="22">
        <f t="shared" si="1"/>
        <v>4.910242608402721E-7</v>
      </c>
      <c r="J7" s="26" t="s">
        <v>1629</v>
      </c>
      <c r="K7" s="26">
        <v>2013</v>
      </c>
      <c r="P7" s="23">
        <v>43191</v>
      </c>
      <c r="Q7" s="21">
        <v>99.55</v>
      </c>
      <c r="S7" s="26" t="s">
        <v>1642</v>
      </c>
      <c r="T7" s="26" t="s">
        <v>1643</v>
      </c>
    </row>
    <row r="8" spans="1:43" x14ac:dyDescent="0.25">
      <c r="A8" s="20">
        <v>23377</v>
      </c>
      <c r="B8" s="21">
        <v>1.3759390903476099E-2</v>
      </c>
      <c r="D8" s="20">
        <v>23377</v>
      </c>
      <c r="E8" s="21">
        <v>18942.133651366701</v>
      </c>
      <c r="G8" s="28">
        <f t="shared" si="0"/>
        <v>1964</v>
      </c>
      <c r="H8" s="22">
        <f t="shared" si="1"/>
        <v>7.2639076234600109E-7</v>
      </c>
      <c r="J8" s="26" t="s">
        <v>1630</v>
      </c>
      <c r="K8" s="27">
        <v>43908</v>
      </c>
      <c r="P8" s="23">
        <v>43221</v>
      </c>
      <c r="Q8" s="21">
        <v>99.81</v>
      </c>
      <c r="S8" s="26" t="s">
        <v>1629</v>
      </c>
      <c r="T8" s="26" t="s">
        <v>1644</v>
      </c>
    </row>
    <row r="9" spans="1:43" x14ac:dyDescent="0.25">
      <c r="A9" s="20">
        <v>23743</v>
      </c>
      <c r="B9" s="21">
        <v>1.9285068092797199E-2</v>
      </c>
      <c r="D9" s="20">
        <v>23743</v>
      </c>
      <c r="E9" s="21">
        <v>19122.135539409399</v>
      </c>
      <c r="G9" s="28">
        <f t="shared" si="0"/>
        <v>1965</v>
      </c>
      <c r="H9" s="22">
        <f t="shared" si="1"/>
        <v>1.0085206253795247E-6</v>
      </c>
      <c r="J9" s="26" t="s">
        <v>1631</v>
      </c>
      <c r="K9" s="26">
        <v>1960</v>
      </c>
      <c r="P9" s="23">
        <v>43252</v>
      </c>
      <c r="Q9" s="21">
        <v>99.9</v>
      </c>
      <c r="S9" s="26" t="s">
        <v>1630</v>
      </c>
      <c r="T9" s="27">
        <v>44082</v>
      </c>
    </row>
    <row r="10" spans="1:43" x14ac:dyDescent="0.25">
      <c r="A10" s="20">
        <v>24108</v>
      </c>
      <c r="B10" s="21">
        <v>2.7583282831624902E-2</v>
      </c>
      <c r="D10" s="20">
        <v>24108</v>
      </c>
      <c r="E10" s="21">
        <v>21270.7450507541</v>
      </c>
      <c r="G10" s="28">
        <f t="shared" si="0"/>
        <v>1966</v>
      </c>
      <c r="H10" s="22">
        <f t="shared" si="1"/>
        <v>1.2967708825341314E-6</v>
      </c>
      <c r="J10" s="26" t="s">
        <v>1632</v>
      </c>
      <c r="K10" s="26">
        <v>2019</v>
      </c>
      <c r="P10" s="23">
        <v>43282</v>
      </c>
      <c r="Q10" s="21">
        <v>100.22</v>
      </c>
      <c r="S10" s="26" t="s">
        <v>1631</v>
      </c>
      <c r="T10" s="26" t="s">
        <v>1645</v>
      </c>
    </row>
    <row r="11" spans="1:43" x14ac:dyDescent="0.25">
      <c r="A11" s="20">
        <v>24473</v>
      </c>
      <c r="B11" s="21">
        <v>3.5767280686673897E-2</v>
      </c>
      <c r="D11" s="20">
        <v>24473</v>
      </c>
      <c r="E11" s="21">
        <v>22039.895160951201</v>
      </c>
      <c r="G11" s="28">
        <f t="shared" si="0"/>
        <v>1967</v>
      </c>
      <c r="H11" s="22">
        <f t="shared" si="1"/>
        <v>1.622842596367879E-6</v>
      </c>
      <c r="J11" s="26" t="s">
        <v>1633</v>
      </c>
      <c r="K11" s="26" t="s">
        <v>1634</v>
      </c>
      <c r="P11" s="23">
        <v>43313</v>
      </c>
      <c r="Q11" s="21">
        <v>100.31</v>
      </c>
      <c r="S11" s="26" t="s">
        <v>1632</v>
      </c>
      <c r="T11" s="26" t="s">
        <v>1646</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1633</v>
      </c>
      <c r="T12" s="26" t="s">
        <v>1647</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dataeval</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2020-10-04T23:53:17Z</dcterms:modified>
</cp:coreProperties>
</file>