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eyes\Downloads\"/>
    </mc:Choice>
  </mc:AlternateContent>
  <xr:revisionPtr revIDLastSave="0" documentId="8_{DA8A098E-D557-4854-ABCC-5775299EFD3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Sheet1!$A$1:$T$605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3" i="1" l="1"/>
  <c r="J47" i="1"/>
  <c r="J40" i="1"/>
  <c r="J49" i="1"/>
  <c r="J54" i="1"/>
  <c r="J17" i="1" l="1"/>
  <c r="J16" i="1" l="1"/>
  <c r="J15" i="1"/>
  <c r="J14" i="1"/>
  <c r="J264" i="1"/>
  <c r="J13" i="1"/>
  <c r="J12" i="1"/>
  <c r="J521" i="1" l="1"/>
  <c r="J288" i="1"/>
  <c r="J287" i="1"/>
  <c r="J285" i="1"/>
  <c r="J247" i="1"/>
  <c r="J132" i="1"/>
  <c r="J128" i="1"/>
  <c r="J9" i="1"/>
  <c r="J8" i="1"/>
  <c r="J6" i="1"/>
  <c r="J5" i="1"/>
  <c r="J3" i="1"/>
</calcChain>
</file>

<file path=xl/sharedStrings.xml><?xml version="1.0" encoding="utf-8"?>
<sst xmlns="http://schemas.openxmlformats.org/spreadsheetml/2006/main" count="3668" uniqueCount="1161">
  <si>
    <t>Año de protocolo</t>
  </si>
  <si>
    <t>Programa / Institución</t>
  </si>
  <si>
    <t>Línea de evaluación</t>
  </si>
  <si>
    <t>Ministerio</t>
  </si>
  <si>
    <t>Servicio público</t>
  </si>
  <si>
    <t>Clasificación</t>
  </si>
  <si>
    <t>Programa de Obras Menores de Riego. Ley 18.450</t>
  </si>
  <si>
    <t>EPG</t>
  </si>
  <si>
    <t>Ministerio de Agricultura</t>
  </si>
  <si>
    <t>Comisión Nacional de Riego</t>
  </si>
  <si>
    <t>Desempeño Medio</t>
  </si>
  <si>
    <t>Programa de Tenencia Responsable de Animales de Compañía</t>
  </si>
  <si>
    <t>Ministerio del Interior y Seguridad Pública</t>
  </si>
  <si>
    <t>Subsecretaría de Desarrollo Regional y Administrativo</t>
  </si>
  <si>
    <t>Mal Desempeño</t>
  </si>
  <si>
    <t>Programa Especial de Fomento al Riego Art. 3 Inciso 3</t>
  </si>
  <si>
    <t>Fondo de Fomento Audiovisual. Ley 19.981</t>
  </si>
  <si>
    <t>Ministerio de las Culturas, las Artes y el Patrimonio</t>
  </si>
  <si>
    <t>Subsecretaría de las Culturas y las Artes</t>
  </si>
  <si>
    <t>Fondo de Desarrollo Indígena</t>
  </si>
  <si>
    <t>Ministerio de Desarrollo Social</t>
  </si>
  <si>
    <t>Corporación Nacional de Desarrollo Indígena</t>
  </si>
  <si>
    <t>Programa de Apoyo al Aprendizaje Integral del Chile Crece Contigo</t>
  </si>
  <si>
    <t>Subsecretaría de Servicios Sociales</t>
  </si>
  <si>
    <t>Programa de Financiamiento Temprano para el Emprendimiento</t>
  </si>
  <si>
    <t>Ministerio de Economía, Fomento y Turismo</t>
  </si>
  <si>
    <t>Corporación de Fomento de la Producción</t>
  </si>
  <si>
    <t>Desempeño Bajo</t>
  </si>
  <si>
    <t>Programa de Desarrollo Empresarial en los Territorios</t>
  </si>
  <si>
    <t>Servicio de Cooperación Técnica</t>
  </si>
  <si>
    <t>Buen Desempeño</t>
  </si>
  <si>
    <t>Campamentos</t>
  </si>
  <si>
    <t>Ministerio de Vivienda y Urbanismo</t>
  </si>
  <si>
    <t>Subsecretaría de Vivienda y Urbanismo</t>
  </si>
  <si>
    <t>Programa de Obras Medianas de Riego Ley 18.450</t>
  </si>
  <si>
    <t>Formación para el Desarrollo de los Profesionales de la Educación</t>
  </si>
  <si>
    <t>Ministerio de Educación</t>
  </si>
  <si>
    <t>Subsecretaría de Educación</t>
  </si>
  <si>
    <t>Centro de Recursos para el Aprendizaje (Bibliotecas CRA)</t>
  </si>
  <si>
    <t>Programas de Rehabilitación y Reinserción Social</t>
  </si>
  <si>
    <t>Ministerio de Justicia y Derechos Humanos</t>
  </si>
  <si>
    <t>Gendarmeria de Chile</t>
  </si>
  <si>
    <t>Centros Residenciales de Administración Directa</t>
  </si>
  <si>
    <t>Servicio Nacional de Menores</t>
  </si>
  <si>
    <t>Cooperación Sur-Sur</t>
  </si>
  <si>
    <t>Ministerio de Relaciones Exteriores</t>
  </si>
  <si>
    <t>Agencia Chilena de Cooperación Internacional para el Desarrollo</t>
  </si>
  <si>
    <t>Fondo Consejo Nacional de Televisión</t>
  </si>
  <si>
    <t>Ministerio Secretaría General de Gobierno</t>
  </si>
  <si>
    <t>Consejo Nacional de Televisión</t>
  </si>
  <si>
    <t>Programa de Desarrollo Local (PRODESAL)</t>
  </si>
  <si>
    <t>Instituto de Desarrollo Agropecuario</t>
  </si>
  <si>
    <t>Bono Logro Escolar</t>
  </si>
  <si>
    <t>Fondo de Farmacia para Enfermedades Crónicas No Transmisibles en Atención Primaria de Salud (FOFAR)</t>
  </si>
  <si>
    <t>Ministerio de Salud</t>
  </si>
  <si>
    <t>Subsecretaría de Redes Asistenciales</t>
  </si>
  <si>
    <t>Plan de Ingreso, Formación y Retención de Profesionales Especialistas en el Sector Público de Salud</t>
  </si>
  <si>
    <t>Actuar a Tiempo</t>
  </si>
  <si>
    <t>Servicio Nacional para Prevención y Rehabilitación Consumo de Drogas y Alcohol</t>
  </si>
  <si>
    <t>Prevención en Programas Educacionales</t>
  </si>
  <si>
    <t>Plan Microtráfico Cero - MT0</t>
  </si>
  <si>
    <t>Subsecretaría del Interior</t>
  </si>
  <si>
    <t>Plan Nacional contra el Narcotráfico - PNCN</t>
  </si>
  <si>
    <t>Subsidio al Empleo Joven (SEJ)</t>
  </si>
  <si>
    <t>Ministerio del Trabajo y Previsión Social</t>
  </si>
  <si>
    <t>Servicio Nacional de Capacitación y Empleo</t>
  </si>
  <si>
    <t>Fondo Nacional de Fomento del Libro y la Lectura</t>
  </si>
  <si>
    <t>EFA</t>
  </si>
  <si>
    <t>Consejo Nacional de la Cultura y las Artes</t>
  </si>
  <si>
    <t>Chile Indígena</t>
  </si>
  <si>
    <t>Obras de Riego</t>
  </si>
  <si>
    <t>Ministerio de Obras Públicas</t>
  </si>
  <si>
    <t>Dirección de Obras Hidráulicas</t>
  </si>
  <si>
    <t>Recambio de Alumbrado Público</t>
  </si>
  <si>
    <t>Ministerio de Energía</t>
  </si>
  <si>
    <t>Subsecretaría de Energía</t>
  </si>
  <si>
    <t>Programas Estratégicos de Especialización Inteligente para la Competitividad</t>
  </si>
  <si>
    <t>Programas Tecnológicos Estratégicos</t>
  </si>
  <si>
    <t>Desarrollo de Capacidades Tecnológicas para Bienes Públicos y para Innovación en Sectores Estratégicos</t>
  </si>
  <si>
    <t>Subvención Pro-retención</t>
  </si>
  <si>
    <t>Programa de Apoyo a la Retención Escolar (PARE)</t>
  </si>
  <si>
    <t>Junta Nacional de Auxilio Escolar y Becas</t>
  </si>
  <si>
    <t>Beca de Apoyo a la Retención Escolar (BARE)</t>
  </si>
  <si>
    <t>Yo Elijo mi PC</t>
  </si>
  <si>
    <t>Me Conecto para Aprender</t>
  </si>
  <si>
    <t>Intervención y/o control de la población penada sujeta a la Ley 18.216</t>
  </si>
  <si>
    <t>Programas de Deportes Sistema Nacional de Competencias Deportivas</t>
  </si>
  <si>
    <t>Ministerio del Deporte</t>
  </si>
  <si>
    <t>Instituto Nacional de Deportes</t>
  </si>
  <si>
    <t>Desempeño Insuficiente</t>
  </si>
  <si>
    <t>Subsidio al Arriendo</t>
  </si>
  <si>
    <t>Programa de Acompañamiento y Acceso Efectivo a la Educación Superior (PACE)</t>
  </si>
  <si>
    <t>EI</t>
  </si>
  <si>
    <t>Becas Chile</t>
  </si>
  <si>
    <t>Comisión Nacional de Investigación Científica y Tecnológica</t>
  </si>
  <si>
    <t>Desempeño Suficiente</t>
  </si>
  <si>
    <t>Becas Nacionales de Postgrado</t>
  </si>
  <si>
    <t>Programa Alternativo y Educativo</t>
  </si>
  <si>
    <t>Junta Nacional de Jardines Infantiles</t>
  </si>
  <si>
    <t>Beca Presidente de la República</t>
  </si>
  <si>
    <t>Programas de Deportes Liderazgo Deportivo Nacional</t>
  </si>
  <si>
    <t>Recuperación de Barrios</t>
  </si>
  <si>
    <t>Programas de Deportes Escuelas Deportivas Integrales</t>
  </si>
  <si>
    <t>Atención Integral Personas con Dependencia Severa</t>
  </si>
  <si>
    <t>Plan Comunal de Seguridad Pública</t>
  </si>
  <si>
    <t>Subsecretaría de Prevención del Delito</t>
  </si>
  <si>
    <t>Atención, Protección y Reparación Integral de Violencias contra las Mujeres</t>
  </si>
  <si>
    <t>Ministerio de la Mujer y la Equidad de Género</t>
  </si>
  <si>
    <t>Servicio Nacional de la Mujer y la Equidad de Género</t>
  </si>
  <si>
    <t>Programas de Deportes Fondo Nacional para el Fomento del Deporte</t>
  </si>
  <si>
    <t>Programas de Deportes Deporte y Participación Social</t>
  </si>
  <si>
    <t>Programa de Salud Bucal Programa de Salud Oral</t>
  </si>
  <si>
    <t>Programas de Salud Bucal Programa Preventivo en Salud Bucal (Sembrando Sonrisas)</t>
  </si>
  <si>
    <t>Programas de Salud Bucal Programa Más Sonrisas</t>
  </si>
  <si>
    <t>Programas de Salud Bucal Programa Mejoramiento de Acceso a la Atención Odontológica</t>
  </si>
  <si>
    <t>Prevención Integral de Violencias contra las Mujeres</t>
  </si>
  <si>
    <t>Fomento a la Innovación Empresarial</t>
  </si>
  <si>
    <t>Comité Innova Chile</t>
  </si>
  <si>
    <t>Adopción y Generación de Capacidades Tecnológicas para la Innovación</t>
  </si>
  <si>
    <t>Habitabilidad</t>
  </si>
  <si>
    <t>Fondo de Solidaridad e Inversión Social</t>
  </si>
  <si>
    <t>Capacitación en Oficios</t>
  </si>
  <si>
    <t>Subsidio Habitacional Extraordinario para Proyectos de Integración Social (DS116)</t>
  </si>
  <si>
    <t>Programas de Justicia Juvenil - Libertad Asistida Especial</t>
  </si>
  <si>
    <t>Programas de Justicia Juvenil -  Apoyo a la Reinserción  Social</t>
  </si>
  <si>
    <t>Vida Sana - Intervenciones en Factores de Riesgo de Enfermedades Crónicas</t>
  </si>
  <si>
    <t>Bono al Trabajo de la Mujer</t>
  </si>
  <si>
    <t>Inversión en la Comunidad</t>
  </si>
  <si>
    <t>Subsecretaría del Trabajo</t>
  </si>
  <si>
    <t>Red de Bibliotecas Públicas (BiblioRedes)</t>
  </si>
  <si>
    <t>Dirección de Bibliotecas, Archivos y Museos</t>
  </si>
  <si>
    <t>Fondo de Fomento al Desarrollo Científico y Tecnológico (FONDEF)</t>
  </si>
  <si>
    <t>Reinserción Escolar</t>
  </si>
  <si>
    <t>Educación para Personas Jóvenes y Adultas (EPJA)</t>
  </si>
  <si>
    <t>Familias en situación de Pobreza Extrema y Vulnerabilidad - Subsistema Seguridades y Oportunidades</t>
  </si>
  <si>
    <t>Beneficio Deudores Habitacionales (DS 51)</t>
  </si>
  <si>
    <t>Programa Apoyo Integral al Adulto Mayor Vínculos</t>
  </si>
  <si>
    <t>Programa Recambio de Calefactores a Leña</t>
  </si>
  <si>
    <t>Ministerio del Medio Ambiente</t>
  </si>
  <si>
    <t>Subsecretaría del Medio Ambiente</t>
  </si>
  <si>
    <t>Beneficio Deudores Habitacionales (DS 12)</t>
  </si>
  <si>
    <t>Mejoramiento de Condominios Sociales</t>
  </si>
  <si>
    <t>Regeneración de Condominios Sociales</t>
  </si>
  <si>
    <t>Fondo Nacional de Seguridad Pública</t>
  </si>
  <si>
    <t>Estudios Postgrado</t>
  </si>
  <si>
    <t>Programas de Justicia Juvenil - Medidas Cautelares Ambulatorias</t>
  </si>
  <si>
    <t>Programas de Justicia Juvenil - Salidas Alternativas</t>
  </si>
  <si>
    <t>Programas de Justicia Juvenil - Libertad Asistida</t>
  </si>
  <si>
    <t>Programas de Justicia Juvenil - Servicios en Beneficio de la Comunidad</t>
  </si>
  <si>
    <t>Refinanciamiento de Créditos PyME</t>
  </si>
  <si>
    <t>Promoción Turística Internacional</t>
  </si>
  <si>
    <t>Servicio Nacional de Turismo</t>
  </si>
  <si>
    <t>Fondo de Fomento para la Pesca Artesanal</t>
  </si>
  <si>
    <t>Servicio Nacional de Pesca</t>
  </si>
  <si>
    <t>Servicio Agrícola y Ganadero (SAG)</t>
  </si>
  <si>
    <t>EGI</t>
  </si>
  <si>
    <t>Servicio Agrícola y Ganadero</t>
  </si>
  <si>
    <t>No Aplica</t>
  </si>
  <si>
    <t>Fomento de la Pequeña y Mediana Minería-ENAMI</t>
  </si>
  <si>
    <t>Ministerio de Minería</t>
  </si>
  <si>
    <t>Secretaría y Administración General</t>
  </si>
  <si>
    <t>Programa de Licitaciones Defensa Penal Pública</t>
  </si>
  <si>
    <t>Defensoría Penal Pública</t>
  </si>
  <si>
    <t>Regularización Títulos de Dominio</t>
  </si>
  <si>
    <t>Ministerio de Bienes Nacionales</t>
  </si>
  <si>
    <t>Subsecretaría de Bienes Nacionales</t>
  </si>
  <si>
    <t>Infraestructura Hidráulica Agua Potable Rural (APR)</t>
  </si>
  <si>
    <t>Dirección General de Obras Públicas</t>
  </si>
  <si>
    <t>Beca Apoyo Retención Escolar</t>
  </si>
  <si>
    <t>Infraestructura Educacional (Mejoramiento de Infraestructura Escolar)</t>
  </si>
  <si>
    <t>Infraestructura Educacional (Liceos Tradicionales Municipales)</t>
  </si>
  <si>
    <t>Red Cultura</t>
  </si>
  <si>
    <t>Más Capaz</t>
  </si>
  <si>
    <t>Infraestructura Educacional (Establecimientos Subvencionados)</t>
  </si>
  <si>
    <t>Noche Digna</t>
  </si>
  <si>
    <t>4 a 7</t>
  </si>
  <si>
    <t>Servicio Nacional de la Mujer</t>
  </si>
  <si>
    <t>Adulto Mayor</t>
  </si>
  <si>
    <t>Servicio Nacional del Adulto Mayor</t>
  </si>
  <si>
    <t>Formación Inicial Docente</t>
  </si>
  <si>
    <t>Instituto de Fomento Pesquero (IFOP)</t>
  </si>
  <si>
    <t>Subsecretaría de Economía y Empresas de Menor Tamaño</t>
  </si>
  <si>
    <t>Apoyo a Víctimas</t>
  </si>
  <si>
    <t>ProChile</t>
  </si>
  <si>
    <t>Dirección General de Relaciones Económicas Internacionales</t>
  </si>
  <si>
    <t>Salas Cunas</t>
  </si>
  <si>
    <t>Programas de Fomento Asesorías Técnicas Empresariales</t>
  </si>
  <si>
    <t>Programas de Fomento Modernización de Ferias Libres</t>
  </si>
  <si>
    <t>Programas de Fomento Capital Semilla Emprendimiento</t>
  </si>
  <si>
    <t>Programas de Fomento Capital Semilla</t>
  </si>
  <si>
    <t>Programa Iniciativa Científica Milenio</t>
  </si>
  <si>
    <t>Beca Vocación de Profesor</t>
  </si>
  <si>
    <t>Equipamiento de Establecimientos de Educación Técnico Profesional</t>
  </si>
  <si>
    <t>Beca Residencia Indígena</t>
  </si>
  <si>
    <t>Resultados no Demostrados</t>
  </si>
  <si>
    <t>Beca de Integración Territorial (BIT)</t>
  </si>
  <si>
    <t>Hogares Indígenas</t>
  </si>
  <si>
    <t>Hogares Insulares V Región</t>
  </si>
  <si>
    <t>Programa de Formación de Especialistas y Subespecialistas</t>
  </si>
  <si>
    <t>Sistema Integrado de Subsidio Habitacional (DS1)</t>
  </si>
  <si>
    <t>Subsidio a la Originación</t>
  </si>
  <si>
    <t>Subsidio al Agua Potable y Alcantarillado (SAP)</t>
  </si>
  <si>
    <t>Subsidio Familiar y Asignación Familiar</t>
  </si>
  <si>
    <t>Superintendencia de Seguridad Social</t>
  </si>
  <si>
    <t>Plan Cuadrante</t>
  </si>
  <si>
    <t>Hogares JUNAEB</t>
  </si>
  <si>
    <t>Residencia Familiar Estudiantil</t>
  </si>
  <si>
    <t>Fondo de Fomento Audiovisual</t>
  </si>
  <si>
    <t>Corporaciones de Asistencia Judicial</t>
  </si>
  <si>
    <t>Fondo de Apoyo a Programas Culturales</t>
  </si>
  <si>
    <t>Posicionamiento del Deporte de Alto Rendimiento</t>
  </si>
  <si>
    <t>Programas de Fomento Desarrollo Empresarial</t>
  </si>
  <si>
    <t>Programas de Fomento Iniciativas de Desarrollo de Mercado</t>
  </si>
  <si>
    <t>Ley de Bosque Nativo</t>
  </si>
  <si>
    <t>Corporación Nacional Forestal</t>
  </si>
  <si>
    <t>ChileCompra</t>
  </si>
  <si>
    <t>Ministerio de Hacienda</t>
  </si>
  <si>
    <t>Dirección de Compras y Contratación Pública</t>
  </si>
  <si>
    <t>Puesta en valor del patrimonio</t>
  </si>
  <si>
    <t>Estudio Práctico de Unidades de Justicia Vecinal</t>
  </si>
  <si>
    <t>Programa de Inserción de Investigadores</t>
  </si>
  <si>
    <t>Fondo Nacional de Desarrollo Científico y Tecnológico (FONDECYT)</t>
  </si>
  <si>
    <t>Programa Educación Intercultural Bilingüe</t>
  </si>
  <si>
    <t>Red de Urgencia - SAPU (Servicio de Atención Primaria de Urgencia)</t>
  </si>
  <si>
    <t>Provisión Ley N° 20.378 Art. 5°</t>
  </si>
  <si>
    <t>Fondo Organización Regional de Acción Social (ORASMI)</t>
  </si>
  <si>
    <t>Red de Urgencia - SUR (Servicio de Urgencia Rural)</t>
  </si>
  <si>
    <t>Red de Urgencia - UEH (Unidad de Emergencia Hospitalaria)</t>
  </si>
  <si>
    <t>Red de Urgencia - SAUD (Sistema de Atención de Urgencia Diferida)</t>
  </si>
  <si>
    <t>Agencia Chilena de Eficiencia Energética</t>
  </si>
  <si>
    <t>Aplicación del Diseño Curricular y Pedadógico Intercurricular Bilingüe</t>
  </si>
  <si>
    <t>Chile se pone en forma-Deporte Competitivo</t>
  </si>
  <si>
    <t>Programa de Acceso al Microcrédito</t>
  </si>
  <si>
    <t>Subsidio Nacional al Transporte Público Ley 20.378</t>
  </si>
  <si>
    <t>Ministerio de Transportes y Telecomunicaciones</t>
  </si>
  <si>
    <t>Secretaría y Administración General de Transportes</t>
  </si>
  <si>
    <t>Programa Nacional de Alimentación Complementaria</t>
  </si>
  <si>
    <t>Subsecretaría de Salud Pública</t>
  </si>
  <si>
    <t>Instituto de Seguridad Laboral (ISL)</t>
  </si>
  <si>
    <t>Instituto de Seguridad Laboral</t>
  </si>
  <si>
    <t>Programas de Empleabilidad Apoyo a tu Plan Laboral</t>
  </si>
  <si>
    <t>Programas de Empleabilidad Yo Trabajo Jóvenes</t>
  </si>
  <si>
    <t>Programas de Empleabilidad Yo Trabajo</t>
  </si>
  <si>
    <t>Compras a privados Programa Prestaciones Valoradas</t>
  </si>
  <si>
    <t>Fondo Nacional De Salud</t>
  </si>
  <si>
    <t>Programa Desarrollo Inversiones</t>
  </si>
  <si>
    <t>Programa Mejoramiento de Barrios</t>
  </si>
  <si>
    <t>Capital Semilla Emprendimiento</t>
  </si>
  <si>
    <t>Programa Vida Nueva</t>
  </si>
  <si>
    <t>Programa Nacional Inmunizaciones</t>
  </si>
  <si>
    <t>Programa de Apoyo a Familias para el Autoconsumo</t>
  </si>
  <si>
    <t>Fondo Nacional del Adulto Mayor</t>
  </si>
  <si>
    <t>Praderas Suplementarias</t>
  </si>
  <si>
    <t>Programa de Riego</t>
  </si>
  <si>
    <t>Préstamos de Fomento (Corto y Largo Plazo)</t>
  </si>
  <si>
    <t>Alianzas Productivas</t>
  </si>
  <si>
    <t>Desarrollo Integral de Pequeños Productores Campesinos del Secano - PADIS</t>
  </si>
  <si>
    <t>Programa de Desarrollo Territorial Indígena</t>
  </si>
  <si>
    <t>Convenio INDAP - PRODEMU</t>
  </si>
  <si>
    <t>Programa de Desarrollo de Acción Local - PRODESAL</t>
  </si>
  <si>
    <t>Servicios Desarrollo de Capacidades Productivas y Empresariales</t>
  </si>
  <si>
    <t>Servicios de Asesoría Técnica - SAT</t>
  </si>
  <si>
    <t>Fondo para la Educación Previsional</t>
  </si>
  <si>
    <t>Subsecretaría de Previsión Social</t>
  </si>
  <si>
    <t>Seguro Agrícola</t>
  </si>
  <si>
    <t>Subsecretaría de Agricultura</t>
  </si>
  <si>
    <t>Programas de Rehabilitación y Reinserción Social subsidio a la contratación de las PCL</t>
  </si>
  <si>
    <t>Programas de Rehabilitación y Reinserción Social reinserción con penas alternativas</t>
  </si>
  <si>
    <t>Programas de Rehabilitación y Reinserción Social programa tratamiento para hombres que ejercen violencia</t>
  </si>
  <si>
    <t>Programas de Rehabilitación y Reinserción Social programa de reinserción social</t>
  </si>
  <si>
    <t>Programas de Rehabilitación y Reinserción Social patronato nacional de reos</t>
  </si>
  <si>
    <t>Programas de Rehabilitación y Reinserción Social centros de educación y trabajo semiabiertos (CET)</t>
  </si>
  <si>
    <t>Programa de Licitaciones Sistema Nacional de Mediación</t>
  </si>
  <si>
    <t>Programa de Mejoramiento de Atención a la Infancia</t>
  </si>
  <si>
    <t>Subsidio para la Prueba de Selección Universitaria (PSU)</t>
  </si>
  <si>
    <t>Programa Vacaciones Tercera Edad (VTE)</t>
  </si>
  <si>
    <t>Giras de Estudios (GE)</t>
  </si>
  <si>
    <t>Programa de Alimentación Actividades Extraescolares</t>
  </si>
  <si>
    <t>Programa de Alimentación Estudiantes Adultos</t>
  </si>
  <si>
    <t>Programa de Alimentación Plan 12 años</t>
  </si>
  <si>
    <t>Programa de Alimentación Refuerzo Educativo</t>
  </si>
  <si>
    <t>Programa de Alimentación de vacaciones</t>
  </si>
  <si>
    <t>Fondo Nacional de Salud (FONASA)</t>
  </si>
  <si>
    <t>Bono Auge</t>
  </si>
  <si>
    <t>EPN</t>
  </si>
  <si>
    <t>Bono Trabajador Activo</t>
  </si>
  <si>
    <t>Liceos Bicentenarios de Excelencia</t>
  </si>
  <si>
    <t>Barrio en Paz</t>
  </si>
  <si>
    <t>DL 701 Bonificación Forestal</t>
  </si>
  <si>
    <t>Servicio Nacional de Menores (SENAME)</t>
  </si>
  <si>
    <t>Programa de Apoyo al Recién Nacido</t>
  </si>
  <si>
    <t>Ministerio de Planificación</t>
  </si>
  <si>
    <t>Subsecretaría de Planificación</t>
  </si>
  <si>
    <t>Programa de Alimentación para Kínder</t>
  </si>
  <si>
    <t>Programa de Alimentación para enseñanza media</t>
  </si>
  <si>
    <t>Programa de Alimentación para Pre-Kínder</t>
  </si>
  <si>
    <t>Programa de Alimentación para enseñanza básica</t>
  </si>
  <si>
    <t>Programa Abriendo Caminos (Chile Solidario)</t>
  </si>
  <si>
    <t>Bonificación al Ingreso Ético Familiar</t>
  </si>
  <si>
    <t>Programa de Protección del Patrimonio Familiar</t>
  </si>
  <si>
    <t>Programa de Mejoramiento Urbano y Equipamiento Comunal (PMU)</t>
  </si>
  <si>
    <t>Provisión Fondo de Innovación para la Competitividad (FIC Regional)</t>
  </si>
  <si>
    <t>Fondo de Gestión en Seguridad Ciudadana</t>
  </si>
  <si>
    <t>Fundación Imagen de Chile (Más Imagen CORFO)</t>
  </si>
  <si>
    <t>Fondo de Apoyo al Mejoramiento de la Gestión Educacional Municipal (FAGEM)</t>
  </si>
  <si>
    <t>Pasantías Técnicos Nivel Superior (Programa Técnicos para Chile)</t>
  </si>
  <si>
    <t>Subvención Educacional Pro Retención</t>
  </si>
  <si>
    <t>Sistema de Incentivos para la sustentabilidad de los suelos</t>
  </si>
  <si>
    <t>Programa proyectos de mejoramiento educativo</t>
  </si>
  <si>
    <t>Reemplazo Íntegro o Finalización</t>
  </si>
  <si>
    <t>Programa de Liderazgo Educativo</t>
  </si>
  <si>
    <t>Rediseño Sustantivo</t>
  </si>
  <si>
    <t>Becas Educación Superior Becas de Reparación</t>
  </si>
  <si>
    <t>Becas Educación Superior Becas de Excelencia Académica y Puntaje Nacional</t>
  </si>
  <si>
    <t>Becas Educación Superior Becas Nuevo Milenio</t>
  </si>
  <si>
    <t>Becas Educación Superior Beca Juan Gómez Millas</t>
  </si>
  <si>
    <t>Becas Educación Superior Beca Bicentenario</t>
  </si>
  <si>
    <t>Dirección Nacional del Servicio Civil</t>
  </si>
  <si>
    <t>Programa de seguridad y participación ciudadana programas de prevensión en seguridad ciudadana</t>
  </si>
  <si>
    <t>Programa de seguridad y participación ciudadana proyecto re-escolarización MINEDUC</t>
  </si>
  <si>
    <t>Programa de seguridad y participación ciudadana plan reincidentes</t>
  </si>
  <si>
    <t>Programa de seguridad y participación ciudadana municipalidades, programas comunales y de barrio</t>
  </si>
  <si>
    <t>Programa de seguridad y participación ciudadana escuelas preventivas de fútbol</t>
  </si>
  <si>
    <t>Fortalecimiento a la Gestión Subnacional</t>
  </si>
  <si>
    <t>Becas Educación Superior Becas para hijos de profesionales de la educación</t>
  </si>
  <si>
    <t>Programa Enlaces Alfabetización Digital</t>
  </si>
  <si>
    <t>Programa Enlaces Computadores para Docentes de Excelencia Pedadógica</t>
  </si>
  <si>
    <t>Programa Enlaces Informática educativa en escuelas y liceos</t>
  </si>
  <si>
    <t>Programa Enlaces Laboratorios Móviles</t>
  </si>
  <si>
    <t>Programa de investigación asociativa centros de investigación científicos y tecnológicos de excelencia</t>
  </si>
  <si>
    <t>Modificaciones en el Diseño y/o Procesos de Gestión Interna</t>
  </si>
  <si>
    <t>Programa de investigación asociativa consorcios tecnológicos empresariales</t>
  </si>
  <si>
    <t>Programa de investigación asociativa fortalecimiento de grupos de investigación</t>
  </si>
  <si>
    <t>Beca Acceso a TICs para estudiantes 7° Básico</t>
  </si>
  <si>
    <t>Conservación Vial Programa de Administración Directa</t>
  </si>
  <si>
    <t>Central Nacional de Abastecimiento (CENABAST)</t>
  </si>
  <si>
    <t>Central de Abastecimiento del Sistema Nacional de Salud</t>
  </si>
  <si>
    <t>Programa de Prevención y Control del VIH/SIDA y las Infecciones de Transmisión Sexual</t>
  </si>
  <si>
    <t>Hospitales Experimentales - Centro de Referencia de Salud de Peñalolén Cordillera Oriente</t>
  </si>
  <si>
    <t>Programa Recuperación de Barrios</t>
  </si>
  <si>
    <t>Programa de Asistencia Técnica</t>
  </si>
  <si>
    <t>Programa de Desarrollo Indígena</t>
  </si>
  <si>
    <t>Becas Educación Superior Becas para estudiantes de pedadogía</t>
  </si>
  <si>
    <t>Programa Habitabilidad Chile Solidario</t>
  </si>
  <si>
    <t>Fondo de Desarrollo de las Telecomunicaciones</t>
  </si>
  <si>
    <t>Subsecretaría de Telecomunicaciones</t>
  </si>
  <si>
    <t>Subsidio Fondo Solidario Vivienda II</t>
  </si>
  <si>
    <t>Subsidio Fondo Solidario Vivienda I</t>
  </si>
  <si>
    <t>Hospitales Experimentales - Hospital Padre Alberto Hurtado</t>
  </si>
  <si>
    <t>Hospitales Experimentales - Centro de Referencia de Salud Maipú</t>
  </si>
  <si>
    <t>Programa de Recuperación y Desarrollo Urbano de Valparaíso (PRDUV)</t>
  </si>
  <si>
    <t>Programas de Prevención al Consumo de Drogas</t>
  </si>
  <si>
    <t>Ajustes Menores</t>
  </si>
  <si>
    <t>Programas de Tratamiento y Rehabilitación</t>
  </si>
  <si>
    <t>Programa Fondo de Promoción de Exportaciones</t>
  </si>
  <si>
    <t>Programas de Fomento Fomento a la Calidad (Focal)</t>
  </si>
  <si>
    <t>Programas de Fomento Programa de Asistencia Técnica</t>
  </si>
  <si>
    <t>Programas de Fomento Programa de Preinversión</t>
  </si>
  <si>
    <t>Inglés Abre Puertas</t>
  </si>
  <si>
    <t>Programa Centros de Recursos Educativos (Bibliotecas CRA)</t>
  </si>
  <si>
    <t>Programa de Educación Extraescolar</t>
  </si>
  <si>
    <t>Subvención Escolar Preferencial</t>
  </si>
  <si>
    <t>Gendarmería de Chile (GENCHI)</t>
  </si>
  <si>
    <t>Programa de Caminos Básicos</t>
  </si>
  <si>
    <t>Programa Fondo de Promoción de Exportaciones Silvoagropecuarias</t>
  </si>
  <si>
    <t>Programa Recuperación de Suelos Degradados</t>
  </si>
  <si>
    <t>Saneamiento y Normalización de la Tenencia Irregular de la Pequeña Propiedad Raíz</t>
  </si>
  <si>
    <t>Sector Minería Subsecretaría de Minería</t>
  </si>
  <si>
    <t>Sector Minería Comisión Chilena del Cobre (COCHILCO)</t>
  </si>
  <si>
    <t>Comisión Chilena del Cobre</t>
  </si>
  <si>
    <t>Sector Minería Servicio Nacional de Geología y Minería (SERNAGEOMIN)</t>
  </si>
  <si>
    <t>Servicio Nacional de Geología y Minería</t>
  </si>
  <si>
    <t>Fundación Nacional para la Superación de la Pobreza Programa Servicio País</t>
  </si>
  <si>
    <t>Programas de Fomento Programa Territorial Integrado</t>
  </si>
  <si>
    <t>Programas de Fomento Programa de Desarrollo de Proveedores</t>
  </si>
  <si>
    <t>Programas de Fomento Programa de Emprendimientos Locales</t>
  </si>
  <si>
    <t>Programas de Fomento Proyectos Asociativos de Fomento</t>
  </si>
  <si>
    <t>Impacto Reforma Previsional</t>
  </si>
  <si>
    <t>Programa de Aumento de la Cobertura Previsional y Nivel de Pensiones de las Mujeres</t>
  </si>
  <si>
    <t>Subsidio al Empleo Joven</t>
  </si>
  <si>
    <t>Subsidio Leasing Habitacional Ley 19.281</t>
  </si>
  <si>
    <t>Corporaciones Municipales de Deporte</t>
  </si>
  <si>
    <t>Chile Crece Contigo</t>
  </si>
  <si>
    <t>Programa Mujeres Jefas de Hogar</t>
  </si>
  <si>
    <t>Fondo de Desarrollo Indígena Gestión Social</t>
  </si>
  <si>
    <t>Fondo de Desarrollo Indígena Fomento Económico</t>
  </si>
  <si>
    <t>Fundación Nacional para la Superación de la Pobreza Programa Vivienda en Zonas Aisladas</t>
  </si>
  <si>
    <t>Fundación Nacional para la Superación de la Pobreza Programa Servicios Comunitarios</t>
  </si>
  <si>
    <t>Fundación Nacional para la Superación de la Pobreza Programa Adopta Un Hermano</t>
  </si>
  <si>
    <t>Programa Previene (municipios)</t>
  </si>
  <si>
    <t>Programa de Desarrollo de Comunas Pobres</t>
  </si>
  <si>
    <t>Fondo Nacional de Desarrollo Cultural y las Artes (FONDART)</t>
  </si>
  <si>
    <t>Programa de Infraestructura Rural para el Desarrollo Territorial</t>
  </si>
  <si>
    <t>Fundación de Promoción y Desarrollo de la Mujer (PRODEMU)</t>
  </si>
  <si>
    <t>Fondo de Tierras y Aguas Indígenas</t>
  </si>
  <si>
    <t>Programa de Ayudas Técnicas</t>
  </si>
  <si>
    <t>Servicio Nacional de la Discapacidad</t>
  </si>
  <si>
    <t>Programa de Prevención y Control de la Contaminación</t>
  </si>
  <si>
    <t>Ministerio Secretaría General de la Presidencia de la República</t>
  </si>
  <si>
    <t>Comisión Nacional del Medio Ambiente</t>
  </si>
  <si>
    <t>Reubicación Institucional</t>
  </si>
  <si>
    <t>Programa País de Eficiencia Energética</t>
  </si>
  <si>
    <t>Comisión Nacional de Energía</t>
  </si>
  <si>
    <t>Unidad de Atención a Víctimas</t>
  </si>
  <si>
    <t>Secretaría y Administración General de Interior</t>
  </si>
  <si>
    <t>Centros de Asistencia a Víctimas de Atentados Sexuales</t>
  </si>
  <si>
    <t>Policía de Investigaciones de Chile</t>
  </si>
  <si>
    <t>Programa de Cooperación Técnica entre Países en Desarrollo</t>
  </si>
  <si>
    <t>Agencia de Cooperación Internacional de Chile</t>
  </si>
  <si>
    <t>Sector Pesca (Instituto de Fomento Pesquero)</t>
  </si>
  <si>
    <t>Subsecretaría de Pesca</t>
  </si>
  <si>
    <t>Sector Pesca (Subsecretaría de Pesca)</t>
  </si>
  <si>
    <t>Sector Pesca (Servicio Nacional de Pesca)</t>
  </si>
  <si>
    <t>Programa de Educación Especial Diferencial</t>
  </si>
  <si>
    <t>Programas de Perfeccionamiento Docente Becas de Especialización</t>
  </si>
  <si>
    <t>Programas de Perfeccionamiento Docente Formación Continua para Profesionales de la Educación</t>
  </si>
  <si>
    <t>Programas de Perfeccionamiento Docente Pasantías Nacionales</t>
  </si>
  <si>
    <t>Programas de Perfeccionamiento Docente Plan de Matemáticas</t>
  </si>
  <si>
    <t>Programas de Perfeccionamiento Docente Planes de Superación</t>
  </si>
  <si>
    <t>Programas de Perfeccionamiento Docente Áreas Prioritarias Enseñanza Básica y Media</t>
  </si>
  <si>
    <t>Bonificación Prácticas Profesionales de EMTP</t>
  </si>
  <si>
    <t>Centros de Atención Integral a Víctimas de Delitos Violentos (CAJ)</t>
  </si>
  <si>
    <t>Defensoría Penal Pública (DPP)</t>
  </si>
  <si>
    <t>Programa Bonificación a la Contratación de Mano de Obra</t>
  </si>
  <si>
    <t>Comisión de Medicina Preventiva e Invalidez (COMPIN)</t>
  </si>
  <si>
    <t>Parque Metropolitano de Santiago (PMS)</t>
  </si>
  <si>
    <t>Servicio de Vivienda y Urbanización Metropolitano (SERVIU RM)</t>
  </si>
  <si>
    <t>Generación de capacidades en localidades pobres</t>
  </si>
  <si>
    <t>Programa de Recursos Naturales y Biodiversidad</t>
  </si>
  <si>
    <t>Desarrollo Social</t>
  </si>
  <si>
    <t>Apoyo a grupos vulnerables</t>
  </si>
  <si>
    <t>Programa Intervenciones Urbanas Integrales</t>
  </si>
  <si>
    <t>Programa de Tratamiento de la Obesidad</t>
  </si>
  <si>
    <t>Instituto de Normalización Previsional (INP)</t>
  </si>
  <si>
    <t>Instituto de Normalización Previsional</t>
  </si>
  <si>
    <t>Microemprendimiento MYPIME Programa de Apoyo al Microemprendimiento</t>
  </si>
  <si>
    <t>Sistema Nacional de Inversiones</t>
  </si>
  <si>
    <t>Programa de Alto Rendimiento</t>
  </si>
  <si>
    <t>Programa de Participación Ciudadana</t>
  </si>
  <si>
    <t>Secretaría General de Gobierno</t>
  </si>
  <si>
    <t>Programa de Participación y Práctica Deportiva</t>
  </si>
  <si>
    <t>Microemprendimiento MYPIME Programa de Apoyo a Acciones Económicas</t>
  </si>
  <si>
    <t>Programa de Reforma y Modernización del Estado</t>
  </si>
  <si>
    <t>Secretaría General de la Presidencia de la República</t>
  </si>
  <si>
    <t>Plan Cuadrante de Seguridad Preventiva</t>
  </si>
  <si>
    <t>Ministerio de Defensa Nacional</t>
  </si>
  <si>
    <t>Carabineros de Chile</t>
  </si>
  <si>
    <t>Programa de Pavimentación Participativa</t>
  </si>
  <si>
    <t>Programa de Desarrollo Ganadero</t>
  </si>
  <si>
    <t>Microemprendimiento MYPIME Riego Asociativo</t>
  </si>
  <si>
    <t>Microemprendimiento MYPIME Programa de Desarrollo de Redes Pro Rubro</t>
  </si>
  <si>
    <t>Microemprendimiento MYPIME Programa de Desarrollo de Inversiones</t>
  </si>
  <si>
    <t>Microemprendimiento MYPIME Programa de Desarrollo PRODES</t>
  </si>
  <si>
    <t>Programa de Agua Potable Rural</t>
  </si>
  <si>
    <t>Microemprendimiento MYPIME Instrumentos del Programa de Fomento a la Microempresa</t>
  </si>
  <si>
    <t>Microemprendimiento MYPIME Chile Emprende</t>
  </si>
  <si>
    <t>Programa de Mejoramiento de la Gestión (PMG)</t>
  </si>
  <si>
    <t>Dirección de Presupuestos</t>
  </si>
  <si>
    <t>Educación y Capacitación Permanente Programa Especial de Educación Básica y Media</t>
  </si>
  <si>
    <t>Educación y Capacitación Permanente Proyectos de Articulación de la Formación Técnica</t>
  </si>
  <si>
    <t>Programa de Educación Preescolar (Fundación Integra)</t>
  </si>
  <si>
    <t>Programa de Educación Preescolar (Subsecretaría de Educación)</t>
  </si>
  <si>
    <t>Programa de Inspección de Establecimientos Educacionales Subvencionados</t>
  </si>
  <si>
    <t>Programa de Supervisión de Establecimientos Educacionales Subvencionados</t>
  </si>
  <si>
    <t>Programa de Educación Preescolar (Junta Nacional de Jardines Infantiles, JUNJI)</t>
  </si>
  <si>
    <t>Programa de Administración Directa (SENAME)</t>
  </si>
  <si>
    <t>Administración Sistema de Concesiones de Obras Públicas</t>
  </si>
  <si>
    <t>Microemprendimiento MYPIME Centros de Gestión</t>
  </si>
  <si>
    <t>Microemprendimiento MYPIME Programa Servicios de Asistencia Técnica</t>
  </si>
  <si>
    <t>Educación y Capacitación Permanente Programa de Educación y Capacitación Permanente</t>
  </si>
  <si>
    <t>Programa de Capacitación a Microempresas y Trabajadores Independientes</t>
  </si>
  <si>
    <t>Coordinación, Orden Público y Gestión Territorial Gobierno Más Cerca</t>
  </si>
  <si>
    <t>Servicio de Gobierno Interior</t>
  </si>
  <si>
    <t>PYME Exporta</t>
  </si>
  <si>
    <t>Becas de Postgrado AGCI</t>
  </si>
  <si>
    <t>Programa Todo Chile</t>
  </si>
  <si>
    <t>Servicio Nacional de Aduanas</t>
  </si>
  <si>
    <t>Becas de Postgrado CONICYT</t>
  </si>
  <si>
    <t>Convenios con Municipalidades y Otras Instituciones (Educación Pre Escolar)</t>
  </si>
  <si>
    <t>Chile Barrio</t>
  </si>
  <si>
    <t>Fondo Solidario de Vivienda</t>
  </si>
  <si>
    <t>Becas de Postgrado MECESUP</t>
  </si>
  <si>
    <t>Corporación Arica Parinacota</t>
  </si>
  <si>
    <t>Gobierno Regional Región I Tarapacá.</t>
  </si>
  <si>
    <t>Programa Regional de Desarrollo Científico y Tecnológico</t>
  </si>
  <si>
    <t>Dirección de Arquitectura</t>
  </si>
  <si>
    <t>Bonificación por Inversiones de Riego y Drenaje Ley N° 18.450</t>
  </si>
  <si>
    <t>Programa de Capacitación y Transferencia Tecnológica a la Pequeña Minería Artesanal</t>
  </si>
  <si>
    <t>Becas de Postgrado Funcionarios Públicos</t>
  </si>
  <si>
    <t>Becas de Postgrado Presidente de la República en el Extranjero</t>
  </si>
  <si>
    <t>Programa Iniciativa Científica Millenium</t>
  </si>
  <si>
    <t>Becas Escolares de Educación Básica y Media, Beca Presidente de la República</t>
  </si>
  <si>
    <t>PROFIM II (Extensión)</t>
  </si>
  <si>
    <t>Programa Sendero de Chile</t>
  </si>
  <si>
    <t>Programa de Electrificación Rural</t>
  </si>
  <si>
    <t>Programa de Desarrollo e Innovación Tecnológica. Subprograma de Tecnologías de Información y Comunicaciones (TICs)</t>
  </si>
  <si>
    <t>Secretaría y Administración General de Economía</t>
  </si>
  <si>
    <t>Proyecto SERNAC Facilita (Programa OIR´s)</t>
  </si>
  <si>
    <t>Servicio Nacional del Consumidor</t>
  </si>
  <si>
    <t>Fondo de Innovación Tecnológica de la región del Bío-Bío</t>
  </si>
  <si>
    <t>Corporación de Promoción Turística</t>
  </si>
  <si>
    <t>Becas Escolares de Educación Básica y Media, Beca Pensión de Alimentación</t>
  </si>
  <si>
    <t>Becas Escolares de Educación Básica y Media, Beca Indígena</t>
  </si>
  <si>
    <t>Programa de Rehabilitación y Reinserción Social - Programa Laboral en el Medio Libre</t>
  </si>
  <si>
    <t>Programa de Rehabilitación y Reinserción Social - Programa Centros de Educación y Trabajo</t>
  </si>
  <si>
    <t>Aplicación Limpieza de Calles</t>
  </si>
  <si>
    <t>Gobierno Regional Región Metropolitana de Santiago</t>
  </si>
  <si>
    <t>Programa de Rehabilitación y Reinserción Social - Programa Patronato Nacional de Reos</t>
  </si>
  <si>
    <t>Transferencias Subsecretaría de Agricultura para Innovación Agrícola</t>
  </si>
  <si>
    <t>Programa Sistema Nacional de Áreas Silvestres Protegidas</t>
  </si>
  <si>
    <t>Programa de Bonificación Forestal - DL 701</t>
  </si>
  <si>
    <t>Proyecto ISIDORA</t>
  </si>
  <si>
    <t>Becas Escolares de Educación Básica y Media, Beca Liceo para Todos</t>
  </si>
  <si>
    <t>Programa BiblioRedes</t>
  </si>
  <si>
    <t>Becas Escolares de Educación Básica y Media, Beca Primera Dama</t>
  </si>
  <si>
    <t>Infraestructura Portuaria Pesquera Artesanal</t>
  </si>
  <si>
    <t>Fondo de Investigación Pesquera</t>
  </si>
  <si>
    <t>Consejo de Política Antártica</t>
  </si>
  <si>
    <t>Instituto Antártico Chileno</t>
  </si>
  <si>
    <t>Dirección de Comunidad para Chilenos en el Exterior</t>
  </si>
  <si>
    <t>Secretaría y Administración General y Servicio Exterior</t>
  </si>
  <si>
    <t>Centro Nacional de la Productividad y la Calidad</t>
  </si>
  <si>
    <t>Programa de Mejoramiento de la Calidad y Equidad de la Educación Superior (MECESUP)</t>
  </si>
  <si>
    <t>Salud Bucal</t>
  </si>
  <si>
    <t>Borde Costero</t>
  </si>
  <si>
    <t>Subsecretaría de Marina</t>
  </si>
  <si>
    <t>Orígenes</t>
  </si>
  <si>
    <t>Conservaciones Viales</t>
  </si>
  <si>
    <t>Programas de Empleo con Apoyo Fiscal - Línea Subsecretaría</t>
  </si>
  <si>
    <t>Programas de Empleo con Apoyo Fiscal - Línea PMU</t>
  </si>
  <si>
    <t>Programas de Empleo con Apoyo Fiscal - Línea Fosis</t>
  </si>
  <si>
    <t>Programas de Empleo con Apoyo Fiscal - Línea FOSAC</t>
  </si>
  <si>
    <t>Programas de Empleo con Apoyo Fiscal - Línea Conaf</t>
  </si>
  <si>
    <t>Fondo de Solidaridad e Inversión Social (FOSIS)</t>
  </si>
  <si>
    <t>Comisión Nacional de Seguridad de Tránsito</t>
  </si>
  <si>
    <t>Obras en Espacios Públicos Patrimoniales</t>
  </si>
  <si>
    <t>Componente Reforzamiento APS Servicio de Atención Primaria de Urgencia</t>
  </si>
  <si>
    <t>Componente Reforzamiento APS Recursos, Apoyo Diagnóstico para la Resolución Ambulatoria de los Problemas Respiratorios de los Niños y Adultos</t>
  </si>
  <si>
    <t>Componente Reforzamiento APS Odontológico para Mujeres y Hombres de Escasos Recursos</t>
  </si>
  <si>
    <t>Componente Reforzamiento APS Infecciones Respiratorias Agudas del Niño (IRA)</t>
  </si>
  <si>
    <t>Componente Reforzamiento APS Incentivos para el Mejoramiento de la Gestión en el Nivel Primario de Salud</t>
  </si>
  <si>
    <t>Componente Reforzamiento APS Enfermedades Respiratorias del Adulto (ERA)</t>
  </si>
  <si>
    <t>Programas de Empleo con Apoyo Fiscal - Línea Sence</t>
  </si>
  <si>
    <t>Conciliación y Mediación</t>
  </si>
  <si>
    <t>Servicio Aerofotogramétrico de la FACH</t>
  </si>
  <si>
    <t>Servicio Aerofotogramétrico de la Fuerza Aérea de Chile</t>
  </si>
  <si>
    <t>Servicio Hidrográfico y Oceanográfico de la Armada (SHOA)</t>
  </si>
  <si>
    <t>Servicio Hidrográfico y Oceanográfico de la Armada de Chile</t>
  </si>
  <si>
    <t>Instituto Geográfico Militar</t>
  </si>
  <si>
    <t>Programa de Subvención Anual de Apoyo al Mantenimiento</t>
  </si>
  <si>
    <t>Programa de Evaluación de Programas</t>
  </si>
  <si>
    <t>Atracción de Inversiones en Alta Tecnología</t>
  </si>
  <si>
    <t>Centros de Información y Difusión Juvenil</t>
  </si>
  <si>
    <t>Instituto Nacional de la Juventud</t>
  </si>
  <si>
    <t>Relaciones Familiares (Ex Programa de Información y Orientación en Asuntos Familiares)</t>
  </si>
  <si>
    <t>Centros de Atención Integral y Prevención de la Violencia Intrafamiliar</t>
  </si>
  <si>
    <t>Programa de Nivelación de Competencias Laborales</t>
  </si>
  <si>
    <t>Fondo de Desarrollo de las Telecomunicaciones. Telecentros Comunitarios</t>
  </si>
  <si>
    <t>Préstamos Médicos en Salud</t>
  </si>
  <si>
    <t>Servicio Nacional de Capacitación y Empleo (SENCE)</t>
  </si>
  <si>
    <t>Dirección General de Aeronáutica Civil</t>
  </si>
  <si>
    <t>Programa de Segmentación Penitenciaria</t>
  </si>
  <si>
    <t>Textos Escolares Educación Básica y Media</t>
  </si>
  <si>
    <t>Educación de Adultos EFA y ETEA</t>
  </si>
  <si>
    <t>Programa de Reconversión Laboral y Productiva de la Zona del Carbón</t>
  </si>
  <si>
    <t>Fondo de Desarrollo e Innovación</t>
  </si>
  <si>
    <t>Fomento a la Inversión Privada</t>
  </si>
  <si>
    <t>Seguridad y Participación Ciudadana</t>
  </si>
  <si>
    <t>Vacaciones Tercera Edad</t>
  </si>
  <si>
    <t>Programa ENLACES</t>
  </si>
  <si>
    <t>Fortalecimiento de la Capacidad Fiscalizadora</t>
  </si>
  <si>
    <t>Dirección del Trabajo</t>
  </si>
  <si>
    <t>Establecimiento y Desarrollo de una Política Cultural de Visión Global al Exterior</t>
  </si>
  <si>
    <t>Consejo Nacional de Protección a la Ancianidad</t>
  </si>
  <si>
    <t>Fondo de Proyectos de Mejoramiento Educativo (PME)</t>
  </si>
  <si>
    <t>Formación para la Apropiación Curricular (ex Programa Perfeccionamiento Fundamental (PPF))</t>
  </si>
  <si>
    <t>Ministerio de Agricutura (Comisión Nacional de Riego)</t>
  </si>
  <si>
    <t>Ministerio de Agricutura (Corporación Nacional Forestal)</t>
  </si>
  <si>
    <t>Ministerio de Agricutura (Instituto de Desarrollo Agropecuario)</t>
  </si>
  <si>
    <t>Ministerio de Agricutura (Oficina de Estudios y Política Agrarias)</t>
  </si>
  <si>
    <t>Ministerio de Agricutura (Servicio Agrícola y Ganadero)</t>
  </si>
  <si>
    <t>Ministerio de Agricutura (Subsecretaría de Agricultura)</t>
  </si>
  <si>
    <t>Crédito Pignoraticio y Prenda Industrial sin Desplazamiento</t>
  </si>
  <si>
    <t>Dirección General de Crédito Prendario</t>
  </si>
  <si>
    <t>Salud Mental y Psiquiatría</t>
  </si>
  <si>
    <t>Programa de Fomento a la Pequeña y Mediana Minería de ENAMI</t>
  </si>
  <si>
    <t>Programa Asistencia Técnica</t>
  </si>
  <si>
    <t>Generación de Capacidades en Localidades Pobres</t>
  </si>
  <si>
    <t>Pro Rural</t>
  </si>
  <si>
    <t>Programa de Mejoramiento Urbano</t>
  </si>
  <si>
    <t>Fondo de Fomento de la Pesca Artesanal</t>
  </si>
  <si>
    <t>Chilecompra</t>
  </si>
  <si>
    <t>Programa Explora</t>
  </si>
  <si>
    <t>Subsidio al Transporte Regional</t>
  </si>
  <si>
    <t>Programa Proyectos Asociativos de Fomento (PROFOs)</t>
  </si>
  <si>
    <t>Programa Fondo de Promoción de Exportaciones - ProChile</t>
  </si>
  <si>
    <t>Actividades Específicas en el Exterior (AEE)</t>
  </si>
  <si>
    <t>Programa Fondo Social</t>
  </si>
  <si>
    <t>Programa Fomento Productivo</t>
  </si>
  <si>
    <t>Programa de Subsidio Consumo de Agua Potable y Alcantarillado</t>
  </si>
  <si>
    <t>Programa Proyecto Montegrande</t>
  </si>
  <si>
    <t>Programa Grandes Obras de Riego</t>
  </si>
  <si>
    <t>Programa Planes de Aprendizaje</t>
  </si>
  <si>
    <t>Programa de Equipamiento Comunitario</t>
  </si>
  <si>
    <t>Programa Desarrollo Social</t>
  </si>
  <si>
    <t>Programa Participación Ciudadana en Instrumentos de Gestión</t>
  </si>
  <si>
    <t>Programa Fondo de Protección Ambiental</t>
  </si>
  <si>
    <t>Programa Fondo de Tierras y Aguas Indígenas</t>
  </si>
  <si>
    <t>Programas de Promoción Deportiva</t>
  </si>
  <si>
    <t>Programa de Reforzamiento de Urgencia y Unidades Crítica</t>
  </si>
  <si>
    <t>Programa de Reconversión Laboral</t>
  </si>
  <si>
    <t>Programa Subsidio Directo a la Micro y Pequeña Empresa</t>
  </si>
  <si>
    <t>Programa Saneamiento y Normalización Tenencia Irregular</t>
  </si>
  <si>
    <t>Programa Inspección de Exportaciones</t>
  </si>
  <si>
    <t>Programa Redes de Medición</t>
  </si>
  <si>
    <t>Dirección General de Aguas</t>
  </si>
  <si>
    <t>Programa de Fortalecimiento de la Formación Inicial de Docentes</t>
  </si>
  <si>
    <t>Programa de Escuelas de Sectores Pobres (P-900)</t>
  </si>
  <si>
    <t>Programa de Prevención al Consumo de Droga</t>
  </si>
  <si>
    <t>Programa Especial de Nivelación de Educación Básica y Media para Adultos (Programa Especial. Educación Básica para Trabajadores)</t>
  </si>
  <si>
    <t>Perfeccionamiento en el Exterior para Profesionales de la Educación</t>
  </si>
  <si>
    <t>Educación Adultos a Nivel Enseñanza Básica</t>
  </si>
  <si>
    <t>Proyecto de Cooperación Técnica entre Países en Desarrollo</t>
  </si>
  <si>
    <t>Proyecto de Protección de la Capa de Ozono</t>
  </si>
  <si>
    <t>s.i</t>
  </si>
  <si>
    <t>Programa Viviendas Básicas SERVIU</t>
  </si>
  <si>
    <t>Servicio Militar Obligatorio Publicidad e Incentivos</t>
  </si>
  <si>
    <t>Dirección General de Movilización Nacional</t>
  </si>
  <si>
    <t>Prestaciones Complejas Fondo Nacional de Salud</t>
  </si>
  <si>
    <t>Administración Directa</t>
  </si>
  <si>
    <t>Mujeres Trabajadoras Temporeras (PMTT)</t>
  </si>
  <si>
    <t>Control de Área de Tráfico para Santiago (SCAT)</t>
  </si>
  <si>
    <t>Viviendas Básicas SERVIU Infraestructura Sanitaria</t>
  </si>
  <si>
    <t>Fomento a la Microempresa</t>
  </si>
  <si>
    <t>Viviendas Básicas SERVIU Adquisición de Terrenos</t>
  </si>
  <si>
    <t>Prevención y Control del VIH - SIDA y las ETS</t>
  </si>
  <si>
    <t>Recuperación de Suelos Degradados</t>
  </si>
  <si>
    <t>Rehabilitación y Construcción de Obras Medianas y Pequeñas de Riego PROM</t>
  </si>
  <si>
    <t>Pequeños Aeródromos Regionales</t>
  </si>
  <si>
    <t>Programa de Formación para el Deporte</t>
  </si>
  <si>
    <t>Dirección General de Deportes y Recreación</t>
  </si>
  <si>
    <t>Apoyo a Menores en Situación Irregular Centros de Tránsito y Distribución Ambulatorios (CTDA)</t>
  </si>
  <si>
    <t>Fondo de Desarrollo Indígena (FDI)</t>
  </si>
  <si>
    <t>Atención al Adulto Mayor Carenciado</t>
  </si>
  <si>
    <t>Programa Ampliado de Inmunización (PAI)</t>
  </si>
  <si>
    <t>Control de Emisión de Fuentes Fijas</t>
  </si>
  <si>
    <t>Servicios de Salud</t>
  </si>
  <si>
    <t>Manejo y Diversificación Forestal</t>
  </si>
  <si>
    <t>Proyecto de Desarrollo Rural. Prodecop IV Región</t>
  </si>
  <si>
    <t>Deporte de Competición Comunal, Regional y Nacional</t>
  </si>
  <si>
    <t>Programa de Atención al Maltrato Infantil</t>
  </si>
  <si>
    <t>Fondo Desarrollo Artístico y Cultural</t>
  </si>
  <si>
    <t>Becas Mineduc de Educación Superior</t>
  </si>
  <si>
    <t>Promoción Turística a Nivel Internacional</t>
  </si>
  <si>
    <t>Fortalecimiento Institucional de la Gestión Municipal PROFIM</t>
  </si>
  <si>
    <t>Programa Local de Desarrollo Juvenil</t>
  </si>
  <si>
    <t>Subsidios Viviendas Progresivas Modalidad Privada</t>
  </si>
  <si>
    <t>Subsidios de Enfermedad y Medicina Curativa</t>
  </si>
  <si>
    <t>Salud del Adulto Mayor</t>
  </si>
  <si>
    <t>Mejoramiento Urbano y Equipamiento Comunal</t>
  </si>
  <si>
    <t>Escuela de la Mujer</t>
  </si>
  <si>
    <t>Programa de Mejoramiento de Barrios</t>
  </si>
  <si>
    <t>Subsidios Rurales y de Colonización</t>
  </si>
  <si>
    <t>Programa de Fiscalización</t>
  </si>
  <si>
    <t>Programa de Becas Presidente de la República D.F.L.22</t>
  </si>
  <si>
    <t>IRAL. Desarrollo Productivo Rural</t>
  </si>
  <si>
    <t>Aplicación Artículo 55 Ley N119.284 (FONADIS)</t>
  </si>
  <si>
    <t>Fondo Nacional de Fomento al Libro y la Lectura</t>
  </si>
  <si>
    <t>Financiamiento de Pymes y Exportadoras</t>
  </si>
  <si>
    <t>Transferencias a INTEGRA</t>
  </si>
  <si>
    <t>Consejo Nacional para el Control de Estupefacientes</t>
  </si>
  <si>
    <t>Subsidios al Transporte Regional</t>
  </si>
  <si>
    <t>Programa Viviendas Progresivas</t>
  </si>
  <si>
    <t>Programa Nacional de Vigilancia y Control de Marea Roja</t>
  </si>
  <si>
    <t>Proyecto Secano Costero</t>
  </si>
  <si>
    <t>Programa de Caletas de Pesca Artesanal</t>
  </si>
  <si>
    <t>Programa de Deporte Recreativo</t>
  </si>
  <si>
    <t>Programa de Estudios Pre y Postgrado</t>
  </si>
  <si>
    <t>Programa Servicio País</t>
  </si>
  <si>
    <t>Programa de Promoción de Exportaciones</t>
  </si>
  <si>
    <t>Fondo de Asistencia Técnica (FAT)</t>
  </si>
  <si>
    <t>Proyectos de Fomento PROFOS (CORFO, SERCOTEC, Agrícola)</t>
  </si>
  <si>
    <t>Prevención a la Drogadicción y al Alcoholismo</t>
  </si>
  <si>
    <t>Fondo Nacional de Desarrollo Científico y Tecnológico</t>
  </si>
  <si>
    <t>Jardín Infantil Clásico</t>
  </si>
  <si>
    <t>Jardín Infantil Familiar</t>
  </si>
  <si>
    <t>Reinserción laboral en el medio libre (PRL)</t>
  </si>
  <si>
    <t>Proyectos de reinserción social en sistemas cerrados (RSSC)</t>
  </si>
  <si>
    <t>Centros de Educación y Trabajo (CET)</t>
  </si>
  <si>
    <t>Programa de Salud y Atención Médica Escolar</t>
  </si>
  <si>
    <t>Programas de Educación Preescolar</t>
  </si>
  <si>
    <t>Programas de Rehabilitación y Reinserción Social Patronato Nacional de Reos</t>
  </si>
  <si>
    <t>Fundación para la Innovación Agraria</t>
  </si>
  <si>
    <t>Oficina de Estudios y Políticas Agrarias</t>
  </si>
  <si>
    <t>Inversión Financiera -Prestamos INDAP</t>
  </si>
  <si>
    <t>Programa de Becas de Capacitación Laboral SENCE</t>
  </si>
  <si>
    <t>Programa Oportunidades de Atención y Reducción de Listas de Espera</t>
  </si>
  <si>
    <t>Subsidios de Reposo Maternal y Cuidado del Niño</t>
  </si>
  <si>
    <t>Programa de Áreas Prioritarias de Alcohol y Drogas</t>
  </si>
  <si>
    <t>Inversión Real en Parques Urbanos</t>
  </si>
  <si>
    <t>Transferencia Tecnológica (PTT)</t>
  </si>
  <si>
    <t>Programa Agua Potable Rural (APR)</t>
  </si>
  <si>
    <t>Programa de Alimentación Escolar (PAE)</t>
  </si>
  <si>
    <t>Proyectos de Mejoramiento Educativo (PME)</t>
  </si>
  <si>
    <t>Fondo Nacional de Desarrollo Tecnológico y Científico (FONTEC)</t>
  </si>
  <si>
    <t>Fondo Nacional de Desarrollo Regional (FNDR)</t>
  </si>
  <si>
    <t>Fondo Nacional de Pensiones Asistenciales (PASIS)</t>
  </si>
  <si>
    <t>Programa de Subsidios Especiales (PET)</t>
  </si>
  <si>
    <t>Asistencia y Capacitación a Microempresas</t>
  </si>
  <si>
    <t>Programa de Capacitación Laboral Fase II</t>
  </si>
  <si>
    <t>Apoyo a Mujeres Jefas de Hogar -Capacitación Laboral</t>
  </si>
  <si>
    <t>Bonificación Inversiones de Riego y Drenaje, Ley 18,450</t>
  </si>
  <si>
    <t>Pavimentación Participativa</t>
  </si>
  <si>
    <t>Programa de Asistencia y Modernización de Minería Artesanal (PAMMA)</t>
  </si>
  <si>
    <t>Programa de Saneamiento de Título, Banco Mundial</t>
  </si>
  <si>
    <t>Reforzamiento de la Atención Primaria (SAPU e IRA)</t>
  </si>
  <si>
    <t>Programa Nacional de Alimentación Complementaria (PNAC)</t>
  </si>
  <si>
    <t>Fondo Nacional de Subsidio Familiar (SUF)</t>
  </si>
  <si>
    <t>Equipamientos Comunitarios</t>
  </si>
  <si>
    <t>Está Vigente</t>
  </si>
  <si>
    <t>Presupuesto Anual</t>
  </si>
  <si>
    <t>Fecha inicio</t>
  </si>
  <si>
    <t>Fecha fin</t>
  </si>
  <si>
    <t>Variables comunes a todos los programas</t>
  </si>
  <si>
    <t>Si</t>
  </si>
  <si>
    <t>Característica 1</t>
  </si>
  <si>
    <t>Característica 2</t>
  </si>
  <si>
    <t>Característica 3</t>
  </si>
  <si>
    <t>Característica 4</t>
  </si>
  <si>
    <t>Característica 5</t>
  </si>
  <si>
    <t>Sustentabilidad social</t>
  </si>
  <si>
    <t>Sustentabilidad económica</t>
  </si>
  <si>
    <t>Sustentabilidad ambiental</t>
  </si>
  <si>
    <t>Riego</t>
  </si>
  <si>
    <t>Eficiencia del agua</t>
  </si>
  <si>
    <t>Observaciones</t>
  </si>
  <si>
    <t>Según los indicadores propuestos por la Consultora se evalúa el desempeño del SAG como más que suficiente</t>
  </si>
  <si>
    <t>Descargable 1</t>
  </si>
  <si>
    <t>Descargable 2</t>
  </si>
  <si>
    <t>Descargable 3</t>
  </si>
  <si>
    <t>https://www.dipres.gob.cl/597/articles-189314_r_ejecutivo_institucional.pdf</t>
  </si>
  <si>
    <t>https://www.dipres.gob.cl/597/articles-189314_informe_final.pdf</t>
  </si>
  <si>
    <t>Agricultores</t>
  </si>
  <si>
    <t>Mejoras Sistemas productivos</t>
  </si>
  <si>
    <t>Pequeños productores</t>
  </si>
  <si>
    <t>Vigente</t>
  </si>
  <si>
    <t>Prevension</t>
  </si>
  <si>
    <t>Drogas</t>
  </si>
  <si>
    <t>Alcohol</t>
  </si>
  <si>
    <t>10960 millones</t>
  </si>
  <si>
    <t>Microtrafico</t>
  </si>
  <si>
    <t>Reduccion</t>
  </si>
  <si>
    <t>Local</t>
  </si>
  <si>
    <t>https://www.dipres.gob.cl/597/articles-177370_r_ejecutivo_institucional.pdf</t>
  </si>
  <si>
    <t>https://www.dipres.gob.cl/597/articles-177370_informe_final.pdf</t>
  </si>
  <si>
    <t>28.402 millones</t>
  </si>
  <si>
    <t>Narcotrafico</t>
  </si>
  <si>
    <t>Control fronterizo</t>
  </si>
  <si>
    <t>https://www.dipres.gob.cl/597/articles-177371_r_ejecutivo_institucional.pdf</t>
  </si>
  <si>
    <t>https://www.dipres.gob.cl/597/articles-177371_informe_final.pdf</t>
  </si>
  <si>
    <t>Seguridad Pública</t>
  </si>
  <si>
    <t xml:space="preserve">Reduccion </t>
  </si>
  <si>
    <t>ingreso distribucion y dispoinibilidad</t>
  </si>
  <si>
    <t xml:space="preserve"> 9.622,8 millones</t>
  </si>
  <si>
    <t>Bono</t>
  </si>
  <si>
    <t>Familias Vulnerables</t>
  </si>
  <si>
    <t xml:space="preserve"> Alto rendimiento académico</t>
  </si>
  <si>
    <t>Establecimientos educacionales</t>
  </si>
  <si>
    <t>https://www.dipres.gob.cl/597/articles-177365_r_ejecutivo_institucional.pdf</t>
  </si>
  <si>
    <t>https://www.dipres.gob.cl/597/articles-177365_informe_final.pdf</t>
  </si>
  <si>
    <t>https://www.dipres.gob.cl/597/articles-177365_seguimiento_compromisos.pdf</t>
  </si>
  <si>
    <t>5.764 millones</t>
  </si>
  <si>
    <t>indígenas</t>
  </si>
  <si>
    <t>recursos</t>
  </si>
  <si>
    <t>gestión</t>
  </si>
  <si>
    <t>territorios</t>
  </si>
  <si>
    <t>mejorar las condiciones de vida</t>
  </si>
  <si>
    <t>https://www.dipres.gob.cl/597/articles-177364_r_ejecutivo_institucional.pdf</t>
  </si>
  <si>
    <t>https://www.dipres.gob.cl/597/articles-177364_informe_final.pdf</t>
  </si>
  <si>
    <t>https://www.dipres.gob.cl/597/articles-177364_seguimiento_compromisos.pdf</t>
  </si>
  <si>
    <t>13.140 millones</t>
  </si>
  <si>
    <t>Desarrollo economico</t>
  </si>
  <si>
    <t>pequeñas, medianas y grandes empresas</t>
  </si>
  <si>
    <t>Innovación</t>
  </si>
  <si>
    <t>https://www.dipres.gob.cl/597/articles-177361_r_ejecutivo_institucional.pdf</t>
  </si>
  <si>
    <t>https://www.dipres.gob.cl/597/articles-177361_informe_final.pdf</t>
  </si>
  <si>
    <t>https://www.dipres.gob.cl/597/articles-177361_seguimiento_compromisos.pdf</t>
  </si>
  <si>
    <t>Internacionalización</t>
  </si>
  <si>
    <t>Fomento a la Creación</t>
  </si>
  <si>
    <t>Mejoras en infraestructura</t>
  </si>
  <si>
    <t>https://www.dipres.gob.cl/597/articles-177373_r_ejecutivo_institucional.pdf</t>
  </si>
  <si>
    <t>https://www.dipres.gob.cl/597/articles-177373_informe_final.pdf</t>
  </si>
  <si>
    <t>https://www.dipres.gob.cl/597/articles-177373_seguimiento_compromisos.pdf</t>
  </si>
  <si>
    <t>6815  miles de pesos</t>
  </si>
  <si>
    <t>Sistema de Protección Social</t>
  </si>
  <si>
    <t>Familias vulnerables</t>
  </si>
  <si>
    <t>Sistema educativo equitativo</t>
  </si>
  <si>
    <t>Estudiantes</t>
  </si>
  <si>
    <t>Difusión</t>
  </si>
  <si>
    <t>Promoción e investigación del libro y la lectura</t>
  </si>
  <si>
    <t>1263672 miles de pesos</t>
  </si>
  <si>
    <t>Retención escolar</t>
  </si>
  <si>
    <t>40497491miles de pesos</t>
  </si>
  <si>
    <t>Acciones Promocionales</t>
  </si>
  <si>
    <t>Acciones Preventivas</t>
  </si>
  <si>
    <t>Intervención psicosocioeducativo</t>
  </si>
  <si>
    <t>https://www.dipres.gob.cl/597/articles-177355_r_ejecutivo_institucional.pdf</t>
  </si>
  <si>
    <t>https://www.dipres.gob.cl/597/articles-177355_informe_final.pdf</t>
  </si>
  <si>
    <t>4983191 miles de pesos</t>
  </si>
  <si>
    <t>Equidad</t>
  </si>
  <si>
    <t>Sistema educativo</t>
  </si>
  <si>
    <t>Escolaridad</t>
  </si>
  <si>
    <t>Beca</t>
  </si>
  <si>
    <t>https://www.dipres.gob.cl/597/articles-177354_r_ejecutivo_institucional.pdf</t>
  </si>
  <si>
    <t>Transferencia monetaria</t>
  </si>
  <si>
    <t>Becas Tecnología</t>
  </si>
  <si>
    <t>Fomentar el acceso</t>
  </si>
  <si>
    <t>Uso de recursos tecnológicos</t>
  </si>
  <si>
    <t>Disminución brecha digital</t>
  </si>
  <si>
    <t>https://www.dipres.gob.cl/597/articles-177353_r_ejecutivo_institucional.pdf</t>
  </si>
  <si>
    <t>https://www.dipres.gob.cl/597/articles-177353_informe_final.pdf</t>
  </si>
  <si>
    <t>https://www.dipres.gob.cl/597/articles-177353_seguimiento_compromisos.pdf</t>
  </si>
  <si>
    <t>10.259 millones</t>
  </si>
  <si>
    <t>34.248 millones</t>
  </si>
  <si>
    <t>39178854 miles de pesos</t>
  </si>
  <si>
    <t>Intervención  población sujeta a Medidas Alternativas a la Reclusión</t>
  </si>
  <si>
    <t xml:space="preserve"> Remisión condicional de la pena</t>
  </si>
  <si>
    <t>Reclusión nocturna</t>
  </si>
  <si>
    <t>aplicación de beneficios</t>
  </si>
  <si>
    <t>Libertad Vigilada Adulto</t>
  </si>
  <si>
    <t>https://www.dipres.gob.cl/597/articles-177351_r_ejecutivo_institucional.pdf</t>
  </si>
  <si>
    <t>https://www.dipres.gob.cl/597/articles-177351_informe_final.pdf</t>
  </si>
  <si>
    <t>https://www.dipres.gob.cl/597/articles-177351_seguimiento_compromisos.pdf</t>
  </si>
  <si>
    <t>https://www.dipres.gob.cl/597/articles-177366_r_ejecutivo_institucional.pdf</t>
  </si>
  <si>
    <t>https://www.dipres.gob.cl/597/articles-177366_informe_final.pdf</t>
  </si>
  <si>
    <t>https://www.dipres.gob.cl/597/articles-177366_seguimiento_compromisos.pdf</t>
  </si>
  <si>
    <t>40.949 millones</t>
  </si>
  <si>
    <t>Asegurar continuidad</t>
  </si>
  <si>
    <t>Tratamientos farmacológicos</t>
  </si>
  <si>
    <t>Mejorar calidad de vida</t>
  </si>
  <si>
    <t>Acceso oportuno y seguro a medicamentos</t>
  </si>
  <si>
    <t>HTA, DM2 y DLP</t>
  </si>
  <si>
    <t>https://www.dipres.gob.cl/597/articles-177367_r_ejecutivo_institucional.pdf</t>
  </si>
  <si>
    <t>https://www.dipres.gob.cl/597/articles-177367_informe_final.pdf</t>
  </si>
  <si>
    <t>https://www.dipres.gob.cl/597/articles-177367_seguimiento_compromisos.pdf</t>
  </si>
  <si>
    <t>Aumentar la disponibilidad odontólogos</t>
  </si>
  <si>
    <t>Incrementar el número de médicos</t>
  </si>
  <si>
    <t>Incremento de la oferta de prestaciones médicas y odontológicas</t>
  </si>
  <si>
    <t>Sistema Público de Salud</t>
  </si>
  <si>
    <t>143.807 millones</t>
  </si>
  <si>
    <t>https://www.dipres.gob.cl/597/articles-177372_r_ejecutivo_institucional.pdf</t>
  </si>
  <si>
    <t>https://www.dipres.gob.cl/597/articles-177372_informe_final.pdf</t>
  </si>
  <si>
    <t>https://www.dipres.gob.cl/597/articles-177372_seguimiento_compromisos.pdf</t>
  </si>
  <si>
    <t>70.930 millones</t>
  </si>
  <si>
    <t>Subsidio entregado a trabajadores</t>
  </si>
  <si>
    <t>Subsidio otorgado al empleador</t>
  </si>
  <si>
    <t>Aporte monetario</t>
  </si>
  <si>
    <t>Jóvenes trabajadores</t>
  </si>
  <si>
    <t xml:space="preserve"> 61.757.322 miles de pesos</t>
  </si>
  <si>
    <t>planificación de las inversiones</t>
  </si>
  <si>
    <t>https://www.dipres.gob.cl/597/articles-177363_r_ejecutivo_institucional.pdf</t>
  </si>
  <si>
    <t>https://www.dipres.gob.cl/597/articles-177363_informe_final.pdf</t>
  </si>
  <si>
    <t>https://www.dipres.gob.cl/597/articles-177363_seguimiento_compromisos.pdf</t>
  </si>
  <si>
    <t>Mascotas</t>
  </si>
  <si>
    <t>Animales de compañía</t>
  </si>
  <si>
    <t>Animales potencialmente peligrosos</t>
  </si>
  <si>
    <t>Participación ciudadana en tenencia responsable</t>
  </si>
  <si>
    <t>Atención sanitaria</t>
  </si>
  <si>
    <t>https://www.dipres.gob.cl/597/articles-189325_r_ejecutivo_institucional.pdf</t>
  </si>
  <si>
    <t>https://www.dipres.gob.cl/597/articles-189325_informe_final.pdf</t>
  </si>
  <si>
    <t>Rescate conservación y difusión del patrimonio cultural audiovisual</t>
  </si>
  <si>
    <t>Formación técnica y profesional individual</t>
  </si>
  <si>
    <t>Ccortometraje , largometraje, documental, animación, videojuego narrativo</t>
  </si>
  <si>
    <t>Circulación, difusión, distribución, exhibición y participación en las obras audiovisuales</t>
  </si>
  <si>
    <t>Plataforma web</t>
  </si>
  <si>
    <t>https://www.dipres.gob.cl/597/articles-189316_r_ejecutivo_institucional.pdf</t>
  </si>
  <si>
    <t>https://www.dipres.gob.cl/597/articles-189316_informe_final.pdf</t>
  </si>
  <si>
    <t>https://www.dipres.gob.cl/597/articles-189316_seguimiento_compromisos.pdf</t>
  </si>
  <si>
    <t>Desarrollo de los Pueblos Indígenas</t>
  </si>
  <si>
    <t>Consolidación de una sociedad chilena más equitativa</t>
  </si>
  <si>
    <t>Respeta los derechos y valores culturales de los pueblos originarios</t>
  </si>
  <si>
    <t>Pertinencia cultural, identitaria y de género</t>
  </si>
  <si>
    <t>Emprendedores indígenas urbanos o rurales</t>
  </si>
  <si>
    <t>https://www.dipres.gob.cl/597/articles-189317_r_ejecutivo_institucional.pdf</t>
  </si>
  <si>
    <t>https://www.dipres.gob.cl/597/articles-189317_informe_final.pdf</t>
  </si>
  <si>
    <t>Primeros quintiles de ingreso</t>
  </si>
  <si>
    <t>Educación parvularia (Prekínder)</t>
  </si>
  <si>
    <t>Juego y estimulación en el hogar para contribuir al desarrollo integral</t>
  </si>
  <si>
    <t>Protección social</t>
  </si>
  <si>
    <t>Disminuir las brechas existentes entre niños y niñas que provienen de contextos socioeconómicos diferentes</t>
  </si>
  <si>
    <t>Extensión del Programa Chile Crece Contigo</t>
  </si>
  <si>
    <t>https://www.dipres.gob.cl/597/articles-189318_r_ejecutivo_institucional.pdf</t>
  </si>
  <si>
    <t>https://www.dipres.gob.cl/597/articles-189318_informe_final.pdf</t>
  </si>
  <si>
    <t>Desarrollo y crecimiento de emprendimientos dinámicos</t>
  </si>
  <si>
    <t>Capital Semilla</t>
  </si>
  <si>
    <t>Cofinanciamiento</t>
  </si>
  <si>
    <t>Financiamiento temprano y Start Up</t>
  </si>
  <si>
    <t>Infraestructura de apoyo al emprendimiento</t>
  </si>
  <si>
    <t>https://www.dipres.gob.cl/597/articles-189319_r_ejecutivo_institucional.pdf</t>
  </si>
  <si>
    <t>https://www.dipres.gob.cl/597/articles-189319_informe_final.pdf</t>
  </si>
  <si>
    <t>https://www.dipres.gob.cl/597/articles-189319_seguimiento_compromisos.pdf</t>
  </si>
  <si>
    <t>Competitividad de la micro y pequeña empresa, MIPE</t>
  </si>
  <si>
    <t>Capacidades de gestión</t>
  </si>
  <si>
    <t>Desempeño empresarial</t>
  </si>
  <si>
    <t>Red de Centros de Desarrollo de Negocios</t>
  </si>
  <si>
    <t>Canales de Comercialización</t>
  </si>
  <si>
    <t>https://www.dipres.gob.cl/597/articles-189321_r_ejecutivo_institucional.pdf</t>
  </si>
  <si>
    <t>https://www.dipres.gob.cl/597/articles-189321_informe_final.pdf</t>
  </si>
  <si>
    <t>Apoyo, promoción y fomento a la creación y producción audiovisual</t>
  </si>
  <si>
    <t>Potenciar la comercialización y exhibición de obras</t>
  </si>
  <si>
    <t>Largometrajes, documentales y de otros
formatos</t>
  </si>
  <si>
    <t>Cambia a otro Ministerio</t>
  </si>
  <si>
    <t>https://www.dipres.gob.cl/597/articles-139811_r_ejecutivo_institucional.pdf</t>
  </si>
  <si>
    <t>https://www.dipres.gob.cl/597/articles-139811_informe_final.pdf</t>
  </si>
  <si>
    <t>https://www.dipres.gob.cl/597/articles-139811_seguimiento_compromisos.pdf</t>
  </si>
  <si>
    <t>Servicios cofinanciados para emprendedores/as y micro y pequeñas empresas</t>
  </si>
  <si>
    <t>Asesoría en gestión empresarial</t>
  </si>
  <si>
    <t>Redes de Oportunidades de Negocios</t>
  </si>
  <si>
    <t>https://www.dipres.gob.cl/597/articles-160343_r_ejecutivo_institucional.pdf</t>
  </si>
  <si>
    <t>https://www.dipres.gob.cl/597/articles-160343_informe_final.pdf</t>
  </si>
  <si>
    <t>No</t>
  </si>
  <si>
    <t>Desarrollo Integral de Comunidades Indígenas</t>
  </si>
  <si>
    <t>Proteger y fortalecer autogestionadamente el patrimonio cultural y natural de las comunidades</t>
  </si>
  <si>
    <t>Desarrollar y autogestionar las actividades económico- productivas de las comunidades</t>
  </si>
  <si>
    <t>Programa de Educación Intercultural Bilingüe</t>
  </si>
  <si>
    <t>Programa Especial de Salud de Pueblos Indígenas</t>
  </si>
  <si>
    <t>https://www.dipres.gob.cl/597/articles-141177_r_ejecutivo_institucional.pdf</t>
  </si>
  <si>
    <t>https://www.dipres.gob.cl/597/articles-141177_informe_final.pdf</t>
  </si>
  <si>
    <t>https://www.dipres.gob.cl/597/articles-141177_seguimiento_compromisos.pdf</t>
  </si>
  <si>
    <t>Desarrollo biopsicosocial de los niños y niñas que se atienden en el sistema público de salud</t>
  </si>
  <si>
    <t>Generar condiciones básicas en el entorno psicoemocional y físico en que se desenvuelven niños y niñas</t>
  </si>
  <si>
    <t>Desarrollo armónico e integral</t>
  </si>
  <si>
    <t>Apoyos Diferenciados a niños y niñas en situación de especial vulnerabilidad</t>
  </si>
  <si>
    <t>Acceso a la Educación Parvularia</t>
  </si>
  <si>
    <t>https://www.dipres.gob.cl/597/articles-139688_r_ejecutivo_institucional.pdf</t>
  </si>
  <si>
    <t>https://www.dipres.gob.cl/597/articles-139688_informe_final.pdf</t>
  </si>
  <si>
    <t>Disminuir la brecha económica y social entre la población indígena y el resto de la población en zonas urbanas y rurales</t>
  </si>
  <si>
    <t>Servicios de capacitación para proyectos económico – productivos con recursos propios de CONADI</t>
  </si>
  <si>
    <t>Predios adquiridos por la vía del Fondo de Tierras y Aguas Indígenas</t>
  </si>
  <si>
    <t>proyectos económico – productivo con recursos CONADI</t>
  </si>
  <si>
    <t>https://www.dipres.gob.cl/597/articles-141148_r_ejecutivo_institucional.pdf</t>
  </si>
  <si>
    <t>https://www.dipres.gob.cl/597/articles-141148_informe_final.pdf</t>
  </si>
  <si>
    <t>https://www.dipres.gob.cl/597/articles-141148_seguimiento_compromisos.pdf</t>
  </si>
  <si>
    <t>https://www.dipres.gob.cl/597/articles-141147_r_ejecutivo_institucional.pdf</t>
  </si>
  <si>
    <t>https://www.dipres.gob.cl/597/articles-141147_informe_final.pdf</t>
  </si>
  <si>
    <t>https://www.dipres.gob.cl/597/articles-141147_seguimiento_compromisos.pdf</t>
  </si>
  <si>
    <t>Creación y desarrollo de iniciativas productivas de subsistencia</t>
  </si>
  <si>
    <t>Redes sociales</t>
  </si>
  <si>
    <t>Fortalecimiento de la sociedad civil indígena</t>
  </si>
  <si>
    <t>Fondo concursable</t>
  </si>
  <si>
    <t>Gestión organizacional indígena</t>
  </si>
  <si>
    <t>https://www.dipres.gob.cl/597/articles-140962_informe_final.pdf</t>
  </si>
  <si>
    <t>https://www.dipres.gob.cl/597/articles-140962_seguimiento_compromisos.pdf</t>
  </si>
  <si>
    <t>https://www.dipres.gob.cl/597/articles-189330_r_ejecutivo_institucional.pdf</t>
  </si>
  <si>
    <t>https://www.dipres.gob.cl/597/articles-189330_informe_final.pdf</t>
  </si>
  <si>
    <t>Problema habitacional</t>
  </si>
  <si>
    <t>Déficit urbano habitacional</t>
  </si>
  <si>
    <t>Proyecto de urbanización y consolidación barrial</t>
  </si>
  <si>
    <t>Diagnóstico Socio-Territorial</t>
  </si>
  <si>
    <t>Subsidio habitacional para una vivienda</t>
  </si>
  <si>
    <t>Se vincula con los programas: Subsidio Habitacional Fondo Solidario de Elección de Vivienda DS496, Sistema Integrado de Subsidio Habitacional DS17 y Programa de Habitabilidad Rural DS108</t>
  </si>
  <si>
    <t>https://www.dipres.gob.cl/597/articles-189324_r_ejecutivo_institucional.pdf</t>
  </si>
  <si>
    <t>https://www.dipres.gob.cl/597/articles-189324_informe_final.pdf</t>
  </si>
  <si>
    <t>Profesionales de la educación</t>
  </si>
  <si>
    <t>Modalidad presencial, semi presencial y en línea</t>
  </si>
  <si>
    <t>Postítulos de especialización</t>
  </si>
  <si>
    <t>Establecimientos particulares subvencionado y establecimientos municipales</t>
  </si>
  <si>
    <t>Evaluación Docente</t>
  </si>
  <si>
    <t>https://www.dipres.gob.cl/597/articles-189323_r_ejecutivo_institucional.pdf</t>
  </si>
  <si>
    <t>https://www.dipres.gob.cl/597/articles-189323_informe_final.pdf</t>
  </si>
  <si>
    <t>https://www.dipres.gob.cl/597/articles-141132_r_ejecutivo_institucional.pdf</t>
  </si>
  <si>
    <t>https://www.dipres.gob.cl/597/articles-141132_informe_final.pdf</t>
  </si>
  <si>
    <t>https://www.dipres.gob.cl/597/articles-141132_seguimiento_compromisos.pdf</t>
  </si>
  <si>
    <t>Bibliotecas escolares</t>
  </si>
  <si>
    <t>Establecimientos particulares subvencionado</t>
  </si>
  <si>
    <t>Implementación curricular y fomento lector</t>
  </si>
  <si>
    <t>Colección inicial y colección de actualización</t>
  </si>
  <si>
    <t>Cursos de Autoaprendizaje en formato e-learning</t>
  </si>
  <si>
    <t>Encuentros Creando Redes</t>
  </si>
  <si>
    <t>https://www.dipres.gob.cl/597/articles-189326_r_ejecutivo_institucional.pdf</t>
  </si>
  <si>
    <t>https://www.dipres.gob.cl/597/articles-189326_informe_final.pdf</t>
  </si>
  <si>
    <t>Convivencia social y seguridad ciudadana</t>
  </si>
  <si>
    <t>Disminución de la reincidencia delictual</t>
  </si>
  <si>
    <t>Modelo de Riesgo para intervención</t>
  </si>
  <si>
    <t>Intervención Psicosocial Criminológica</t>
  </si>
  <si>
    <t>Prestaciones para la Integración Social</t>
  </si>
  <si>
    <t>https://www.dipres.gob.cl/597/articles-189327_r_ejecutivo_institucional.pdf</t>
  </si>
  <si>
    <t>https://www.dipres.gob.cl/597/articles-189327_informe_final.pdf</t>
  </si>
  <si>
    <t>Calidad de vida</t>
  </si>
  <si>
    <t>Reparar el daño asociado a la vulneración de derechos</t>
  </si>
  <si>
    <t>Población infantil con necesidad de protección especial</t>
  </si>
  <si>
    <t>Residencias Familiares de Administración Directa</t>
  </si>
  <si>
    <t>Revincular familiarmente a niños y niñas víctimas de vulneración de derechos a un contexto familiar protector, mediante una intervención en un contexto residencial transitorio y de cuidado</t>
  </si>
  <si>
    <t>https://www.dipres.gob.cl/597/articles-189328_r_ejecutivo_institucional.pdf</t>
  </si>
  <si>
    <t>https://www.dipres.gob.cl/597/articles-189328_informe_final.pdf</t>
  </si>
  <si>
    <t>Transferencia Técnica a través de proyectos bilaterales y/o triangulares y acciones directas bilaterales</t>
  </si>
  <si>
    <t>Formación en Capital Humano a través de modalidades de becas de estudios de postgrado, pregrado, movilidad, cursos internacionales y diplomados</t>
  </si>
  <si>
    <t>América Latina, el Caribe, África y Asia</t>
  </si>
  <si>
    <t>Combatir el hambre y la pobreza en países de igual o menor nivel de desarrollo relativo que Chile</t>
  </si>
  <si>
    <t>Cooperación internacional para el desarrollo</t>
  </si>
  <si>
    <t>https://www.dipres.gob.cl/597/articles-189329_r_ejecutivo_institucional.pdf</t>
  </si>
  <si>
    <t>https://www.dipres.gob.cl/597/articles-189329_informe_final.pdf</t>
  </si>
  <si>
    <t>Programas de televisión de alto nivel cultural</t>
  </si>
  <si>
    <t>Acceso masivo y permanente a la cultura y preservación de la identidad</t>
  </si>
  <si>
    <t>Programas de televisión que propendan a la difusión de los valores cívicos y democráticos</t>
  </si>
  <si>
    <t>Programas de televisión que promuevan la diversidad en los contenidos televisivos</t>
  </si>
  <si>
    <t>Acceso a la televisión de libre recepción universal en todos los hogares</t>
  </si>
  <si>
    <t xml:space="preserve"> ---</t>
  </si>
  <si>
    <t xml:space="preserve">Establecimientos educacionales </t>
  </si>
  <si>
    <t>Planificación del uso del recurso</t>
  </si>
  <si>
    <t>Derechos de aprovechamiento</t>
  </si>
  <si>
    <t>9.599.944 miles de pesos</t>
  </si>
  <si>
    <t>Recambio alumbrado público</t>
  </si>
  <si>
    <t>Eficiencia Energética</t>
  </si>
  <si>
    <t xml:space="preserve"> Gestión de la energía eléctrica</t>
  </si>
  <si>
    <t xml:space="preserve"> Recambio luminarias de alumbrado público</t>
  </si>
  <si>
    <t>Capacitaciones técnicas</t>
  </si>
  <si>
    <t>220.144.578 miles de pesos</t>
  </si>
  <si>
    <t>Superar pobreza</t>
  </si>
  <si>
    <t>mejorar capacidad de generar ingresos</t>
  </si>
  <si>
    <t> mejorar sus condiciones de vida</t>
  </si>
  <si>
    <t>https://www.dipres.gob.cl/597/articles-149528_r_ejecutivo_institucional.pdf</t>
  </si>
  <si>
    <t>https://www.dipres.gob.cl/597/articles-149528_informe_final.pdf</t>
  </si>
  <si>
    <t>https://www.dipres.gob.cl/597/articles-149528_seguimiento_compromisos.pdf</t>
  </si>
  <si>
    <t>si</t>
  </si>
  <si>
    <t xml:space="preserve"> --</t>
  </si>
  <si>
    <t>4.899.869 miles de millones</t>
  </si>
  <si>
    <t>Seguridad ciudadana</t>
  </si>
  <si>
    <t>Planes Comunales</t>
  </si>
  <si>
    <t xml:space="preserve"> Reducción del delito</t>
  </si>
  <si>
    <t>Mejorar las condiciones de seguridad</t>
  </si>
  <si>
    <t>https://www.dipres.gob.cl/597/articles-149533_r_ejecutivo_institucional.pdf</t>
  </si>
  <si>
    <t>https://www.dipres.gob.cl/597/articles-149533_informe_final.pdf</t>
  </si>
  <si>
    <t>https://www.dipres.gob.cl/597/articles-149533_seguimiento_compromisos.pdf</t>
  </si>
  <si>
    <t>https://www.dipres.gob.cl/597/articles-163114_r_ejecutivo_institucional.pdf</t>
  </si>
  <si>
    <t>https://www.dipres.gob.cl/597/articles-163114_informe_final.pdf</t>
  </si>
  <si>
    <t>Deporte recreativo y de formación</t>
  </si>
  <si>
    <t>Deporte de competición y alto rendimiento</t>
  </si>
  <si>
    <t>Promover la adherencia a la práctica deportiva sistemática</t>
  </si>
  <si>
    <t>Desarrollo de una plataforma articulada entre el sector público y el privado que represente una base para la detección del alto rendimiento en el país</t>
  </si>
  <si>
    <t>Adopción de valores, hábitos, y conductas deportivas que tiendan a mejorar la calidad de vida y aumentar el rendimiento deportivo de elite a nivel internacional</t>
  </si>
  <si>
    <t>Contribuir a que el deporte de rendimiento chileno se posicione a nivel internacional</t>
  </si>
  <si>
    <t>Articulación y coordinación de los actores que forman parte del Sistema Nacional de Alto Rendimiento</t>
  </si>
  <si>
    <t>Condiciones técnicas y administrativas que les permitan a los deportistas de rendimiento, desarrollar su carrera deportiva, de acuerdo a sus planes técnicos de entrenamiento</t>
  </si>
  <si>
    <t>Fomento, ejecución, práctica y desarrollo del deporte en sus diversas modalidades y manifestaciones</t>
  </si>
  <si>
    <t>Participación ciudadana y de las organizaciones, privadas y públicas, que integran el tejido político y social</t>
  </si>
  <si>
    <t>Infraestructura Deportiva y Ciencias del Deporte</t>
  </si>
  <si>
    <t>Aumentar la práctica de actividad física y deportiva sistemática en población infanto-juvenil</t>
  </si>
  <si>
    <t>Sistema educacional preescolar JUNJI e INTEGRA, y escolar básico municipalizado y/o particular subvencionado</t>
  </si>
  <si>
    <t>Diseño de intervención físico-deportivo integral que complementa el componente deportivo con un enfoque biopsicosocial (nutrición y la psicología)</t>
  </si>
  <si>
    <t>Incrementar la adherencia a la práctica regular y sistemática de actividad física y deporte por parte de la población de 15 a 80 años de edad</t>
  </si>
  <si>
    <t>Deporte en pueblos originarios</t>
  </si>
  <si>
    <t>Deporte para personas en situación de discapacidad, Deporte en población privada de libertad, Deporte en espacios públicos</t>
  </si>
  <si>
    <t>https://www.dipres.gob.cl/597/articles-163113_r_ejecutivo_institucional.pdf</t>
  </si>
  <si>
    <t>https://www.dipres.gob.cl/597/articles-163113_informe_final.pdf</t>
  </si>
  <si>
    <t>https://www.dipres.gob.cl/597/articles-163113_seguimiento_compromisos.pdf</t>
  </si>
  <si>
    <t>https://www.dipres.gob.cl/597/articles-163111_r_ejecutivo_institucional.pdf</t>
  </si>
  <si>
    <t>https://www.dipres.gob.cl/597/articles-163111_informe_final.pdf</t>
  </si>
  <si>
    <t>https://www.dipres.gob.cl/597/articles-163111_seguimiento_compromisos.pdf</t>
  </si>
  <si>
    <t>https://www.dipres.gob.cl/597/articles-163112_r_ejecutivo_institucional.pdf</t>
  </si>
  <si>
    <t>https://www.dipres.gob.cl/597/articles-163112_informe_final.pdf</t>
  </si>
  <si>
    <t>https://www.dipres.gob.cl/597/articles-163112_seguimiento_compromisos.pdf</t>
  </si>
  <si>
    <t>https://www.dipres.gob.cl/597/articles-163110_r_ejecutivo_institucional.pdf</t>
  </si>
  <si>
    <t>https://www.dipres.gob.cl/597/articles-163110_informe_final.pdf</t>
  </si>
  <si>
    <t>https://www.dipres.gob.cl/597/articles-163110_seguimiento_compromisos.pdf</t>
  </si>
  <si>
    <t>Sustentabilidad;Riego;Eficiencia del agua</t>
  </si>
  <si>
    <t>Seguridad</t>
  </si>
  <si>
    <t>Subsidio</t>
  </si>
  <si>
    <t>Riego;Eficiencia del agua</t>
  </si>
  <si>
    <t>Establecimientos educacionales;Familias Vulnerables</t>
  </si>
  <si>
    <t>Becas Tecnología;Disminución brecha digital;Fomentar el acceso;Uso de recursos tecnológicos</t>
  </si>
  <si>
    <t>Calidad de vida;Protección social</t>
  </si>
  <si>
    <t>Familias vulnerables;Protección social;Establecimientos educacionales</t>
  </si>
  <si>
    <t xml:space="preserve"> -- </t>
  </si>
  <si>
    <t>8.615 millones</t>
  </si>
  <si>
    <t>brindar acceso y habilitación en el uso de las TICs</t>
  </si>
  <si>
    <t>El programa se vincula con los municipios para la implementación local, debido a que la gran mayoría de las bibliotecas públicas son de dependencia municipal</t>
  </si>
  <si>
    <t>Contribuir a la inclusión digital de la población con dificultades de conectividad por factores económicos y/o por aislamiento territoria</t>
  </si>
  <si>
    <t>Usuarios/as del Sistema Nacional de Bibliotecas Públicas con dificultades de conectividad por factores socioeconómicos y/o por aislamiento territorial, gratuitamente acceden a internet y adquieren competencias digitales y de creación de contenido digital.</t>
  </si>
  <si>
    <t>https://www.dipres.gob.cl/597/articles-149524_r_ejecutivo_institucional.pdf</t>
  </si>
  <si>
    <t>https://www.dipres.gob.cl/597/articles-149524_informe_final.pdf</t>
  </si>
  <si>
    <t>https://www.dipres.gob.cl/597/articles-149524_seguimiento_compromisos.pdf</t>
  </si>
  <si>
    <t xml:space="preserve">  --</t>
  </si>
  <si>
    <t>$20.900 millones</t>
  </si>
  <si>
    <t>Subsidiar proyectos de I+D que comprometan resultados científicos y tecnológicos relevantes, que tengan un alto potencial de impacto económico y social para Chile y una orientación hacia la innovación.</t>
  </si>
  <si>
    <t>concursos, a universidades u otras instituciones de investigación, las que también aportan recursos (incrementales o no incrementales) para su ejecución</t>
  </si>
  <si>
    <t>Contribuir al aumento de la competitividad de la economía nacional y al mejoramiento de la calidad de vida de los chilenos y chilenas</t>
  </si>
  <si>
    <t>Incrementar y mejorar la calidad de la investigación precompetitiva y/o de interés público , orientada a la innovación realizada por instituciones asociadas con empresas u otras entidades</t>
  </si>
  <si>
    <t>https://www.dipres.gob.cl/597/articles-149525_r_ejecutivo_institucional.pdf</t>
  </si>
  <si>
    <t>https://www.dipres.gob.cl/597/articles-149525_informe_final.pdf</t>
  </si>
  <si>
    <t>https://www.dipres.gob.cl/597/articles-149525_seguimiento_compromisos.pdf</t>
  </si>
  <si>
    <t>1.667 millones</t>
  </si>
  <si>
    <t>asegurar que la población del país culmine los 12 años de escolaridad obligatoria</t>
  </si>
  <si>
    <t>Contribuir a que los niños, niñas y jóvenes prosigan los estudios y alcancen los 12 años de educación obligatoria garantizada por la Constitución Política del Estado de Chile.</t>
  </si>
  <si>
    <t>Niños, niñas y jóvenes en situación o en riesgo de exclusión educativa, superan barreras pedagógicas, psicosociales y psicopedagógicas a la prosecución de sus trayectorias educativas.</t>
  </si>
  <si>
    <t>Instituciones educativas acceden a financiamiento para ejecutar proyectos para retención escolar</t>
  </si>
  <si>
    <t>Instituciones educativas acceden a financiamiento para ejecutar proyectos para reinserción educativa</t>
  </si>
  <si>
    <t>https://www.dipres.gob.cl/597/articles-149526_r_ejecutivo_institucional.pdf</t>
  </si>
  <si>
    <t>https://www.dipres.gob.cl/597/articles-149526_informe_final.pdf</t>
  </si>
  <si>
    <t>https://www.dipres.gob.cl/597/articles-149526_seguimiento_compromisos.pdf</t>
  </si>
  <si>
    <t xml:space="preserve"> coordinar las distintas modalidades de estudio a través de las cuales el Ministerio de Educación ha regulado la entrega de servicios educativos a las personas que requieren comenzar, continuar, validar, reconocer y certificar estudios básicos o medios</t>
  </si>
  <si>
    <t>Contribuir al ejercicio del derecho a la educación a lo largo de la vida6 de las personas jóvenes y adultas que requieran iniciar y/o continuar su trayectoria educativa, para posibilitar su desarrollo integral y mejorar su inserción social y laboral</t>
  </si>
  <si>
    <t>Personas jóvenes y adultas que se encuentran fuera del sistema escolar, inician, continúan y/o completan sus estudios para completar su proceso de alfabetización, su educación básica y/o su educación media.</t>
  </si>
  <si>
    <t>https://www.dipres.gob.cl/597/articles-149527_r_ejecutivo_institucional.pdf</t>
  </si>
  <si>
    <t>https://www.dipres.gob.cl/597/articles-149527_informe_final.pdf</t>
  </si>
  <si>
    <t>https://www.dipres.gob.cl/597/articles-149527_seguimiento_compromisos.pdf</t>
  </si>
  <si>
    <t>23.091 millones</t>
  </si>
  <si>
    <t>Posibilitar el acceso a soluciones habitacionales de calidad</t>
  </si>
  <si>
    <t>Personas con subsidios habitacionales MINVU1 pertenecientes a los quintiles 1 y 2, con crédito hipotecario al día, logran el pago completo de su deuda.</t>
  </si>
  <si>
    <t>Entregar una subvención a los deudores beneficiarios de programas habitacionales MINVU</t>
  </si>
  <si>
    <t>https://www.dipres.gob.cl/597/articles-149529_r_ejecutivo_institucional.pdf</t>
  </si>
  <si>
    <t>https://www.dipres.gob.cl/597/articles-149529_informe_final.pdf</t>
  </si>
  <si>
    <t>https://www.dipres.gob.cl/597/articles-149529_seguimiento_compromisos.pdf</t>
  </si>
  <si>
    <t>6.390.025 miles de pesos</t>
  </si>
  <si>
    <t>Personas
adultas mayores</t>
  </si>
  <si>
    <t>Promover el ejercicio de sus derechos y 
participación activa en redes</t>
  </si>
  <si>
    <t>Mejorar las condiciones de vida mediante el acceso a prestaciones sociales e integración a la red comunitaria de promoción y protección social</t>
  </si>
  <si>
    <t>Promover su  autonomía y participación social</t>
  </si>
  <si>
    <t>Transferencias monetarias</t>
  </si>
  <si>
    <t>https://www.dipres.gob.cl/597/articles-187243_r_ejecutivo_institucional.pdf</t>
  </si>
  <si>
    <t>https://www.dipres.gob.cl/597/articles-187243_informe_final.pdf</t>
  </si>
  <si>
    <t>https://www.dipres.gob.cl/597/articles-187243_seguimiento_compromisos.pdf</t>
  </si>
  <si>
    <t>$75.570 millones</t>
  </si>
  <si>
    <t>mejorar la organización de la comunidad y la calidad de los bienes comunes en Condominios Sociales</t>
  </si>
  <si>
    <t>Otorgamiento de subsidios para la ejecución de proyectos de intervención física y la conformación de los órganos de administración</t>
  </si>
  <si>
    <t>Reparación, mejoramiento y/o normalización de bienes comunes edificados en Condominios Sociales, otorgándose para ello subsidios del Título II del DS 255</t>
  </si>
  <si>
    <t>Reparación y/o mejoramiento de áreas comunes y equipamiento en Condominios Sociales</t>
  </si>
  <si>
    <t xml:space="preserve"> Servicios de Asistencia Técnica para formalizar los condominios sociales</t>
  </si>
  <si>
    <t>https://www.dipres.gob.cl/597/articles-149531_r_ejecutivo_institucional.pdf</t>
  </si>
  <si>
    <t>https://www.dipres.gob.cl/597/articles-149531_informe_final.pdf</t>
  </si>
  <si>
    <t>https://www.dipres.gob.cl/597/articles-149531_seguimiento_compromisos.pdf</t>
  </si>
  <si>
    <t>miles de $4.905.439</t>
  </si>
  <si>
    <t>Financiamiento de estudios de postgrado</t>
  </si>
  <si>
    <t>Aumentar el capital humano específico en el país</t>
  </si>
  <si>
    <t>Generar profesionales especializados con título de postgrados vía el desarrollo del mercado de créditos para el financiamiento</t>
  </si>
  <si>
    <t>https://www.dipres.gob.cl/597/articles-149534_r_ejecutivo_institucional.pdf</t>
  </si>
  <si>
    <t>https://www.dipres.gob.cl/597/articles-149534_informe_final.pdf</t>
  </si>
  <si>
    <t>https://www.dipres.gob.cl/597/articles-149534_seguimiento_compromisos.pdf</t>
  </si>
  <si>
    <t>Facilitar el acceso al financiamiento a las empresas más pequeñas del segmento de las Micro, Pequeñas y Medianas Empresas (</t>
  </si>
  <si>
    <t>Resolver un problema de alta relevancia en Chile, referido a las  inadecuadas condiciones de tasa y plazo que obtienen las empresas de ese segmento que acceden al crédito en el sistema bancario</t>
  </si>
  <si>
    <t>fortalecer a Intermediarios Financieros no Bancarios con la expectativa de que ellos expandan sustancialmente su cobertura entre
las MiPyMEs y establezcan líneas de Crédito</t>
  </si>
  <si>
    <t>Facilitar el cumplimiento oportuno de las obligaciones de una IGR frente a una Institución Financiera formal, referidas al pago de una fianza asociada a un crédito de una MiPyME</t>
  </si>
  <si>
    <t>https://www.dipres.gob.cl/597/articles-189320_r_ejecutivo_institucional.pdf</t>
  </si>
  <si>
    <t>https://www.dipres.gob.cl/597/articles-189320_informe_final.pdf</t>
  </si>
  <si>
    <t>11.052.526 millones</t>
  </si>
  <si>
    <t>Elaborar los planes, programas y proyectos para la promoción y desarrollo del turismo</t>
  </si>
  <si>
    <t>Ejecutar acciones de promoción y difusión de los productos y destinos turísticos del país</t>
  </si>
  <si>
    <t>Contribuir al desarrollo del sector turístico, a través del aumento de turistas extranjeros que visitan destinos turísticos de Chile</t>
  </si>
  <si>
    <t>Aumento del conocimiento sobre los destinos turísticos de Chile y las empresas turísticas integradas a dichos destinos, por parte de consumidores potenciales finales, operadores turísticos y periodistas de mercados extranjeros identificados por el programa</t>
  </si>
  <si>
    <t>https://www.dipres.gob.cl/597/articles-149517_r_ejecutivo_institucional.pdf</t>
  </si>
  <si>
    <t>https://www.dipres.gob.cl/597/articles-149517_informe_final.pdf</t>
  </si>
  <si>
    <t>https://www.dipres.gob.cl/597/articles-149517_seguimiento_compromisos.pdf</t>
  </si>
  <si>
    <t>7.301 millones</t>
  </si>
  <si>
    <t>Contribuir al desarrollo sustentable del sector pesca artesanal</t>
  </si>
  <si>
    <t>Modernizar  gestión productiva y comercial, para que puedan enfrentar de manera sustentable su desarrollo productivo.</t>
  </si>
  <si>
    <t xml:space="preserve"> Financiamiento de proyectos destinados a la modernización de la Pesca Artesanal</t>
  </si>
  <si>
    <t>Financiar proyectos destinados a desarrollar actividades de acuicultura de pequeña escala, en concesiones o autorizaciones de acuicultura y en áreas de manejo</t>
  </si>
  <si>
    <t xml:space="preserve"> Financiar proyectos destinados a diversificar la actividad, tanto en el plano extractivo, de prestación de servicios (como el turismo y la gastronomía), o para la identificación y desarrollo de nuevas oportunidades de negocio</t>
  </si>
  <si>
    <t>https://www.dipres.gob.cl/597/articles-149520_r_ejecutivo_institucional.pdf</t>
  </si>
  <si>
    <t>https://www.dipres.gob.cl/597/articles-149520_informe_final.pdf</t>
  </si>
  <si>
    <t>https://www.dipres.gob.cl/597/articles-149520_seguimiento_compromisos.pdf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</si>
</sst>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&quot;$&quot;\-#,##0"/>
    <numFmt numFmtId="42" formatCode="_ &quot;$&quot;* #,##0_ ;_ &quot;$&quot;* \-#,##0_ ;_ &quot;$&quot;* &quot;-&quot;_ ;_ @_ "/>
    <numFmt numFmtId="41" formatCode="_ * #,##0_ ;_ * \-#,##0_ ;_ * &quot;-&quot;_ ;_ @_ "/>
    <numFmt numFmtId="164" formatCode="_-* #,##0_-;\-* #,##0_-;_-* &quot;-&quot;??_-;_-@_-"/>
    <numFmt numFmtId="165" formatCode="[$$-340A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42" fontId="0" fillId="0" borderId="0" xfId="43" applyFont="1"/>
    <xf numFmtId="41" fontId="0" fillId="0" borderId="0" xfId="42" applyFont="1"/>
    <xf numFmtId="0" fontId="0" fillId="0" borderId="0" xfId="0" applyAlignment="1"/>
    <xf numFmtId="0" fontId="19" fillId="0" borderId="0" xfId="44"/>
    <xf numFmtId="0" fontId="17" fillId="33" borderId="0" xfId="0" applyFont="1" applyFill="1"/>
    <xf numFmtId="41" fontId="17" fillId="33" borderId="0" xfId="42" applyFont="1" applyFill="1"/>
    <xf numFmtId="42" fontId="17" fillId="33" borderId="0" xfId="43" applyFont="1" applyFill="1"/>
    <xf numFmtId="6" fontId="0" fillId="0" borderId="0" xfId="0" applyNumberFormat="1"/>
    <xf numFmtId="3" fontId="0" fillId="0" borderId="0" xfId="0" applyNumberFormat="1"/>
    <xf numFmtId="164" fontId="0" fillId="0" borderId="0" xfId="42" applyNumberFormat="1" applyFont="1"/>
    <xf numFmtId="165" fontId="0" fillId="0" borderId="0" xfId="43" applyNumberFormat="1" applyFont="1"/>
    <xf numFmtId="165" fontId="0" fillId="0" borderId="0" xfId="0" applyNumberFormat="1"/>
    <xf numFmtId="0" fontId="0" fillId="0" borderId="0" xfId="0" applyAlignment="1">
      <alignment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4" builtinId="8"/>
    <cellStyle name="Incorrecto" xfId="7" builtinId="27" customBuiltin="1"/>
    <cellStyle name="Millares [0]" xfId="42" builtinId="6"/>
    <cellStyle name="Moneda [0]" xfId="43" builtinId="7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dipres.gob.cl/597/articles-141177_seguimiento_compromisos.pdf" TargetMode="External"/><Relationship Id="rId21" Type="http://schemas.openxmlformats.org/officeDocument/2006/relationships/hyperlink" Target="https://www.dipres.gob.cl/597/articles-139811_r_ejecutivo_institucional.pdf" TargetMode="External"/><Relationship Id="rId42" Type="http://schemas.openxmlformats.org/officeDocument/2006/relationships/hyperlink" Target="https://www.dipres.gob.cl/597/articles-189324_informe_final.pdf" TargetMode="External"/><Relationship Id="rId47" Type="http://schemas.openxmlformats.org/officeDocument/2006/relationships/hyperlink" Target="https://www.dipres.gob.cl/597/articles-141132_seguimiento_compromisos.pdf" TargetMode="External"/><Relationship Id="rId63" Type="http://schemas.openxmlformats.org/officeDocument/2006/relationships/hyperlink" Target="https://www.dipres.gob.cl/597/articles-163113_seguimiento_compromisos.pdf" TargetMode="External"/><Relationship Id="rId68" Type="http://schemas.openxmlformats.org/officeDocument/2006/relationships/hyperlink" Target="https://www.dipres.gob.cl/597/articles-163112_informe_final.pdf" TargetMode="External"/><Relationship Id="rId2" Type="http://schemas.openxmlformats.org/officeDocument/2006/relationships/hyperlink" Target="https://www.dipres.gob.cl/597/articles-189314_informe_final.pdf" TargetMode="External"/><Relationship Id="rId16" Type="http://schemas.openxmlformats.org/officeDocument/2006/relationships/hyperlink" Target="https://www.dipres.gob.cl/597/articles-189319_r_ejecutivo_institucional.pdf" TargetMode="External"/><Relationship Id="rId29" Type="http://schemas.openxmlformats.org/officeDocument/2006/relationships/hyperlink" Target="https://www.dipres.gob.cl/597/articles-141148_seguimiento_compromisos.pdf" TargetMode="External"/><Relationship Id="rId11" Type="http://schemas.openxmlformats.org/officeDocument/2006/relationships/hyperlink" Target="https://www.dipres.gob.cl/597/articles-189316_seguimiento_compromisos.pdf" TargetMode="External"/><Relationship Id="rId24" Type="http://schemas.openxmlformats.org/officeDocument/2006/relationships/hyperlink" Target="https://www.dipres.gob.cl/597/articles-141177_r_ejecutivo_institucional.pdf" TargetMode="External"/><Relationship Id="rId32" Type="http://schemas.openxmlformats.org/officeDocument/2006/relationships/hyperlink" Target="https://www.dipres.gob.cl/597/articles-141147_seguimiento_compromisos.pdf" TargetMode="External"/><Relationship Id="rId37" Type="http://schemas.openxmlformats.org/officeDocument/2006/relationships/hyperlink" Target="https://www.dipres.gob.cl/597/articles-160343_r_ejecutivo_institucional.pdf" TargetMode="External"/><Relationship Id="rId40" Type="http://schemas.openxmlformats.org/officeDocument/2006/relationships/hyperlink" Target="https://www.dipres.gob.cl/597/articles-189330_informe_final.pdf" TargetMode="External"/><Relationship Id="rId45" Type="http://schemas.openxmlformats.org/officeDocument/2006/relationships/hyperlink" Target="https://www.dipres.gob.cl/597/articles-141132_r_ejecutivo_institucional.pdf" TargetMode="External"/><Relationship Id="rId53" Type="http://schemas.openxmlformats.org/officeDocument/2006/relationships/hyperlink" Target="https://www.dipres.gob.cl/597/articles-189328_informe_final.pdf" TargetMode="External"/><Relationship Id="rId58" Type="http://schemas.openxmlformats.org/officeDocument/2006/relationships/hyperlink" Target="https://www.dipres.gob.cl/597/articles-177353_r_ejecutivo_institucional.pdf" TargetMode="External"/><Relationship Id="rId66" Type="http://schemas.openxmlformats.org/officeDocument/2006/relationships/hyperlink" Target="https://www.dipres.gob.cl/597/articles-163111_seguimiento_compromisos.pdf" TargetMode="External"/><Relationship Id="rId5" Type="http://schemas.openxmlformats.org/officeDocument/2006/relationships/hyperlink" Target="https://www.dipres.gob.cl/597/articles-189314_r_ejecutivo_institucional.pdf" TargetMode="External"/><Relationship Id="rId61" Type="http://schemas.openxmlformats.org/officeDocument/2006/relationships/hyperlink" Target="https://www.dipres.gob.cl/597/articles-163113_r_ejecutivo_institucional.pdf" TargetMode="External"/><Relationship Id="rId19" Type="http://schemas.openxmlformats.org/officeDocument/2006/relationships/hyperlink" Target="https://www.dipres.gob.cl/597/articles-189321_r_ejecutivo_institucional.pdf" TargetMode="External"/><Relationship Id="rId14" Type="http://schemas.openxmlformats.org/officeDocument/2006/relationships/hyperlink" Target="https://www.dipres.gob.cl/597/articles-189318_r_ejecutivo_institucional.pdf" TargetMode="External"/><Relationship Id="rId22" Type="http://schemas.openxmlformats.org/officeDocument/2006/relationships/hyperlink" Target="https://www.dipres.gob.cl/597/articles-139811_informe_final.pdf" TargetMode="External"/><Relationship Id="rId27" Type="http://schemas.openxmlformats.org/officeDocument/2006/relationships/hyperlink" Target="https://www.dipres.gob.cl/597/articles-141148_r_ejecutivo_institucional.pdf" TargetMode="External"/><Relationship Id="rId30" Type="http://schemas.openxmlformats.org/officeDocument/2006/relationships/hyperlink" Target="https://www.dipres.gob.cl/597/articles-141147_r_ejecutivo_institucional.pdf" TargetMode="External"/><Relationship Id="rId35" Type="http://schemas.openxmlformats.org/officeDocument/2006/relationships/hyperlink" Target="https://www.dipres.gob.cl/597/articles-139688_r_ejecutivo_institucional.pdf" TargetMode="External"/><Relationship Id="rId43" Type="http://schemas.openxmlformats.org/officeDocument/2006/relationships/hyperlink" Target="https://www.dipres.gob.cl/597/articles-189323_r_ejecutivo_institucional.pdf" TargetMode="External"/><Relationship Id="rId48" Type="http://schemas.openxmlformats.org/officeDocument/2006/relationships/hyperlink" Target="https://www.dipres.gob.cl/597/articles-189326_r_ejecutivo_institucional.pdf" TargetMode="External"/><Relationship Id="rId56" Type="http://schemas.openxmlformats.org/officeDocument/2006/relationships/hyperlink" Target="https://www.dipres.gob.cl/597/articles-177371_r_ejecutivo_institucional.pdf" TargetMode="External"/><Relationship Id="rId64" Type="http://schemas.openxmlformats.org/officeDocument/2006/relationships/hyperlink" Target="https://www.dipres.gob.cl/597/articles-163111_r_ejecutivo_institucional.pdf" TargetMode="External"/><Relationship Id="rId69" Type="http://schemas.openxmlformats.org/officeDocument/2006/relationships/hyperlink" Target="https://www.dipres.gob.cl/597/articles-163112_seguimiento_compromisos.pdf" TargetMode="External"/><Relationship Id="rId8" Type="http://schemas.openxmlformats.org/officeDocument/2006/relationships/hyperlink" Target="https://www.dipres.gob.cl/597/articles-189325_informe_final.pdf" TargetMode="External"/><Relationship Id="rId51" Type="http://schemas.openxmlformats.org/officeDocument/2006/relationships/hyperlink" Target="https://www.dipres.gob.cl/597/articles-189327_informe_final.pdf" TargetMode="External"/><Relationship Id="rId72" Type="http://schemas.openxmlformats.org/officeDocument/2006/relationships/hyperlink" Target="https://www.dipres.gob.cl/597/articles-163110_seguimiento_compromisos.pdf" TargetMode="External"/><Relationship Id="rId3" Type="http://schemas.openxmlformats.org/officeDocument/2006/relationships/hyperlink" Target="https://www.dipres.gob.cl/597/articles-189314_r_ejecutivo_institucional.pdf" TargetMode="External"/><Relationship Id="rId12" Type="http://schemas.openxmlformats.org/officeDocument/2006/relationships/hyperlink" Target="https://www.dipres.gob.cl/597/articles-189317_r_ejecutivo_institucional.pdf" TargetMode="External"/><Relationship Id="rId17" Type="http://schemas.openxmlformats.org/officeDocument/2006/relationships/hyperlink" Target="https://www.dipres.gob.cl/597/articles-189319_informe_final.pdf" TargetMode="External"/><Relationship Id="rId25" Type="http://schemas.openxmlformats.org/officeDocument/2006/relationships/hyperlink" Target="https://www.dipres.gob.cl/597/articles-141177_informe_final.pdf" TargetMode="External"/><Relationship Id="rId33" Type="http://schemas.openxmlformats.org/officeDocument/2006/relationships/hyperlink" Target="https://www.dipres.gob.cl/597/articles-140962_informe_final.pdf" TargetMode="External"/><Relationship Id="rId38" Type="http://schemas.openxmlformats.org/officeDocument/2006/relationships/hyperlink" Target="https://www.dipres.gob.cl/597/articles-160343_informe_final.pdf" TargetMode="External"/><Relationship Id="rId46" Type="http://schemas.openxmlformats.org/officeDocument/2006/relationships/hyperlink" Target="https://www.dipres.gob.cl/597/articles-141132_informe_final.pdf" TargetMode="External"/><Relationship Id="rId59" Type="http://schemas.openxmlformats.org/officeDocument/2006/relationships/hyperlink" Target="https://www.dipres.gob.cl/597/articles-163114_r_ejecutivo_institucional.pdf" TargetMode="External"/><Relationship Id="rId67" Type="http://schemas.openxmlformats.org/officeDocument/2006/relationships/hyperlink" Target="https://www.dipres.gob.cl/597/articles-163112_r_ejecutivo_institucional.pdf" TargetMode="External"/><Relationship Id="rId20" Type="http://schemas.openxmlformats.org/officeDocument/2006/relationships/hyperlink" Target="https://www.dipres.gob.cl/597/articles-189321_informe_final.pdf" TargetMode="External"/><Relationship Id="rId41" Type="http://schemas.openxmlformats.org/officeDocument/2006/relationships/hyperlink" Target="https://www.dipres.gob.cl/597/articles-189324_r_ejecutivo_institucional.pdf" TargetMode="External"/><Relationship Id="rId54" Type="http://schemas.openxmlformats.org/officeDocument/2006/relationships/hyperlink" Target="https://www.dipres.gob.cl/597/articles-189329_r_ejecutivo_institucional.pdf" TargetMode="External"/><Relationship Id="rId62" Type="http://schemas.openxmlformats.org/officeDocument/2006/relationships/hyperlink" Target="https://www.dipres.gob.cl/597/articles-163113_informe_final.pdf" TargetMode="External"/><Relationship Id="rId70" Type="http://schemas.openxmlformats.org/officeDocument/2006/relationships/hyperlink" Target="https://www.dipres.gob.cl/597/articles-163110_r_ejecutivo_institucional.pdf" TargetMode="External"/><Relationship Id="rId1" Type="http://schemas.openxmlformats.org/officeDocument/2006/relationships/hyperlink" Target="https://www.dipres.gob.cl/597/articles-189314_r_ejecutivo_institucional.pdf" TargetMode="External"/><Relationship Id="rId6" Type="http://schemas.openxmlformats.org/officeDocument/2006/relationships/hyperlink" Target="https://www.dipres.gob.cl/597/articles-189314_informe_final.pdf" TargetMode="External"/><Relationship Id="rId15" Type="http://schemas.openxmlformats.org/officeDocument/2006/relationships/hyperlink" Target="https://www.dipres.gob.cl/597/articles-189318_informe_final.pdf" TargetMode="External"/><Relationship Id="rId23" Type="http://schemas.openxmlformats.org/officeDocument/2006/relationships/hyperlink" Target="https://www.dipres.gob.cl/597/articles-139811_seguimiento_compromisos.pdf" TargetMode="External"/><Relationship Id="rId28" Type="http://schemas.openxmlformats.org/officeDocument/2006/relationships/hyperlink" Target="https://www.dipres.gob.cl/597/articles-141148_informe_final.pdf" TargetMode="External"/><Relationship Id="rId36" Type="http://schemas.openxmlformats.org/officeDocument/2006/relationships/hyperlink" Target="https://www.dipres.gob.cl/597/articles-139688_informe_final.pdf" TargetMode="External"/><Relationship Id="rId49" Type="http://schemas.openxmlformats.org/officeDocument/2006/relationships/hyperlink" Target="https://www.dipres.gob.cl/597/articles-189326_informe_final.pdf" TargetMode="External"/><Relationship Id="rId57" Type="http://schemas.openxmlformats.org/officeDocument/2006/relationships/hyperlink" Target="https://www.dipres.gob.cl/597/articles-177353_r_ejecutivo_institucional.pdf" TargetMode="External"/><Relationship Id="rId10" Type="http://schemas.openxmlformats.org/officeDocument/2006/relationships/hyperlink" Target="https://www.dipres.gob.cl/597/articles-189316_informe_final.pdf" TargetMode="External"/><Relationship Id="rId31" Type="http://schemas.openxmlformats.org/officeDocument/2006/relationships/hyperlink" Target="https://www.dipres.gob.cl/597/articles-141147_informe_final.pdf" TargetMode="External"/><Relationship Id="rId44" Type="http://schemas.openxmlformats.org/officeDocument/2006/relationships/hyperlink" Target="https://www.dipres.gob.cl/597/articles-189323_informe_final.pdf" TargetMode="External"/><Relationship Id="rId52" Type="http://schemas.openxmlformats.org/officeDocument/2006/relationships/hyperlink" Target="https://www.dipres.gob.cl/597/articles-189328_r_ejecutivo_institucional.pdf" TargetMode="External"/><Relationship Id="rId60" Type="http://schemas.openxmlformats.org/officeDocument/2006/relationships/hyperlink" Target="https://www.dipres.gob.cl/597/articles-163114_informe_final.pdf" TargetMode="External"/><Relationship Id="rId65" Type="http://schemas.openxmlformats.org/officeDocument/2006/relationships/hyperlink" Target="https://www.dipres.gob.cl/597/articles-163111_informe_final.pdf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www.dipres.gob.cl/597/articles-189314_informe_final.pdf" TargetMode="External"/><Relationship Id="rId9" Type="http://schemas.openxmlformats.org/officeDocument/2006/relationships/hyperlink" Target="https://www.dipres.gob.cl/597/articles-189316_r_ejecutivo_institucional.pdf" TargetMode="External"/><Relationship Id="rId13" Type="http://schemas.openxmlformats.org/officeDocument/2006/relationships/hyperlink" Target="https://www.dipres.gob.cl/597/articles-189317_informe_final.pdf" TargetMode="External"/><Relationship Id="rId18" Type="http://schemas.openxmlformats.org/officeDocument/2006/relationships/hyperlink" Target="https://www.dipres.gob.cl/597/articles-189319_seguimiento_compromisos.pdf" TargetMode="External"/><Relationship Id="rId39" Type="http://schemas.openxmlformats.org/officeDocument/2006/relationships/hyperlink" Target="https://www.dipres.gob.cl/597/articles-189330_r_ejecutivo_institucional.pdf" TargetMode="External"/><Relationship Id="rId34" Type="http://schemas.openxmlformats.org/officeDocument/2006/relationships/hyperlink" Target="https://www.dipres.gob.cl/597/articles-140962_seguimiento_compromisos.pdf" TargetMode="External"/><Relationship Id="rId50" Type="http://schemas.openxmlformats.org/officeDocument/2006/relationships/hyperlink" Target="https://www.dipres.gob.cl/597/articles-189327_r_ejecutivo_institucional.pdf" TargetMode="External"/><Relationship Id="rId55" Type="http://schemas.openxmlformats.org/officeDocument/2006/relationships/hyperlink" Target="https://www.dipres.gob.cl/597/articles-189329_informe_final.pdf" TargetMode="External"/><Relationship Id="rId7" Type="http://schemas.openxmlformats.org/officeDocument/2006/relationships/hyperlink" Target="https://www.dipres.gob.cl/597/articles-189325_r_ejecutivo_institucional.pdf" TargetMode="External"/><Relationship Id="rId71" Type="http://schemas.openxmlformats.org/officeDocument/2006/relationships/hyperlink" Target="https://www.dipres.gob.cl/597/articles-163110_informe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5"/>
  <sheetViews>
    <sheetView tabSelected="1" workbookViewId="0">
      <pane xSplit="2" ySplit="1" topLeftCell="E127" activePane="bottomRight" state="frozen"/>
      <selection pane="topRight" activeCell="C1" sqref="C1"/>
      <selection pane="bottomLeft" activeCell="A2" sqref="A2"/>
      <selection pane="bottomRight" activeCell="G136" sqref="G136"/>
    </sheetView>
  </sheetViews>
  <sheetFormatPr baseColWidth="10" defaultRowHeight="15" x14ac:dyDescent="0.25"/>
  <cols>
    <col min="1" max="1" width="15.28515625" bestFit="1" customWidth="1"/>
    <col min="2" max="2" width="44.5703125" customWidth="1"/>
    <col min="3" max="3" width="8" customWidth="1"/>
    <col min="4" max="4" width="52.28515625" bestFit="1" customWidth="1"/>
    <col min="5" max="5" width="38.42578125" customWidth="1"/>
    <col min="6" max="6" width="25.140625" customWidth="1"/>
    <col min="7" max="7" width="15.7109375" customWidth="1"/>
    <col min="8" max="9" width="15.7109375" style="2" customWidth="1"/>
    <col min="10" max="10" width="23" style="1" bestFit="1" customWidth="1"/>
    <col min="11" max="11" width="35.140625" bestFit="1" customWidth="1"/>
    <col min="12" max="16" width="30.7109375" customWidth="1"/>
    <col min="17" max="20" width="15.7109375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719</v>
      </c>
      <c r="H1" s="6" t="s">
        <v>721</v>
      </c>
      <c r="I1" s="6" t="s">
        <v>722</v>
      </c>
      <c r="J1" s="7" t="s">
        <v>720</v>
      </c>
      <c r="K1" s="5" t="s">
        <v>723</v>
      </c>
      <c r="L1" s="5" t="s">
        <v>725</v>
      </c>
      <c r="M1" s="5" t="s">
        <v>726</v>
      </c>
      <c r="N1" s="5" t="s">
        <v>727</v>
      </c>
      <c r="O1" s="5" t="s">
        <v>728</v>
      </c>
      <c r="P1" s="5" t="s">
        <v>729</v>
      </c>
      <c r="Q1" s="5" t="s">
        <v>735</v>
      </c>
      <c r="R1" s="5" t="s">
        <v>737</v>
      </c>
      <c r="S1" s="5" t="s">
        <v>738</v>
      </c>
      <c r="T1" s="5" t="s">
        <v>739</v>
      </c>
    </row>
    <row r="2" spans="1:20" x14ac:dyDescent="0.25">
      <c r="A2">
        <v>2019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724</v>
      </c>
      <c r="H2" s="10">
        <v>1985</v>
      </c>
      <c r="J2" s="11">
        <v>68399379</v>
      </c>
      <c r="K2" t="s">
        <v>1065</v>
      </c>
      <c r="L2" s="13" t="s">
        <v>730</v>
      </c>
      <c r="M2" s="13" t="s">
        <v>731</v>
      </c>
      <c r="N2" s="13" t="s">
        <v>732</v>
      </c>
      <c r="O2" s="13" t="s">
        <v>733</v>
      </c>
      <c r="P2" s="13" t="s">
        <v>734</v>
      </c>
      <c r="R2" s="4" t="s">
        <v>740</v>
      </c>
      <c r="S2" s="4" t="s">
        <v>741</v>
      </c>
    </row>
    <row r="3" spans="1:20" ht="30" x14ac:dyDescent="0.25">
      <c r="A3">
        <v>2019</v>
      </c>
      <c r="B3" t="s">
        <v>11</v>
      </c>
      <c r="C3" t="s">
        <v>7</v>
      </c>
      <c r="D3" t="s">
        <v>12</v>
      </c>
      <c r="E3" t="s">
        <v>13</v>
      </c>
      <c r="F3" t="s">
        <v>14</v>
      </c>
      <c r="G3" t="s">
        <v>724</v>
      </c>
      <c r="H3" s="10">
        <v>2014</v>
      </c>
      <c r="J3" s="11">
        <f xml:space="preserve"> 9964630 * 1000000</f>
        <v>9964630000000</v>
      </c>
      <c r="L3" s="13" t="s">
        <v>863</v>
      </c>
      <c r="M3" s="13" t="s">
        <v>864</v>
      </c>
      <c r="N3" s="13" t="s">
        <v>865</v>
      </c>
      <c r="O3" s="13" t="s">
        <v>866</v>
      </c>
      <c r="P3" s="13" t="s">
        <v>867</v>
      </c>
      <c r="R3" s="4" t="s">
        <v>868</v>
      </c>
      <c r="S3" s="4" t="s">
        <v>869</v>
      </c>
    </row>
    <row r="4" spans="1:20" x14ac:dyDescent="0.25">
      <c r="A4">
        <v>2019</v>
      </c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724</v>
      </c>
      <c r="H4" s="10">
        <v>1985</v>
      </c>
      <c r="J4" s="11">
        <v>68399379</v>
      </c>
      <c r="K4" t="s">
        <v>1065</v>
      </c>
      <c r="L4" s="13" t="s">
        <v>730</v>
      </c>
      <c r="M4" s="13" t="s">
        <v>731</v>
      </c>
      <c r="N4" s="13" t="s">
        <v>732</v>
      </c>
      <c r="O4" s="13" t="s">
        <v>733</v>
      </c>
      <c r="P4" s="13" t="s">
        <v>734</v>
      </c>
      <c r="R4" s="4" t="s">
        <v>740</v>
      </c>
      <c r="S4" s="4" t="s">
        <v>741</v>
      </c>
    </row>
    <row r="5" spans="1:20" ht="60" x14ac:dyDescent="0.25">
      <c r="A5">
        <v>2019</v>
      </c>
      <c r="B5" t="s">
        <v>16</v>
      </c>
      <c r="C5" t="s">
        <v>7</v>
      </c>
      <c r="D5" t="s">
        <v>17</v>
      </c>
      <c r="E5" t="s">
        <v>18</v>
      </c>
      <c r="F5" t="s">
        <v>10</v>
      </c>
      <c r="G5" t="s">
        <v>724</v>
      </c>
      <c r="H5" s="10">
        <v>2005</v>
      </c>
      <c r="J5" s="11">
        <f xml:space="preserve"> 8900 * 1000000</f>
        <v>8900000000</v>
      </c>
      <c r="L5" s="13" t="s">
        <v>870</v>
      </c>
      <c r="M5" s="13" t="s">
        <v>871</v>
      </c>
      <c r="N5" s="13" t="s">
        <v>872</v>
      </c>
      <c r="O5" s="13" t="s">
        <v>873</v>
      </c>
      <c r="P5" s="13" t="s">
        <v>874</v>
      </c>
      <c r="R5" s="4" t="s">
        <v>875</v>
      </c>
      <c r="S5" s="4" t="s">
        <v>876</v>
      </c>
      <c r="T5" s="4" t="s">
        <v>877</v>
      </c>
    </row>
    <row r="6" spans="1:20" ht="45" x14ac:dyDescent="0.25">
      <c r="A6">
        <v>2019</v>
      </c>
      <c r="B6" t="s">
        <v>19</v>
      </c>
      <c r="C6" t="s">
        <v>7</v>
      </c>
      <c r="D6" t="s">
        <v>20</v>
      </c>
      <c r="E6" t="s">
        <v>21</v>
      </c>
      <c r="F6" t="s">
        <v>14</v>
      </c>
      <c r="G6" t="s">
        <v>724</v>
      </c>
      <c r="H6" s="10">
        <v>1994</v>
      </c>
      <c r="J6" s="12">
        <f xml:space="preserve"> 11054977 * 1000</f>
        <v>11054977000</v>
      </c>
      <c r="K6" t="s">
        <v>878</v>
      </c>
      <c r="L6" s="13" t="s">
        <v>878</v>
      </c>
      <c r="M6" s="13" t="s">
        <v>879</v>
      </c>
      <c r="N6" s="13" t="s">
        <v>880</v>
      </c>
      <c r="O6" s="13" t="s">
        <v>881</v>
      </c>
      <c r="P6" s="13" t="s">
        <v>882</v>
      </c>
      <c r="R6" s="4" t="s">
        <v>883</v>
      </c>
      <c r="S6" s="4" t="s">
        <v>884</v>
      </c>
    </row>
    <row r="7" spans="1:20" ht="60" x14ac:dyDescent="0.25">
      <c r="A7">
        <v>2019</v>
      </c>
      <c r="B7" t="s">
        <v>22</v>
      </c>
      <c r="C7" t="s">
        <v>7</v>
      </c>
      <c r="D7" t="s">
        <v>20</v>
      </c>
      <c r="E7" t="s">
        <v>23</v>
      </c>
      <c r="F7" t="s">
        <v>14</v>
      </c>
      <c r="G7" t="s">
        <v>724</v>
      </c>
      <c r="H7" s="10">
        <v>2016</v>
      </c>
      <c r="J7" s="11">
        <v>3348243</v>
      </c>
      <c r="K7" t="s">
        <v>888</v>
      </c>
      <c r="L7" s="13" t="s">
        <v>885</v>
      </c>
      <c r="M7" s="13" t="s">
        <v>886</v>
      </c>
      <c r="N7" s="13" t="s">
        <v>887</v>
      </c>
      <c r="O7" s="13" t="s">
        <v>888</v>
      </c>
      <c r="P7" s="13" t="s">
        <v>889</v>
      </c>
      <c r="Q7" t="s">
        <v>890</v>
      </c>
      <c r="R7" s="4" t="s">
        <v>891</v>
      </c>
      <c r="S7" s="4" t="s">
        <v>892</v>
      </c>
    </row>
    <row r="8" spans="1:20" ht="30" x14ac:dyDescent="0.25">
      <c r="A8">
        <v>2019</v>
      </c>
      <c r="B8" t="s">
        <v>24</v>
      </c>
      <c r="C8" t="s">
        <v>7</v>
      </c>
      <c r="D8" t="s">
        <v>25</v>
      </c>
      <c r="E8" t="s">
        <v>26</v>
      </c>
      <c r="F8" t="s">
        <v>27</v>
      </c>
      <c r="G8" t="s">
        <v>724</v>
      </c>
      <c r="H8" s="10">
        <v>2014</v>
      </c>
      <c r="J8" s="11">
        <f xml:space="preserve"> 18149 * 1000000</f>
        <v>18149000000</v>
      </c>
      <c r="L8" s="13" t="s">
        <v>893</v>
      </c>
      <c r="M8" s="13" t="s">
        <v>894</v>
      </c>
      <c r="N8" s="13" t="s">
        <v>895</v>
      </c>
      <c r="O8" s="13" t="s">
        <v>896</v>
      </c>
      <c r="P8" s="13" t="s">
        <v>897</v>
      </c>
      <c r="R8" s="4" t="s">
        <v>898</v>
      </c>
      <c r="S8" s="4" t="s">
        <v>899</v>
      </c>
      <c r="T8" s="4" t="s">
        <v>900</v>
      </c>
    </row>
    <row r="9" spans="1:20" ht="30" x14ac:dyDescent="0.25">
      <c r="A9">
        <v>2019</v>
      </c>
      <c r="B9" t="s">
        <v>28</v>
      </c>
      <c r="C9" t="s">
        <v>7</v>
      </c>
      <c r="D9" t="s">
        <v>25</v>
      </c>
      <c r="E9" t="s">
        <v>29</v>
      </c>
      <c r="F9" t="s">
        <v>30</v>
      </c>
      <c r="G9" t="s">
        <v>724</v>
      </c>
      <c r="H9" s="10">
        <v>2015</v>
      </c>
      <c r="J9" s="11">
        <f xml:space="preserve"> 18900 * 1000000</f>
        <v>18900000000</v>
      </c>
      <c r="L9" s="13" t="s">
        <v>901</v>
      </c>
      <c r="M9" s="13" t="s">
        <v>902</v>
      </c>
      <c r="N9" s="13" t="s">
        <v>903</v>
      </c>
      <c r="O9" s="13" t="s">
        <v>904</v>
      </c>
      <c r="P9" s="13" t="s">
        <v>905</v>
      </c>
      <c r="R9" s="4" t="s">
        <v>906</v>
      </c>
      <c r="S9" s="4" t="s">
        <v>907</v>
      </c>
    </row>
    <row r="10" spans="1:20" ht="30" x14ac:dyDescent="0.25">
      <c r="A10">
        <v>2019</v>
      </c>
      <c r="B10" t="s">
        <v>31</v>
      </c>
      <c r="C10" t="s">
        <v>7</v>
      </c>
      <c r="D10" t="s">
        <v>32</v>
      </c>
      <c r="E10" t="s">
        <v>33</v>
      </c>
      <c r="F10" t="s">
        <v>27</v>
      </c>
      <c r="G10" t="s">
        <v>724</v>
      </c>
      <c r="H10" s="10">
        <v>2011</v>
      </c>
      <c r="J10" s="11">
        <v>50263613</v>
      </c>
      <c r="K10" t="s">
        <v>1067</v>
      </c>
      <c r="L10" s="13" t="s">
        <v>955</v>
      </c>
      <c r="M10" s="13" t="s">
        <v>956</v>
      </c>
      <c r="N10" s="13" t="s">
        <v>957</v>
      </c>
      <c r="O10" s="13" t="s">
        <v>959</v>
      </c>
      <c r="P10" s="13" t="s">
        <v>958</v>
      </c>
      <c r="Q10" s="3" t="s">
        <v>960</v>
      </c>
      <c r="R10" s="4" t="s">
        <v>953</v>
      </c>
      <c r="S10" s="4" t="s">
        <v>954</v>
      </c>
    </row>
    <row r="11" spans="1:20" x14ac:dyDescent="0.25">
      <c r="A11">
        <v>2019</v>
      </c>
      <c r="B11" t="s">
        <v>34</v>
      </c>
      <c r="C11" t="s">
        <v>7</v>
      </c>
      <c r="D11" t="s">
        <v>8</v>
      </c>
      <c r="E11" t="s">
        <v>9</v>
      </c>
      <c r="F11" t="s">
        <v>10</v>
      </c>
      <c r="G11" t="s">
        <v>724</v>
      </c>
      <c r="H11" s="10">
        <v>1985</v>
      </c>
      <c r="J11" s="11">
        <v>68399379</v>
      </c>
      <c r="K11" t="s">
        <v>1065</v>
      </c>
      <c r="L11" s="13" t="s">
        <v>730</v>
      </c>
      <c r="M11" s="13" t="s">
        <v>731</v>
      </c>
      <c r="N11" s="13" t="s">
        <v>732</v>
      </c>
      <c r="O11" s="13" t="s">
        <v>733</v>
      </c>
      <c r="P11" s="13" t="s">
        <v>734</v>
      </c>
      <c r="R11" s="4" t="s">
        <v>740</v>
      </c>
      <c r="S11" s="4" t="s">
        <v>741</v>
      </c>
    </row>
    <row r="12" spans="1:20" ht="45" x14ac:dyDescent="0.25">
      <c r="A12">
        <v>2019</v>
      </c>
      <c r="B12" t="s">
        <v>35</v>
      </c>
      <c r="C12" t="s">
        <v>7</v>
      </c>
      <c r="D12" t="s">
        <v>36</v>
      </c>
      <c r="E12" t="s">
        <v>37</v>
      </c>
      <c r="F12" t="s">
        <v>14</v>
      </c>
      <c r="G12" t="s">
        <v>724</v>
      </c>
      <c r="H12" s="2">
        <v>2003</v>
      </c>
      <c r="J12" s="11">
        <f xml:space="preserve"> 6119 * 1000000</f>
        <v>6119000000</v>
      </c>
      <c r="K12" t="s">
        <v>767</v>
      </c>
      <c r="L12" s="13" t="s">
        <v>963</v>
      </c>
      <c r="M12" s="13" t="s">
        <v>966</v>
      </c>
      <c r="N12" s="13" t="s">
        <v>964</v>
      </c>
      <c r="O12" s="13" t="s">
        <v>965</v>
      </c>
      <c r="P12" s="13" t="s">
        <v>967</v>
      </c>
      <c r="R12" s="4" t="s">
        <v>961</v>
      </c>
      <c r="S12" s="4" t="s">
        <v>962</v>
      </c>
    </row>
    <row r="13" spans="1:20" ht="30" x14ac:dyDescent="0.25">
      <c r="A13">
        <v>2019</v>
      </c>
      <c r="B13" t="s">
        <v>38</v>
      </c>
      <c r="C13" t="s">
        <v>7</v>
      </c>
      <c r="D13" t="s">
        <v>36</v>
      </c>
      <c r="E13" t="s">
        <v>37</v>
      </c>
      <c r="F13" t="s">
        <v>14</v>
      </c>
      <c r="G13" t="s">
        <v>724</v>
      </c>
      <c r="H13" s="2">
        <v>1994</v>
      </c>
      <c r="J13" s="11">
        <f xml:space="preserve"> 7721 * 1000000</f>
        <v>7721000000</v>
      </c>
      <c r="K13" t="s">
        <v>767</v>
      </c>
      <c r="L13" s="13" t="s">
        <v>973</v>
      </c>
      <c r="M13" s="13" t="s">
        <v>974</v>
      </c>
      <c r="N13" s="13" t="s">
        <v>975</v>
      </c>
      <c r="O13" s="13" t="s">
        <v>976</v>
      </c>
      <c r="P13" s="13" t="s">
        <v>977</v>
      </c>
      <c r="R13" s="4" t="s">
        <v>968</v>
      </c>
      <c r="S13" s="4" t="s">
        <v>969</v>
      </c>
    </row>
    <row r="14" spans="1:20" ht="30" x14ac:dyDescent="0.25">
      <c r="A14">
        <v>2019</v>
      </c>
      <c r="B14" t="s">
        <v>39</v>
      </c>
      <c r="C14" t="s">
        <v>7</v>
      </c>
      <c r="D14" t="s">
        <v>40</v>
      </c>
      <c r="E14" t="s">
        <v>41</v>
      </c>
      <c r="F14" t="s">
        <v>27</v>
      </c>
      <c r="G14" t="s">
        <v>724</v>
      </c>
      <c r="H14" s="2">
        <v>1994</v>
      </c>
      <c r="J14" s="11">
        <f xml:space="preserve"> (29098 + 43337 + 7349) * 1000000</f>
        <v>79784000000</v>
      </c>
      <c r="K14" t="s">
        <v>1066</v>
      </c>
      <c r="L14" s="13" t="s">
        <v>982</v>
      </c>
      <c r="M14" s="13" t="s">
        <v>981</v>
      </c>
      <c r="N14" s="13" t="s">
        <v>985</v>
      </c>
      <c r="O14" s="13" t="s">
        <v>983</v>
      </c>
      <c r="P14" s="13" t="s">
        <v>984</v>
      </c>
      <c r="R14" s="4" t="s">
        <v>979</v>
      </c>
      <c r="S14" s="4" t="s">
        <v>980</v>
      </c>
    </row>
    <row r="15" spans="1:20" ht="105" x14ac:dyDescent="0.25">
      <c r="A15">
        <v>2019</v>
      </c>
      <c r="B15" t="s">
        <v>42</v>
      </c>
      <c r="C15" t="s">
        <v>7</v>
      </c>
      <c r="D15" t="s">
        <v>40</v>
      </c>
      <c r="E15" t="s">
        <v>43</v>
      </c>
      <c r="F15" t="s">
        <v>14</v>
      </c>
      <c r="G15" t="s">
        <v>724</v>
      </c>
      <c r="H15" s="2">
        <v>2009</v>
      </c>
      <c r="J15" s="11">
        <f xml:space="preserve"> 6224 * 1000000</f>
        <v>6224000000</v>
      </c>
      <c r="K15" t="s">
        <v>1071</v>
      </c>
      <c r="L15" s="13" t="s">
        <v>988</v>
      </c>
      <c r="M15" s="13" t="s">
        <v>989</v>
      </c>
      <c r="N15" s="13" t="s">
        <v>990</v>
      </c>
      <c r="O15" s="13" t="s">
        <v>991</v>
      </c>
      <c r="P15" s="13" t="s">
        <v>992</v>
      </c>
      <c r="R15" s="4" t="s">
        <v>986</v>
      </c>
      <c r="S15" s="4" t="s">
        <v>987</v>
      </c>
    </row>
    <row r="16" spans="1:20" ht="75" x14ac:dyDescent="0.25">
      <c r="A16">
        <v>2019</v>
      </c>
      <c r="B16" t="s">
        <v>44</v>
      </c>
      <c r="C16" t="s">
        <v>7</v>
      </c>
      <c r="D16" t="s">
        <v>45</v>
      </c>
      <c r="E16" t="s">
        <v>46</v>
      </c>
      <c r="F16" t="s">
        <v>10</v>
      </c>
      <c r="G16" t="s">
        <v>724</v>
      </c>
      <c r="H16" s="2">
        <v>1993</v>
      </c>
      <c r="J16" s="11">
        <f xml:space="preserve"> 7150999 * 1000000</f>
        <v>7150999000000</v>
      </c>
      <c r="K16" t="s">
        <v>781</v>
      </c>
      <c r="L16" s="13" t="s">
        <v>998</v>
      </c>
      <c r="M16" s="13" t="s">
        <v>995</v>
      </c>
      <c r="N16" s="13" t="s">
        <v>996</v>
      </c>
      <c r="O16" s="13" t="s">
        <v>997</v>
      </c>
      <c r="P16" s="13" t="s">
        <v>999</v>
      </c>
      <c r="R16" s="4" t="s">
        <v>993</v>
      </c>
      <c r="S16" s="4" t="s">
        <v>994</v>
      </c>
    </row>
    <row r="17" spans="1:20" ht="45" x14ac:dyDescent="0.25">
      <c r="A17">
        <v>2019</v>
      </c>
      <c r="B17" t="s">
        <v>47</v>
      </c>
      <c r="C17" t="s">
        <v>7</v>
      </c>
      <c r="D17" t="s">
        <v>48</v>
      </c>
      <c r="E17" t="s">
        <v>49</v>
      </c>
      <c r="F17" t="s">
        <v>10</v>
      </c>
      <c r="G17" t="s">
        <v>724</v>
      </c>
      <c r="H17" s="2">
        <v>1992</v>
      </c>
      <c r="J17" s="11">
        <f xml:space="preserve"> 4712 * 1000000</f>
        <v>4712000000</v>
      </c>
      <c r="L17" s="13" t="s">
        <v>1003</v>
      </c>
      <c r="M17" s="13" t="s">
        <v>1002</v>
      </c>
      <c r="N17" s="13" t="s">
        <v>1004</v>
      </c>
      <c r="O17" s="13" t="s">
        <v>1005</v>
      </c>
      <c r="P17" s="13" t="s">
        <v>1006</v>
      </c>
      <c r="R17" s="4" t="s">
        <v>1000</v>
      </c>
      <c r="S17" s="4" t="s">
        <v>1001</v>
      </c>
    </row>
    <row r="18" spans="1:20" x14ac:dyDescent="0.25">
      <c r="A18">
        <v>2018</v>
      </c>
      <c r="B18" t="s">
        <v>50</v>
      </c>
      <c r="C18" t="s">
        <v>7</v>
      </c>
      <c r="D18" t="s">
        <v>8</v>
      </c>
      <c r="E18" t="s">
        <v>51</v>
      </c>
      <c r="F18" t="s">
        <v>14</v>
      </c>
      <c r="G18" t="s">
        <v>724</v>
      </c>
      <c r="H18" s="2">
        <v>1997</v>
      </c>
      <c r="I18" s="2" t="s">
        <v>1007</v>
      </c>
      <c r="J18" s="8">
        <v>40543883</v>
      </c>
      <c r="L18" s="13" t="s">
        <v>743</v>
      </c>
      <c r="M18" s="13" t="s">
        <v>742</v>
      </c>
      <c r="N18" s="13" t="s">
        <v>744</v>
      </c>
      <c r="O18" s="13"/>
      <c r="P18" s="13"/>
    </row>
    <row r="19" spans="1:20" x14ac:dyDescent="0.25">
      <c r="A19">
        <v>2018</v>
      </c>
      <c r="B19" t="s">
        <v>52</v>
      </c>
      <c r="C19" t="s">
        <v>7</v>
      </c>
      <c r="D19" t="s">
        <v>20</v>
      </c>
      <c r="E19" t="s">
        <v>23</v>
      </c>
      <c r="F19" t="s">
        <v>10</v>
      </c>
      <c r="G19" t="s">
        <v>624</v>
      </c>
      <c r="H19" s="2">
        <v>2012</v>
      </c>
      <c r="I19" s="2" t="s">
        <v>624</v>
      </c>
      <c r="J19" t="s">
        <v>763</v>
      </c>
      <c r="K19" t="s">
        <v>1069</v>
      </c>
      <c r="L19" s="13" t="s">
        <v>766</v>
      </c>
      <c r="M19" s="13" t="s">
        <v>764</v>
      </c>
      <c r="N19" s="13" t="s">
        <v>765</v>
      </c>
      <c r="O19" s="13" t="s">
        <v>767</v>
      </c>
      <c r="P19" s="13"/>
      <c r="R19" t="s">
        <v>768</v>
      </c>
      <c r="S19" t="s">
        <v>769</v>
      </c>
      <c r="T19" t="s">
        <v>770</v>
      </c>
    </row>
    <row r="20" spans="1:20" ht="30" x14ac:dyDescent="0.25">
      <c r="A20">
        <v>2018</v>
      </c>
      <c r="B20" t="s">
        <v>53</v>
      </c>
      <c r="C20" t="s">
        <v>7</v>
      </c>
      <c r="D20" t="s">
        <v>54</v>
      </c>
      <c r="E20" t="s">
        <v>55</v>
      </c>
      <c r="F20" t="s">
        <v>10</v>
      </c>
      <c r="G20" t="s">
        <v>624</v>
      </c>
      <c r="H20" s="2">
        <v>2014</v>
      </c>
      <c r="I20" s="2" t="s">
        <v>624</v>
      </c>
      <c r="J20" t="s">
        <v>836</v>
      </c>
      <c r="K20" t="s">
        <v>988</v>
      </c>
      <c r="L20" s="13" t="s">
        <v>837</v>
      </c>
      <c r="M20" s="13" t="s">
        <v>838</v>
      </c>
      <c r="N20" s="13" t="s">
        <v>839</v>
      </c>
      <c r="O20" s="13" t="s">
        <v>840</v>
      </c>
      <c r="P20" s="13" t="s">
        <v>841</v>
      </c>
      <c r="R20" t="s">
        <v>833</v>
      </c>
      <c r="S20" t="s">
        <v>834</v>
      </c>
      <c r="T20" t="s">
        <v>835</v>
      </c>
    </row>
    <row r="21" spans="1:20" ht="45" x14ac:dyDescent="0.25">
      <c r="A21">
        <v>2018</v>
      </c>
      <c r="B21" t="s">
        <v>56</v>
      </c>
      <c r="C21" t="s">
        <v>7</v>
      </c>
      <c r="D21" t="s">
        <v>54</v>
      </c>
      <c r="E21" t="s">
        <v>55</v>
      </c>
      <c r="F21" t="s">
        <v>14</v>
      </c>
      <c r="G21" t="s">
        <v>624</v>
      </c>
      <c r="H21" s="2">
        <v>2008</v>
      </c>
      <c r="I21" s="2" t="s">
        <v>624</v>
      </c>
      <c r="J21" t="s">
        <v>849</v>
      </c>
      <c r="L21" s="13" t="s">
        <v>845</v>
      </c>
      <c r="M21" s="13" t="s">
        <v>846</v>
      </c>
      <c r="N21" s="13" t="s">
        <v>847</v>
      </c>
      <c r="O21" s="13" t="s">
        <v>848</v>
      </c>
      <c r="P21" s="13"/>
      <c r="R21" t="s">
        <v>842</v>
      </c>
      <c r="S21" t="s">
        <v>843</v>
      </c>
      <c r="T21" t="s">
        <v>844</v>
      </c>
    </row>
    <row r="22" spans="1:20" x14ac:dyDescent="0.25">
      <c r="A22">
        <v>2018</v>
      </c>
      <c r="B22" t="s">
        <v>57</v>
      </c>
      <c r="C22" t="s">
        <v>7</v>
      </c>
      <c r="D22" t="s">
        <v>12</v>
      </c>
      <c r="E22" t="s">
        <v>58</v>
      </c>
      <c r="F22" t="s">
        <v>10</v>
      </c>
      <c r="G22" t="s">
        <v>724</v>
      </c>
      <c r="H22" s="2">
        <v>2015</v>
      </c>
      <c r="I22" s="2" t="s">
        <v>745</v>
      </c>
      <c r="J22" s="9">
        <v>7036128</v>
      </c>
      <c r="K22" t="s">
        <v>767</v>
      </c>
      <c r="L22" s="13" t="s">
        <v>746</v>
      </c>
      <c r="M22" s="13" t="s">
        <v>747</v>
      </c>
      <c r="N22" s="13" t="s">
        <v>767</v>
      </c>
      <c r="O22" s="13" t="s">
        <v>748</v>
      </c>
      <c r="P22" s="13"/>
      <c r="R22" t="s">
        <v>740</v>
      </c>
      <c r="S22" t="s">
        <v>741</v>
      </c>
    </row>
    <row r="23" spans="1:20" x14ac:dyDescent="0.25">
      <c r="A23">
        <v>2018</v>
      </c>
      <c r="B23" t="s">
        <v>59</v>
      </c>
      <c r="C23" t="s">
        <v>7</v>
      </c>
      <c r="D23" t="s">
        <v>12</v>
      </c>
      <c r="E23" t="s">
        <v>58</v>
      </c>
      <c r="F23" t="s">
        <v>10</v>
      </c>
      <c r="G23" t="s">
        <v>724</v>
      </c>
      <c r="H23" s="2">
        <v>2015</v>
      </c>
      <c r="I23" s="2" t="s">
        <v>745</v>
      </c>
      <c r="J23" s="9">
        <v>7036128</v>
      </c>
      <c r="K23" t="s">
        <v>767</v>
      </c>
      <c r="L23" s="13" t="s">
        <v>746</v>
      </c>
      <c r="M23" s="13" t="s">
        <v>747</v>
      </c>
      <c r="N23" s="13" t="s">
        <v>1008</v>
      </c>
      <c r="O23" s="13"/>
      <c r="P23" s="13"/>
      <c r="R23" t="s">
        <v>740</v>
      </c>
      <c r="S23" t="s">
        <v>741</v>
      </c>
    </row>
    <row r="24" spans="1:20" x14ac:dyDescent="0.25">
      <c r="A24">
        <v>2018</v>
      </c>
      <c r="B24" t="s">
        <v>60</v>
      </c>
      <c r="C24" t="s">
        <v>7</v>
      </c>
      <c r="D24" t="s">
        <v>12</v>
      </c>
      <c r="E24" t="s">
        <v>61</v>
      </c>
      <c r="F24" t="s">
        <v>30</v>
      </c>
      <c r="G24" t="s">
        <v>724</v>
      </c>
      <c r="H24" s="2">
        <v>2015</v>
      </c>
      <c r="I24" s="2" t="s">
        <v>745</v>
      </c>
      <c r="J24" s="9" t="s">
        <v>749</v>
      </c>
      <c r="L24" s="13" t="s">
        <v>750</v>
      </c>
      <c r="M24" s="13" t="s">
        <v>751</v>
      </c>
      <c r="N24" s="13" t="s">
        <v>752</v>
      </c>
      <c r="O24" s="13"/>
      <c r="P24" s="13"/>
      <c r="R24" t="s">
        <v>753</v>
      </c>
      <c r="S24" t="s">
        <v>754</v>
      </c>
    </row>
    <row r="25" spans="1:20" ht="30" x14ac:dyDescent="0.25">
      <c r="A25">
        <v>2018</v>
      </c>
      <c r="B25" t="s">
        <v>62</v>
      </c>
      <c r="C25" t="s">
        <v>7</v>
      </c>
      <c r="D25" t="s">
        <v>12</v>
      </c>
      <c r="E25" t="s">
        <v>61</v>
      </c>
      <c r="F25" t="s">
        <v>14</v>
      </c>
      <c r="G25" t="s">
        <v>624</v>
      </c>
      <c r="H25" s="2">
        <v>2014</v>
      </c>
      <c r="I25" s="2" t="s">
        <v>624</v>
      </c>
      <c r="J25" t="s">
        <v>755</v>
      </c>
      <c r="K25" t="s">
        <v>1066</v>
      </c>
      <c r="L25" s="13" t="s">
        <v>756</v>
      </c>
      <c r="M25" s="13" t="s">
        <v>757</v>
      </c>
      <c r="N25" s="13" t="s">
        <v>760</v>
      </c>
      <c r="O25" s="13" t="s">
        <v>761</v>
      </c>
      <c r="P25" s="13" t="s">
        <v>762</v>
      </c>
      <c r="R25" s="4" t="s">
        <v>758</v>
      </c>
      <c r="S25" t="s">
        <v>759</v>
      </c>
    </row>
    <row r="26" spans="1:20" ht="30" x14ac:dyDescent="0.25">
      <c r="A26">
        <v>2018</v>
      </c>
      <c r="B26" t="s">
        <v>63</v>
      </c>
      <c r="C26" t="s">
        <v>7</v>
      </c>
      <c r="D26" t="s">
        <v>64</v>
      </c>
      <c r="E26" t="s">
        <v>65</v>
      </c>
      <c r="F26" t="s">
        <v>27</v>
      </c>
      <c r="G26" t="s">
        <v>624</v>
      </c>
      <c r="H26">
        <v>2009</v>
      </c>
      <c r="I26" s="2" t="s">
        <v>624</v>
      </c>
      <c r="J26" t="s">
        <v>853</v>
      </c>
      <c r="K26" t="s">
        <v>1067</v>
      </c>
      <c r="L26" s="13" t="s">
        <v>854</v>
      </c>
      <c r="M26" s="13" t="s">
        <v>855</v>
      </c>
      <c r="N26" s="13" t="s">
        <v>856</v>
      </c>
      <c r="O26" s="13" t="s">
        <v>857</v>
      </c>
      <c r="P26" s="13"/>
      <c r="R26" t="s">
        <v>850</v>
      </c>
      <c r="S26" t="s">
        <v>851</v>
      </c>
      <c r="T26" t="s">
        <v>852</v>
      </c>
    </row>
    <row r="27" spans="1:20" ht="30" x14ac:dyDescent="0.25">
      <c r="A27">
        <v>2018</v>
      </c>
      <c r="B27" t="s">
        <v>66</v>
      </c>
      <c r="C27" t="s">
        <v>67</v>
      </c>
      <c r="D27" t="s">
        <v>36</v>
      </c>
      <c r="E27" t="s">
        <v>68</v>
      </c>
      <c r="F27" t="s">
        <v>10</v>
      </c>
      <c r="G27" t="s">
        <v>624</v>
      </c>
      <c r="H27">
        <v>1993</v>
      </c>
      <c r="I27" s="2" t="s">
        <v>624</v>
      </c>
      <c r="J27" s="9" t="s">
        <v>793</v>
      </c>
      <c r="L27" s="13" t="s">
        <v>798</v>
      </c>
      <c r="M27" s="13" t="s">
        <v>799</v>
      </c>
      <c r="N27" s="13" t="s">
        <v>787</v>
      </c>
      <c r="O27" s="13" t="s">
        <v>788</v>
      </c>
      <c r="P27" s="13" t="s">
        <v>789</v>
      </c>
      <c r="R27" t="s">
        <v>790</v>
      </c>
      <c r="S27" t="s">
        <v>791</v>
      </c>
      <c r="T27" t="s">
        <v>792</v>
      </c>
    </row>
    <row r="28" spans="1:20" x14ac:dyDescent="0.25">
      <c r="A28">
        <v>2018</v>
      </c>
      <c r="B28" t="s">
        <v>69</v>
      </c>
      <c r="C28" t="s">
        <v>7</v>
      </c>
      <c r="D28" t="s">
        <v>20</v>
      </c>
      <c r="E28" t="s">
        <v>21</v>
      </c>
      <c r="F28" t="s">
        <v>14</v>
      </c>
      <c r="G28" t="s">
        <v>624</v>
      </c>
      <c r="H28" s="2">
        <v>2013</v>
      </c>
      <c r="I28" s="2" t="s">
        <v>624</v>
      </c>
      <c r="J28" t="s">
        <v>771</v>
      </c>
      <c r="K28" t="s">
        <v>878</v>
      </c>
      <c r="L28" s="13" t="s">
        <v>772</v>
      </c>
      <c r="M28" s="13" t="s">
        <v>773</v>
      </c>
      <c r="N28" s="13" t="s">
        <v>774</v>
      </c>
      <c r="O28" s="13" t="s">
        <v>775</v>
      </c>
      <c r="P28" s="13" t="s">
        <v>776</v>
      </c>
      <c r="R28" t="s">
        <v>777</v>
      </c>
      <c r="S28" t="s">
        <v>778</v>
      </c>
      <c r="T28" t="s">
        <v>779</v>
      </c>
    </row>
    <row r="29" spans="1:20" x14ac:dyDescent="0.25">
      <c r="A29">
        <v>2018</v>
      </c>
      <c r="B29" t="s">
        <v>70</v>
      </c>
      <c r="C29" t="s">
        <v>7</v>
      </c>
      <c r="D29" t="s">
        <v>71</v>
      </c>
      <c r="E29" t="s">
        <v>72</v>
      </c>
      <c r="F29" t="s">
        <v>27</v>
      </c>
      <c r="G29" t="s">
        <v>624</v>
      </c>
      <c r="H29" s="2">
        <v>2000</v>
      </c>
      <c r="I29" s="2" t="s">
        <v>624</v>
      </c>
      <c r="J29" s="9" t="s">
        <v>858</v>
      </c>
      <c r="K29" t="s">
        <v>1068</v>
      </c>
      <c r="L29" s="13" t="s">
        <v>859</v>
      </c>
      <c r="M29" s="13" t="s">
        <v>1009</v>
      </c>
      <c r="N29" s="13" t="s">
        <v>1010</v>
      </c>
      <c r="O29" s="13"/>
      <c r="P29" s="13"/>
      <c r="R29" t="s">
        <v>860</v>
      </c>
      <c r="S29" t="s">
        <v>861</v>
      </c>
      <c r="T29" t="s">
        <v>862</v>
      </c>
    </row>
    <row r="30" spans="1:20" ht="30" x14ac:dyDescent="0.25">
      <c r="A30">
        <v>2018</v>
      </c>
      <c r="B30" t="s">
        <v>73</v>
      </c>
      <c r="C30" t="s">
        <v>7</v>
      </c>
      <c r="D30" t="s">
        <v>74</v>
      </c>
      <c r="E30" t="s">
        <v>75</v>
      </c>
      <c r="F30" t="s">
        <v>30</v>
      </c>
      <c r="G30" t="s">
        <v>624</v>
      </c>
      <c r="H30" s="2">
        <v>2014</v>
      </c>
      <c r="I30" s="2" t="s">
        <v>624</v>
      </c>
      <c r="J30" s="9" t="s">
        <v>1011</v>
      </c>
      <c r="L30" s="13" t="s">
        <v>1012</v>
      </c>
      <c r="M30" s="13" t="s">
        <v>1013</v>
      </c>
      <c r="N30" s="13" t="s">
        <v>1014</v>
      </c>
      <c r="O30" s="13" t="s">
        <v>1015</v>
      </c>
      <c r="P30" s="13" t="s">
        <v>1016</v>
      </c>
    </row>
    <row r="31" spans="1:20" ht="30" x14ac:dyDescent="0.25">
      <c r="A31">
        <v>2018</v>
      </c>
      <c r="B31" t="s">
        <v>76</v>
      </c>
      <c r="C31" t="s">
        <v>7</v>
      </c>
      <c r="D31" t="s">
        <v>25</v>
      </c>
      <c r="E31" t="s">
        <v>26</v>
      </c>
      <c r="F31" t="s">
        <v>27</v>
      </c>
      <c r="G31" t="s">
        <v>624</v>
      </c>
      <c r="H31" s="2">
        <v>2014</v>
      </c>
      <c r="I31" s="2" t="s">
        <v>624</v>
      </c>
      <c r="J31" t="s">
        <v>780</v>
      </c>
      <c r="K31" t="s">
        <v>781</v>
      </c>
      <c r="L31" s="13" t="s">
        <v>781</v>
      </c>
      <c r="M31" s="13" t="s">
        <v>782</v>
      </c>
      <c r="N31" s="13" t="s">
        <v>783</v>
      </c>
      <c r="O31" s="13"/>
      <c r="P31" s="13"/>
      <c r="R31" t="s">
        <v>784</v>
      </c>
      <c r="S31" t="s">
        <v>785</v>
      </c>
      <c r="T31" t="s">
        <v>786</v>
      </c>
    </row>
    <row r="32" spans="1:20" ht="30" x14ac:dyDescent="0.25">
      <c r="A32">
        <v>2018</v>
      </c>
      <c r="B32" t="s">
        <v>77</v>
      </c>
      <c r="C32" t="s">
        <v>7</v>
      </c>
      <c r="D32" t="s">
        <v>25</v>
      </c>
      <c r="E32" t="s">
        <v>26</v>
      </c>
      <c r="F32" t="s">
        <v>10</v>
      </c>
      <c r="G32" t="s">
        <v>624</v>
      </c>
      <c r="H32" s="2">
        <v>2014</v>
      </c>
      <c r="I32" s="2" t="s">
        <v>624</v>
      </c>
      <c r="J32" t="s">
        <v>780</v>
      </c>
      <c r="K32" t="s">
        <v>781</v>
      </c>
      <c r="L32" s="13" t="s">
        <v>781</v>
      </c>
      <c r="M32" s="13" t="s">
        <v>782</v>
      </c>
      <c r="N32" s="13" t="s">
        <v>783</v>
      </c>
      <c r="O32" s="13"/>
      <c r="P32" s="13"/>
      <c r="R32" t="s">
        <v>784</v>
      </c>
      <c r="S32" t="s">
        <v>785</v>
      </c>
      <c r="T32" t="s">
        <v>786</v>
      </c>
    </row>
    <row r="33" spans="1:20" ht="30" x14ac:dyDescent="0.25">
      <c r="A33">
        <v>2018</v>
      </c>
      <c r="B33" t="s">
        <v>78</v>
      </c>
      <c r="C33" t="s">
        <v>7</v>
      </c>
      <c r="D33" t="s">
        <v>25</v>
      </c>
      <c r="E33" t="s">
        <v>26</v>
      </c>
      <c r="F33" t="s">
        <v>10</v>
      </c>
      <c r="G33" t="s">
        <v>624</v>
      </c>
      <c r="H33" s="2">
        <v>2014</v>
      </c>
      <c r="I33" s="2" t="s">
        <v>624</v>
      </c>
      <c r="J33" t="s">
        <v>780</v>
      </c>
      <c r="K33" t="s">
        <v>781</v>
      </c>
      <c r="L33" s="13" t="s">
        <v>781</v>
      </c>
      <c r="M33" s="13" t="s">
        <v>782</v>
      </c>
      <c r="N33" s="13" t="s">
        <v>783</v>
      </c>
      <c r="O33" s="13"/>
      <c r="P33" s="13"/>
      <c r="R33" t="s">
        <v>784</v>
      </c>
      <c r="S33" t="s">
        <v>785</v>
      </c>
      <c r="T33" t="s">
        <v>786</v>
      </c>
    </row>
    <row r="34" spans="1:20" x14ac:dyDescent="0.25">
      <c r="A34">
        <v>2018</v>
      </c>
      <c r="B34" t="s">
        <v>79</v>
      </c>
      <c r="C34" t="s">
        <v>7</v>
      </c>
      <c r="D34" t="s">
        <v>36</v>
      </c>
      <c r="E34" t="s">
        <v>37</v>
      </c>
      <c r="F34" t="s">
        <v>27</v>
      </c>
      <c r="G34" t="s">
        <v>624</v>
      </c>
      <c r="H34">
        <v>2004</v>
      </c>
      <c r="I34" s="2" t="s">
        <v>624</v>
      </c>
      <c r="J34" s="9" t="s">
        <v>802</v>
      </c>
      <c r="K34" t="s">
        <v>1072</v>
      </c>
      <c r="L34" s="13" t="s">
        <v>797</v>
      </c>
      <c r="M34" s="13" t="s">
        <v>795</v>
      </c>
      <c r="N34" s="13" t="s">
        <v>794</v>
      </c>
      <c r="O34" s="13" t="s">
        <v>796</v>
      </c>
      <c r="P34" s="13"/>
      <c r="R34" t="s">
        <v>784</v>
      </c>
      <c r="S34" t="s">
        <v>785</v>
      </c>
      <c r="T34" t="s">
        <v>786</v>
      </c>
    </row>
    <row r="35" spans="1:20" ht="30" x14ac:dyDescent="0.25">
      <c r="A35">
        <v>2018</v>
      </c>
      <c r="B35" t="s">
        <v>80</v>
      </c>
      <c r="C35" t="s">
        <v>7</v>
      </c>
      <c r="D35" t="s">
        <v>36</v>
      </c>
      <c r="E35" t="s">
        <v>81</v>
      </c>
      <c r="F35" t="s">
        <v>10</v>
      </c>
      <c r="G35" t="s">
        <v>624</v>
      </c>
      <c r="H35" s="2">
        <v>2009</v>
      </c>
      <c r="I35" s="2" t="s">
        <v>624</v>
      </c>
      <c r="J35" s="8" t="s">
        <v>800</v>
      </c>
      <c r="K35" t="s">
        <v>767</v>
      </c>
      <c r="L35" s="13" t="s">
        <v>801</v>
      </c>
      <c r="M35" s="13" t="s">
        <v>803</v>
      </c>
      <c r="N35" s="13" t="s">
        <v>804</v>
      </c>
      <c r="O35" s="13" t="s">
        <v>805</v>
      </c>
      <c r="P35" s="13"/>
      <c r="R35" t="s">
        <v>806</v>
      </c>
      <c r="S35" t="s">
        <v>807</v>
      </c>
    </row>
    <row r="36" spans="1:20" x14ac:dyDescent="0.25">
      <c r="A36">
        <v>2018</v>
      </c>
      <c r="B36" t="s">
        <v>82</v>
      </c>
      <c r="C36" t="s">
        <v>7</v>
      </c>
      <c r="D36" t="s">
        <v>36</v>
      </c>
      <c r="E36" t="s">
        <v>81</v>
      </c>
      <c r="F36" t="s">
        <v>14</v>
      </c>
      <c r="G36" t="s">
        <v>624</v>
      </c>
      <c r="H36" s="2">
        <v>2009</v>
      </c>
      <c r="I36" s="2" t="s">
        <v>624</v>
      </c>
      <c r="J36" s="9" t="s">
        <v>808</v>
      </c>
      <c r="K36" t="s">
        <v>767</v>
      </c>
      <c r="L36" s="13" t="s">
        <v>809</v>
      </c>
      <c r="M36" s="13" t="s">
        <v>810</v>
      </c>
      <c r="N36" s="13" t="s">
        <v>811</v>
      </c>
      <c r="O36" s="13" t="s">
        <v>812</v>
      </c>
      <c r="P36" s="13" t="s">
        <v>814</v>
      </c>
      <c r="R36" t="s">
        <v>813</v>
      </c>
    </row>
    <row r="37" spans="1:20" x14ac:dyDescent="0.25">
      <c r="A37">
        <v>2018</v>
      </c>
      <c r="B37" t="s">
        <v>83</v>
      </c>
      <c r="C37" t="s">
        <v>7</v>
      </c>
      <c r="D37" t="s">
        <v>36</v>
      </c>
      <c r="E37" t="s">
        <v>81</v>
      </c>
      <c r="F37" t="s">
        <v>27</v>
      </c>
      <c r="G37" t="s">
        <v>624</v>
      </c>
      <c r="H37" s="2">
        <v>2009</v>
      </c>
      <c r="I37" s="2" t="s">
        <v>624</v>
      </c>
      <c r="J37" t="s">
        <v>822</v>
      </c>
      <c r="K37" t="s">
        <v>1070</v>
      </c>
      <c r="L37" s="13" t="s">
        <v>815</v>
      </c>
      <c r="M37" s="13" t="s">
        <v>818</v>
      </c>
      <c r="N37" s="13" t="s">
        <v>816</v>
      </c>
      <c r="O37" s="13" t="s">
        <v>817</v>
      </c>
      <c r="P37" s="13"/>
      <c r="R37" s="4" t="s">
        <v>819</v>
      </c>
      <c r="S37" t="s">
        <v>820</v>
      </c>
      <c r="T37" t="s">
        <v>821</v>
      </c>
    </row>
    <row r="38" spans="1:20" x14ac:dyDescent="0.25">
      <c r="A38">
        <v>2018</v>
      </c>
      <c r="B38" t="s">
        <v>84</v>
      </c>
      <c r="C38" t="s">
        <v>7</v>
      </c>
      <c r="D38" t="s">
        <v>36</v>
      </c>
      <c r="E38" t="s">
        <v>81</v>
      </c>
      <c r="F38" t="s">
        <v>10</v>
      </c>
      <c r="G38" t="s">
        <v>624</v>
      </c>
      <c r="H38" s="2">
        <v>2015</v>
      </c>
      <c r="I38" s="2" t="s">
        <v>624</v>
      </c>
      <c r="J38" t="s">
        <v>823</v>
      </c>
      <c r="K38" t="s">
        <v>1070</v>
      </c>
      <c r="L38" s="13" t="s">
        <v>815</v>
      </c>
      <c r="M38" s="13" t="s">
        <v>818</v>
      </c>
      <c r="N38" s="13" t="s">
        <v>816</v>
      </c>
      <c r="O38" s="13" t="s">
        <v>817</v>
      </c>
      <c r="P38" s="13"/>
      <c r="R38" s="4" t="s">
        <v>819</v>
      </c>
      <c r="S38" t="s">
        <v>820</v>
      </c>
      <c r="T38" t="s">
        <v>821</v>
      </c>
    </row>
    <row r="39" spans="1:20" ht="45" x14ac:dyDescent="0.25">
      <c r="A39">
        <v>2018</v>
      </c>
      <c r="B39" t="s">
        <v>85</v>
      </c>
      <c r="C39" t="s">
        <v>7</v>
      </c>
      <c r="D39" t="s">
        <v>40</v>
      </c>
      <c r="E39" t="s">
        <v>41</v>
      </c>
      <c r="F39" t="s">
        <v>10</v>
      </c>
      <c r="G39" t="s">
        <v>624</v>
      </c>
      <c r="H39" s="2">
        <v>2012</v>
      </c>
      <c r="I39" s="2" t="s">
        <v>624</v>
      </c>
      <c r="J39" s="9" t="s">
        <v>824</v>
      </c>
      <c r="L39" s="13" t="s">
        <v>825</v>
      </c>
      <c r="M39" s="13" t="s">
        <v>826</v>
      </c>
      <c r="N39" s="13" t="s">
        <v>827</v>
      </c>
      <c r="O39" s="13" t="s">
        <v>828</v>
      </c>
      <c r="P39" s="13" t="s">
        <v>829</v>
      </c>
      <c r="R39" t="s">
        <v>830</v>
      </c>
      <c r="S39" t="s">
        <v>831</v>
      </c>
      <c r="T39" t="s">
        <v>832</v>
      </c>
    </row>
    <row r="40" spans="1:20" x14ac:dyDescent="0.25">
      <c r="A40">
        <v>2017</v>
      </c>
      <c r="B40" t="s">
        <v>86</v>
      </c>
      <c r="C40" t="s">
        <v>7</v>
      </c>
      <c r="D40" t="s">
        <v>87</v>
      </c>
      <c r="E40" t="s">
        <v>88</v>
      </c>
      <c r="F40" t="s">
        <v>89</v>
      </c>
      <c r="G40" t="s">
        <v>724</v>
      </c>
      <c r="H40" s="2">
        <v>2013</v>
      </c>
      <c r="J40" s="11">
        <f xml:space="preserve"> 13058655 * 1000000</f>
        <v>13058655000000</v>
      </c>
      <c r="L40" t="s">
        <v>1038</v>
      </c>
      <c r="M40" t="s">
        <v>1040</v>
      </c>
      <c r="N40" t="s">
        <v>1039</v>
      </c>
      <c r="O40" t="s">
        <v>1036</v>
      </c>
      <c r="P40" t="s">
        <v>1037</v>
      </c>
      <c r="R40" s="4" t="s">
        <v>1034</v>
      </c>
      <c r="S40" s="4" t="s">
        <v>1035</v>
      </c>
    </row>
    <row r="41" spans="1:20" x14ac:dyDescent="0.25">
      <c r="A41">
        <v>2017</v>
      </c>
      <c r="B41" t="s">
        <v>90</v>
      </c>
      <c r="C41" t="s">
        <v>67</v>
      </c>
      <c r="D41" t="s">
        <v>32</v>
      </c>
      <c r="E41" t="s">
        <v>33</v>
      </c>
      <c r="F41" t="s">
        <v>10</v>
      </c>
    </row>
    <row r="42" spans="1:20" x14ac:dyDescent="0.25">
      <c r="A42">
        <v>2017</v>
      </c>
      <c r="B42" t="s">
        <v>91</v>
      </c>
      <c r="C42" t="s">
        <v>92</v>
      </c>
      <c r="D42" t="s">
        <v>36</v>
      </c>
      <c r="E42" t="s">
        <v>37</v>
      </c>
      <c r="F42" t="s">
        <v>10</v>
      </c>
    </row>
    <row r="43" spans="1:20" x14ac:dyDescent="0.25">
      <c r="A43">
        <v>2017</v>
      </c>
      <c r="B43" t="s">
        <v>93</v>
      </c>
      <c r="C43" t="s">
        <v>7</v>
      </c>
      <c r="D43" t="s">
        <v>36</v>
      </c>
      <c r="E43" t="s">
        <v>94</v>
      </c>
      <c r="F43" t="s">
        <v>95</v>
      </c>
    </row>
    <row r="44" spans="1:20" x14ac:dyDescent="0.25">
      <c r="A44">
        <v>2017</v>
      </c>
      <c r="B44" t="s">
        <v>96</v>
      </c>
      <c r="C44" t="s">
        <v>7</v>
      </c>
      <c r="D44" t="s">
        <v>36</v>
      </c>
      <c r="E44" t="s">
        <v>94</v>
      </c>
      <c r="F44" t="s">
        <v>95</v>
      </c>
    </row>
    <row r="45" spans="1:20" x14ac:dyDescent="0.25">
      <c r="A45">
        <v>2017</v>
      </c>
      <c r="B45" t="s">
        <v>97</v>
      </c>
      <c r="C45" t="s">
        <v>7</v>
      </c>
      <c r="D45" t="s">
        <v>36</v>
      </c>
      <c r="E45" t="s">
        <v>98</v>
      </c>
      <c r="F45" t="s">
        <v>95</v>
      </c>
    </row>
    <row r="46" spans="1:20" x14ac:dyDescent="0.25">
      <c r="A46">
        <v>2017</v>
      </c>
      <c r="B46" t="s">
        <v>99</v>
      </c>
      <c r="C46" t="s">
        <v>7</v>
      </c>
      <c r="D46" t="s">
        <v>36</v>
      </c>
      <c r="E46" t="s">
        <v>81</v>
      </c>
      <c r="F46" t="s">
        <v>89</v>
      </c>
    </row>
    <row r="47" spans="1:20" x14ac:dyDescent="0.25">
      <c r="A47">
        <v>2017</v>
      </c>
      <c r="B47" t="s">
        <v>100</v>
      </c>
      <c r="C47" t="s">
        <v>7</v>
      </c>
      <c r="D47" t="s">
        <v>87</v>
      </c>
      <c r="E47" t="s">
        <v>88</v>
      </c>
      <c r="F47" t="s">
        <v>89</v>
      </c>
      <c r="G47" t="s">
        <v>724</v>
      </c>
      <c r="H47" s="2">
        <v>2015</v>
      </c>
      <c r="J47" s="11">
        <f xml:space="preserve"> 20334675 * 1000000</f>
        <v>20334675000000</v>
      </c>
      <c r="L47" t="s">
        <v>1041</v>
      </c>
      <c r="M47" t="s">
        <v>1042</v>
      </c>
      <c r="N47" t="s">
        <v>1043</v>
      </c>
      <c r="O47" t="s">
        <v>1036</v>
      </c>
      <c r="P47" t="s">
        <v>1037</v>
      </c>
      <c r="R47" s="4" t="s">
        <v>1053</v>
      </c>
      <c r="S47" s="4" t="s">
        <v>1054</v>
      </c>
      <c r="T47" s="4" t="s">
        <v>1055</v>
      </c>
    </row>
    <row r="48" spans="1:20" x14ac:dyDescent="0.25">
      <c r="A48">
        <v>2017</v>
      </c>
      <c r="B48" t="s">
        <v>101</v>
      </c>
      <c r="C48" t="s">
        <v>7</v>
      </c>
      <c r="D48" t="s">
        <v>32</v>
      </c>
      <c r="E48" t="s">
        <v>33</v>
      </c>
      <c r="F48" t="s">
        <v>89</v>
      </c>
    </row>
    <row r="49" spans="1:20" x14ac:dyDescent="0.25">
      <c r="A49">
        <v>2017</v>
      </c>
      <c r="B49" t="s">
        <v>102</v>
      </c>
      <c r="C49" t="s">
        <v>7</v>
      </c>
      <c r="D49" t="s">
        <v>87</v>
      </c>
      <c r="E49" t="s">
        <v>88</v>
      </c>
      <c r="F49" t="s">
        <v>89</v>
      </c>
      <c r="G49" t="s">
        <v>724</v>
      </c>
      <c r="H49" s="2">
        <v>2014</v>
      </c>
      <c r="J49" s="11">
        <f xml:space="preserve"> 8586768 * 1000000</f>
        <v>8586768000000</v>
      </c>
      <c r="L49" t="s">
        <v>1047</v>
      </c>
      <c r="M49" t="s">
        <v>1048</v>
      </c>
      <c r="N49" t="s">
        <v>1049</v>
      </c>
      <c r="O49" t="s">
        <v>1036</v>
      </c>
      <c r="P49" t="s">
        <v>1037</v>
      </c>
      <c r="R49" s="4" t="s">
        <v>1056</v>
      </c>
      <c r="S49" s="4" t="s">
        <v>1057</v>
      </c>
      <c r="T49" s="4" t="s">
        <v>1058</v>
      </c>
    </row>
    <row r="50" spans="1:20" x14ac:dyDescent="0.25">
      <c r="A50">
        <v>2017</v>
      </c>
      <c r="B50" t="s">
        <v>103</v>
      </c>
      <c r="C50" t="s">
        <v>7</v>
      </c>
      <c r="D50" t="s">
        <v>54</v>
      </c>
      <c r="E50" t="s">
        <v>55</v>
      </c>
      <c r="F50" t="s">
        <v>95</v>
      </c>
    </row>
    <row r="51" spans="1:20" x14ac:dyDescent="0.25">
      <c r="A51">
        <v>2017</v>
      </c>
      <c r="B51" t="s">
        <v>104</v>
      </c>
      <c r="C51" t="s">
        <v>7</v>
      </c>
      <c r="D51" t="s">
        <v>12</v>
      </c>
      <c r="E51" t="s">
        <v>105</v>
      </c>
      <c r="F51" t="s">
        <v>89</v>
      </c>
    </row>
    <row r="52" spans="1:20" x14ac:dyDescent="0.25">
      <c r="A52">
        <v>2017</v>
      </c>
      <c r="B52" t="s">
        <v>106</v>
      </c>
      <c r="C52" t="s">
        <v>7</v>
      </c>
      <c r="D52" t="s">
        <v>107</v>
      </c>
      <c r="E52" t="s">
        <v>108</v>
      </c>
      <c r="F52" t="s">
        <v>95</v>
      </c>
    </row>
    <row r="53" spans="1:20" x14ac:dyDescent="0.25">
      <c r="A53">
        <v>2017</v>
      </c>
      <c r="B53" t="s">
        <v>109</v>
      </c>
      <c r="C53" t="s">
        <v>7</v>
      </c>
      <c r="D53" t="s">
        <v>87</v>
      </c>
      <c r="E53" t="s">
        <v>88</v>
      </c>
      <c r="F53" t="s">
        <v>89</v>
      </c>
      <c r="G53" t="s">
        <v>724</v>
      </c>
      <c r="H53" s="2">
        <v>2002</v>
      </c>
      <c r="J53" s="11">
        <f xml:space="preserve"> 6577906 * 1000000</f>
        <v>6577906000000</v>
      </c>
      <c r="L53" t="s">
        <v>1044</v>
      </c>
      <c r="M53" t="s">
        <v>1045</v>
      </c>
      <c r="N53" t="s">
        <v>1046</v>
      </c>
      <c r="O53" t="s">
        <v>1036</v>
      </c>
      <c r="P53" t="s">
        <v>1037</v>
      </c>
      <c r="R53" s="4" t="s">
        <v>1059</v>
      </c>
      <c r="S53" s="4" t="s">
        <v>1060</v>
      </c>
      <c r="T53" s="4" t="s">
        <v>1061</v>
      </c>
    </row>
    <row r="54" spans="1:20" x14ac:dyDescent="0.25">
      <c r="A54">
        <v>2017</v>
      </c>
      <c r="B54" t="s">
        <v>110</v>
      </c>
      <c r="C54" t="s">
        <v>7</v>
      </c>
      <c r="D54" t="s">
        <v>87</v>
      </c>
      <c r="E54" t="s">
        <v>88</v>
      </c>
      <c r="F54" t="s">
        <v>89</v>
      </c>
      <c r="G54" t="s">
        <v>724</v>
      </c>
      <c r="H54" s="2">
        <v>2015</v>
      </c>
      <c r="J54" s="11">
        <f xml:space="preserve"> 9208672 * 1000000</f>
        <v>9208672000000</v>
      </c>
      <c r="L54" t="s">
        <v>1050</v>
      </c>
      <c r="M54" t="s">
        <v>1051</v>
      </c>
      <c r="N54" t="s">
        <v>1052</v>
      </c>
      <c r="O54" t="s">
        <v>1036</v>
      </c>
      <c r="P54" t="s">
        <v>1037</v>
      </c>
      <c r="R54" s="4" t="s">
        <v>1062</v>
      </c>
      <c r="S54" s="4" t="s">
        <v>1063</v>
      </c>
      <c r="T54" s="4" t="s">
        <v>1064</v>
      </c>
    </row>
    <row r="55" spans="1:20" x14ac:dyDescent="0.25">
      <c r="A55">
        <v>2017</v>
      </c>
      <c r="B55" t="s">
        <v>111</v>
      </c>
      <c r="C55" t="s">
        <v>7</v>
      </c>
      <c r="D55" t="s">
        <v>36</v>
      </c>
      <c r="E55" t="s">
        <v>81</v>
      </c>
      <c r="F55" t="s">
        <v>95</v>
      </c>
    </row>
    <row r="56" spans="1:20" x14ac:dyDescent="0.25">
      <c r="A56">
        <v>2017</v>
      </c>
      <c r="B56" t="s">
        <v>112</v>
      </c>
      <c r="C56" t="s">
        <v>7</v>
      </c>
      <c r="D56" t="s">
        <v>54</v>
      </c>
      <c r="E56" t="s">
        <v>55</v>
      </c>
      <c r="F56" t="s">
        <v>30</v>
      </c>
    </row>
    <row r="57" spans="1:20" x14ac:dyDescent="0.25">
      <c r="A57">
        <v>2017</v>
      </c>
      <c r="B57" t="s">
        <v>113</v>
      </c>
      <c r="C57" t="s">
        <v>7</v>
      </c>
      <c r="D57" t="s">
        <v>54</v>
      </c>
      <c r="E57" t="s">
        <v>55</v>
      </c>
      <c r="F57" t="s">
        <v>95</v>
      </c>
    </row>
    <row r="58" spans="1:20" x14ac:dyDescent="0.25">
      <c r="A58">
        <v>2017</v>
      </c>
      <c r="B58" t="s">
        <v>114</v>
      </c>
      <c r="C58" t="s">
        <v>7</v>
      </c>
      <c r="D58" t="s">
        <v>54</v>
      </c>
      <c r="E58" t="s">
        <v>55</v>
      </c>
      <c r="F58" t="s">
        <v>89</v>
      </c>
    </row>
    <row r="59" spans="1:20" x14ac:dyDescent="0.25">
      <c r="A59">
        <v>2017</v>
      </c>
      <c r="B59" t="s">
        <v>115</v>
      </c>
      <c r="C59" t="s">
        <v>7</v>
      </c>
      <c r="D59" t="s">
        <v>107</v>
      </c>
      <c r="E59" t="s">
        <v>108</v>
      </c>
      <c r="F59" t="s">
        <v>89</v>
      </c>
    </row>
    <row r="60" spans="1:20" x14ac:dyDescent="0.25">
      <c r="A60">
        <v>2017</v>
      </c>
      <c r="B60" t="s">
        <v>116</v>
      </c>
      <c r="C60" t="s">
        <v>7</v>
      </c>
      <c r="D60" t="s">
        <v>25</v>
      </c>
      <c r="E60" t="s">
        <v>117</v>
      </c>
      <c r="F60" t="s">
        <v>30</v>
      </c>
    </row>
    <row r="61" spans="1:20" x14ac:dyDescent="0.25">
      <c r="A61">
        <v>2017</v>
      </c>
      <c r="B61" t="s">
        <v>118</v>
      </c>
      <c r="C61" t="s">
        <v>7</v>
      </c>
      <c r="D61" t="s">
        <v>25</v>
      </c>
      <c r="E61" t="s">
        <v>117</v>
      </c>
      <c r="F61" t="s">
        <v>30</v>
      </c>
    </row>
    <row r="62" spans="1:20" x14ac:dyDescent="0.25">
      <c r="A62">
        <v>2017</v>
      </c>
      <c r="B62" t="s">
        <v>119</v>
      </c>
      <c r="C62" t="s">
        <v>7</v>
      </c>
      <c r="D62" t="s">
        <v>20</v>
      </c>
      <c r="E62" t="s">
        <v>120</v>
      </c>
      <c r="F62" t="s">
        <v>95</v>
      </c>
    </row>
    <row r="63" spans="1:20" x14ac:dyDescent="0.25">
      <c r="A63">
        <v>2017</v>
      </c>
      <c r="B63" t="s">
        <v>121</v>
      </c>
      <c r="C63" t="s">
        <v>7</v>
      </c>
      <c r="D63" t="s">
        <v>64</v>
      </c>
      <c r="E63" t="s">
        <v>65</v>
      </c>
      <c r="F63" t="s">
        <v>95</v>
      </c>
    </row>
    <row r="64" spans="1:20" x14ac:dyDescent="0.25">
      <c r="A64">
        <v>2017</v>
      </c>
      <c r="B64" t="s">
        <v>122</v>
      </c>
      <c r="C64" t="s">
        <v>7</v>
      </c>
      <c r="D64" t="s">
        <v>32</v>
      </c>
      <c r="E64" t="s">
        <v>33</v>
      </c>
      <c r="F64" t="s">
        <v>30</v>
      </c>
    </row>
    <row r="65" spans="1:20" x14ac:dyDescent="0.25">
      <c r="A65">
        <v>2016</v>
      </c>
      <c r="B65" t="s">
        <v>123</v>
      </c>
      <c r="C65" t="s">
        <v>7</v>
      </c>
      <c r="D65" t="s">
        <v>40</v>
      </c>
      <c r="E65" t="s">
        <v>43</v>
      </c>
      <c r="F65" t="s">
        <v>89</v>
      </c>
    </row>
    <row r="66" spans="1:20" x14ac:dyDescent="0.25">
      <c r="A66">
        <v>2016</v>
      </c>
      <c r="B66" t="s">
        <v>124</v>
      </c>
      <c r="C66" t="s">
        <v>7</v>
      </c>
      <c r="D66" t="s">
        <v>40</v>
      </c>
      <c r="E66" t="s">
        <v>43</v>
      </c>
      <c r="F66" t="s">
        <v>89</v>
      </c>
    </row>
    <row r="67" spans="1:20" x14ac:dyDescent="0.25">
      <c r="A67">
        <v>2016</v>
      </c>
      <c r="B67" t="s">
        <v>125</v>
      </c>
      <c r="C67" t="s">
        <v>7</v>
      </c>
      <c r="D67" t="s">
        <v>54</v>
      </c>
      <c r="E67" t="s">
        <v>55</v>
      </c>
      <c r="F67" t="s">
        <v>89</v>
      </c>
    </row>
    <row r="68" spans="1:20" x14ac:dyDescent="0.25">
      <c r="A68">
        <v>2016</v>
      </c>
      <c r="B68" t="s">
        <v>126</v>
      </c>
      <c r="C68" t="s">
        <v>7</v>
      </c>
      <c r="D68" t="s">
        <v>64</v>
      </c>
      <c r="E68" t="s">
        <v>65</v>
      </c>
      <c r="F68" t="s">
        <v>95</v>
      </c>
    </row>
    <row r="69" spans="1:20" x14ac:dyDescent="0.25">
      <c r="A69">
        <v>2016</v>
      </c>
      <c r="B69" t="s">
        <v>127</v>
      </c>
      <c r="C69" t="s">
        <v>7</v>
      </c>
      <c r="D69" t="s">
        <v>64</v>
      </c>
      <c r="E69" t="s">
        <v>128</v>
      </c>
      <c r="F69" t="s">
        <v>89</v>
      </c>
    </row>
    <row r="70" spans="1:20" x14ac:dyDescent="0.25">
      <c r="A70">
        <v>2016</v>
      </c>
      <c r="B70" t="s">
        <v>129</v>
      </c>
      <c r="C70" t="s">
        <v>7</v>
      </c>
      <c r="D70" t="s">
        <v>36</v>
      </c>
      <c r="E70" t="s">
        <v>130</v>
      </c>
      <c r="F70" t="s">
        <v>95</v>
      </c>
      <c r="G70" t="s">
        <v>724</v>
      </c>
      <c r="H70" s="2">
        <v>2002</v>
      </c>
      <c r="I70" s="2" t="s">
        <v>1073</v>
      </c>
      <c r="J70" t="s">
        <v>1074</v>
      </c>
      <c r="L70" t="s">
        <v>1075</v>
      </c>
      <c r="M70" t="s">
        <v>1076</v>
      </c>
      <c r="N70" t="s">
        <v>1077</v>
      </c>
      <c r="O70" t="s">
        <v>1078</v>
      </c>
      <c r="R70" t="s">
        <v>1079</v>
      </c>
      <c r="S70" t="s">
        <v>1080</v>
      </c>
      <c r="T70" t="s">
        <v>1081</v>
      </c>
    </row>
    <row r="71" spans="1:20" x14ac:dyDescent="0.25">
      <c r="A71">
        <v>2016</v>
      </c>
      <c r="B71" t="s">
        <v>131</v>
      </c>
      <c r="C71" t="s">
        <v>7</v>
      </c>
      <c r="D71" t="s">
        <v>36</v>
      </c>
      <c r="E71" t="s">
        <v>94</v>
      </c>
      <c r="F71" t="s">
        <v>95</v>
      </c>
      <c r="G71" t="s">
        <v>724</v>
      </c>
      <c r="H71" s="2">
        <v>1991</v>
      </c>
      <c r="I71" s="2" t="s">
        <v>1082</v>
      </c>
      <c r="J71" t="s">
        <v>1083</v>
      </c>
      <c r="L71" t="s">
        <v>1084</v>
      </c>
      <c r="M71" t="s">
        <v>1085</v>
      </c>
      <c r="N71" t="s">
        <v>1086</v>
      </c>
      <c r="O71" t="s">
        <v>1087</v>
      </c>
      <c r="R71" t="s">
        <v>1088</v>
      </c>
      <c r="S71" t="s">
        <v>1089</v>
      </c>
      <c r="T71" t="s">
        <v>1090</v>
      </c>
    </row>
    <row r="72" spans="1:20" x14ac:dyDescent="0.25">
      <c r="A72">
        <v>2016</v>
      </c>
      <c r="B72" t="s">
        <v>132</v>
      </c>
      <c r="C72" t="s">
        <v>7</v>
      </c>
      <c r="D72" t="s">
        <v>36</v>
      </c>
      <c r="E72" t="s">
        <v>37</v>
      </c>
      <c r="F72" t="s">
        <v>89</v>
      </c>
      <c r="G72" t="s">
        <v>724</v>
      </c>
      <c r="H72" s="2">
        <v>2004</v>
      </c>
      <c r="I72" s="2" t="s">
        <v>1025</v>
      </c>
      <c r="J72" t="s">
        <v>1091</v>
      </c>
      <c r="L72" t="s">
        <v>1092</v>
      </c>
      <c r="M72" t="s">
        <v>1093</v>
      </c>
      <c r="N72" t="s">
        <v>1094</v>
      </c>
      <c r="O72" t="s">
        <v>1095</v>
      </c>
      <c r="P72" t="s">
        <v>1096</v>
      </c>
      <c r="R72" t="s">
        <v>1097</v>
      </c>
      <c r="S72" t="s">
        <v>1098</v>
      </c>
      <c r="T72" t="s">
        <v>1099</v>
      </c>
    </row>
    <row r="73" spans="1:20" x14ac:dyDescent="0.25">
      <c r="A73">
        <v>2016</v>
      </c>
      <c r="B73" t="s">
        <v>133</v>
      </c>
      <c r="C73" t="s">
        <v>7</v>
      </c>
      <c r="D73" t="s">
        <v>36</v>
      </c>
      <c r="E73" t="s">
        <v>37</v>
      </c>
      <c r="F73" t="s">
        <v>89</v>
      </c>
      <c r="G73" t="s">
        <v>724</v>
      </c>
      <c r="H73" s="2">
        <v>2002</v>
      </c>
      <c r="I73" s="2" t="s">
        <v>1025</v>
      </c>
      <c r="J73" s="1" t="s">
        <v>1025</v>
      </c>
      <c r="L73" t="s">
        <v>1100</v>
      </c>
      <c r="M73" t="s">
        <v>1101</v>
      </c>
      <c r="N73" t="s">
        <v>1102</v>
      </c>
      <c r="R73" t="s">
        <v>1103</v>
      </c>
      <c r="S73" t="s">
        <v>1104</v>
      </c>
      <c r="T73" t="s">
        <v>1105</v>
      </c>
    </row>
    <row r="74" spans="1:20" x14ac:dyDescent="0.25">
      <c r="A74">
        <v>2016</v>
      </c>
      <c r="B74" t="s">
        <v>134</v>
      </c>
      <c r="C74" t="s">
        <v>7</v>
      </c>
      <c r="D74" t="s">
        <v>20</v>
      </c>
      <c r="E74" t="s">
        <v>23</v>
      </c>
      <c r="F74" t="s">
        <v>89</v>
      </c>
      <c r="G74" t="s">
        <v>624</v>
      </c>
      <c r="H74" s="2">
        <v>2013</v>
      </c>
      <c r="I74" s="2" t="s">
        <v>624</v>
      </c>
      <c r="J74" s="9" t="s">
        <v>1017</v>
      </c>
      <c r="L74" t="s">
        <v>1018</v>
      </c>
      <c r="M74" t="s">
        <v>1019</v>
      </c>
      <c r="N74" t="s">
        <v>1020</v>
      </c>
      <c r="R74" t="s">
        <v>1021</v>
      </c>
      <c r="S74" t="s">
        <v>1022</v>
      </c>
      <c r="T74" t="s">
        <v>1023</v>
      </c>
    </row>
    <row r="75" spans="1:20" x14ac:dyDescent="0.25">
      <c r="A75">
        <v>2016</v>
      </c>
      <c r="B75" t="s">
        <v>135</v>
      </c>
      <c r="C75" t="s">
        <v>7</v>
      </c>
      <c r="D75" t="s">
        <v>32</v>
      </c>
      <c r="E75" t="s">
        <v>33</v>
      </c>
      <c r="F75" t="s">
        <v>89</v>
      </c>
      <c r="G75" t="s">
        <v>624</v>
      </c>
      <c r="H75" s="2">
        <v>2009</v>
      </c>
      <c r="I75" s="2" t="s">
        <v>624</v>
      </c>
      <c r="J75" t="s">
        <v>1106</v>
      </c>
      <c r="L75" t="s">
        <v>1107</v>
      </c>
      <c r="M75" t="s">
        <v>1108</v>
      </c>
      <c r="N75" t="s">
        <v>1109</v>
      </c>
      <c r="R75" t="s">
        <v>1110</v>
      </c>
      <c r="S75" t="s">
        <v>1111</v>
      </c>
      <c r="T75" t="s">
        <v>1112</v>
      </c>
    </row>
    <row r="76" spans="1:20" ht="45" x14ac:dyDescent="0.25">
      <c r="A76">
        <v>2016</v>
      </c>
      <c r="B76" t="s">
        <v>136</v>
      </c>
      <c r="C76" t="s">
        <v>67</v>
      </c>
      <c r="D76" t="s">
        <v>20</v>
      </c>
      <c r="E76" t="s">
        <v>23</v>
      </c>
      <c r="F76" t="s">
        <v>10</v>
      </c>
      <c r="G76" t="s">
        <v>724</v>
      </c>
      <c r="H76" s="2">
        <v>2007</v>
      </c>
      <c r="I76" s="2" t="s">
        <v>1025</v>
      </c>
      <c r="J76" s="1" t="s">
        <v>1113</v>
      </c>
      <c r="L76" s="13" t="s">
        <v>1114</v>
      </c>
      <c r="M76" s="13" t="s">
        <v>1115</v>
      </c>
      <c r="N76" t="s">
        <v>1116</v>
      </c>
      <c r="O76" t="s">
        <v>1117</v>
      </c>
      <c r="P76" t="s">
        <v>1118</v>
      </c>
      <c r="R76" t="s">
        <v>1119</v>
      </c>
      <c r="S76" t="s">
        <v>1120</v>
      </c>
      <c r="T76" t="s">
        <v>1121</v>
      </c>
    </row>
    <row r="77" spans="1:20" x14ac:dyDescent="0.25">
      <c r="A77">
        <v>2016</v>
      </c>
      <c r="B77" t="s">
        <v>137</v>
      </c>
      <c r="C77" t="s">
        <v>67</v>
      </c>
      <c r="D77" t="s">
        <v>138</v>
      </c>
      <c r="E77" t="s">
        <v>139</v>
      </c>
      <c r="F77" t="s">
        <v>14</v>
      </c>
    </row>
    <row r="78" spans="1:20" x14ac:dyDescent="0.25">
      <c r="A78">
        <v>2016</v>
      </c>
      <c r="B78" t="s">
        <v>140</v>
      </c>
      <c r="C78" t="s">
        <v>7</v>
      </c>
      <c r="D78" t="s">
        <v>32</v>
      </c>
      <c r="E78" t="s">
        <v>33</v>
      </c>
      <c r="F78" t="s">
        <v>89</v>
      </c>
      <c r="G78" t="s">
        <v>624</v>
      </c>
      <c r="H78" s="2">
        <v>2009</v>
      </c>
      <c r="I78" s="2" t="s">
        <v>624</v>
      </c>
      <c r="J78" t="s">
        <v>1106</v>
      </c>
      <c r="L78" t="s">
        <v>1107</v>
      </c>
      <c r="M78" t="s">
        <v>1108</v>
      </c>
      <c r="N78" t="s">
        <v>1109</v>
      </c>
      <c r="R78" t="s">
        <v>1110</v>
      </c>
      <c r="S78" t="s">
        <v>1111</v>
      </c>
      <c r="T78" t="s">
        <v>1112</v>
      </c>
    </row>
    <row r="79" spans="1:20" x14ac:dyDescent="0.25">
      <c r="A79">
        <v>2016</v>
      </c>
      <c r="B79" t="s">
        <v>141</v>
      </c>
      <c r="C79" t="s">
        <v>7</v>
      </c>
      <c r="D79" t="s">
        <v>32</v>
      </c>
      <c r="E79" t="s">
        <v>33</v>
      </c>
      <c r="F79" t="s">
        <v>95</v>
      </c>
      <c r="G79" t="s">
        <v>624</v>
      </c>
      <c r="H79" s="2">
        <v>2011</v>
      </c>
      <c r="I79" s="2" t="s">
        <v>624</v>
      </c>
      <c r="J79" t="s">
        <v>1122</v>
      </c>
      <c r="L79" t="s">
        <v>1123</v>
      </c>
      <c r="M79" t="s">
        <v>1124</v>
      </c>
      <c r="N79" t="s">
        <v>1125</v>
      </c>
      <c r="O79" t="s">
        <v>1126</v>
      </c>
      <c r="P79" t="s">
        <v>1127</v>
      </c>
      <c r="R79" t="s">
        <v>1128</v>
      </c>
      <c r="S79" t="s">
        <v>1129</v>
      </c>
      <c r="T79" t="s">
        <v>1130</v>
      </c>
    </row>
    <row r="80" spans="1:20" x14ac:dyDescent="0.25">
      <c r="A80">
        <v>2016</v>
      </c>
      <c r="B80" t="s">
        <v>142</v>
      </c>
      <c r="C80" t="s">
        <v>7</v>
      </c>
      <c r="D80" t="s">
        <v>32</v>
      </c>
      <c r="E80" t="s">
        <v>33</v>
      </c>
      <c r="F80" t="s">
        <v>89</v>
      </c>
      <c r="G80" t="s">
        <v>624</v>
      </c>
      <c r="H80" s="2">
        <v>2011</v>
      </c>
      <c r="I80" s="2" t="s">
        <v>624</v>
      </c>
      <c r="J80" t="s">
        <v>1122</v>
      </c>
      <c r="L80" t="s">
        <v>1123</v>
      </c>
      <c r="M80" t="s">
        <v>1124</v>
      </c>
      <c r="N80" t="s">
        <v>1125</v>
      </c>
      <c r="O80" t="s">
        <v>1126</v>
      </c>
      <c r="P80" t="s">
        <v>1127</v>
      </c>
      <c r="R80" t="s">
        <v>1128</v>
      </c>
      <c r="S80" t="s">
        <v>1129</v>
      </c>
      <c r="T80" t="s">
        <v>1130</v>
      </c>
    </row>
    <row r="81" spans="1:20" x14ac:dyDescent="0.25">
      <c r="A81">
        <v>2016</v>
      </c>
      <c r="B81" t="s">
        <v>143</v>
      </c>
      <c r="C81" t="s">
        <v>7</v>
      </c>
      <c r="D81" t="s">
        <v>12</v>
      </c>
      <c r="E81" t="s">
        <v>105</v>
      </c>
      <c r="F81" t="s">
        <v>89</v>
      </c>
      <c r="G81" t="s">
        <v>1024</v>
      </c>
      <c r="H81" s="2">
        <v>2010</v>
      </c>
      <c r="I81" s="2" t="s">
        <v>1025</v>
      </c>
      <c r="J81" s="9" t="s">
        <v>1026</v>
      </c>
      <c r="L81" t="s">
        <v>1027</v>
      </c>
      <c r="M81" t="s">
        <v>1028</v>
      </c>
      <c r="N81" t="s">
        <v>760</v>
      </c>
      <c r="O81" t="s">
        <v>1029</v>
      </c>
      <c r="P81" t="s">
        <v>1030</v>
      </c>
      <c r="R81" t="s">
        <v>1031</v>
      </c>
      <c r="S81" t="s">
        <v>1032</v>
      </c>
      <c r="T81" t="s">
        <v>1033</v>
      </c>
    </row>
    <row r="82" spans="1:20" x14ac:dyDescent="0.25">
      <c r="A82">
        <v>2016</v>
      </c>
      <c r="B82" t="s">
        <v>144</v>
      </c>
      <c r="C82" t="s">
        <v>7</v>
      </c>
      <c r="D82" t="s">
        <v>25</v>
      </c>
      <c r="E82" t="s">
        <v>26</v>
      </c>
      <c r="F82" t="s">
        <v>89</v>
      </c>
      <c r="G82" t="s">
        <v>624</v>
      </c>
      <c r="H82">
        <v>1995</v>
      </c>
      <c r="I82" s="2" t="s">
        <v>624</v>
      </c>
      <c r="J82" t="s">
        <v>1131</v>
      </c>
      <c r="L82" t="s">
        <v>1132</v>
      </c>
      <c r="M82" t="s">
        <v>1133</v>
      </c>
      <c r="N82" t="s">
        <v>1134</v>
      </c>
      <c r="R82" t="s">
        <v>1135</v>
      </c>
      <c r="S82" t="s">
        <v>1136</v>
      </c>
      <c r="T82" t="s">
        <v>1137</v>
      </c>
    </row>
    <row r="83" spans="1:20" x14ac:dyDescent="0.25">
      <c r="A83">
        <v>2016</v>
      </c>
      <c r="B83" t="s">
        <v>145</v>
      </c>
      <c r="C83" t="s">
        <v>7</v>
      </c>
      <c r="D83" t="s">
        <v>40</v>
      </c>
      <c r="E83" t="s">
        <v>43</v>
      </c>
      <c r="F83" t="s">
        <v>89</v>
      </c>
    </row>
    <row r="84" spans="1:20" x14ac:dyDescent="0.25">
      <c r="A84">
        <v>2016</v>
      </c>
      <c r="B84" t="s">
        <v>146</v>
      </c>
      <c r="C84" t="s">
        <v>7</v>
      </c>
      <c r="D84" t="s">
        <v>40</v>
      </c>
      <c r="E84" t="s">
        <v>43</v>
      </c>
      <c r="F84" t="s">
        <v>89</v>
      </c>
    </row>
    <row r="85" spans="1:20" x14ac:dyDescent="0.25">
      <c r="A85">
        <v>2016</v>
      </c>
      <c r="B85" t="s">
        <v>147</v>
      </c>
      <c r="C85" t="s">
        <v>7</v>
      </c>
      <c r="D85" t="s">
        <v>40</v>
      </c>
      <c r="E85" t="s">
        <v>43</v>
      </c>
      <c r="F85" t="s">
        <v>89</v>
      </c>
    </row>
    <row r="86" spans="1:20" x14ac:dyDescent="0.25">
      <c r="A86">
        <v>2016</v>
      </c>
      <c r="B86" t="s">
        <v>148</v>
      </c>
      <c r="C86" t="s">
        <v>7</v>
      </c>
      <c r="D86" t="s">
        <v>40</v>
      </c>
      <c r="E86" t="s">
        <v>43</v>
      </c>
      <c r="F86" t="s">
        <v>89</v>
      </c>
    </row>
    <row r="87" spans="1:20" ht="105" x14ac:dyDescent="0.25">
      <c r="A87">
        <v>2016</v>
      </c>
      <c r="B87" t="s">
        <v>149</v>
      </c>
      <c r="C87" t="s">
        <v>67</v>
      </c>
      <c r="D87" t="s">
        <v>25</v>
      </c>
      <c r="E87" t="s">
        <v>26</v>
      </c>
      <c r="F87" t="s">
        <v>10</v>
      </c>
      <c r="G87" t="s">
        <v>624</v>
      </c>
      <c r="H87" s="2">
        <v>2013</v>
      </c>
      <c r="I87" s="2" t="s">
        <v>624</v>
      </c>
      <c r="J87" s="1" t="s">
        <v>624</v>
      </c>
      <c r="L87" t="s">
        <v>1138</v>
      </c>
      <c r="M87" t="s">
        <v>1139</v>
      </c>
      <c r="N87" s="13" t="s">
        <v>1140</v>
      </c>
      <c r="O87" t="s">
        <v>1141</v>
      </c>
      <c r="R87" t="s">
        <v>1142</v>
      </c>
      <c r="S87" t="s">
        <v>1143</v>
      </c>
    </row>
    <row r="88" spans="1:20" x14ac:dyDescent="0.25">
      <c r="A88">
        <v>2016</v>
      </c>
      <c r="B88" t="s">
        <v>150</v>
      </c>
      <c r="C88" t="s">
        <v>7</v>
      </c>
      <c r="D88" t="s">
        <v>25</v>
      </c>
      <c r="E88" t="s">
        <v>151</v>
      </c>
      <c r="F88" t="s">
        <v>89</v>
      </c>
      <c r="G88" t="s">
        <v>624</v>
      </c>
      <c r="H88" s="2">
        <v>2012</v>
      </c>
      <c r="I88" s="2" t="s">
        <v>624</v>
      </c>
      <c r="J88" t="s">
        <v>1144</v>
      </c>
      <c r="L88" t="s">
        <v>1145</v>
      </c>
      <c r="M88" t="s">
        <v>1146</v>
      </c>
      <c r="N88" t="s">
        <v>1147</v>
      </c>
      <c r="O88" t="s">
        <v>1148</v>
      </c>
      <c r="R88" t="s">
        <v>1149</v>
      </c>
      <c r="S88" t="s">
        <v>1150</v>
      </c>
      <c r="T88" t="s">
        <v>1151</v>
      </c>
    </row>
    <row r="89" spans="1:20" x14ac:dyDescent="0.25">
      <c r="A89">
        <v>2016</v>
      </c>
      <c r="B89" t="s">
        <v>152</v>
      </c>
      <c r="C89" t="s">
        <v>7</v>
      </c>
      <c r="D89" t="s">
        <v>25</v>
      </c>
      <c r="E89" t="s">
        <v>153</v>
      </c>
      <c r="F89" t="s">
        <v>95</v>
      </c>
      <c r="G89" t="s">
        <v>624</v>
      </c>
      <c r="H89" s="2">
        <v>1993</v>
      </c>
      <c r="J89" t="s">
        <v>1152</v>
      </c>
      <c r="L89" t="s">
        <v>1153</v>
      </c>
      <c r="M89" t="s">
        <v>1154</v>
      </c>
      <c r="N89" t="s">
        <v>1155</v>
      </c>
      <c r="O89" t="s">
        <v>1156</v>
      </c>
      <c r="P89" t="s">
        <v>1157</v>
      </c>
      <c r="R89" t="s">
        <v>1158</v>
      </c>
      <c r="S89" t="s">
        <v>1159</v>
      </c>
      <c r="T89" t="s">
        <v>1160</v>
      </c>
    </row>
    <row r="90" spans="1:20" x14ac:dyDescent="0.25">
      <c r="A90">
        <v>2015</v>
      </c>
      <c r="B90" t="s">
        <v>154</v>
      </c>
      <c r="C90" t="s">
        <v>155</v>
      </c>
      <c r="D90" t="s">
        <v>8</v>
      </c>
      <c r="E90" t="s">
        <v>156</v>
      </c>
      <c r="F90" t="s">
        <v>157</v>
      </c>
      <c r="Q90" s="3" t="s">
        <v>736</v>
      </c>
    </row>
    <row r="91" spans="1:20" x14ac:dyDescent="0.25">
      <c r="A91">
        <v>2015</v>
      </c>
      <c r="B91" t="s">
        <v>158</v>
      </c>
      <c r="C91" t="s">
        <v>67</v>
      </c>
      <c r="D91" t="s">
        <v>159</v>
      </c>
      <c r="E91" t="s">
        <v>160</v>
      </c>
      <c r="F91" t="s">
        <v>89</v>
      </c>
    </row>
    <row r="92" spans="1:20" x14ac:dyDescent="0.25">
      <c r="A92">
        <v>2015</v>
      </c>
      <c r="B92" t="s">
        <v>161</v>
      </c>
      <c r="C92" t="s">
        <v>67</v>
      </c>
      <c r="D92" t="s">
        <v>40</v>
      </c>
      <c r="E92" t="s">
        <v>162</v>
      </c>
      <c r="F92" t="s">
        <v>95</v>
      </c>
    </row>
    <row r="93" spans="1:20" x14ac:dyDescent="0.25">
      <c r="A93">
        <v>2015</v>
      </c>
      <c r="B93" t="s">
        <v>163</v>
      </c>
      <c r="C93" t="s">
        <v>7</v>
      </c>
      <c r="D93" t="s">
        <v>164</v>
      </c>
      <c r="E93" t="s">
        <v>165</v>
      </c>
      <c r="F93" t="s">
        <v>95</v>
      </c>
    </row>
    <row r="94" spans="1:20" x14ac:dyDescent="0.25">
      <c r="A94">
        <v>2015</v>
      </c>
      <c r="B94" t="s">
        <v>166</v>
      </c>
      <c r="C94" t="s">
        <v>7</v>
      </c>
      <c r="D94" t="s">
        <v>71</v>
      </c>
      <c r="E94" t="s">
        <v>167</v>
      </c>
      <c r="F94" t="s">
        <v>95</v>
      </c>
    </row>
    <row r="95" spans="1:20" x14ac:dyDescent="0.25">
      <c r="A95">
        <v>2015</v>
      </c>
      <c r="B95" t="s">
        <v>168</v>
      </c>
      <c r="C95" t="s">
        <v>7</v>
      </c>
      <c r="D95" t="s">
        <v>36</v>
      </c>
      <c r="E95" t="s">
        <v>81</v>
      </c>
      <c r="F95" t="s">
        <v>89</v>
      </c>
    </row>
    <row r="96" spans="1:20" x14ac:dyDescent="0.25">
      <c r="A96">
        <v>2015</v>
      </c>
      <c r="B96" t="s">
        <v>169</v>
      </c>
      <c r="C96" t="s">
        <v>7</v>
      </c>
      <c r="D96" t="s">
        <v>36</v>
      </c>
      <c r="E96" t="s">
        <v>37</v>
      </c>
      <c r="F96" t="s">
        <v>89</v>
      </c>
    </row>
    <row r="97" spans="1:6" x14ac:dyDescent="0.25">
      <c r="A97">
        <v>2015</v>
      </c>
      <c r="B97" t="s">
        <v>170</v>
      </c>
      <c r="C97" t="s">
        <v>7</v>
      </c>
      <c r="D97" t="s">
        <v>36</v>
      </c>
      <c r="E97" t="s">
        <v>37</v>
      </c>
      <c r="F97" t="s">
        <v>89</v>
      </c>
    </row>
    <row r="98" spans="1:6" x14ac:dyDescent="0.25">
      <c r="A98">
        <v>2015</v>
      </c>
      <c r="B98" t="s">
        <v>171</v>
      </c>
      <c r="C98" t="s">
        <v>7</v>
      </c>
      <c r="D98" t="s">
        <v>36</v>
      </c>
      <c r="E98" t="s">
        <v>68</v>
      </c>
      <c r="F98" t="s">
        <v>89</v>
      </c>
    </row>
    <row r="99" spans="1:6" x14ac:dyDescent="0.25">
      <c r="A99">
        <v>2015</v>
      </c>
      <c r="B99" t="s">
        <v>172</v>
      </c>
      <c r="C99" t="s">
        <v>7</v>
      </c>
      <c r="D99" t="s">
        <v>64</v>
      </c>
      <c r="E99" t="s">
        <v>65</v>
      </c>
      <c r="F99" t="s">
        <v>89</v>
      </c>
    </row>
    <row r="100" spans="1:6" x14ac:dyDescent="0.25">
      <c r="A100">
        <v>2015</v>
      </c>
      <c r="B100" t="s">
        <v>173</v>
      </c>
      <c r="C100" t="s">
        <v>7</v>
      </c>
      <c r="D100" t="s">
        <v>36</v>
      </c>
      <c r="E100" t="s">
        <v>37</v>
      </c>
      <c r="F100" t="s">
        <v>89</v>
      </c>
    </row>
    <row r="101" spans="1:6" x14ac:dyDescent="0.25">
      <c r="A101">
        <v>2015</v>
      </c>
      <c r="B101" t="s">
        <v>174</v>
      </c>
      <c r="C101" t="s">
        <v>7</v>
      </c>
      <c r="D101" t="s">
        <v>20</v>
      </c>
      <c r="E101" t="s">
        <v>23</v>
      </c>
      <c r="F101" t="s">
        <v>89</v>
      </c>
    </row>
    <row r="102" spans="1:6" x14ac:dyDescent="0.25">
      <c r="A102">
        <v>2015</v>
      </c>
      <c r="B102" t="s">
        <v>175</v>
      </c>
      <c r="C102" t="s">
        <v>7</v>
      </c>
      <c r="D102" t="s">
        <v>20</v>
      </c>
      <c r="E102" t="s">
        <v>176</v>
      </c>
      <c r="F102" t="s">
        <v>89</v>
      </c>
    </row>
    <row r="103" spans="1:6" x14ac:dyDescent="0.25">
      <c r="A103">
        <v>2015</v>
      </c>
      <c r="B103" t="s">
        <v>177</v>
      </c>
      <c r="C103" t="s">
        <v>7</v>
      </c>
      <c r="D103" t="s">
        <v>20</v>
      </c>
      <c r="E103" t="s">
        <v>178</v>
      </c>
      <c r="F103" t="s">
        <v>89</v>
      </c>
    </row>
    <row r="104" spans="1:6" x14ac:dyDescent="0.25">
      <c r="A104">
        <v>2015</v>
      </c>
      <c r="B104" t="s">
        <v>179</v>
      </c>
      <c r="C104" t="s">
        <v>7</v>
      </c>
      <c r="D104" t="s">
        <v>36</v>
      </c>
      <c r="E104" t="s">
        <v>37</v>
      </c>
      <c r="F104" t="s">
        <v>89</v>
      </c>
    </row>
    <row r="105" spans="1:6" x14ac:dyDescent="0.25">
      <c r="A105">
        <v>2015</v>
      </c>
      <c r="B105" t="s">
        <v>180</v>
      </c>
      <c r="C105" t="s">
        <v>7</v>
      </c>
      <c r="D105" t="s">
        <v>25</v>
      </c>
      <c r="E105" t="s">
        <v>181</v>
      </c>
      <c r="F105" t="s">
        <v>95</v>
      </c>
    </row>
    <row r="106" spans="1:6" x14ac:dyDescent="0.25">
      <c r="A106">
        <v>2015</v>
      </c>
      <c r="B106" t="s">
        <v>182</v>
      </c>
      <c r="C106" t="s">
        <v>7</v>
      </c>
      <c r="D106" t="s">
        <v>12</v>
      </c>
      <c r="E106" t="s">
        <v>105</v>
      </c>
      <c r="F106" t="s">
        <v>95</v>
      </c>
    </row>
    <row r="107" spans="1:6" x14ac:dyDescent="0.25">
      <c r="A107">
        <v>2015</v>
      </c>
      <c r="B107" t="s">
        <v>183</v>
      </c>
      <c r="C107" t="s">
        <v>7</v>
      </c>
      <c r="D107" t="s">
        <v>45</v>
      </c>
      <c r="E107" t="s">
        <v>184</v>
      </c>
      <c r="F107" t="s">
        <v>95</v>
      </c>
    </row>
    <row r="108" spans="1:6" x14ac:dyDescent="0.25">
      <c r="A108">
        <v>2015</v>
      </c>
      <c r="B108" t="s">
        <v>185</v>
      </c>
      <c r="C108" t="s">
        <v>7</v>
      </c>
      <c r="D108" t="s">
        <v>36</v>
      </c>
      <c r="E108" t="s">
        <v>98</v>
      </c>
      <c r="F108" t="s">
        <v>89</v>
      </c>
    </row>
    <row r="109" spans="1:6" x14ac:dyDescent="0.25">
      <c r="A109">
        <v>2014</v>
      </c>
      <c r="B109" t="s">
        <v>186</v>
      </c>
      <c r="C109" t="s">
        <v>92</v>
      </c>
      <c r="D109" t="s">
        <v>25</v>
      </c>
      <c r="E109" t="s">
        <v>29</v>
      </c>
      <c r="F109" t="s">
        <v>89</v>
      </c>
    </row>
    <row r="110" spans="1:6" x14ac:dyDescent="0.25">
      <c r="A110">
        <v>2014</v>
      </c>
      <c r="B110" t="s">
        <v>187</v>
      </c>
      <c r="C110" t="s">
        <v>92</v>
      </c>
      <c r="D110" t="s">
        <v>25</v>
      </c>
      <c r="E110" t="s">
        <v>29</v>
      </c>
      <c r="F110" t="s">
        <v>89</v>
      </c>
    </row>
    <row r="111" spans="1:6" x14ac:dyDescent="0.25">
      <c r="A111">
        <v>2014</v>
      </c>
      <c r="B111" t="s">
        <v>188</v>
      </c>
      <c r="C111" t="s">
        <v>92</v>
      </c>
      <c r="D111" t="s">
        <v>25</v>
      </c>
      <c r="E111" t="s">
        <v>29</v>
      </c>
      <c r="F111" t="s">
        <v>89</v>
      </c>
    </row>
    <row r="112" spans="1:6" x14ac:dyDescent="0.25">
      <c r="A112">
        <v>2014</v>
      </c>
      <c r="B112" t="s">
        <v>189</v>
      </c>
      <c r="C112" t="s">
        <v>92</v>
      </c>
      <c r="D112" t="s">
        <v>25</v>
      </c>
      <c r="E112" t="s">
        <v>29</v>
      </c>
      <c r="F112" t="s">
        <v>89</v>
      </c>
    </row>
    <row r="113" spans="1:20" x14ac:dyDescent="0.25">
      <c r="A113">
        <v>2014</v>
      </c>
      <c r="B113" t="s">
        <v>190</v>
      </c>
      <c r="C113" t="s">
        <v>7</v>
      </c>
      <c r="D113" t="s">
        <v>25</v>
      </c>
      <c r="E113" t="s">
        <v>181</v>
      </c>
      <c r="F113" t="s">
        <v>95</v>
      </c>
    </row>
    <row r="114" spans="1:20" x14ac:dyDescent="0.25">
      <c r="A114">
        <v>2014</v>
      </c>
      <c r="B114" t="s">
        <v>191</v>
      </c>
      <c r="C114" t="s">
        <v>7</v>
      </c>
      <c r="D114" t="s">
        <v>36</v>
      </c>
      <c r="E114" t="s">
        <v>37</v>
      </c>
      <c r="F114" t="s">
        <v>89</v>
      </c>
    </row>
    <row r="115" spans="1:20" x14ac:dyDescent="0.25">
      <c r="A115">
        <v>2014</v>
      </c>
      <c r="B115" t="s">
        <v>192</v>
      </c>
      <c r="C115" t="s">
        <v>7</v>
      </c>
      <c r="D115" t="s">
        <v>36</v>
      </c>
      <c r="E115" t="s">
        <v>37</v>
      </c>
      <c r="F115" t="s">
        <v>89</v>
      </c>
    </row>
    <row r="116" spans="1:20" x14ac:dyDescent="0.25">
      <c r="A116">
        <v>2014</v>
      </c>
      <c r="B116" t="s">
        <v>193</v>
      </c>
      <c r="C116" t="s">
        <v>7</v>
      </c>
      <c r="D116" t="s">
        <v>36</v>
      </c>
      <c r="E116" t="s">
        <v>81</v>
      </c>
      <c r="F116" t="s">
        <v>194</v>
      </c>
    </row>
    <row r="117" spans="1:20" x14ac:dyDescent="0.25">
      <c r="A117">
        <v>2014</v>
      </c>
      <c r="B117" t="s">
        <v>195</v>
      </c>
      <c r="C117" t="s">
        <v>7</v>
      </c>
      <c r="D117" t="s">
        <v>36</v>
      </c>
      <c r="E117" t="s">
        <v>81</v>
      </c>
      <c r="F117" t="s">
        <v>194</v>
      </c>
    </row>
    <row r="118" spans="1:20" x14ac:dyDescent="0.25">
      <c r="A118">
        <v>2014</v>
      </c>
      <c r="B118" t="s">
        <v>196</v>
      </c>
      <c r="C118" t="s">
        <v>7</v>
      </c>
      <c r="D118" t="s">
        <v>36</v>
      </c>
      <c r="E118" t="s">
        <v>81</v>
      </c>
      <c r="F118" t="s">
        <v>194</v>
      </c>
    </row>
    <row r="119" spans="1:20" x14ac:dyDescent="0.25">
      <c r="A119">
        <v>2014</v>
      </c>
      <c r="B119" t="s">
        <v>197</v>
      </c>
      <c r="C119" t="s">
        <v>7</v>
      </c>
      <c r="D119" t="s">
        <v>36</v>
      </c>
      <c r="E119" t="s">
        <v>81</v>
      </c>
      <c r="F119" t="s">
        <v>95</v>
      </c>
    </row>
    <row r="120" spans="1:20" x14ac:dyDescent="0.25">
      <c r="A120">
        <v>2014</v>
      </c>
      <c r="B120" t="s">
        <v>198</v>
      </c>
      <c r="C120" t="s">
        <v>7</v>
      </c>
      <c r="D120" t="s">
        <v>54</v>
      </c>
      <c r="E120" t="s">
        <v>55</v>
      </c>
      <c r="F120" t="s">
        <v>89</v>
      </c>
    </row>
    <row r="121" spans="1:20" x14ac:dyDescent="0.25">
      <c r="A121">
        <v>2014</v>
      </c>
      <c r="B121" t="s">
        <v>199</v>
      </c>
      <c r="C121" t="s">
        <v>7</v>
      </c>
      <c r="D121" t="s">
        <v>32</v>
      </c>
      <c r="E121" t="s">
        <v>33</v>
      </c>
      <c r="F121" t="s">
        <v>89</v>
      </c>
    </row>
    <row r="122" spans="1:20" x14ac:dyDescent="0.25">
      <c r="A122">
        <v>2014</v>
      </c>
      <c r="B122" t="s">
        <v>200</v>
      </c>
      <c r="C122" t="s">
        <v>7</v>
      </c>
      <c r="D122" t="s">
        <v>32</v>
      </c>
      <c r="E122" t="s">
        <v>33</v>
      </c>
      <c r="F122" t="s">
        <v>89</v>
      </c>
    </row>
    <row r="123" spans="1:20" x14ac:dyDescent="0.25">
      <c r="A123">
        <v>2014</v>
      </c>
      <c r="B123" t="s">
        <v>201</v>
      </c>
      <c r="C123" t="s">
        <v>92</v>
      </c>
      <c r="D123" t="s">
        <v>20</v>
      </c>
      <c r="E123" t="s">
        <v>23</v>
      </c>
      <c r="F123" t="s">
        <v>95</v>
      </c>
    </row>
    <row r="124" spans="1:20" x14ac:dyDescent="0.25">
      <c r="A124">
        <v>2014</v>
      </c>
      <c r="B124" t="s">
        <v>202</v>
      </c>
      <c r="C124" t="s">
        <v>92</v>
      </c>
      <c r="D124" t="s">
        <v>64</v>
      </c>
      <c r="E124" t="s">
        <v>203</v>
      </c>
      <c r="F124" t="s">
        <v>95</v>
      </c>
    </row>
    <row r="125" spans="1:20" x14ac:dyDescent="0.25">
      <c r="A125">
        <v>2014</v>
      </c>
      <c r="B125" t="s">
        <v>204</v>
      </c>
      <c r="C125" t="s">
        <v>7</v>
      </c>
      <c r="D125" t="s">
        <v>12</v>
      </c>
      <c r="E125" t="s">
        <v>105</v>
      </c>
      <c r="F125" t="s">
        <v>95</v>
      </c>
    </row>
    <row r="126" spans="1:20" x14ac:dyDescent="0.25">
      <c r="A126">
        <v>2014</v>
      </c>
      <c r="B126" t="s">
        <v>205</v>
      </c>
      <c r="C126" t="s">
        <v>7</v>
      </c>
      <c r="D126" t="s">
        <v>36</v>
      </c>
      <c r="E126" t="s">
        <v>81</v>
      </c>
      <c r="F126" t="s">
        <v>89</v>
      </c>
    </row>
    <row r="127" spans="1:20" x14ac:dyDescent="0.25">
      <c r="A127">
        <v>2014</v>
      </c>
      <c r="B127" t="s">
        <v>206</v>
      </c>
      <c r="C127" t="s">
        <v>7</v>
      </c>
      <c r="D127" t="s">
        <v>36</v>
      </c>
      <c r="E127" t="s">
        <v>81</v>
      </c>
      <c r="F127" t="s">
        <v>95</v>
      </c>
    </row>
    <row r="128" spans="1:20" x14ac:dyDescent="0.25">
      <c r="A128">
        <v>2014</v>
      </c>
      <c r="B128" t="s">
        <v>207</v>
      </c>
      <c r="C128" t="s">
        <v>7</v>
      </c>
      <c r="D128" t="s">
        <v>36</v>
      </c>
      <c r="E128" t="s">
        <v>68</v>
      </c>
      <c r="F128" t="s">
        <v>95</v>
      </c>
      <c r="G128" t="s">
        <v>724</v>
      </c>
      <c r="H128" s="10">
        <v>2005</v>
      </c>
      <c r="J128" s="11">
        <f xml:space="preserve"> 6237.7 * 1000000</f>
        <v>6237700000</v>
      </c>
      <c r="L128" t="s">
        <v>908</v>
      </c>
      <c r="M128" t="s">
        <v>870</v>
      </c>
      <c r="N128" t="s">
        <v>871</v>
      </c>
      <c r="O128" t="s">
        <v>909</v>
      </c>
      <c r="P128" t="s">
        <v>910</v>
      </c>
      <c r="Q128" t="s">
        <v>911</v>
      </c>
      <c r="R128" s="4" t="s">
        <v>912</v>
      </c>
      <c r="S128" s="4" t="s">
        <v>913</v>
      </c>
      <c r="T128" s="4" t="s">
        <v>914</v>
      </c>
    </row>
    <row r="129" spans="1:19" x14ac:dyDescent="0.25">
      <c r="A129">
        <v>2014</v>
      </c>
      <c r="B129" t="s">
        <v>208</v>
      </c>
      <c r="C129" t="s">
        <v>7</v>
      </c>
      <c r="D129" t="s">
        <v>40</v>
      </c>
      <c r="E129" t="s">
        <v>160</v>
      </c>
      <c r="F129" t="s">
        <v>95</v>
      </c>
      <c r="H129" s="10"/>
      <c r="J129" s="11"/>
    </row>
    <row r="130" spans="1:19" x14ac:dyDescent="0.25">
      <c r="A130">
        <v>2014</v>
      </c>
      <c r="B130" t="s">
        <v>209</v>
      </c>
      <c r="C130" t="s">
        <v>7</v>
      </c>
      <c r="D130" t="s">
        <v>48</v>
      </c>
      <c r="E130" t="s">
        <v>49</v>
      </c>
      <c r="F130" t="s">
        <v>89</v>
      </c>
      <c r="H130" s="10"/>
      <c r="J130" s="11"/>
    </row>
    <row r="131" spans="1:19" x14ac:dyDescent="0.25">
      <c r="A131">
        <v>2014</v>
      </c>
      <c r="B131" t="s">
        <v>210</v>
      </c>
      <c r="C131" t="s">
        <v>7</v>
      </c>
      <c r="D131" t="s">
        <v>48</v>
      </c>
      <c r="E131" t="s">
        <v>88</v>
      </c>
      <c r="F131" t="s">
        <v>89</v>
      </c>
      <c r="H131" s="10"/>
      <c r="J131" s="11"/>
    </row>
    <row r="132" spans="1:19" x14ac:dyDescent="0.25">
      <c r="A132">
        <v>2014</v>
      </c>
      <c r="B132" t="s">
        <v>211</v>
      </c>
      <c r="C132" t="s">
        <v>92</v>
      </c>
      <c r="D132" t="s">
        <v>25</v>
      </c>
      <c r="E132" t="s">
        <v>29</v>
      </c>
      <c r="F132" t="s">
        <v>89</v>
      </c>
      <c r="G132" t="s">
        <v>724</v>
      </c>
      <c r="H132" s="10">
        <v>2005</v>
      </c>
      <c r="J132" s="11">
        <f xml:space="preserve"> 19217.4 * 1000000</f>
        <v>19217400000</v>
      </c>
      <c r="L132" t="s">
        <v>915</v>
      </c>
      <c r="M132" t="s">
        <v>916</v>
      </c>
      <c r="N132" t="s">
        <v>917</v>
      </c>
      <c r="O132" t="s">
        <v>894</v>
      </c>
      <c r="P132" t="s">
        <v>905</v>
      </c>
      <c r="R132" s="4" t="s">
        <v>918</v>
      </c>
      <c r="S132" s="4" t="s">
        <v>919</v>
      </c>
    </row>
    <row r="133" spans="1:19" x14ac:dyDescent="0.25">
      <c r="A133">
        <v>2014</v>
      </c>
      <c r="B133" t="s">
        <v>212</v>
      </c>
      <c r="C133" t="s">
        <v>92</v>
      </c>
      <c r="D133" t="s">
        <v>25</v>
      </c>
      <c r="E133" t="s">
        <v>29</v>
      </c>
      <c r="F133" t="s">
        <v>89</v>
      </c>
      <c r="H133" s="10"/>
      <c r="J133" s="11"/>
    </row>
    <row r="134" spans="1:19" x14ac:dyDescent="0.25">
      <c r="A134">
        <v>2013</v>
      </c>
      <c r="B134" t="s">
        <v>213</v>
      </c>
      <c r="C134" t="s">
        <v>7</v>
      </c>
      <c r="D134" t="s">
        <v>8</v>
      </c>
      <c r="E134" t="s">
        <v>214</v>
      </c>
      <c r="F134" t="s">
        <v>95</v>
      </c>
      <c r="H134" s="10"/>
      <c r="J134" s="11"/>
    </row>
    <row r="135" spans="1:19" x14ac:dyDescent="0.25">
      <c r="A135">
        <v>2013</v>
      </c>
      <c r="B135" t="s">
        <v>215</v>
      </c>
      <c r="C135" t="s">
        <v>155</v>
      </c>
      <c r="D135" t="s">
        <v>216</v>
      </c>
      <c r="E135" t="s">
        <v>217</v>
      </c>
      <c r="F135" t="s">
        <v>157</v>
      </c>
      <c r="H135" s="10"/>
      <c r="J135" s="11"/>
    </row>
    <row r="136" spans="1:19" x14ac:dyDescent="0.25">
      <c r="A136">
        <v>2013</v>
      </c>
      <c r="B136" t="s">
        <v>218</v>
      </c>
      <c r="C136" t="s">
        <v>7</v>
      </c>
      <c r="D136" t="s">
        <v>12</v>
      </c>
      <c r="E136" t="s">
        <v>13</v>
      </c>
      <c r="F136" t="s">
        <v>95</v>
      </c>
      <c r="H136" s="10"/>
      <c r="J136" s="11"/>
    </row>
    <row r="137" spans="1:19" x14ac:dyDescent="0.25">
      <c r="A137">
        <v>2013</v>
      </c>
      <c r="B137" t="s">
        <v>219</v>
      </c>
      <c r="C137" t="s">
        <v>7</v>
      </c>
      <c r="D137" t="s">
        <v>40</v>
      </c>
      <c r="E137" t="s">
        <v>160</v>
      </c>
      <c r="F137" t="s">
        <v>194</v>
      </c>
      <c r="H137" s="10"/>
      <c r="J137" s="11"/>
    </row>
    <row r="138" spans="1:19" x14ac:dyDescent="0.25">
      <c r="A138">
        <v>2013</v>
      </c>
      <c r="B138" t="s">
        <v>220</v>
      </c>
      <c r="C138" t="s">
        <v>7</v>
      </c>
      <c r="D138" t="s">
        <v>36</v>
      </c>
      <c r="E138" t="s">
        <v>94</v>
      </c>
      <c r="F138" t="s">
        <v>89</v>
      </c>
      <c r="H138" s="10"/>
      <c r="J138" s="11"/>
    </row>
    <row r="139" spans="1:19" x14ac:dyDescent="0.25">
      <c r="A139">
        <v>2013</v>
      </c>
      <c r="B139" t="s">
        <v>221</v>
      </c>
      <c r="C139" t="s">
        <v>7</v>
      </c>
      <c r="D139" t="s">
        <v>36</v>
      </c>
      <c r="E139" t="s">
        <v>94</v>
      </c>
      <c r="F139" t="s">
        <v>95</v>
      </c>
      <c r="H139" s="10"/>
      <c r="J139" s="11"/>
    </row>
    <row r="140" spans="1:19" x14ac:dyDescent="0.25">
      <c r="A140">
        <v>2013</v>
      </c>
      <c r="B140" t="s">
        <v>222</v>
      </c>
      <c r="C140" t="s">
        <v>7</v>
      </c>
      <c r="D140" t="s">
        <v>36</v>
      </c>
      <c r="E140" t="s">
        <v>37</v>
      </c>
      <c r="F140" t="s">
        <v>89</v>
      </c>
      <c r="H140" s="10"/>
      <c r="J140" s="11"/>
    </row>
    <row r="141" spans="1:19" x14ac:dyDescent="0.25">
      <c r="A141">
        <v>2013</v>
      </c>
      <c r="B141" t="s">
        <v>223</v>
      </c>
      <c r="C141" t="s">
        <v>155</v>
      </c>
      <c r="D141" t="s">
        <v>54</v>
      </c>
      <c r="E141" t="s">
        <v>55</v>
      </c>
      <c r="F141" t="s">
        <v>157</v>
      </c>
      <c r="H141" s="10"/>
      <c r="J141" s="11"/>
    </row>
    <row r="142" spans="1:19" x14ac:dyDescent="0.25">
      <c r="A142">
        <v>2013</v>
      </c>
      <c r="B142" t="s">
        <v>224</v>
      </c>
      <c r="C142" t="s">
        <v>7</v>
      </c>
      <c r="D142" t="s">
        <v>12</v>
      </c>
      <c r="E142" t="s">
        <v>12</v>
      </c>
      <c r="F142" t="s">
        <v>194</v>
      </c>
      <c r="H142" s="10"/>
      <c r="J142" s="11"/>
    </row>
    <row r="143" spans="1:19" x14ac:dyDescent="0.25">
      <c r="A143">
        <v>2013</v>
      </c>
      <c r="B143" t="s">
        <v>225</v>
      </c>
      <c r="C143" t="s">
        <v>7</v>
      </c>
      <c r="D143" t="s">
        <v>12</v>
      </c>
      <c r="E143" t="s">
        <v>61</v>
      </c>
      <c r="F143" t="s">
        <v>194</v>
      </c>
      <c r="H143" s="10"/>
      <c r="J143" s="11"/>
    </row>
    <row r="144" spans="1:19" x14ac:dyDescent="0.25">
      <c r="A144">
        <v>2013</v>
      </c>
      <c r="B144" t="s">
        <v>226</v>
      </c>
      <c r="C144" t="s">
        <v>155</v>
      </c>
      <c r="D144" t="s">
        <v>54</v>
      </c>
      <c r="E144" t="s">
        <v>55</v>
      </c>
      <c r="F144" t="s">
        <v>157</v>
      </c>
      <c r="H144" s="10"/>
      <c r="J144" s="11"/>
    </row>
    <row r="145" spans="1:10" x14ac:dyDescent="0.25">
      <c r="A145">
        <v>2013</v>
      </c>
      <c r="B145" t="s">
        <v>227</v>
      </c>
      <c r="C145" t="s">
        <v>155</v>
      </c>
      <c r="D145" t="s">
        <v>54</v>
      </c>
      <c r="E145" t="s">
        <v>55</v>
      </c>
      <c r="F145" t="s">
        <v>157</v>
      </c>
      <c r="H145" s="10"/>
      <c r="J145" s="11"/>
    </row>
    <row r="146" spans="1:10" x14ac:dyDescent="0.25">
      <c r="A146">
        <v>2013</v>
      </c>
      <c r="B146" t="s">
        <v>228</v>
      </c>
      <c r="C146" t="s">
        <v>155</v>
      </c>
      <c r="D146" t="s">
        <v>54</v>
      </c>
      <c r="E146" t="s">
        <v>55</v>
      </c>
      <c r="F146" t="s">
        <v>157</v>
      </c>
      <c r="H146" s="10"/>
      <c r="J146" s="11"/>
    </row>
    <row r="147" spans="1:10" x14ac:dyDescent="0.25">
      <c r="A147">
        <v>2013</v>
      </c>
      <c r="B147" t="s">
        <v>229</v>
      </c>
      <c r="C147" t="s">
        <v>7</v>
      </c>
      <c r="D147" t="s">
        <v>74</v>
      </c>
      <c r="E147" t="s">
        <v>75</v>
      </c>
      <c r="F147" t="s">
        <v>194</v>
      </c>
      <c r="H147" s="10"/>
      <c r="J147" s="11"/>
    </row>
    <row r="148" spans="1:10" x14ac:dyDescent="0.25">
      <c r="A148">
        <v>2013</v>
      </c>
      <c r="B148" t="s">
        <v>230</v>
      </c>
      <c r="C148" t="s">
        <v>7</v>
      </c>
      <c r="D148" t="s">
        <v>20</v>
      </c>
      <c r="E148" t="s">
        <v>21</v>
      </c>
      <c r="F148" t="s">
        <v>89</v>
      </c>
      <c r="H148" s="10"/>
      <c r="J148" s="11"/>
    </row>
    <row r="149" spans="1:10" x14ac:dyDescent="0.25">
      <c r="A149">
        <v>2013</v>
      </c>
      <c r="B149" t="s">
        <v>231</v>
      </c>
      <c r="C149" t="s">
        <v>7</v>
      </c>
      <c r="D149" t="s">
        <v>48</v>
      </c>
      <c r="E149" t="s">
        <v>88</v>
      </c>
      <c r="F149" t="s">
        <v>89</v>
      </c>
      <c r="H149" s="10"/>
      <c r="J149" s="11"/>
    </row>
    <row r="150" spans="1:10" x14ac:dyDescent="0.25">
      <c r="A150">
        <v>2013</v>
      </c>
      <c r="B150" t="s">
        <v>232</v>
      </c>
      <c r="C150" t="s">
        <v>7</v>
      </c>
      <c r="D150" t="s">
        <v>20</v>
      </c>
      <c r="E150" t="s">
        <v>120</v>
      </c>
      <c r="F150" t="s">
        <v>89</v>
      </c>
      <c r="H150" s="10"/>
      <c r="J150" s="11"/>
    </row>
    <row r="151" spans="1:10" x14ac:dyDescent="0.25">
      <c r="A151">
        <v>2013</v>
      </c>
      <c r="B151" t="s">
        <v>233</v>
      </c>
      <c r="C151" t="s">
        <v>7</v>
      </c>
      <c r="D151" t="s">
        <v>234</v>
      </c>
      <c r="E151" t="s">
        <v>235</v>
      </c>
      <c r="F151" t="s">
        <v>194</v>
      </c>
      <c r="H151" s="10"/>
      <c r="J151" s="11"/>
    </row>
    <row r="152" spans="1:10" x14ac:dyDescent="0.25">
      <c r="A152">
        <v>2013</v>
      </c>
      <c r="B152" t="s">
        <v>236</v>
      </c>
      <c r="C152" t="s">
        <v>7</v>
      </c>
      <c r="D152" t="s">
        <v>54</v>
      </c>
      <c r="E152" t="s">
        <v>237</v>
      </c>
      <c r="F152" t="s">
        <v>89</v>
      </c>
      <c r="H152" s="10"/>
      <c r="J152" s="11"/>
    </row>
    <row r="153" spans="1:10" x14ac:dyDescent="0.25">
      <c r="A153">
        <v>2013</v>
      </c>
      <c r="B153" t="s">
        <v>238</v>
      </c>
      <c r="C153" t="s">
        <v>155</v>
      </c>
      <c r="D153" t="s">
        <v>64</v>
      </c>
      <c r="E153" t="s">
        <v>239</v>
      </c>
      <c r="F153" t="s">
        <v>157</v>
      </c>
      <c r="H153" s="10"/>
      <c r="J153" s="11"/>
    </row>
    <row r="154" spans="1:10" x14ac:dyDescent="0.25">
      <c r="A154">
        <v>2013</v>
      </c>
      <c r="B154" t="s">
        <v>240</v>
      </c>
      <c r="C154" t="s">
        <v>92</v>
      </c>
      <c r="D154" t="s">
        <v>20</v>
      </c>
      <c r="E154" t="s">
        <v>120</v>
      </c>
      <c r="F154" t="s">
        <v>89</v>
      </c>
      <c r="H154" s="10"/>
      <c r="J154" s="11"/>
    </row>
    <row r="155" spans="1:10" x14ac:dyDescent="0.25">
      <c r="A155">
        <v>2013</v>
      </c>
      <c r="B155" t="s">
        <v>241</v>
      </c>
      <c r="C155" t="s">
        <v>92</v>
      </c>
      <c r="D155" t="s">
        <v>20</v>
      </c>
      <c r="E155" t="s">
        <v>120</v>
      </c>
      <c r="F155" t="s">
        <v>95</v>
      </c>
      <c r="H155" s="10"/>
      <c r="J155" s="11"/>
    </row>
    <row r="156" spans="1:10" x14ac:dyDescent="0.25">
      <c r="A156">
        <v>2013</v>
      </c>
      <c r="B156" t="s">
        <v>242</v>
      </c>
      <c r="C156" t="s">
        <v>92</v>
      </c>
      <c r="D156" t="s">
        <v>20</v>
      </c>
      <c r="E156" t="s">
        <v>120</v>
      </c>
      <c r="F156" t="s">
        <v>89</v>
      </c>
      <c r="H156" s="10"/>
      <c r="J156" s="11"/>
    </row>
    <row r="157" spans="1:10" x14ac:dyDescent="0.25">
      <c r="A157">
        <v>2013</v>
      </c>
      <c r="B157" t="s">
        <v>243</v>
      </c>
      <c r="C157" t="s">
        <v>7</v>
      </c>
      <c r="D157" t="s">
        <v>54</v>
      </c>
      <c r="E157" t="s">
        <v>244</v>
      </c>
      <c r="F157" t="s">
        <v>95</v>
      </c>
      <c r="H157" s="10"/>
      <c r="J157" s="11"/>
    </row>
    <row r="158" spans="1:10" x14ac:dyDescent="0.25">
      <c r="A158">
        <v>2012</v>
      </c>
      <c r="B158" t="s">
        <v>245</v>
      </c>
      <c r="C158" t="s">
        <v>92</v>
      </c>
      <c r="D158" t="s">
        <v>8</v>
      </c>
      <c r="E158" t="s">
        <v>51</v>
      </c>
      <c r="F158" t="s">
        <v>157</v>
      </c>
      <c r="H158" s="10"/>
      <c r="J158" s="11"/>
    </row>
    <row r="159" spans="1:10" x14ac:dyDescent="0.25">
      <c r="A159">
        <v>2012</v>
      </c>
      <c r="B159" t="s">
        <v>246</v>
      </c>
      <c r="C159" t="s">
        <v>7</v>
      </c>
      <c r="D159" t="s">
        <v>12</v>
      </c>
      <c r="E159" t="s">
        <v>13</v>
      </c>
      <c r="F159" t="s">
        <v>89</v>
      </c>
      <c r="H159" s="10"/>
      <c r="J159" s="11"/>
    </row>
    <row r="160" spans="1:10" x14ac:dyDescent="0.25">
      <c r="A160">
        <v>2012</v>
      </c>
      <c r="B160" t="s">
        <v>247</v>
      </c>
      <c r="C160" t="s">
        <v>7</v>
      </c>
      <c r="D160" t="s">
        <v>25</v>
      </c>
      <c r="E160" t="s">
        <v>29</v>
      </c>
      <c r="F160" t="s">
        <v>95</v>
      </c>
      <c r="H160" s="10"/>
      <c r="J160" s="11"/>
    </row>
    <row r="161" spans="1:10" x14ac:dyDescent="0.25">
      <c r="A161">
        <v>2012</v>
      </c>
      <c r="B161" t="s">
        <v>248</v>
      </c>
      <c r="C161" t="s">
        <v>7</v>
      </c>
      <c r="D161" t="s">
        <v>40</v>
      </c>
      <c r="E161" t="s">
        <v>43</v>
      </c>
      <c r="F161" t="s">
        <v>194</v>
      </c>
      <c r="H161" s="10"/>
      <c r="J161" s="11"/>
    </row>
    <row r="162" spans="1:10" x14ac:dyDescent="0.25">
      <c r="A162">
        <v>2012</v>
      </c>
      <c r="B162" t="s">
        <v>249</v>
      </c>
      <c r="C162" t="s">
        <v>7</v>
      </c>
      <c r="D162" t="s">
        <v>54</v>
      </c>
      <c r="E162" t="s">
        <v>237</v>
      </c>
      <c r="F162" t="s">
        <v>95</v>
      </c>
      <c r="H162" s="10"/>
      <c r="J162" s="11"/>
    </row>
    <row r="163" spans="1:10" x14ac:dyDescent="0.25">
      <c r="A163">
        <v>2012</v>
      </c>
      <c r="B163" t="s">
        <v>250</v>
      </c>
      <c r="C163" t="s">
        <v>7</v>
      </c>
      <c r="D163" t="s">
        <v>20</v>
      </c>
      <c r="E163" t="s">
        <v>23</v>
      </c>
      <c r="F163" t="s">
        <v>89</v>
      </c>
      <c r="H163" s="10"/>
      <c r="J163" s="11"/>
    </row>
    <row r="164" spans="1:10" x14ac:dyDescent="0.25">
      <c r="A164">
        <v>2012</v>
      </c>
      <c r="B164" t="s">
        <v>251</v>
      </c>
      <c r="C164" t="s">
        <v>7</v>
      </c>
      <c r="D164" t="s">
        <v>20</v>
      </c>
      <c r="E164" t="s">
        <v>178</v>
      </c>
      <c r="F164" t="s">
        <v>194</v>
      </c>
      <c r="H164" s="10"/>
      <c r="J164" s="11"/>
    </row>
    <row r="165" spans="1:10" x14ac:dyDescent="0.25">
      <c r="A165">
        <v>2012</v>
      </c>
      <c r="B165" t="s">
        <v>252</v>
      </c>
      <c r="C165" t="s">
        <v>92</v>
      </c>
      <c r="D165" t="s">
        <v>8</v>
      </c>
      <c r="E165" t="s">
        <v>51</v>
      </c>
      <c r="F165" t="s">
        <v>157</v>
      </c>
      <c r="H165" s="10"/>
      <c r="J165" s="11"/>
    </row>
    <row r="166" spans="1:10" x14ac:dyDescent="0.25">
      <c r="A166">
        <v>2012</v>
      </c>
      <c r="B166" t="s">
        <v>253</v>
      </c>
      <c r="C166" t="s">
        <v>92</v>
      </c>
      <c r="D166" t="s">
        <v>8</v>
      </c>
      <c r="E166" t="s">
        <v>51</v>
      </c>
      <c r="F166" t="s">
        <v>157</v>
      </c>
      <c r="H166" s="10"/>
      <c r="J166" s="11"/>
    </row>
    <row r="167" spans="1:10" x14ac:dyDescent="0.25">
      <c r="A167">
        <v>2012</v>
      </c>
      <c r="B167" t="s">
        <v>254</v>
      </c>
      <c r="C167" t="s">
        <v>92</v>
      </c>
      <c r="D167" t="s">
        <v>8</v>
      </c>
      <c r="E167" t="s">
        <v>51</v>
      </c>
      <c r="F167" t="s">
        <v>157</v>
      </c>
      <c r="H167" s="10"/>
      <c r="J167" s="11"/>
    </row>
    <row r="168" spans="1:10" x14ac:dyDescent="0.25">
      <c r="A168">
        <v>2012</v>
      </c>
      <c r="B168" t="s">
        <v>255</v>
      </c>
      <c r="C168" t="s">
        <v>92</v>
      </c>
      <c r="D168" t="s">
        <v>8</v>
      </c>
      <c r="E168" t="s">
        <v>51</v>
      </c>
      <c r="F168" t="s">
        <v>157</v>
      </c>
      <c r="H168" s="10"/>
      <c r="J168" s="11"/>
    </row>
    <row r="169" spans="1:10" x14ac:dyDescent="0.25">
      <c r="A169">
        <v>2012</v>
      </c>
      <c r="B169" t="s">
        <v>256</v>
      </c>
      <c r="C169" t="s">
        <v>92</v>
      </c>
      <c r="D169" t="s">
        <v>8</v>
      </c>
      <c r="E169" t="s">
        <v>51</v>
      </c>
      <c r="F169" t="s">
        <v>157</v>
      </c>
      <c r="H169" s="10"/>
      <c r="J169" s="11"/>
    </row>
    <row r="170" spans="1:10" x14ac:dyDescent="0.25">
      <c r="A170">
        <v>2012</v>
      </c>
      <c r="B170" t="s">
        <v>257</v>
      </c>
      <c r="C170" t="s">
        <v>92</v>
      </c>
      <c r="D170" t="s">
        <v>8</v>
      </c>
      <c r="E170" t="s">
        <v>51</v>
      </c>
      <c r="F170" t="s">
        <v>157</v>
      </c>
      <c r="H170" s="10"/>
      <c r="J170" s="11"/>
    </row>
    <row r="171" spans="1:10" x14ac:dyDescent="0.25">
      <c r="A171">
        <v>2012</v>
      </c>
      <c r="B171" t="s">
        <v>258</v>
      </c>
      <c r="C171" t="s">
        <v>92</v>
      </c>
      <c r="D171" t="s">
        <v>8</v>
      </c>
      <c r="E171" t="s">
        <v>51</v>
      </c>
      <c r="F171" t="s">
        <v>157</v>
      </c>
      <c r="H171" s="10"/>
      <c r="J171" s="11"/>
    </row>
    <row r="172" spans="1:10" x14ac:dyDescent="0.25">
      <c r="A172">
        <v>2012</v>
      </c>
      <c r="B172" t="s">
        <v>259</v>
      </c>
      <c r="C172" t="s">
        <v>92</v>
      </c>
      <c r="D172" t="s">
        <v>8</v>
      </c>
      <c r="E172" t="s">
        <v>51</v>
      </c>
      <c r="F172" t="s">
        <v>157</v>
      </c>
      <c r="H172" s="10"/>
      <c r="J172" s="11"/>
    </row>
    <row r="173" spans="1:10" x14ac:dyDescent="0.25">
      <c r="A173">
        <v>2012</v>
      </c>
      <c r="B173" t="s">
        <v>260</v>
      </c>
      <c r="C173" t="s">
        <v>92</v>
      </c>
      <c r="D173" t="s">
        <v>8</v>
      </c>
      <c r="E173" t="s">
        <v>51</v>
      </c>
      <c r="F173" t="s">
        <v>157</v>
      </c>
      <c r="H173" s="10"/>
      <c r="J173" s="11"/>
    </row>
    <row r="174" spans="1:10" x14ac:dyDescent="0.25">
      <c r="A174">
        <v>2012</v>
      </c>
      <c r="B174" t="s">
        <v>261</v>
      </c>
      <c r="C174" t="s">
        <v>92</v>
      </c>
      <c r="D174" t="s">
        <v>8</v>
      </c>
      <c r="E174" t="s">
        <v>51</v>
      </c>
      <c r="F174" t="s">
        <v>157</v>
      </c>
      <c r="H174" s="10"/>
      <c r="J174" s="11"/>
    </row>
    <row r="175" spans="1:10" x14ac:dyDescent="0.25">
      <c r="A175">
        <v>2012</v>
      </c>
      <c r="B175" t="s">
        <v>262</v>
      </c>
      <c r="C175" t="s">
        <v>7</v>
      </c>
      <c r="D175" t="s">
        <v>64</v>
      </c>
      <c r="E175" t="s">
        <v>263</v>
      </c>
      <c r="F175" t="s">
        <v>89</v>
      </c>
      <c r="H175" s="10"/>
      <c r="J175" s="11"/>
    </row>
    <row r="176" spans="1:10" x14ac:dyDescent="0.25">
      <c r="A176">
        <v>2012</v>
      </c>
      <c r="B176" t="s">
        <v>264</v>
      </c>
      <c r="C176" t="s">
        <v>7</v>
      </c>
      <c r="D176" t="s">
        <v>8</v>
      </c>
      <c r="E176" t="s">
        <v>265</v>
      </c>
      <c r="F176" t="s">
        <v>89</v>
      </c>
      <c r="H176" s="10"/>
      <c r="J176" s="11"/>
    </row>
    <row r="177" spans="1:10" x14ac:dyDescent="0.25">
      <c r="A177">
        <v>2012</v>
      </c>
      <c r="B177" t="s">
        <v>266</v>
      </c>
      <c r="C177" t="s">
        <v>7</v>
      </c>
      <c r="D177" t="s">
        <v>40</v>
      </c>
      <c r="E177" t="s">
        <v>41</v>
      </c>
      <c r="F177" t="s">
        <v>89</v>
      </c>
      <c r="H177" s="10"/>
      <c r="J177" s="11"/>
    </row>
    <row r="178" spans="1:10" x14ac:dyDescent="0.25">
      <c r="A178">
        <v>2012</v>
      </c>
      <c r="B178" t="s">
        <v>267</v>
      </c>
      <c r="C178" t="s">
        <v>7</v>
      </c>
      <c r="D178" t="s">
        <v>40</v>
      </c>
      <c r="E178" t="s">
        <v>41</v>
      </c>
      <c r="F178" t="s">
        <v>89</v>
      </c>
      <c r="H178" s="10"/>
      <c r="J178" s="11"/>
    </row>
    <row r="179" spans="1:10" x14ac:dyDescent="0.25">
      <c r="A179">
        <v>2012</v>
      </c>
      <c r="B179" t="s">
        <v>268</v>
      </c>
      <c r="C179" t="s">
        <v>7</v>
      </c>
      <c r="D179" t="s">
        <v>40</v>
      </c>
      <c r="E179" t="s">
        <v>41</v>
      </c>
      <c r="F179" t="s">
        <v>89</v>
      </c>
      <c r="H179" s="10"/>
      <c r="J179" s="11"/>
    </row>
    <row r="180" spans="1:10" x14ac:dyDescent="0.25">
      <c r="A180">
        <v>2012</v>
      </c>
      <c r="B180" t="s">
        <v>269</v>
      </c>
      <c r="C180" t="s">
        <v>7</v>
      </c>
      <c r="D180" t="s">
        <v>40</v>
      </c>
      <c r="E180" t="s">
        <v>41</v>
      </c>
      <c r="F180" t="s">
        <v>89</v>
      </c>
      <c r="H180" s="10"/>
      <c r="J180" s="11"/>
    </row>
    <row r="181" spans="1:10" x14ac:dyDescent="0.25">
      <c r="A181">
        <v>2012</v>
      </c>
      <c r="B181" t="s">
        <v>270</v>
      </c>
      <c r="C181" t="s">
        <v>7</v>
      </c>
      <c r="D181" t="s">
        <v>40</v>
      </c>
      <c r="E181" t="s">
        <v>41</v>
      </c>
      <c r="F181" t="s">
        <v>89</v>
      </c>
      <c r="H181" s="10"/>
      <c r="J181" s="11"/>
    </row>
    <row r="182" spans="1:10" x14ac:dyDescent="0.25">
      <c r="A182">
        <v>2012</v>
      </c>
      <c r="B182" t="s">
        <v>271</v>
      </c>
      <c r="C182" t="s">
        <v>7</v>
      </c>
      <c r="D182" t="s">
        <v>40</v>
      </c>
      <c r="E182" t="s">
        <v>41</v>
      </c>
      <c r="F182" t="s">
        <v>89</v>
      </c>
      <c r="H182" s="10"/>
      <c r="J182" s="11"/>
    </row>
    <row r="183" spans="1:10" x14ac:dyDescent="0.25">
      <c r="A183">
        <v>2012</v>
      </c>
      <c r="B183" t="s">
        <v>272</v>
      </c>
      <c r="C183" t="s">
        <v>7</v>
      </c>
      <c r="D183" t="s">
        <v>40</v>
      </c>
      <c r="E183" t="s">
        <v>160</v>
      </c>
      <c r="F183" t="s">
        <v>30</v>
      </c>
      <c r="H183" s="10"/>
      <c r="J183" s="11"/>
    </row>
    <row r="184" spans="1:10" x14ac:dyDescent="0.25">
      <c r="A184">
        <v>2012</v>
      </c>
      <c r="B184" t="s">
        <v>273</v>
      </c>
      <c r="C184" t="s">
        <v>7</v>
      </c>
      <c r="D184" t="s">
        <v>36</v>
      </c>
      <c r="E184" t="s">
        <v>98</v>
      </c>
      <c r="F184" t="s">
        <v>89</v>
      </c>
      <c r="H184" s="10"/>
      <c r="J184" s="11"/>
    </row>
    <row r="185" spans="1:10" x14ac:dyDescent="0.25">
      <c r="A185">
        <v>2012</v>
      </c>
      <c r="B185" t="s">
        <v>274</v>
      </c>
      <c r="C185" t="s">
        <v>7</v>
      </c>
      <c r="D185" t="s">
        <v>36</v>
      </c>
      <c r="E185" t="s">
        <v>81</v>
      </c>
      <c r="F185" t="s">
        <v>95</v>
      </c>
      <c r="H185" s="10"/>
      <c r="J185" s="11"/>
    </row>
    <row r="186" spans="1:10" x14ac:dyDescent="0.25">
      <c r="A186">
        <v>2012</v>
      </c>
      <c r="B186" t="s">
        <v>275</v>
      </c>
      <c r="C186" t="s">
        <v>7</v>
      </c>
      <c r="D186" t="s">
        <v>25</v>
      </c>
      <c r="E186" t="s">
        <v>151</v>
      </c>
      <c r="F186" t="s">
        <v>194</v>
      </c>
      <c r="H186" s="10"/>
      <c r="J186" s="11"/>
    </row>
    <row r="187" spans="1:10" x14ac:dyDescent="0.25">
      <c r="A187">
        <v>2012</v>
      </c>
      <c r="B187" t="s">
        <v>276</v>
      </c>
      <c r="C187" t="s">
        <v>7</v>
      </c>
      <c r="D187" t="s">
        <v>25</v>
      </c>
      <c r="E187" t="s">
        <v>151</v>
      </c>
      <c r="F187" t="s">
        <v>194</v>
      </c>
      <c r="H187" s="10"/>
      <c r="J187" s="11"/>
    </row>
    <row r="188" spans="1:10" x14ac:dyDescent="0.25">
      <c r="A188">
        <v>2011</v>
      </c>
      <c r="B188" t="s">
        <v>277</v>
      </c>
      <c r="C188" t="s">
        <v>92</v>
      </c>
      <c r="D188" t="s">
        <v>36</v>
      </c>
      <c r="E188" t="s">
        <v>81</v>
      </c>
      <c r="F188" t="s">
        <v>89</v>
      </c>
      <c r="H188" s="10"/>
      <c r="J188" s="11"/>
    </row>
    <row r="189" spans="1:10" x14ac:dyDescent="0.25">
      <c r="A189">
        <v>2011</v>
      </c>
      <c r="B189" t="s">
        <v>278</v>
      </c>
      <c r="C189" t="s">
        <v>92</v>
      </c>
      <c r="D189" t="s">
        <v>36</v>
      </c>
      <c r="E189" t="s">
        <v>81</v>
      </c>
      <c r="F189" t="s">
        <v>89</v>
      </c>
      <c r="H189" s="10"/>
      <c r="J189" s="11"/>
    </row>
    <row r="190" spans="1:10" x14ac:dyDescent="0.25">
      <c r="A190">
        <v>2011</v>
      </c>
      <c r="B190" t="s">
        <v>279</v>
      </c>
      <c r="C190" t="s">
        <v>92</v>
      </c>
      <c r="D190" t="s">
        <v>36</v>
      </c>
      <c r="E190" t="s">
        <v>81</v>
      </c>
      <c r="F190" t="s">
        <v>89</v>
      </c>
      <c r="H190" s="10"/>
      <c r="J190" s="11"/>
    </row>
    <row r="191" spans="1:10" x14ac:dyDescent="0.25">
      <c r="A191">
        <v>2011</v>
      </c>
      <c r="B191" t="s">
        <v>280</v>
      </c>
      <c r="C191" t="s">
        <v>92</v>
      </c>
      <c r="D191" t="s">
        <v>36</v>
      </c>
      <c r="E191" t="s">
        <v>81</v>
      </c>
      <c r="F191" t="s">
        <v>89</v>
      </c>
      <c r="H191" s="10"/>
      <c r="J191" s="11"/>
    </row>
    <row r="192" spans="1:10" x14ac:dyDescent="0.25">
      <c r="A192">
        <v>2011</v>
      </c>
      <c r="B192" t="s">
        <v>281</v>
      </c>
      <c r="C192" t="s">
        <v>92</v>
      </c>
      <c r="D192" t="s">
        <v>36</v>
      </c>
      <c r="E192" t="s">
        <v>81</v>
      </c>
      <c r="F192" t="s">
        <v>89</v>
      </c>
      <c r="H192" s="10"/>
      <c r="J192" s="11"/>
    </row>
    <row r="193" spans="1:10" x14ac:dyDescent="0.25">
      <c r="A193">
        <v>2011</v>
      </c>
      <c r="B193" t="s">
        <v>282</v>
      </c>
      <c r="C193" t="s">
        <v>155</v>
      </c>
      <c r="D193" t="s">
        <v>54</v>
      </c>
      <c r="E193" t="s">
        <v>244</v>
      </c>
      <c r="F193" t="s">
        <v>157</v>
      </c>
      <c r="H193" s="10"/>
      <c r="J193" s="11"/>
    </row>
    <row r="194" spans="1:10" x14ac:dyDescent="0.25">
      <c r="A194">
        <v>2011</v>
      </c>
      <c r="B194" t="s">
        <v>283</v>
      </c>
      <c r="C194" t="s">
        <v>284</v>
      </c>
      <c r="D194" t="s">
        <v>54</v>
      </c>
      <c r="E194" t="s">
        <v>244</v>
      </c>
      <c r="F194" t="s">
        <v>95</v>
      </c>
      <c r="H194" s="10"/>
      <c r="J194" s="11"/>
    </row>
    <row r="195" spans="1:10" x14ac:dyDescent="0.25">
      <c r="A195">
        <v>2011</v>
      </c>
      <c r="B195" t="s">
        <v>285</v>
      </c>
      <c r="C195" t="s">
        <v>284</v>
      </c>
      <c r="D195" t="s">
        <v>64</v>
      </c>
      <c r="E195" t="s">
        <v>65</v>
      </c>
      <c r="F195" t="s">
        <v>89</v>
      </c>
      <c r="H195" s="10"/>
      <c r="J195" s="11"/>
    </row>
    <row r="196" spans="1:10" x14ac:dyDescent="0.25">
      <c r="A196">
        <v>2011</v>
      </c>
      <c r="B196" t="s">
        <v>164</v>
      </c>
      <c r="C196" t="s">
        <v>155</v>
      </c>
      <c r="D196" t="s">
        <v>164</v>
      </c>
      <c r="E196" t="s">
        <v>165</v>
      </c>
      <c r="F196" t="s">
        <v>157</v>
      </c>
      <c r="H196" s="10"/>
      <c r="J196" s="11"/>
    </row>
    <row r="197" spans="1:10" x14ac:dyDescent="0.25">
      <c r="A197">
        <v>2011</v>
      </c>
      <c r="B197" t="s">
        <v>286</v>
      </c>
      <c r="C197" t="s">
        <v>284</v>
      </c>
      <c r="D197" t="s">
        <v>36</v>
      </c>
      <c r="E197" t="s">
        <v>37</v>
      </c>
      <c r="F197" t="s">
        <v>194</v>
      </c>
      <c r="H197" s="10"/>
      <c r="J197" s="11"/>
    </row>
    <row r="198" spans="1:10" x14ac:dyDescent="0.25">
      <c r="A198">
        <v>2011</v>
      </c>
      <c r="B198" t="s">
        <v>287</v>
      </c>
      <c r="C198" t="s">
        <v>284</v>
      </c>
      <c r="D198" t="s">
        <v>12</v>
      </c>
      <c r="E198" t="s">
        <v>105</v>
      </c>
      <c r="F198" t="s">
        <v>194</v>
      </c>
      <c r="H198" s="10"/>
      <c r="J198" s="11"/>
    </row>
    <row r="199" spans="1:10" x14ac:dyDescent="0.25">
      <c r="A199">
        <v>2011</v>
      </c>
      <c r="B199" t="s">
        <v>288</v>
      </c>
      <c r="C199" t="s">
        <v>92</v>
      </c>
      <c r="D199" t="s">
        <v>8</v>
      </c>
      <c r="E199" t="s">
        <v>214</v>
      </c>
      <c r="F199" t="s">
        <v>30</v>
      </c>
      <c r="H199" s="10"/>
      <c r="J199" s="11"/>
    </row>
    <row r="200" spans="1:10" x14ac:dyDescent="0.25">
      <c r="A200">
        <v>2011</v>
      </c>
      <c r="B200" t="s">
        <v>289</v>
      </c>
      <c r="C200" t="s">
        <v>155</v>
      </c>
      <c r="D200" t="s">
        <v>40</v>
      </c>
      <c r="E200" t="s">
        <v>43</v>
      </c>
      <c r="F200" t="s">
        <v>157</v>
      </c>
      <c r="H200" s="10"/>
      <c r="J200" s="11"/>
    </row>
    <row r="201" spans="1:10" x14ac:dyDescent="0.25">
      <c r="A201">
        <v>2011</v>
      </c>
      <c r="B201" t="s">
        <v>290</v>
      </c>
      <c r="C201" t="s">
        <v>7</v>
      </c>
      <c r="D201" t="s">
        <v>291</v>
      </c>
      <c r="E201" t="s">
        <v>292</v>
      </c>
      <c r="F201" t="s">
        <v>95</v>
      </c>
      <c r="H201" s="10"/>
      <c r="J201" s="11"/>
    </row>
    <row r="202" spans="1:10" x14ac:dyDescent="0.25">
      <c r="A202">
        <v>2011</v>
      </c>
      <c r="B202" t="s">
        <v>293</v>
      </c>
      <c r="C202" t="s">
        <v>92</v>
      </c>
      <c r="D202" t="s">
        <v>36</v>
      </c>
      <c r="E202" t="s">
        <v>81</v>
      </c>
      <c r="F202" t="s">
        <v>89</v>
      </c>
      <c r="H202" s="10"/>
      <c r="J202" s="11"/>
    </row>
    <row r="203" spans="1:10" x14ac:dyDescent="0.25">
      <c r="A203">
        <v>2011</v>
      </c>
      <c r="B203" t="s">
        <v>294</v>
      </c>
      <c r="C203" t="s">
        <v>92</v>
      </c>
      <c r="D203" t="s">
        <v>36</v>
      </c>
      <c r="E203" t="s">
        <v>81</v>
      </c>
      <c r="F203" t="s">
        <v>89</v>
      </c>
      <c r="H203" s="10"/>
      <c r="J203" s="11"/>
    </row>
    <row r="204" spans="1:10" x14ac:dyDescent="0.25">
      <c r="A204">
        <v>2011</v>
      </c>
      <c r="B204" t="s">
        <v>295</v>
      </c>
      <c r="C204" t="s">
        <v>92</v>
      </c>
      <c r="D204" t="s">
        <v>36</v>
      </c>
      <c r="E204" t="s">
        <v>81</v>
      </c>
      <c r="F204" t="s">
        <v>89</v>
      </c>
      <c r="H204" s="10"/>
      <c r="J204" s="11"/>
    </row>
    <row r="205" spans="1:10" x14ac:dyDescent="0.25">
      <c r="A205">
        <v>2011</v>
      </c>
      <c r="B205" t="s">
        <v>296</v>
      </c>
      <c r="C205" t="s">
        <v>92</v>
      </c>
      <c r="D205" t="s">
        <v>36</v>
      </c>
      <c r="E205" t="s">
        <v>81</v>
      </c>
      <c r="F205" t="s">
        <v>89</v>
      </c>
      <c r="H205" s="10"/>
      <c r="J205" s="11"/>
    </row>
    <row r="206" spans="1:10" x14ac:dyDescent="0.25">
      <c r="A206">
        <v>2011</v>
      </c>
      <c r="B206" t="s">
        <v>297</v>
      </c>
      <c r="C206" t="s">
        <v>7</v>
      </c>
      <c r="D206" t="s">
        <v>291</v>
      </c>
      <c r="E206" t="s">
        <v>292</v>
      </c>
      <c r="F206" t="s">
        <v>95</v>
      </c>
      <c r="H206" s="10"/>
      <c r="J206" s="11"/>
    </row>
    <row r="207" spans="1:10" x14ac:dyDescent="0.25">
      <c r="A207">
        <v>2011</v>
      </c>
      <c r="B207" t="s">
        <v>298</v>
      </c>
      <c r="C207" t="s">
        <v>284</v>
      </c>
      <c r="D207" t="s">
        <v>20</v>
      </c>
      <c r="E207" t="s">
        <v>23</v>
      </c>
      <c r="F207" t="s">
        <v>194</v>
      </c>
      <c r="H207" s="10"/>
      <c r="J207" s="11"/>
    </row>
    <row r="208" spans="1:10" x14ac:dyDescent="0.25">
      <c r="A208">
        <v>2011</v>
      </c>
      <c r="B208" t="s">
        <v>299</v>
      </c>
      <c r="C208" t="s">
        <v>7</v>
      </c>
      <c r="D208" t="s">
        <v>32</v>
      </c>
      <c r="E208" t="s">
        <v>33</v>
      </c>
      <c r="F208" t="s">
        <v>95</v>
      </c>
      <c r="H208" s="10"/>
      <c r="J208" s="11"/>
    </row>
    <row r="209" spans="1:10" x14ac:dyDescent="0.25">
      <c r="A209">
        <v>2011</v>
      </c>
      <c r="B209" t="s">
        <v>300</v>
      </c>
      <c r="C209" t="s">
        <v>7</v>
      </c>
      <c r="D209" t="s">
        <v>12</v>
      </c>
      <c r="E209" t="s">
        <v>13</v>
      </c>
      <c r="F209" t="s">
        <v>95</v>
      </c>
      <c r="H209" s="10"/>
      <c r="J209" s="11"/>
    </row>
    <row r="210" spans="1:10" x14ac:dyDescent="0.25">
      <c r="A210">
        <v>2011</v>
      </c>
      <c r="B210" t="s">
        <v>301</v>
      </c>
      <c r="C210" t="s">
        <v>7</v>
      </c>
      <c r="D210" t="s">
        <v>12</v>
      </c>
      <c r="E210" t="s">
        <v>13</v>
      </c>
      <c r="F210" t="s">
        <v>89</v>
      </c>
      <c r="H210" s="10"/>
      <c r="J210" s="11"/>
    </row>
    <row r="211" spans="1:10" x14ac:dyDescent="0.25">
      <c r="A211">
        <v>2011</v>
      </c>
      <c r="B211" t="s">
        <v>302</v>
      </c>
      <c r="C211" t="s">
        <v>7</v>
      </c>
      <c r="D211" t="s">
        <v>12</v>
      </c>
      <c r="E211" t="s">
        <v>105</v>
      </c>
      <c r="F211" t="s">
        <v>194</v>
      </c>
      <c r="H211" s="10"/>
      <c r="J211" s="11"/>
    </row>
    <row r="212" spans="1:10" x14ac:dyDescent="0.25">
      <c r="A212">
        <v>2011</v>
      </c>
      <c r="B212" t="s">
        <v>303</v>
      </c>
      <c r="C212" t="s">
        <v>7</v>
      </c>
      <c r="D212" t="s">
        <v>45</v>
      </c>
      <c r="E212" t="s">
        <v>184</v>
      </c>
      <c r="F212" t="s">
        <v>194</v>
      </c>
      <c r="H212" s="10"/>
      <c r="J212" s="11"/>
    </row>
    <row r="213" spans="1:10" x14ac:dyDescent="0.25">
      <c r="A213">
        <v>2011</v>
      </c>
      <c r="B213" t="s">
        <v>304</v>
      </c>
      <c r="C213" t="s">
        <v>7</v>
      </c>
      <c r="D213" t="s">
        <v>36</v>
      </c>
      <c r="E213" t="s">
        <v>37</v>
      </c>
      <c r="F213" t="s">
        <v>89</v>
      </c>
      <c r="H213" s="10"/>
      <c r="J213" s="11"/>
    </row>
    <row r="214" spans="1:10" x14ac:dyDescent="0.25">
      <c r="A214">
        <v>2011</v>
      </c>
      <c r="B214" t="s">
        <v>305</v>
      </c>
      <c r="C214" t="s">
        <v>7</v>
      </c>
      <c r="D214" t="s">
        <v>36</v>
      </c>
      <c r="E214" t="s">
        <v>37</v>
      </c>
      <c r="F214" t="s">
        <v>194</v>
      </c>
      <c r="H214" s="10"/>
      <c r="J214" s="11"/>
    </row>
    <row r="215" spans="1:10" x14ac:dyDescent="0.25">
      <c r="A215">
        <v>2011</v>
      </c>
      <c r="B215" t="s">
        <v>306</v>
      </c>
      <c r="C215" t="s">
        <v>7</v>
      </c>
      <c r="D215" t="s">
        <v>36</v>
      </c>
      <c r="E215" t="s">
        <v>37</v>
      </c>
      <c r="F215" t="s">
        <v>89</v>
      </c>
      <c r="H215" s="10"/>
      <c r="J215" s="11"/>
    </row>
    <row r="216" spans="1:10" x14ac:dyDescent="0.25">
      <c r="A216">
        <v>2010</v>
      </c>
      <c r="B216" t="s">
        <v>307</v>
      </c>
      <c r="C216" t="s">
        <v>284</v>
      </c>
      <c r="D216" t="s">
        <v>8</v>
      </c>
      <c r="E216" t="s">
        <v>51</v>
      </c>
      <c r="F216" t="s">
        <v>157</v>
      </c>
      <c r="H216" s="10"/>
      <c r="J216" s="11"/>
    </row>
    <row r="217" spans="1:10" x14ac:dyDescent="0.25">
      <c r="A217">
        <v>2010</v>
      </c>
      <c r="B217" t="s">
        <v>248</v>
      </c>
      <c r="C217" t="s">
        <v>284</v>
      </c>
      <c r="D217" t="s">
        <v>40</v>
      </c>
      <c r="E217" t="s">
        <v>43</v>
      </c>
      <c r="F217" t="s">
        <v>157</v>
      </c>
      <c r="H217" s="10"/>
      <c r="J217" s="11"/>
    </row>
    <row r="218" spans="1:10" x14ac:dyDescent="0.25">
      <c r="A218">
        <v>2010</v>
      </c>
      <c r="B218" t="s">
        <v>308</v>
      </c>
      <c r="C218" t="s">
        <v>7</v>
      </c>
      <c r="D218" t="s">
        <v>36</v>
      </c>
      <c r="E218" t="s">
        <v>37</v>
      </c>
      <c r="F218" t="s">
        <v>309</v>
      </c>
      <c r="H218" s="10"/>
      <c r="J218" s="11"/>
    </row>
    <row r="219" spans="1:10" x14ac:dyDescent="0.25">
      <c r="A219">
        <v>2010</v>
      </c>
      <c r="B219" t="s">
        <v>310</v>
      </c>
      <c r="C219" t="s">
        <v>7</v>
      </c>
      <c r="D219" t="s">
        <v>36</v>
      </c>
      <c r="E219" t="s">
        <v>37</v>
      </c>
      <c r="F219" t="s">
        <v>311</v>
      </c>
      <c r="H219" s="10"/>
      <c r="J219" s="11"/>
    </row>
    <row r="220" spans="1:10" x14ac:dyDescent="0.25">
      <c r="A220">
        <v>2010</v>
      </c>
      <c r="B220" t="s">
        <v>312</v>
      </c>
      <c r="C220" t="s">
        <v>92</v>
      </c>
      <c r="D220" t="s">
        <v>36</v>
      </c>
      <c r="E220" t="s">
        <v>37</v>
      </c>
      <c r="F220" t="s">
        <v>89</v>
      </c>
      <c r="H220" s="10"/>
      <c r="J220" s="11"/>
    </row>
    <row r="221" spans="1:10" x14ac:dyDescent="0.25">
      <c r="A221">
        <v>2010</v>
      </c>
      <c r="B221" t="s">
        <v>313</v>
      </c>
      <c r="C221" t="s">
        <v>92</v>
      </c>
      <c r="D221" t="s">
        <v>36</v>
      </c>
      <c r="E221" t="s">
        <v>37</v>
      </c>
      <c r="F221" t="s">
        <v>89</v>
      </c>
      <c r="H221" s="10"/>
      <c r="J221" s="11"/>
    </row>
    <row r="222" spans="1:10" x14ac:dyDescent="0.25">
      <c r="A222">
        <v>2010</v>
      </c>
      <c r="B222" t="s">
        <v>314</v>
      </c>
      <c r="C222" t="s">
        <v>92</v>
      </c>
      <c r="D222" t="s">
        <v>36</v>
      </c>
      <c r="E222" t="s">
        <v>37</v>
      </c>
      <c r="F222" t="s">
        <v>89</v>
      </c>
      <c r="H222" s="10"/>
      <c r="J222" s="11"/>
    </row>
    <row r="223" spans="1:10" x14ac:dyDescent="0.25">
      <c r="A223">
        <v>2010</v>
      </c>
      <c r="B223" t="s">
        <v>315</v>
      </c>
      <c r="C223" t="s">
        <v>92</v>
      </c>
      <c r="D223" t="s">
        <v>36</v>
      </c>
      <c r="E223" t="s">
        <v>37</v>
      </c>
      <c r="F223" t="s">
        <v>89</v>
      </c>
      <c r="H223" s="10"/>
      <c r="J223" s="11"/>
    </row>
    <row r="224" spans="1:10" x14ac:dyDescent="0.25">
      <c r="A224">
        <v>2010</v>
      </c>
      <c r="B224" t="s">
        <v>316</v>
      </c>
      <c r="C224" t="s">
        <v>92</v>
      </c>
      <c r="D224" t="s">
        <v>36</v>
      </c>
      <c r="E224" t="s">
        <v>37</v>
      </c>
      <c r="F224" t="s">
        <v>89</v>
      </c>
      <c r="H224" s="10"/>
      <c r="J224" s="11"/>
    </row>
    <row r="225" spans="1:10" x14ac:dyDescent="0.25">
      <c r="A225">
        <v>2010</v>
      </c>
      <c r="B225" t="s">
        <v>317</v>
      </c>
      <c r="C225" t="s">
        <v>155</v>
      </c>
      <c r="D225" t="s">
        <v>216</v>
      </c>
      <c r="E225" t="s">
        <v>317</v>
      </c>
      <c r="F225" t="s">
        <v>157</v>
      </c>
      <c r="H225" s="10"/>
      <c r="J225" s="11"/>
    </row>
    <row r="226" spans="1:10" x14ac:dyDescent="0.25">
      <c r="A226">
        <v>2010</v>
      </c>
      <c r="B226" t="s">
        <v>318</v>
      </c>
      <c r="C226" t="s">
        <v>7</v>
      </c>
      <c r="D226" t="s">
        <v>12</v>
      </c>
      <c r="E226" t="s">
        <v>61</v>
      </c>
      <c r="F226" t="s">
        <v>311</v>
      </c>
      <c r="H226" s="10"/>
      <c r="J226" s="11"/>
    </row>
    <row r="227" spans="1:10" x14ac:dyDescent="0.25">
      <c r="A227">
        <v>2010</v>
      </c>
      <c r="B227" t="s">
        <v>319</v>
      </c>
      <c r="C227" t="s">
        <v>7</v>
      </c>
      <c r="D227" t="s">
        <v>12</v>
      </c>
      <c r="E227" t="s">
        <v>61</v>
      </c>
      <c r="F227" t="s">
        <v>311</v>
      </c>
      <c r="H227" s="10"/>
      <c r="J227" s="11"/>
    </row>
    <row r="228" spans="1:10" x14ac:dyDescent="0.25">
      <c r="A228">
        <v>2010</v>
      </c>
      <c r="B228" t="s">
        <v>320</v>
      </c>
      <c r="C228" t="s">
        <v>7</v>
      </c>
      <c r="D228" t="s">
        <v>12</v>
      </c>
      <c r="E228" t="s">
        <v>61</v>
      </c>
      <c r="F228" t="s">
        <v>311</v>
      </c>
      <c r="H228" s="10"/>
      <c r="J228" s="11"/>
    </row>
    <row r="229" spans="1:10" x14ac:dyDescent="0.25">
      <c r="A229">
        <v>2010</v>
      </c>
      <c r="B229" t="s">
        <v>321</v>
      </c>
      <c r="C229" t="s">
        <v>7</v>
      </c>
      <c r="D229" t="s">
        <v>12</v>
      </c>
      <c r="E229" t="s">
        <v>61</v>
      </c>
      <c r="F229" t="s">
        <v>311</v>
      </c>
      <c r="H229" s="10"/>
      <c r="J229" s="11"/>
    </row>
    <row r="230" spans="1:10" x14ac:dyDescent="0.25">
      <c r="A230">
        <v>2010</v>
      </c>
      <c r="B230" t="s">
        <v>322</v>
      </c>
      <c r="C230" t="s">
        <v>7</v>
      </c>
      <c r="D230" t="s">
        <v>12</v>
      </c>
      <c r="E230" t="s">
        <v>61</v>
      </c>
      <c r="F230" t="s">
        <v>311</v>
      </c>
      <c r="H230" s="10"/>
      <c r="J230" s="11"/>
    </row>
    <row r="231" spans="1:10" x14ac:dyDescent="0.25">
      <c r="A231">
        <v>2010</v>
      </c>
      <c r="B231" t="s">
        <v>323</v>
      </c>
      <c r="C231" t="s">
        <v>7</v>
      </c>
      <c r="D231" t="s">
        <v>12</v>
      </c>
      <c r="E231" t="s">
        <v>13</v>
      </c>
      <c r="F231" t="s">
        <v>311</v>
      </c>
      <c r="H231" s="10"/>
      <c r="J231" s="11"/>
    </row>
    <row r="232" spans="1:10" x14ac:dyDescent="0.25">
      <c r="A232">
        <v>2010</v>
      </c>
      <c r="B232" t="s">
        <v>324</v>
      </c>
      <c r="C232" t="s">
        <v>92</v>
      </c>
      <c r="D232" t="s">
        <v>36</v>
      </c>
      <c r="E232" t="s">
        <v>37</v>
      </c>
      <c r="F232" t="s">
        <v>89</v>
      </c>
      <c r="H232" s="10"/>
      <c r="J232" s="11"/>
    </row>
    <row r="233" spans="1:10" x14ac:dyDescent="0.25">
      <c r="A233">
        <v>2010</v>
      </c>
      <c r="B233" t="s">
        <v>325</v>
      </c>
      <c r="C233" t="s">
        <v>92</v>
      </c>
      <c r="D233" t="s">
        <v>36</v>
      </c>
      <c r="E233" t="s">
        <v>37</v>
      </c>
      <c r="F233" t="s">
        <v>89</v>
      </c>
      <c r="H233" s="10"/>
      <c r="J233" s="11"/>
    </row>
    <row r="234" spans="1:10" x14ac:dyDescent="0.25">
      <c r="A234">
        <v>2010</v>
      </c>
      <c r="B234" t="s">
        <v>326</v>
      </c>
      <c r="C234" t="s">
        <v>92</v>
      </c>
      <c r="D234" t="s">
        <v>36</v>
      </c>
      <c r="E234" t="s">
        <v>37</v>
      </c>
      <c r="F234" t="s">
        <v>89</v>
      </c>
      <c r="H234" s="10"/>
      <c r="J234" s="11"/>
    </row>
    <row r="235" spans="1:10" x14ac:dyDescent="0.25">
      <c r="A235">
        <v>2010</v>
      </c>
      <c r="B235" t="s">
        <v>327</v>
      </c>
      <c r="C235" t="s">
        <v>92</v>
      </c>
      <c r="D235" t="s">
        <v>36</v>
      </c>
      <c r="E235" t="s">
        <v>37</v>
      </c>
      <c r="F235" t="s">
        <v>89</v>
      </c>
      <c r="H235" s="10"/>
      <c r="J235" s="11"/>
    </row>
    <row r="236" spans="1:10" x14ac:dyDescent="0.25">
      <c r="A236">
        <v>2010</v>
      </c>
      <c r="B236" t="s">
        <v>328</v>
      </c>
      <c r="C236" t="s">
        <v>92</v>
      </c>
      <c r="D236" t="s">
        <v>36</v>
      </c>
      <c r="E236" t="s">
        <v>37</v>
      </c>
      <c r="F236" t="s">
        <v>89</v>
      </c>
      <c r="H236" s="10"/>
      <c r="J236" s="11"/>
    </row>
    <row r="237" spans="1:10" x14ac:dyDescent="0.25">
      <c r="A237">
        <v>2010</v>
      </c>
      <c r="B237" t="s">
        <v>329</v>
      </c>
      <c r="C237" t="s">
        <v>7</v>
      </c>
      <c r="D237" t="s">
        <v>36</v>
      </c>
      <c r="E237" t="s">
        <v>94</v>
      </c>
      <c r="F237" t="s">
        <v>330</v>
      </c>
      <c r="H237" s="10"/>
      <c r="J237" s="11"/>
    </row>
    <row r="238" spans="1:10" x14ac:dyDescent="0.25">
      <c r="A238">
        <v>2010</v>
      </c>
      <c r="B238" t="s">
        <v>331</v>
      </c>
      <c r="C238" t="s">
        <v>7</v>
      </c>
      <c r="D238" t="s">
        <v>36</v>
      </c>
      <c r="E238" t="s">
        <v>94</v>
      </c>
      <c r="F238" t="s">
        <v>330</v>
      </c>
      <c r="H238" s="10"/>
      <c r="J238" s="11"/>
    </row>
    <row r="239" spans="1:10" x14ac:dyDescent="0.25">
      <c r="A239">
        <v>2010</v>
      </c>
      <c r="B239" t="s">
        <v>332</v>
      </c>
      <c r="C239" t="s">
        <v>7</v>
      </c>
      <c r="D239" t="s">
        <v>36</v>
      </c>
      <c r="E239" t="s">
        <v>94</v>
      </c>
      <c r="F239" t="s">
        <v>330</v>
      </c>
      <c r="H239" s="10"/>
      <c r="J239" s="11"/>
    </row>
    <row r="240" spans="1:10" x14ac:dyDescent="0.25">
      <c r="A240">
        <v>2010</v>
      </c>
      <c r="B240" t="s">
        <v>333</v>
      </c>
      <c r="C240" t="s">
        <v>92</v>
      </c>
      <c r="D240" t="s">
        <v>36</v>
      </c>
      <c r="E240" t="s">
        <v>81</v>
      </c>
      <c r="F240" t="s">
        <v>95</v>
      </c>
      <c r="H240" s="10"/>
      <c r="J240" s="11"/>
    </row>
    <row r="241" spans="1:20" x14ac:dyDescent="0.25">
      <c r="A241">
        <v>2010</v>
      </c>
      <c r="B241" t="s">
        <v>334</v>
      </c>
      <c r="C241" t="s">
        <v>7</v>
      </c>
      <c r="D241" t="s">
        <v>71</v>
      </c>
      <c r="E241" t="s">
        <v>167</v>
      </c>
      <c r="F241" t="s">
        <v>330</v>
      </c>
      <c r="H241" s="10"/>
      <c r="J241" s="11"/>
    </row>
    <row r="242" spans="1:20" x14ac:dyDescent="0.25">
      <c r="A242">
        <v>2010</v>
      </c>
      <c r="B242" t="s">
        <v>335</v>
      </c>
      <c r="C242" t="s">
        <v>155</v>
      </c>
      <c r="D242" t="s">
        <v>54</v>
      </c>
      <c r="E242" t="s">
        <v>336</v>
      </c>
      <c r="F242" t="s">
        <v>157</v>
      </c>
      <c r="H242" s="10"/>
      <c r="J242" s="11"/>
    </row>
    <row r="243" spans="1:20" x14ac:dyDescent="0.25">
      <c r="A243">
        <v>2010</v>
      </c>
      <c r="B243" t="s">
        <v>337</v>
      </c>
      <c r="C243" t="s">
        <v>7</v>
      </c>
      <c r="D243" t="s">
        <v>54</v>
      </c>
      <c r="E243" t="s">
        <v>237</v>
      </c>
      <c r="F243" t="s">
        <v>330</v>
      </c>
      <c r="H243" s="10"/>
      <c r="J243" s="11"/>
    </row>
    <row r="244" spans="1:20" x14ac:dyDescent="0.25">
      <c r="A244">
        <v>2010</v>
      </c>
      <c r="B244" t="s">
        <v>338</v>
      </c>
      <c r="C244" t="s">
        <v>155</v>
      </c>
      <c r="D244" t="s">
        <v>54</v>
      </c>
      <c r="E244" t="s">
        <v>55</v>
      </c>
      <c r="F244" t="s">
        <v>157</v>
      </c>
      <c r="H244" s="10"/>
      <c r="J244" s="11"/>
    </row>
    <row r="245" spans="1:20" x14ac:dyDescent="0.25">
      <c r="A245">
        <v>2010</v>
      </c>
      <c r="B245" t="s">
        <v>339</v>
      </c>
      <c r="C245" t="s">
        <v>7</v>
      </c>
      <c r="D245" t="s">
        <v>32</v>
      </c>
      <c r="E245" t="s">
        <v>33</v>
      </c>
      <c r="F245" t="s">
        <v>330</v>
      </c>
      <c r="H245" s="10"/>
      <c r="J245" s="11"/>
    </row>
    <row r="246" spans="1:20" x14ac:dyDescent="0.25">
      <c r="A246">
        <v>2010</v>
      </c>
      <c r="B246" t="s">
        <v>340</v>
      </c>
      <c r="C246" t="s">
        <v>7</v>
      </c>
      <c r="D246" t="s">
        <v>32</v>
      </c>
      <c r="E246" t="s">
        <v>33</v>
      </c>
      <c r="F246" t="s">
        <v>311</v>
      </c>
      <c r="H246" s="10"/>
      <c r="J246" s="11"/>
    </row>
    <row r="247" spans="1:20" x14ac:dyDescent="0.25">
      <c r="A247">
        <v>2010</v>
      </c>
      <c r="B247" t="s">
        <v>341</v>
      </c>
      <c r="C247" t="s">
        <v>7</v>
      </c>
      <c r="D247" t="s">
        <v>291</v>
      </c>
      <c r="E247" t="s">
        <v>21</v>
      </c>
      <c r="F247" t="s">
        <v>309</v>
      </c>
      <c r="G247" t="s">
        <v>920</v>
      </c>
      <c r="H247" s="10">
        <v>2007</v>
      </c>
      <c r="I247" s="2">
        <v>2011</v>
      </c>
      <c r="J247" s="12">
        <f xml:space="preserve"> 13905 * 1000000</f>
        <v>13905000000</v>
      </c>
      <c r="L247" t="s">
        <v>921</v>
      </c>
      <c r="M247" t="s">
        <v>922</v>
      </c>
      <c r="N247" t="s">
        <v>923</v>
      </c>
      <c r="O247" t="s">
        <v>924</v>
      </c>
      <c r="P247" t="s">
        <v>925</v>
      </c>
      <c r="Q247" t="s">
        <v>911</v>
      </c>
      <c r="R247" s="4" t="s">
        <v>926</v>
      </c>
      <c r="S247" s="4" t="s">
        <v>927</v>
      </c>
      <c r="T247" s="4" t="s">
        <v>928</v>
      </c>
    </row>
    <row r="248" spans="1:20" x14ac:dyDescent="0.25">
      <c r="A248">
        <v>2010</v>
      </c>
      <c r="B248" t="s">
        <v>342</v>
      </c>
      <c r="C248" t="s">
        <v>92</v>
      </c>
      <c r="D248" t="s">
        <v>36</v>
      </c>
      <c r="E248" t="s">
        <v>37</v>
      </c>
      <c r="F248" t="s">
        <v>89</v>
      </c>
      <c r="H248" s="10"/>
      <c r="J248" s="11"/>
    </row>
    <row r="249" spans="1:20" x14ac:dyDescent="0.25">
      <c r="A249">
        <v>2010</v>
      </c>
      <c r="B249" t="s">
        <v>343</v>
      </c>
      <c r="C249" t="s">
        <v>7</v>
      </c>
      <c r="D249" t="s">
        <v>291</v>
      </c>
      <c r="E249" t="s">
        <v>292</v>
      </c>
      <c r="F249" t="s">
        <v>311</v>
      </c>
      <c r="H249" s="10"/>
      <c r="J249" s="11"/>
    </row>
    <row r="250" spans="1:20" x14ac:dyDescent="0.25">
      <c r="A250">
        <v>2010</v>
      </c>
      <c r="B250" t="s">
        <v>344</v>
      </c>
      <c r="C250" t="s">
        <v>7</v>
      </c>
      <c r="D250" t="s">
        <v>234</v>
      </c>
      <c r="E250" t="s">
        <v>345</v>
      </c>
      <c r="F250" t="s">
        <v>311</v>
      </c>
      <c r="H250" s="10"/>
      <c r="J250" s="11"/>
    </row>
    <row r="251" spans="1:20" x14ac:dyDescent="0.25">
      <c r="A251">
        <v>2010</v>
      </c>
      <c r="B251" t="s">
        <v>346</v>
      </c>
      <c r="C251" t="s">
        <v>92</v>
      </c>
      <c r="D251" t="s">
        <v>32</v>
      </c>
      <c r="E251" t="s">
        <v>33</v>
      </c>
      <c r="F251" t="s">
        <v>89</v>
      </c>
      <c r="H251" s="10"/>
      <c r="J251" s="11"/>
    </row>
    <row r="252" spans="1:20" x14ac:dyDescent="0.25">
      <c r="A252">
        <v>2010</v>
      </c>
      <c r="B252" t="s">
        <v>347</v>
      </c>
      <c r="C252" t="s">
        <v>92</v>
      </c>
      <c r="D252" t="s">
        <v>32</v>
      </c>
      <c r="E252" t="s">
        <v>33</v>
      </c>
      <c r="F252" t="s">
        <v>89</v>
      </c>
      <c r="H252" s="10"/>
      <c r="J252" s="11"/>
    </row>
    <row r="253" spans="1:20" x14ac:dyDescent="0.25">
      <c r="A253">
        <v>2010</v>
      </c>
      <c r="B253" t="s">
        <v>348</v>
      </c>
      <c r="C253" t="s">
        <v>155</v>
      </c>
      <c r="D253" t="s">
        <v>54</v>
      </c>
      <c r="E253" t="s">
        <v>55</v>
      </c>
      <c r="F253" t="s">
        <v>157</v>
      </c>
      <c r="H253" s="10"/>
      <c r="J253" s="11"/>
    </row>
    <row r="254" spans="1:20" x14ac:dyDescent="0.25">
      <c r="A254">
        <v>2010</v>
      </c>
      <c r="B254" t="s">
        <v>349</v>
      </c>
      <c r="C254" t="s">
        <v>155</v>
      </c>
      <c r="D254" t="s">
        <v>54</v>
      </c>
      <c r="E254" t="s">
        <v>55</v>
      </c>
      <c r="F254" t="s">
        <v>157</v>
      </c>
      <c r="H254" s="10"/>
      <c r="J254" s="11"/>
    </row>
    <row r="255" spans="1:20" x14ac:dyDescent="0.25">
      <c r="A255">
        <v>2009</v>
      </c>
      <c r="B255" t="s">
        <v>350</v>
      </c>
      <c r="C255" t="s">
        <v>7</v>
      </c>
      <c r="D255" t="s">
        <v>12</v>
      </c>
      <c r="E255" t="s">
        <v>13</v>
      </c>
      <c r="F255" t="s">
        <v>330</v>
      </c>
      <c r="H255" s="10"/>
      <c r="J255" s="11"/>
    </row>
    <row r="256" spans="1:20" x14ac:dyDescent="0.25">
      <c r="A256">
        <v>2009</v>
      </c>
      <c r="B256" t="s">
        <v>351</v>
      </c>
      <c r="C256" t="s">
        <v>7</v>
      </c>
      <c r="D256" t="s">
        <v>12</v>
      </c>
      <c r="E256" t="s">
        <v>58</v>
      </c>
      <c r="F256" t="s">
        <v>352</v>
      </c>
      <c r="H256" s="10"/>
      <c r="J256" s="11"/>
    </row>
    <row r="257" spans="1:20" x14ac:dyDescent="0.25">
      <c r="A257">
        <v>2009</v>
      </c>
      <c r="B257" t="s">
        <v>353</v>
      </c>
      <c r="C257" t="s">
        <v>7</v>
      </c>
      <c r="D257" t="s">
        <v>12</v>
      </c>
      <c r="E257" t="s">
        <v>58</v>
      </c>
      <c r="F257" t="s">
        <v>330</v>
      </c>
      <c r="H257" s="10"/>
      <c r="J257" s="11"/>
    </row>
    <row r="258" spans="1:20" x14ac:dyDescent="0.25">
      <c r="A258">
        <v>2009</v>
      </c>
      <c r="B258" t="s">
        <v>354</v>
      </c>
      <c r="C258" t="s">
        <v>7</v>
      </c>
      <c r="D258" t="s">
        <v>45</v>
      </c>
      <c r="E258" t="s">
        <v>184</v>
      </c>
      <c r="F258" t="s">
        <v>330</v>
      </c>
      <c r="H258" s="10"/>
      <c r="J258" s="11"/>
    </row>
    <row r="259" spans="1:20" x14ac:dyDescent="0.25">
      <c r="A259">
        <v>2009</v>
      </c>
      <c r="B259" t="s">
        <v>117</v>
      </c>
      <c r="C259" t="s">
        <v>155</v>
      </c>
      <c r="D259" t="s">
        <v>25</v>
      </c>
      <c r="E259" t="s">
        <v>26</v>
      </c>
      <c r="F259" t="s">
        <v>157</v>
      </c>
      <c r="H259" s="10"/>
      <c r="J259" s="11"/>
    </row>
    <row r="260" spans="1:20" x14ac:dyDescent="0.25">
      <c r="A260">
        <v>2009</v>
      </c>
      <c r="B260" t="s">
        <v>355</v>
      </c>
      <c r="C260" t="s">
        <v>92</v>
      </c>
      <c r="D260" t="s">
        <v>25</v>
      </c>
      <c r="E260" t="s">
        <v>26</v>
      </c>
      <c r="F260" t="s">
        <v>30</v>
      </c>
      <c r="H260" s="10"/>
      <c r="J260" s="11"/>
    </row>
    <row r="261" spans="1:20" x14ac:dyDescent="0.25">
      <c r="A261">
        <v>2009</v>
      </c>
      <c r="B261" t="s">
        <v>356</v>
      </c>
      <c r="C261" t="s">
        <v>92</v>
      </c>
      <c r="D261" t="s">
        <v>25</v>
      </c>
      <c r="E261" t="s">
        <v>26</v>
      </c>
      <c r="F261" t="s">
        <v>89</v>
      </c>
      <c r="H261" s="10"/>
      <c r="J261" s="11"/>
    </row>
    <row r="262" spans="1:20" x14ac:dyDescent="0.25">
      <c r="A262">
        <v>2009</v>
      </c>
      <c r="B262" t="s">
        <v>357</v>
      </c>
      <c r="C262" t="s">
        <v>92</v>
      </c>
      <c r="D262" t="s">
        <v>25</v>
      </c>
      <c r="E262" t="s">
        <v>26</v>
      </c>
      <c r="F262" t="s">
        <v>89</v>
      </c>
      <c r="H262" s="10"/>
      <c r="J262" s="11"/>
    </row>
    <row r="263" spans="1:20" x14ac:dyDescent="0.25">
      <c r="A263">
        <v>2009</v>
      </c>
      <c r="B263" t="s">
        <v>358</v>
      </c>
      <c r="C263" t="s">
        <v>284</v>
      </c>
      <c r="D263" t="s">
        <v>36</v>
      </c>
      <c r="E263" t="s">
        <v>37</v>
      </c>
      <c r="F263" t="s">
        <v>157</v>
      </c>
      <c r="H263" s="10"/>
      <c r="J263" s="11"/>
    </row>
    <row r="264" spans="1:20" x14ac:dyDescent="0.25">
      <c r="A264">
        <v>2009</v>
      </c>
      <c r="B264" t="s">
        <v>359</v>
      </c>
      <c r="C264" t="s">
        <v>7</v>
      </c>
      <c r="D264" t="s">
        <v>36</v>
      </c>
      <c r="E264" t="s">
        <v>37</v>
      </c>
      <c r="F264" t="s">
        <v>330</v>
      </c>
      <c r="G264" t="s">
        <v>724</v>
      </c>
      <c r="H264" s="2">
        <v>1994</v>
      </c>
      <c r="J264" s="11">
        <f xml:space="preserve"> 6230 * 1000000</f>
        <v>6230000000</v>
      </c>
      <c r="L264" t="s">
        <v>973</v>
      </c>
      <c r="M264" t="s">
        <v>974</v>
      </c>
      <c r="N264" t="s">
        <v>975</v>
      </c>
      <c r="O264" s="3" t="s">
        <v>976</v>
      </c>
      <c r="P264" s="3" t="s">
        <v>978</v>
      </c>
      <c r="R264" s="4" t="s">
        <v>970</v>
      </c>
      <c r="S264" s="4" t="s">
        <v>971</v>
      </c>
      <c r="T264" s="4" t="s">
        <v>972</v>
      </c>
    </row>
    <row r="265" spans="1:20" x14ac:dyDescent="0.25">
      <c r="A265">
        <v>2009</v>
      </c>
      <c r="B265" t="s">
        <v>360</v>
      </c>
      <c r="C265" t="s">
        <v>7</v>
      </c>
      <c r="D265" t="s">
        <v>36</v>
      </c>
      <c r="E265" t="s">
        <v>37</v>
      </c>
      <c r="F265" t="s">
        <v>309</v>
      </c>
      <c r="H265" s="10"/>
      <c r="J265" s="11"/>
    </row>
    <row r="266" spans="1:20" x14ac:dyDescent="0.25">
      <c r="A266">
        <v>2009</v>
      </c>
      <c r="B266" t="s">
        <v>361</v>
      </c>
      <c r="C266" t="s">
        <v>284</v>
      </c>
      <c r="D266" t="s">
        <v>36</v>
      </c>
      <c r="E266" t="s">
        <v>37</v>
      </c>
      <c r="F266" t="s">
        <v>95</v>
      </c>
      <c r="H266" s="10"/>
      <c r="J266" s="11"/>
    </row>
    <row r="267" spans="1:20" x14ac:dyDescent="0.25">
      <c r="A267">
        <v>2009</v>
      </c>
      <c r="B267" t="s">
        <v>362</v>
      </c>
      <c r="C267" t="s">
        <v>155</v>
      </c>
      <c r="D267" t="s">
        <v>40</v>
      </c>
      <c r="E267" t="s">
        <v>41</v>
      </c>
      <c r="F267" t="s">
        <v>157</v>
      </c>
      <c r="H267" s="10"/>
      <c r="J267" s="11"/>
    </row>
    <row r="268" spans="1:20" x14ac:dyDescent="0.25">
      <c r="A268">
        <v>2009</v>
      </c>
      <c r="B268" t="s">
        <v>363</v>
      </c>
      <c r="C268" t="s">
        <v>7</v>
      </c>
      <c r="D268" t="s">
        <v>71</v>
      </c>
      <c r="E268" t="s">
        <v>167</v>
      </c>
      <c r="F268" t="s">
        <v>330</v>
      </c>
      <c r="H268" s="10"/>
      <c r="J268" s="11"/>
    </row>
    <row r="269" spans="1:20" x14ac:dyDescent="0.25">
      <c r="A269">
        <v>2009</v>
      </c>
      <c r="B269" t="s">
        <v>364</v>
      </c>
      <c r="C269" t="s">
        <v>7</v>
      </c>
      <c r="D269" t="s">
        <v>8</v>
      </c>
      <c r="E269" t="s">
        <v>265</v>
      </c>
      <c r="F269" t="s">
        <v>352</v>
      </c>
      <c r="H269" s="10"/>
      <c r="J269" s="11"/>
    </row>
    <row r="270" spans="1:20" x14ac:dyDescent="0.25">
      <c r="A270">
        <v>2009</v>
      </c>
      <c r="B270" t="s">
        <v>365</v>
      </c>
      <c r="C270" t="s">
        <v>7</v>
      </c>
      <c r="D270" t="s">
        <v>8</v>
      </c>
      <c r="E270" t="s">
        <v>51</v>
      </c>
      <c r="F270" t="s">
        <v>311</v>
      </c>
      <c r="H270" s="10"/>
      <c r="J270" s="11"/>
    </row>
    <row r="271" spans="1:20" x14ac:dyDescent="0.25">
      <c r="A271">
        <v>2009</v>
      </c>
      <c r="B271" t="s">
        <v>366</v>
      </c>
      <c r="C271" t="s">
        <v>7</v>
      </c>
      <c r="D271" t="s">
        <v>164</v>
      </c>
      <c r="E271" t="s">
        <v>165</v>
      </c>
      <c r="F271" t="s">
        <v>330</v>
      </c>
      <c r="H271" s="10"/>
      <c r="J271" s="11"/>
    </row>
    <row r="272" spans="1:20" x14ac:dyDescent="0.25">
      <c r="A272">
        <v>2009</v>
      </c>
      <c r="B272" t="s">
        <v>367</v>
      </c>
      <c r="C272" t="s">
        <v>155</v>
      </c>
      <c r="D272" t="s">
        <v>159</v>
      </c>
      <c r="E272" t="s">
        <v>160</v>
      </c>
      <c r="F272" t="s">
        <v>157</v>
      </c>
      <c r="H272" s="10"/>
      <c r="J272" s="11"/>
    </row>
    <row r="273" spans="1:20" x14ac:dyDescent="0.25">
      <c r="A273">
        <v>2009</v>
      </c>
      <c r="B273" t="s">
        <v>368</v>
      </c>
      <c r="C273" t="s">
        <v>155</v>
      </c>
      <c r="D273" t="s">
        <v>159</v>
      </c>
      <c r="E273" t="s">
        <v>369</v>
      </c>
      <c r="F273" t="s">
        <v>157</v>
      </c>
      <c r="H273" s="10"/>
      <c r="J273" s="11"/>
    </row>
    <row r="274" spans="1:20" x14ac:dyDescent="0.25">
      <c r="A274">
        <v>2009</v>
      </c>
      <c r="B274" t="s">
        <v>370</v>
      </c>
      <c r="C274" t="s">
        <v>155</v>
      </c>
      <c r="D274" t="s">
        <v>159</v>
      </c>
      <c r="E274" t="s">
        <v>371</v>
      </c>
      <c r="F274" t="s">
        <v>157</v>
      </c>
      <c r="H274" s="10"/>
      <c r="J274" s="11"/>
    </row>
    <row r="275" spans="1:20" x14ac:dyDescent="0.25">
      <c r="A275">
        <v>2009</v>
      </c>
      <c r="B275" t="s">
        <v>372</v>
      </c>
      <c r="C275" t="s">
        <v>7</v>
      </c>
      <c r="D275" t="s">
        <v>291</v>
      </c>
      <c r="E275" t="s">
        <v>292</v>
      </c>
      <c r="F275" t="s">
        <v>330</v>
      </c>
      <c r="H275" s="10"/>
      <c r="J275" s="11"/>
    </row>
    <row r="276" spans="1:20" x14ac:dyDescent="0.25">
      <c r="A276">
        <v>2009</v>
      </c>
      <c r="B276" t="s">
        <v>373</v>
      </c>
      <c r="C276" t="s">
        <v>92</v>
      </c>
      <c r="D276" t="s">
        <v>25</v>
      </c>
      <c r="E276" t="s">
        <v>26</v>
      </c>
      <c r="F276" t="s">
        <v>95</v>
      </c>
      <c r="H276" s="10"/>
      <c r="J276" s="11"/>
    </row>
    <row r="277" spans="1:20" x14ac:dyDescent="0.25">
      <c r="A277">
        <v>2009</v>
      </c>
      <c r="B277" t="s">
        <v>374</v>
      </c>
      <c r="C277" t="s">
        <v>92</v>
      </c>
      <c r="D277" t="s">
        <v>25</v>
      </c>
      <c r="E277" t="s">
        <v>26</v>
      </c>
      <c r="F277" t="s">
        <v>95</v>
      </c>
      <c r="H277" s="10"/>
      <c r="J277" s="11"/>
    </row>
    <row r="278" spans="1:20" x14ac:dyDescent="0.25">
      <c r="A278">
        <v>2009</v>
      </c>
      <c r="B278" t="s">
        <v>375</v>
      </c>
      <c r="C278" t="s">
        <v>92</v>
      </c>
      <c r="D278" t="s">
        <v>25</v>
      </c>
      <c r="E278" t="s">
        <v>26</v>
      </c>
      <c r="F278" t="s">
        <v>194</v>
      </c>
      <c r="H278" s="10"/>
      <c r="J278" s="11"/>
    </row>
    <row r="279" spans="1:20" x14ac:dyDescent="0.25">
      <c r="A279">
        <v>2009</v>
      </c>
      <c r="B279" t="s">
        <v>376</v>
      </c>
      <c r="C279" t="s">
        <v>92</v>
      </c>
      <c r="D279" t="s">
        <v>25</v>
      </c>
      <c r="E279" t="s">
        <v>26</v>
      </c>
      <c r="F279" t="s">
        <v>89</v>
      </c>
      <c r="H279" s="10"/>
      <c r="J279" s="11"/>
    </row>
    <row r="280" spans="1:20" x14ac:dyDescent="0.25">
      <c r="A280">
        <v>2009</v>
      </c>
      <c r="B280" t="s">
        <v>377</v>
      </c>
      <c r="C280" t="s">
        <v>284</v>
      </c>
      <c r="D280" t="s">
        <v>64</v>
      </c>
      <c r="E280" t="s">
        <v>263</v>
      </c>
      <c r="F280" t="s">
        <v>157</v>
      </c>
      <c r="H280" s="10"/>
      <c r="J280" s="11"/>
    </row>
    <row r="281" spans="1:20" x14ac:dyDescent="0.25">
      <c r="A281">
        <v>2009</v>
      </c>
      <c r="B281" t="s">
        <v>378</v>
      </c>
      <c r="C281" t="s">
        <v>284</v>
      </c>
      <c r="D281" t="s">
        <v>64</v>
      </c>
      <c r="E281" t="s">
        <v>263</v>
      </c>
      <c r="F281" t="s">
        <v>157</v>
      </c>
      <c r="H281" s="10"/>
      <c r="J281" s="11"/>
    </row>
    <row r="282" spans="1:20" x14ac:dyDescent="0.25">
      <c r="A282">
        <v>2009</v>
      </c>
      <c r="B282" t="s">
        <v>379</v>
      </c>
      <c r="C282" t="s">
        <v>284</v>
      </c>
      <c r="D282" t="s">
        <v>64</v>
      </c>
      <c r="E282" t="s">
        <v>65</v>
      </c>
      <c r="F282" t="s">
        <v>30</v>
      </c>
      <c r="H282" s="10"/>
      <c r="J282" s="11"/>
    </row>
    <row r="283" spans="1:20" x14ac:dyDescent="0.25">
      <c r="A283">
        <v>2009</v>
      </c>
      <c r="B283" t="s">
        <v>380</v>
      </c>
      <c r="C283" t="s">
        <v>7</v>
      </c>
      <c r="D283" t="s">
        <v>32</v>
      </c>
      <c r="E283" t="s">
        <v>33</v>
      </c>
      <c r="F283" t="s">
        <v>352</v>
      </c>
      <c r="H283" s="10"/>
      <c r="J283" s="11"/>
    </row>
    <row r="284" spans="1:20" x14ac:dyDescent="0.25">
      <c r="A284">
        <v>2009</v>
      </c>
      <c r="B284" t="s">
        <v>381</v>
      </c>
      <c r="C284" t="s">
        <v>7</v>
      </c>
      <c r="D284" t="s">
        <v>48</v>
      </c>
      <c r="E284" t="s">
        <v>88</v>
      </c>
      <c r="F284" t="s">
        <v>330</v>
      </c>
      <c r="H284" s="10"/>
      <c r="J284" s="11"/>
    </row>
    <row r="285" spans="1:20" x14ac:dyDescent="0.25">
      <c r="A285">
        <v>2009</v>
      </c>
      <c r="B285" t="s">
        <v>382</v>
      </c>
      <c r="C285" t="s">
        <v>284</v>
      </c>
      <c r="D285" t="s">
        <v>291</v>
      </c>
      <c r="E285" t="s">
        <v>292</v>
      </c>
      <c r="F285" t="s">
        <v>95</v>
      </c>
      <c r="G285" t="s">
        <v>724</v>
      </c>
      <c r="H285" s="10">
        <v>2009</v>
      </c>
      <c r="J285" s="12">
        <f xml:space="preserve"> 25388 * 1000000</f>
        <v>25388000000</v>
      </c>
      <c r="L285" t="s">
        <v>929</v>
      </c>
      <c r="M285" t="s">
        <v>930</v>
      </c>
      <c r="N285" t="s">
        <v>931</v>
      </c>
      <c r="O285" t="s">
        <v>932</v>
      </c>
      <c r="P285" t="s">
        <v>933</v>
      </c>
      <c r="R285" s="4" t="s">
        <v>934</v>
      </c>
      <c r="S285" s="4" t="s">
        <v>935</v>
      </c>
    </row>
    <row r="286" spans="1:20" x14ac:dyDescent="0.25">
      <c r="A286">
        <v>2009</v>
      </c>
      <c r="B286" t="s">
        <v>383</v>
      </c>
      <c r="C286" t="s">
        <v>92</v>
      </c>
      <c r="D286" t="s">
        <v>291</v>
      </c>
      <c r="E286" t="s">
        <v>176</v>
      </c>
      <c r="F286" t="s">
        <v>95</v>
      </c>
      <c r="H286" s="10"/>
      <c r="J286" s="11"/>
    </row>
    <row r="287" spans="1:20" x14ac:dyDescent="0.25">
      <c r="A287">
        <v>2009</v>
      </c>
      <c r="B287" t="s">
        <v>384</v>
      </c>
      <c r="C287" t="s">
        <v>7</v>
      </c>
      <c r="D287" t="s">
        <v>291</v>
      </c>
      <c r="E287" t="s">
        <v>21</v>
      </c>
      <c r="F287" t="s">
        <v>311</v>
      </c>
      <c r="G287" t="s">
        <v>920</v>
      </c>
      <c r="H287" s="10">
        <v>1994</v>
      </c>
      <c r="I287" s="2">
        <v>2011</v>
      </c>
      <c r="J287" s="12">
        <f xml:space="preserve"> 4010 * 1000000</f>
        <v>4010000000</v>
      </c>
      <c r="L287" t="s">
        <v>936</v>
      </c>
      <c r="M287" t="s">
        <v>937</v>
      </c>
      <c r="N287" t="s">
        <v>938</v>
      </c>
      <c r="O287" t="s">
        <v>939</v>
      </c>
      <c r="P287" t="s">
        <v>882</v>
      </c>
      <c r="R287" s="4" t="s">
        <v>940</v>
      </c>
      <c r="S287" s="4" t="s">
        <v>941</v>
      </c>
      <c r="T287" s="4" t="s">
        <v>942</v>
      </c>
    </row>
    <row r="288" spans="1:20" x14ac:dyDescent="0.25">
      <c r="A288">
        <v>2009</v>
      </c>
      <c r="B288" t="s">
        <v>385</v>
      </c>
      <c r="C288" t="s">
        <v>7</v>
      </c>
      <c r="D288" t="s">
        <v>291</v>
      </c>
      <c r="E288" t="s">
        <v>21</v>
      </c>
      <c r="F288" t="s">
        <v>311</v>
      </c>
      <c r="G288" t="s">
        <v>920</v>
      </c>
      <c r="H288" s="10">
        <v>1994</v>
      </c>
      <c r="I288" s="2">
        <v>2011</v>
      </c>
      <c r="J288" s="12">
        <f xml:space="preserve"> 4010 * 1000000</f>
        <v>4010000000</v>
      </c>
      <c r="L288" t="s">
        <v>936</v>
      </c>
      <c r="M288" t="s">
        <v>937</v>
      </c>
      <c r="N288" t="s">
        <v>938</v>
      </c>
      <c r="O288" t="s">
        <v>939</v>
      </c>
      <c r="P288" t="s">
        <v>882</v>
      </c>
      <c r="R288" s="4" t="s">
        <v>943</v>
      </c>
      <c r="S288" s="4" t="s">
        <v>944</v>
      </c>
      <c r="T288" s="4" t="s">
        <v>945</v>
      </c>
    </row>
    <row r="289" spans="1:10" x14ac:dyDescent="0.25">
      <c r="A289">
        <v>2009</v>
      </c>
      <c r="B289" t="s">
        <v>386</v>
      </c>
      <c r="C289" t="s">
        <v>7</v>
      </c>
      <c r="D289" t="s">
        <v>291</v>
      </c>
      <c r="E289" t="s">
        <v>292</v>
      </c>
      <c r="F289" t="s">
        <v>352</v>
      </c>
      <c r="H289" s="10"/>
      <c r="J289" s="11"/>
    </row>
    <row r="290" spans="1:10" x14ac:dyDescent="0.25">
      <c r="A290">
        <v>2009</v>
      </c>
      <c r="B290" t="s">
        <v>387</v>
      </c>
      <c r="C290" t="s">
        <v>7</v>
      </c>
      <c r="D290" t="s">
        <v>291</v>
      </c>
      <c r="E290" t="s">
        <v>292</v>
      </c>
      <c r="F290" t="s">
        <v>352</v>
      </c>
      <c r="H290" s="10"/>
      <c r="J290" s="11"/>
    </row>
    <row r="291" spans="1:10" x14ac:dyDescent="0.25">
      <c r="A291">
        <v>2009</v>
      </c>
      <c r="B291" t="s">
        <v>388</v>
      </c>
      <c r="C291" t="s">
        <v>7</v>
      </c>
      <c r="D291" t="s">
        <v>291</v>
      </c>
      <c r="E291" t="s">
        <v>292</v>
      </c>
      <c r="F291" t="s">
        <v>352</v>
      </c>
      <c r="H291" s="10"/>
      <c r="J291" s="11"/>
    </row>
    <row r="292" spans="1:10" x14ac:dyDescent="0.25">
      <c r="A292">
        <v>2009</v>
      </c>
      <c r="B292" t="s">
        <v>389</v>
      </c>
      <c r="C292" t="s">
        <v>7</v>
      </c>
      <c r="D292" t="s">
        <v>12</v>
      </c>
      <c r="E292" t="s">
        <v>58</v>
      </c>
      <c r="F292" t="s">
        <v>352</v>
      </c>
      <c r="H292" s="10"/>
      <c r="J292" s="11"/>
    </row>
    <row r="293" spans="1:10" x14ac:dyDescent="0.25">
      <c r="A293">
        <v>2008</v>
      </c>
      <c r="B293" t="s">
        <v>50</v>
      </c>
      <c r="C293" t="s">
        <v>92</v>
      </c>
      <c r="D293" t="s">
        <v>8</v>
      </c>
      <c r="E293" t="s">
        <v>51</v>
      </c>
      <c r="F293" t="s">
        <v>311</v>
      </c>
      <c r="H293" s="10"/>
      <c r="J293" s="11"/>
    </row>
    <row r="294" spans="1:10" x14ac:dyDescent="0.25">
      <c r="A294">
        <v>2008</v>
      </c>
      <c r="B294" t="s">
        <v>390</v>
      </c>
      <c r="C294" t="s">
        <v>92</v>
      </c>
      <c r="D294" t="s">
        <v>8</v>
      </c>
      <c r="E294" t="s">
        <v>51</v>
      </c>
      <c r="F294" t="s">
        <v>311</v>
      </c>
      <c r="H294" s="10"/>
      <c r="J294" s="11"/>
    </row>
    <row r="295" spans="1:10" x14ac:dyDescent="0.25">
      <c r="A295">
        <v>2008</v>
      </c>
      <c r="B295" t="s">
        <v>391</v>
      </c>
      <c r="C295" t="s">
        <v>7</v>
      </c>
      <c r="D295" t="s">
        <v>36</v>
      </c>
      <c r="E295" t="s">
        <v>68</v>
      </c>
      <c r="F295" t="s">
        <v>352</v>
      </c>
      <c r="H295" s="10"/>
      <c r="J295" s="11"/>
    </row>
    <row r="296" spans="1:10" x14ac:dyDescent="0.25">
      <c r="A296">
        <v>2008</v>
      </c>
      <c r="B296" t="s">
        <v>392</v>
      </c>
      <c r="C296" t="s">
        <v>7</v>
      </c>
      <c r="D296" t="s">
        <v>12</v>
      </c>
      <c r="E296" t="s">
        <v>13</v>
      </c>
      <c r="F296" t="s">
        <v>330</v>
      </c>
      <c r="H296" s="10"/>
      <c r="J296" s="11"/>
    </row>
    <row r="297" spans="1:10" x14ac:dyDescent="0.25">
      <c r="A297">
        <v>2008</v>
      </c>
      <c r="B297" t="s">
        <v>393</v>
      </c>
      <c r="C297" t="s">
        <v>7</v>
      </c>
      <c r="D297" t="s">
        <v>291</v>
      </c>
      <c r="E297" t="s">
        <v>176</v>
      </c>
      <c r="F297" t="s">
        <v>311</v>
      </c>
      <c r="H297" s="10"/>
      <c r="J297" s="11"/>
    </row>
    <row r="298" spans="1:10" x14ac:dyDescent="0.25">
      <c r="A298">
        <v>2008</v>
      </c>
      <c r="B298" t="s">
        <v>394</v>
      </c>
      <c r="C298" t="s">
        <v>7</v>
      </c>
      <c r="D298" t="s">
        <v>291</v>
      </c>
      <c r="E298" t="s">
        <v>21</v>
      </c>
      <c r="F298" t="s">
        <v>330</v>
      </c>
      <c r="H298" s="10"/>
      <c r="J298" s="11"/>
    </row>
    <row r="299" spans="1:10" x14ac:dyDescent="0.25">
      <c r="A299">
        <v>2008</v>
      </c>
      <c r="B299" t="s">
        <v>395</v>
      </c>
      <c r="C299" t="s">
        <v>7</v>
      </c>
      <c r="D299" t="s">
        <v>291</v>
      </c>
      <c r="E299" t="s">
        <v>396</v>
      </c>
      <c r="F299" t="s">
        <v>311</v>
      </c>
      <c r="H299" s="10"/>
      <c r="J299" s="11"/>
    </row>
    <row r="300" spans="1:10" x14ac:dyDescent="0.25">
      <c r="A300">
        <v>2008</v>
      </c>
      <c r="B300" t="s">
        <v>397</v>
      </c>
      <c r="C300" t="s">
        <v>7</v>
      </c>
      <c r="D300" t="s">
        <v>398</v>
      </c>
      <c r="E300" t="s">
        <v>399</v>
      </c>
      <c r="F300" t="s">
        <v>400</v>
      </c>
      <c r="H300" s="10"/>
      <c r="J300" s="11"/>
    </row>
    <row r="301" spans="1:10" x14ac:dyDescent="0.25">
      <c r="A301">
        <v>2008</v>
      </c>
      <c r="B301" t="s">
        <v>401</v>
      </c>
      <c r="C301" t="s">
        <v>7</v>
      </c>
      <c r="D301" t="s">
        <v>159</v>
      </c>
      <c r="E301" t="s">
        <v>402</v>
      </c>
      <c r="F301" t="s">
        <v>400</v>
      </c>
      <c r="H301" s="10"/>
      <c r="J301" s="11"/>
    </row>
    <row r="302" spans="1:10" x14ac:dyDescent="0.25">
      <c r="A302">
        <v>2008</v>
      </c>
      <c r="B302" t="s">
        <v>403</v>
      </c>
      <c r="C302" t="s">
        <v>7</v>
      </c>
      <c r="D302" t="s">
        <v>12</v>
      </c>
      <c r="E302" t="s">
        <v>404</v>
      </c>
      <c r="F302" t="s">
        <v>330</v>
      </c>
      <c r="H302" s="10"/>
      <c r="J302" s="11"/>
    </row>
    <row r="303" spans="1:10" x14ac:dyDescent="0.25">
      <c r="A303">
        <v>2008</v>
      </c>
      <c r="B303" t="s">
        <v>405</v>
      </c>
      <c r="C303" t="s">
        <v>7</v>
      </c>
      <c r="D303" t="s">
        <v>12</v>
      </c>
      <c r="E303" t="s">
        <v>406</v>
      </c>
      <c r="F303" t="s">
        <v>352</v>
      </c>
      <c r="H303" s="10"/>
      <c r="J303" s="11"/>
    </row>
    <row r="304" spans="1:10" x14ac:dyDescent="0.25">
      <c r="A304">
        <v>2008</v>
      </c>
      <c r="B304" t="s">
        <v>407</v>
      </c>
      <c r="C304" t="s">
        <v>7</v>
      </c>
      <c r="D304" t="s">
        <v>45</v>
      </c>
      <c r="E304" t="s">
        <v>408</v>
      </c>
      <c r="F304" t="s">
        <v>352</v>
      </c>
      <c r="H304" s="10"/>
      <c r="J304" s="11"/>
    </row>
    <row r="305" spans="1:10" x14ac:dyDescent="0.25">
      <c r="A305">
        <v>2008</v>
      </c>
      <c r="B305" t="s">
        <v>409</v>
      </c>
      <c r="C305" t="s">
        <v>155</v>
      </c>
      <c r="D305" t="s">
        <v>25</v>
      </c>
      <c r="E305" t="s">
        <v>410</v>
      </c>
      <c r="F305" t="s">
        <v>157</v>
      </c>
      <c r="H305" s="10"/>
      <c r="J305" s="11"/>
    </row>
    <row r="306" spans="1:10" x14ac:dyDescent="0.25">
      <c r="A306">
        <v>2008</v>
      </c>
      <c r="B306" t="s">
        <v>411</v>
      </c>
      <c r="C306" t="s">
        <v>155</v>
      </c>
      <c r="D306" t="s">
        <v>25</v>
      </c>
      <c r="E306" t="s">
        <v>410</v>
      </c>
      <c r="F306" t="s">
        <v>157</v>
      </c>
      <c r="H306" s="10"/>
      <c r="J306" s="11"/>
    </row>
    <row r="307" spans="1:10" x14ac:dyDescent="0.25">
      <c r="A307">
        <v>2008</v>
      </c>
      <c r="B307" t="s">
        <v>412</v>
      </c>
      <c r="C307" t="s">
        <v>155</v>
      </c>
      <c r="D307" t="s">
        <v>25</v>
      </c>
      <c r="E307" t="s">
        <v>153</v>
      </c>
      <c r="F307" t="s">
        <v>157</v>
      </c>
      <c r="H307" s="10"/>
      <c r="J307" s="11"/>
    </row>
    <row r="308" spans="1:10" x14ac:dyDescent="0.25">
      <c r="A308">
        <v>2008</v>
      </c>
      <c r="B308" t="s">
        <v>413</v>
      </c>
      <c r="C308" t="s">
        <v>7</v>
      </c>
      <c r="D308" t="s">
        <v>36</v>
      </c>
      <c r="E308" t="s">
        <v>37</v>
      </c>
      <c r="F308" t="s">
        <v>330</v>
      </c>
      <c r="H308" s="10"/>
      <c r="J308" s="11"/>
    </row>
    <row r="309" spans="1:10" x14ac:dyDescent="0.25">
      <c r="A309">
        <v>2008</v>
      </c>
      <c r="B309" t="s">
        <v>414</v>
      </c>
      <c r="C309" t="s">
        <v>92</v>
      </c>
      <c r="D309" t="s">
        <v>36</v>
      </c>
      <c r="E309" t="s">
        <v>37</v>
      </c>
      <c r="F309" t="s">
        <v>311</v>
      </c>
      <c r="H309" s="10"/>
      <c r="J309" s="11"/>
    </row>
    <row r="310" spans="1:10" x14ac:dyDescent="0.25">
      <c r="A310">
        <v>2008</v>
      </c>
      <c r="B310" t="s">
        <v>415</v>
      </c>
      <c r="C310" t="s">
        <v>92</v>
      </c>
      <c r="D310" t="s">
        <v>36</v>
      </c>
      <c r="E310" t="s">
        <v>37</v>
      </c>
      <c r="F310" t="s">
        <v>311</v>
      </c>
      <c r="H310" s="10"/>
      <c r="J310" s="11"/>
    </row>
    <row r="311" spans="1:10" x14ac:dyDescent="0.25">
      <c r="A311">
        <v>2008</v>
      </c>
      <c r="B311" t="s">
        <v>416</v>
      </c>
      <c r="C311" t="s">
        <v>92</v>
      </c>
      <c r="D311" t="s">
        <v>36</v>
      </c>
      <c r="E311" t="s">
        <v>37</v>
      </c>
      <c r="F311" t="s">
        <v>311</v>
      </c>
      <c r="H311" s="10"/>
      <c r="J311" s="11"/>
    </row>
    <row r="312" spans="1:10" x14ac:dyDescent="0.25">
      <c r="A312">
        <v>2008</v>
      </c>
      <c r="B312" t="s">
        <v>417</v>
      </c>
      <c r="C312" t="s">
        <v>92</v>
      </c>
      <c r="D312" t="s">
        <v>36</v>
      </c>
      <c r="E312" t="s">
        <v>37</v>
      </c>
      <c r="F312" t="s">
        <v>311</v>
      </c>
      <c r="H312" s="10"/>
      <c r="J312" s="11"/>
    </row>
    <row r="313" spans="1:10" x14ac:dyDescent="0.25">
      <c r="A313">
        <v>2008</v>
      </c>
      <c r="B313" t="s">
        <v>418</v>
      </c>
      <c r="C313" t="s">
        <v>92</v>
      </c>
      <c r="D313" t="s">
        <v>36</v>
      </c>
      <c r="E313" t="s">
        <v>37</v>
      </c>
      <c r="F313" t="s">
        <v>311</v>
      </c>
      <c r="H313" s="10"/>
      <c r="J313" s="11"/>
    </row>
    <row r="314" spans="1:10" x14ac:dyDescent="0.25">
      <c r="A314">
        <v>2008</v>
      </c>
      <c r="B314" t="s">
        <v>419</v>
      </c>
      <c r="C314" t="s">
        <v>92</v>
      </c>
      <c r="D314" t="s">
        <v>36</v>
      </c>
      <c r="E314" t="s">
        <v>37</v>
      </c>
      <c r="F314" t="s">
        <v>311</v>
      </c>
      <c r="H314" s="10"/>
      <c r="J314" s="11"/>
    </row>
    <row r="315" spans="1:10" x14ac:dyDescent="0.25">
      <c r="A315">
        <v>2008</v>
      </c>
      <c r="B315" t="s">
        <v>420</v>
      </c>
      <c r="C315" t="s">
        <v>7</v>
      </c>
      <c r="D315" t="s">
        <v>36</v>
      </c>
      <c r="E315" t="s">
        <v>81</v>
      </c>
      <c r="F315" t="s">
        <v>311</v>
      </c>
      <c r="H315" s="10"/>
      <c r="J315" s="11"/>
    </row>
    <row r="316" spans="1:10" x14ac:dyDescent="0.25">
      <c r="A316">
        <v>2008</v>
      </c>
      <c r="B316" t="s">
        <v>421</v>
      </c>
      <c r="C316" t="s">
        <v>7</v>
      </c>
      <c r="D316" t="s">
        <v>40</v>
      </c>
      <c r="E316" t="s">
        <v>160</v>
      </c>
      <c r="F316" t="s">
        <v>330</v>
      </c>
      <c r="H316" s="10"/>
      <c r="J316" s="11"/>
    </row>
    <row r="317" spans="1:10" x14ac:dyDescent="0.25">
      <c r="A317">
        <v>2008</v>
      </c>
      <c r="B317" t="s">
        <v>422</v>
      </c>
      <c r="C317" t="s">
        <v>155</v>
      </c>
      <c r="D317" t="s">
        <v>40</v>
      </c>
      <c r="E317" t="s">
        <v>162</v>
      </c>
      <c r="F317" t="s">
        <v>157</v>
      </c>
      <c r="H317" s="10"/>
      <c r="J317" s="11"/>
    </row>
    <row r="318" spans="1:10" x14ac:dyDescent="0.25">
      <c r="A318">
        <v>2008</v>
      </c>
      <c r="B318" t="s">
        <v>423</v>
      </c>
      <c r="C318" t="s">
        <v>92</v>
      </c>
      <c r="D318" t="s">
        <v>64</v>
      </c>
      <c r="E318" t="s">
        <v>65</v>
      </c>
      <c r="F318" t="s">
        <v>330</v>
      </c>
      <c r="H318" s="10"/>
      <c r="J318" s="11"/>
    </row>
    <row r="319" spans="1:10" x14ac:dyDescent="0.25">
      <c r="A319">
        <v>2008</v>
      </c>
      <c r="B319" t="s">
        <v>424</v>
      </c>
      <c r="C319" t="s">
        <v>155</v>
      </c>
      <c r="D319" t="s">
        <v>54</v>
      </c>
      <c r="E319" t="s">
        <v>237</v>
      </c>
      <c r="F319" t="s">
        <v>157</v>
      </c>
      <c r="H319" s="10"/>
      <c r="J319" s="11"/>
    </row>
    <row r="320" spans="1:10" x14ac:dyDescent="0.25">
      <c r="A320">
        <v>2008</v>
      </c>
      <c r="B320" t="s">
        <v>425</v>
      </c>
      <c r="C320" t="s">
        <v>155</v>
      </c>
      <c r="D320" t="s">
        <v>32</v>
      </c>
      <c r="E320" t="s">
        <v>33</v>
      </c>
      <c r="F320" t="s">
        <v>157</v>
      </c>
      <c r="H320" s="10"/>
      <c r="J320" s="11"/>
    </row>
    <row r="321" spans="1:10" x14ac:dyDescent="0.25">
      <c r="A321">
        <v>2008</v>
      </c>
      <c r="B321" t="s">
        <v>426</v>
      </c>
      <c r="C321" t="s">
        <v>155</v>
      </c>
      <c r="D321" t="s">
        <v>32</v>
      </c>
      <c r="E321" t="s">
        <v>33</v>
      </c>
      <c r="F321" t="s">
        <v>157</v>
      </c>
      <c r="H321" s="10"/>
      <c r="J321" s="11"/>
    </row>
    <row r="322" spans="1:10" x14ac:dyDescent="0.25">
      <c r="A322">
        <v>2008</v>
      </c>
      <c r="B322" t="s">
        <v>427</v>
      </c>
      <c r="C322" t="s">
        <v>92</v>
      </c>
      <c r="D322" t="s">
        <v>291</v>
      </c>
      <c r="E322" t="s">
        <v>120</v>
      </c>
      <c r="F322" t="s">
        <v>309</v>
      </c>
      <c r="H322" s="10"/>
      <c r="J322" s="11"/>
    </row>
    <row r="323" spans="1:10" x14ac:dyDescent="0.25">
      <c r="A323">
        <v>2008</v>
      </c>
      <c r="B323" t="s">
        <v>428</v>
      </c>
      <c r="C323" t="s">
        <v>7</v>
      </c>
      <c r="D323" t="s">
        <v>398</v>
      </c>
      <c r="E323" t="s">
        <v>399</v>
      </c>
      <c r="F323" t="s">
        <v>400</v>
      </c>
      <c r="H323" s="10"/>
      <c r="J323" s="11"/>
    </row>
    <row r="324" spans="1:10" x14ac:dyDescent="0.25">
      <c r="A324">
        <v>2008</v>
      </c>
      <c r="B324" t="s">
        <v>429</v>
      </c>
      <c r="C324" t="s">
        <v>92</v>
      </c>
      <c r="D324" t="s">
        <v>291</v>
      </c>
      <c r="E324" t="s">
        <v>120</v>
      </c>
      <c r="F324" t="s">
        <v>311</v>
      </c>
      <c r="H324" s="10"/>
      <c r="J324" s="11"/>
    </row>
    <row r="325" spans="1:10" x14ac:dyDescent="0.25">
      <c r="A325">
        <v>2008</v>
      </c>
      <c r="B325" t="s">
        <v>430</v>
      </c>
      <c r="C325" t="s">
        <v>92</v>
      </c>
      <c r="D325" t="s">
        <v>291</v>
      </c>
      <c r="E325" t="s">
        <v>120</v>
      </c>
      <c r="F325" t="s">
        <v>309</v>
      </c>
      <c r="H325" s="10"/>
      <c r="J325" s="11"/>
    </row>
    <row r="326" spans="1:10" x14ac:dyDescent="0.25">
      <c r="A326">
        <v>2008</v>
      </c>
      <c r="B326" t="s">
        <v>431</v>
      </c>
      <c r="C326" t="s">
        <v>7</v>
      </c>
      <c r="D326" t="s">
        <v>32</v>
      </c>
      <c r="E326" t="s">
        <v>33</v>
      </c>
      <c r="F326" t="s">
        <v>330</v>
      </c>
      <c r="H326" s="10"/>
      <c r="J326" s="11"/>
    </row>
    <row r="327" spans="1:10" x14ac:dyDescent="0.25">
      <c r="A327">
        <v>2008</v>
      </c>
      <c r="B327" t="s">
        <v>432</v>
      </c>
      <c r="C327" t="s">
        <v>7</v>
      </c>
      <c r="D327" t="s">
        <v>54</v>
      </c>
      <c r="E327" t="s">
        <v>244</v>
      </c>
      <c r="F327" t="s">
        <v>352</v>
      </c>
      <c r="H327" s="10"/>
      <c r="J327" s="11"/>
    </row>
    <row r="328" spans="1:10" x14ac:dyDescent="0.25">
      <c r="A328">
        <v>2007</v>
      </c>
      <c r="B328" t="s">
        <v>433</v>
      </c>
      <c r="C328" t="s">
        <v>155</v>
      </c>
      <c r="D328" t="s">
        <v>64</v>
      </c>
      <c r="E328" t="s">
        <v>434</v>
      </c>
      <c r="F328" t="s">
        <v>157</v>
      </c>
      <c r="H328" s="10"/>
      <c r="J328" s="11"/>
    </row>
    <row r="329" spans="1:10" x14ac:dyDescent="0.25">
      <c r="A329">
        <v>2007</v>
      </c>
      <c r="B329" t="s">
        <v>435</v>
      </c>
      <c r="C329" t="s">
        <v>92</v>
      </c>
      <c r="D329" t="s">
        <v>291</v>
      </c>
      <c r="E329" t="s">
        <v>120</v>
      </c>
      <c r="F329" t="s">
        <v>352</v>
      </c>
      <c r="H329" s="10"/>
      <c r="J329" s="11"/>
    </row>
    <row r="330" spans="1:10" x14ac:dyDescent="0.25">
      <c r="A330">
        <v>2007</v>
      </c>
      <c r="B330" t="s">
        <v>436</v>
      </c>
      <c r="C330" t="s">
        <v>7</v>
      </c>
      <c r="D330" t="s">
        <v>291</v>
      </c>
      <c r="E330" t="s">
        <v>292</v>
      </c>
      <c r="F330" t="s">
        <v>330</v>
      </c>
      <c r="H330" s="10"/>
      <c r="J330" s="11"/>
    </row>
    <row r="331" spans="1:10" x14ac:dyDescent="0.25">
      <c r="A331">
        <v>2007</v>
      </c>
      <c r="B331" t="s">
        <v>437</v>
      </c>
      <c r="C331" t="s">
        <v>7</v>
      </c>
      <c r="D331" t="s">
        <v>48</v>
      </c>
      <c r="E331" t="s">
        <v>88</v>
      </c>
      <c r="F331" t="s">
        <v>311</v>
      </c>
      <c r="H331" s="10"/>
      <c r="J331" s="11"/>
    </row>
    <row r="332" spans="1:10" x14ac:dyDescent="0.25">
      <c r="A332">
        <v>2007</v>
      </c>
      <c r="B332" t="s">
        <v>438</v>
      </c>
      <c r="C332" t="s">
        <v>7</v>
      </c>
      <c r="D332" t="s">
        <v>48</v>
      </c>
      <c r="E332" t="s">
        <v>439</v>
      </c>
      <c r="F332" t="s">
        <v>311</v>
      </c>
      <c r="H332" s="10"/>
      <c r="J332" s="11"/>
    </row>
    <row r="333" spans="1:10" x14ac:dyDescent="0.25">
      <c r="A333">
        <v>2007</v>
      </c>
      <c r="B333" t="s">
        <v>440</v>
      </c>
      <c r="C333" t="s">
        <v>7</v>
      </c>
      <c r="D333" t="s">
        <v>48</v>
      </c>
      <c r="E333" t="s">
        <v>88</v>
      </c>
      <c r="F333" t="s">
        <v>311</v>
      </c>
      <c r="H333" s="10"/>
      <c r="J333" s="11"/>
    </row>
    <row r="334" spans="1:10" x14ac:dyDescent="0.25">
      <c r="A334">
        <v>2007</v>
      </c>
      <c r="B334" t="s">
        <v>441</v>
      </c>
      <c r="C334" t="s">
        <v>92</v>
      </c>
      <c r="D334" t="s">
        <v>291</v>
      </c>
      <c r="E334" t="s">
        <v>120</v>
      </c>
      <c r="F334" t="s">
        <v>352</v>
      </c>
      <c r="H334" s="10"/>
      <c r="J334" s="11"/>
    </row>
    <row r="335" spans="1:10" x14ac:dyDescent="0.25">
      <c r="A335">
        <v>2007</v>
      </c>
      <c r="B335" t="s">
        <v>442</v>
      </c>
      <c r="C335" t="s">
        <v>7</v>
      </c>
      <c r="D335" t="s">
        <v>398</v>
      </c>
      <c r="E335" t="s">
        <v>443</v>
      </c>
      <c r="F335" t="s">
        <v>400</v>
      </c>
      <c r="H335" s="10"/>
      <c r="J335" s="11"/>
    </row>
    <row r="336" spans="1:10" x14ac:dyDescent="0.25">
      <c r="A336">
        <v>2007</v>
      </c>
      <c r="B336" t="s">
        <v>444</v>
      </c>
      <c r="C336" t="s">
        <v>7</v>
      </c>
      <c r="D336" t="s">
        <v>445</v>
      </c>
      <c r="E336" t="s">
        <v>446</v>
      </c>
      <c r="F336" t="s">
        <v>330</v>
      </c>
      <c r="H336" s="10"/>
      <c r="J336" s="11"/>
    </row>
    <row r="337" spans="1:10" x14ac:dyDescent="0.25">
      <c r="A337">
        <v>2007</v>
      </c>
      <c r="B337" t="s">
        <v>447</v>
      </c>
      <c r="C337" t="s">
        <v>7</v>
      </c>
      <c r="D337" t="s">
        <v>32</v>
      </c>
      <c r="E337" t="s">
        <v>33</v>
      </c>
      <c r="F337" t="s">
        <v>352</v>
      </c>
      <c r="H337" s="10"/>
      <c r="J337" s="11"/>
    </row>
    <row r="338" spans="1:10" x14ac:dyDescent="0.25">
      <c r="A338">
        <v>2007</v>
      </c>
      <c r="B338" t="s">
        <v>448</v>
      </c>
      <c r="C338" t="s">
        <v>7</v>
      </c>
      <c r="D338" t="s">
        <v>8</v>
      </c>
      <c r="E338" t="s">
        <v>156</v>
      </c>
      <c r="F338" t="s">
        <v>352</v>
      </c>
      <c r="H338" s="10"/>
      <c r="J338" s="11"/>
    </row>
    <row r="339" spans="1:10" x14ac:dyDescent="0.25">
      <c r="A339">
        <v>2007</v>
      </c>
      <c r="B339" t="s">
        <v>449</v>
      </c>
      <c r="C339" t="s">
        <v>92</v>
      </c>
      <c r="D339" t="s">
        <v>8</v>
      </c>
      <c r="E339" t="s">
        <v>51</v>
      </c>
      <c r="F339" t="s">
        <v>330</v>
      </c>
      <c r="H339" s="10"/>
      <c r="J339" s="11"/>
    </row>
    <row r="340" spans="1:10" x14ac:dyDescent="0.25">
      <c r="A340">
        <v>2007</v>
      </c>
      <c r="B340" t="s">
        <v>450</v>
      </c>
      <c r="C340" t="s">
        <v>92</v>
      </c>
      <c r="D340" t="s">
        <v>8</v>
      </c>
      <c r="E340" t="s">
        <v>51</v>
      </c>
      <c r="F340" t="s">
        <v>311</v>
      </c>
      <c r="H340" s="10"/>
      <c r="J340" s="11"/>
    </row>
    <row r="341" spans="1:10" x14ac:dyDescent="0.25">
      <c r="A341">
        <v>2007</v>
      </c>
      <c r="B341" t="s">
        <v>451</v>
      </c>
      <c r="C341" t="s">
        <v>92</v>
      </c>
      <c r="D341" t="s">
        <v>8</v>
      </c>
      <c r="E341" t="s">
        <v>51</v>
      </c>
      <c r="F341" t="s">
        <v>330</v>
      </c>
      <c r="H341" s="10"/>
      <c r="J341" s="11"/>
    </row>
    <row r="342" spans="1:10" x14ac:dyDescent="0.25">
      <c r="A342">
        <v>2007</v>
      </c>
      <c r="B342" t="s">
        <v>452</v>
      </c>
      <c r="C342" t="s">
        <v>92</v>
      </c>
      <c r="D342" t="s">
        <v>8</v>
      </c>
      <c r="E342" t="s">
        <v>51</v>
      </c>
      <c r="F342" t="s">
        <v>309</v>
      </c>
      <c r="H342" s="10"/>
      <c r="J342" s="11"/>
    </row>
    <row r="343" spans="1:10" x14ac:dyDescent="0.25">
      <c r="A343">
        <v>2007</v>
      </c>
      <c r="B343" t="s">
        <v>453</v>
      </c>
      <c r="C343" t="s">
        <v>7</v>
      </c>
      <c r="D343" t="s">
        <v>71</v>
      </c>
      <c r="E343" t="s">
        <v>167</v>
      </c>
      <c r="F343" t="s">
        <v>330</v>
      </c>
      <c r="H343" s="10"/>
      <c r="J343" s="11"/>
    </row>
    <row r="344" spans="1:10" x14ac:dyDescent="0.25">
      <c r="A344">
        <v>2007</v>
      </c>
      <c r="B344" t="s">
        <v>454</v>
      </c>
      <c r="C344" t="s">
        <v>92</v>
      </c>
      <c r="D344" t="s">
        <v>25</v>
      </c>
      <c r="E344" t="s">
        <v>29</v>
      </c>
      <c r="F344" t="s">
        <v>311</v>
      </c>
      <c r="H344" s="10"/>
      <c r="J344" s="11"/>
    </row>
    <row r="345" spans="1:10" x14ac:dyDescent="0.25">
      <c r="A345">
        <v>2007</v>
      </c>
      <c r="B345" t="s">
        <v>455</v>
      </c>
      <c r="C345" t="s">
        <v>92</v>
      </c>
      <c r="D345" t="s">
        <v>25</v>
      </c>
      <c r="E345" t="s">
        <v>29</v>
      </c>
      <c r="F345" t="s">
        <v>330</v>
      </c>
      <c r="H345" s="10"/>
      <c r="J345" s="11"/>
    </row>
    <row r="346" spans="1:10" x14ac:dyDescent="0.25">
      <c r="A346">
        <v>2007</v>
      </c>
      <c r="B346" t="s">
        <v>456</v>
      </c>
      <c r="C346" t="s">
        <v>92</v>
      </c>
      <c r="D346" t="s">
        <v>216</v>
      </c>
      <c r="E346" t="s">
        <v>457</v>
      </c>
      <c r="F346" t="s">
        <v>352</v>
      </c>
      <c r="H346" s="10"/>
      <c r="J346" s="11"/>
    </row>
    <row r="347" spans="1:10" x14ac:dyDescent="0.25">
      <c r="A347">
        <v>2007</v>
      </c>
      <c r="B347" t="s">
        <v>458</v>
      </c>
      <c r="C347" t="s">
        <v>92</v>
      </c>
      <c r="D347" t="s">
        <v>36</v>
      </c>
      <c r="E347" t="s">
        <v>37</v>
      </c>
      <c r="F347" t="s">
        <v>400</v>
      </c>
      <c r="H347" s="10"/>
      <c r="J347" s="11"/>
    </row>
    <row r="348" spans="1:10" x14ac:dyDescent="0.25">
      <c r="A348">
        <v>2007</v>
      </c>
      <c r="B348" t="s">
        <v>459</v>
      </c>
      <c r="C348" t="s">
        <v>92</v>
      </c>
      <c r="D348" t="s">
        <v>36</v>
      </c>
      <c r="E348" t="s">
        <v>37</v>
      </c>
      <c r="F348" t="s">
        <v>400</v>
      </c>
      <c r="H348" s="10"/>
      <c r="J348" s="11"/>
    </row>
    <row r="349" spans="1:10" x14ac:dyDescent="0.25">
      <c r="A349">
        <v>2007</v>
      </c>
      <c r="B349" t="s">
        <v>460</v>
      </c>
      <c r="C349" t="s">
        <v>155</v>
      </c>
      <c r="D349" t="s">
        <v>36</v>
      </c>
      <c r="E349" t="s">
        <v>37</v>
      </c>
      <c r="F349" t="s">
        <v>157</v>
      </c>
      <c r="H349" s="10"/>
      <c r="J349" s="11"/>
    </row>
    <row r="350" spans="1:10" x14ac:dyDescent="0.25">
      <c r="A350">
        <v>2007</v>
      </c>
      <c r="B350" t="s">
        <v>461</v>
      </c>
      <c r="C350" t="s">
        <v>155</v>
      </c>
      <c r="D350" t="s">
        <v>36</v>
      </c>
      <c r="E350" t="s">
        <v>37</v>
      </c>
      <c r="F350" t="s">
        <v>157</v>
      </c>
      <c r="H350" s="10"/>
      <c r="J350" s="11"/>
    </row>
    <row r="351" spans="1:10" x14ac:dyDescent="0.25">
      <c r="A351">
        <v>2007</v>
      </c>
      <c r="B351" t="s">
        <v>462</v>
      </c>
      <c r="C351" t="s">
        <v>7</v>
      </c>
      <c r="D351" t="s">
        <v>36</v>
      </c>
      <c r="E351" t="s">
        <v>37</v>
      </c>
      <c r="F351" t="s">
        <v>311</v>
      </c>
      <c r="H351" s="10"/>
      <c r="J351" s="11"/>
    </row>
    <row r="352" spans="1:10" x14ac:dyDescent="0.25">
      <c r="A352">
        <v>2007</v>
      </c>
      <c r="B352" t="s">
        <v>463</v>
      </c>
      <c r="C352" t="s">
        <v>7</v>
      </c>
      <c r="D352" t="s">
        <v>36</v>
      </c>
      <c r="E352" t="s">
        <v>37</v>
      </c>
      <c r="F352" t="s">
        <v>311</v>
      </c>
      <c r="H352" s="10"/>
      <c r="J352" s="11"/>
    </row>
    <row r="353" spans="1:10" x14ac:dyDescent="0.25">
      <c r="A353">
        <v>2007</v>
      </c>
      <c r="B353" t="s">
        <v>464</v>
      </c>
      <c r="C353" t="s">
        <v>155</v>
      </c>
      <c r="D353" t="s">
        <v>36</v>
      </c>
      <c r="E353" t="s">
        <v>98</v>
      </c>
      <c r="F353" t="s">
        <v>157</v>
      </c>
      <c r="H353" s="10"/>
      <c r="J353" s="11"/>
    </row>
    <row r="354" spans="1:10" x14ac:dyDescent="0.25">
      <c r="A354">
        <v>2007</v>
      </c>
      <c r="B354" t="s">
        <v>465</v>
      </c>
      <c r="C354" t="s">
        <v>7</v>
      </c>
      <c r="D354" t="s">
        <v>40</v>
      </c>
      <c r="E354" t="s">
        <v>43</v>
      </c>
      <c r="F354" t="s">
        <v>311</v>
      </c>
      <c r="H354" s="10"/>
      <c r="J354" s="11"/>
    </row>
    <row r="355" spans="1:10" x14ac:dyDescent="0.25">
      <c r="A355">
        <v>2007</v>
      </c>
      <c r="B355" t="s">
        <v>466</v>
      </c>
      <c r="C355" t="s">
        <v>7</v>
      </c>
      <c r="D355" t="s">
        <v>71</v>
      </c>
      <c r="E355" t="s">
        <v>167</v>
      </c>
      <c r="F355" t="s">
        <v>311</v>
      </c>
      <c r="H355" s="10"/>
      <c r="J355" s="11"/>
    </row>
    <row r="356" spans="1:10" x14ac:dyDescent="0.25">
      <c r="A356">
        <v>2007</v>
      </c>
      <c r="B356" t="s">
        <v>467</v>
      </c>
      <c r="C356" t="s">
        <v>92</v>
      </c>
      <c r="D356" t="s">
        <v>8</v>
      </c>
      <c r="E356" t="s">
        <v>51</v>
      </c>
      <c r="F356" t="s">
        <v>311</v>
      </c>
      <c r="H356" s="10"/>
      <c r="J356" s="11"/>
    </row>
    <row r="357" spans="1:10" x14ac:dyDescent="0.25">
      <c r="A357">
        <v>2007</v>
      </c>
      <c r="B357" t="s">
        <v>468</v>
      </c>
      <c r="C357" t="s">
        <v>92</v>
      </c>
      <c r="D357" t="s">
        <v>8</v>
      </c>
      <c r="E357" t="s">
        <v>51</v>
      </c>
      <c r="F357" t="s">
        <v>330</v>
      </c>
      <c r="H357" s="10"/>
      <c r="J357" s="11"/>
    </row>
    <row r="358" spans="1:10" x14ac:dyDescent="0.25">
      <c r="A358">
        <v>2007</v>
      </c>
      <c r="B358" t="s">
        <v>469</v>
      </c>
      <c r="C358" t="s">
        <v>92</v>
      </c>
      <c r="D358" t="s">
        <v>64</v>
      </c>
      <c r="E358" t="s">
        <v>65</v>
      </c>
      <c r="F358" t="s">
        <v>400</v>
      </c>
      <c r="H358" s="10"/>
      <c r="J358" s="11"/>
    </row>
    <row r="359" spans="1:10" x14ac:dyDescent="0.25">
      <c r="A359">
        <v>2007</v>
      </c>
      <c r="B359" t="s">
        <v>470</v>
      </c>
      <c r="C359" t="s">
        <v>7</v>
      </c>
      <c r="D359" t="s">
        <v>64</v>
      </c>
      <c r="E359" t="s">
        <v>65</v>
      </c>
      <c r="F359" t="s">
        <v>309</v>
      </c>
      <c r="H359" s="10"/>
      <c r="J359" s="11"/>
    </row>
    <row r="360" spans="1:10" x14ac:dyDescent="0.25">
      <c r="A360">
        <v>2006</v>
      </c>
      <c r="B360" t="s">
        <v>471</v>
      </c>
      <c r="C360" t="s">
        <v>7</v>
      </c>
      <c r="D360" t="s">
        <v>12</v>
      </c>
      <c r="E360" t="s">
        <v>472</v>
      </c>
      <c r="F360" t="s">
        <v>330</v>
      </c>
      <c r="H360" s="10"/>
      <c r="J360" s="11"/>
    </row>
    <row r="361" spans="1:10" x14ac:dyDescent="0.25">
      <c r="A361">
        <v>2006</v>
      </c>
      <c r="B361" t="s">
        <v>473</v>
      </c>
      <c r="C361" t="s">
        <v>7</v>
      </c>
      <c r="D361" t="s">
        <v>45</v>
      </c>
      <c r="E361" t="s">
        <v>184</v>
      </c>
      <c r="F361" t="s">
        <v>352</v>
      </c>
      <c r="H361" s="10"/>
      <c r="J361" s="11"/>
    </row>
    <row r="362" spans="1:10" x14ac:dyDescent="0.25">
      <c r="A362">
        <v>2006</v>
      </c>
      <c r="B362" t="s">
        <v>474</v>
      </c>
      <c r="C362" t="s">
        <v>92</v>
      </c>
      <c r="D362" t="s">
        <v>45</v>
      </c>
      <c r="E362" t="s">
        <v>408</v>
      </c>
      <c r="F362" t="s">
        <v>311</v>
      </c>
      <c r="H362" s="10"/>
      <c r="J362" s="11"/>
    </row>
    <row r="363" spans="1:10" x14ac:dyDescent="0.25">
      <c r="A363">
        <v>2006</v>
      </c>
      <c r="B363" t="s">
        <v>475</v>
      </c>
      <c r="C363" t="s">
        <v>7</v>
      </c>
      <c r="D363" t="s">
        <v>25</v>
      </c>
      <c r="E363" t="s">
        <v>26</v>
      </c>
      <c r="F363" t="s">
        <v>311</v>
      </c>
      <c r="H363" s="10"/>
      <c r="J363" s="11"/>
    </row>
    <row r="364" spans="1:10" x14ac:dyDescent="0.25">
      <c r="A364">
        <v>2006</v>
      </c>
      <c r="B364" t="s">
        <v>476</v>
      </c>
      <c r="C364" t="s">
        <v>155</v>
      </c>
      <c r="D364" t="s">
        <v>216</v>
      </c>
      <c r="E364" t="s">
        <v>476</v>
      </c>
      <c r="F364" t="s">
        <v>157</v>
      </c>
      <c r="H364" s="10"/>
      <c r="J364" s="11"/>
    </row>
    <row r="365" spans="1:10" x14ac:dyDescent="0.25">
      <c r="A365">
        <v>2006</v>
      </c>
      <c r="B365" t="s">
        <v>477</v>
      </c>
      <c r="C365" t="s">
        <v>92</v>
      </c>
      <c r="D365" t="s">
        <v>36</v>
      </c>
      <c r="E365" t="s">
        <v>94</v>
      </c>
      <c r="F365" t="s">
        <v>330</v>
      </c>
      <c r="H365" s="10"/>
      <c r="J365" s="11"/>
    </row>
    <row r="366" spans="1:10" x14ac:dyDescent="0.25">
      <c r="A366">
        <v>2006</v>
      </c>
      <c r="B366" t="s">
        <v>478</v>
      </c>
      <c r="C366" t="s">
        <v>7</v>
      </c>
      <c r="D366" t="s">
        <v>36</v>
      </c>
      <c r="E366" t="s">
        <v>98</v>
      </c>
      <c r="F366" t="s">
        <v>330</v>
      </c>
      <c r="H366" s="10"/>
      <c r="J366" s="11"/>
    </row>
    <row r="367" spans="1:10" x14ac:dyDescent="0.25">
      <c r="A367">
        <v>2006</v>
      </c>
      <c r="B367" t="s">
        <v>479</v>
      </c>
      <c r="C367" t="s">
        <v>92</v>
      </c>
      <c r="D367" t="s">
        <v>32</v>
      </c>
      <c r="E367" t="s">
        <v>33</v>
      </c>
      <c r="F367" t="s">
        <v>311</v>
      </c>
      <c r="H367" s="10"/>
      <c r="J367" s="11"/>
    </row>
    <row r="368" spans="1:10" x14ac:dyDescent="0.25">
      <c r="A368">
        <v>2006</v>
      </c>
      <c r="B368" t="s">
        <v>480</v>
      </c>
      <c r="C368" t="s">
        <v>7</v>
      </c>
      <c r="D368" t="s">
        <v>32</v>
      </c>
      <c r="E368" t="s">
        <v>33</v>
      </c>
      <c r="F368" t="s">
        <v>352</v>
      </c>
      <c r="H368" s="10"/>
      <c r="J368" s="11"/>
    </row>
    <row r="369" spans="1:10" x14ac:dyDescent="0.25">
      <c r="A369">
        <v>2006</v>
      </c>
      <c r="B369" t="s">
        <v>209</v>
      </c>
      <c r="C369" t="s">
        <v>7</v>
      </c>
      <c r="D369" t="s">
        <v>48</v>
      </c>
      <c r="E369" t="s">
        <v>49</v>
      </c>
      <c r="F369" t="s">
        <v>352</v>
      </c>
      <c r="H369" s="10"/>
      <c r="J369" s="11"/>
    </row>
    <row r="370" spans="1:10" x14ac:dyDescent="0.25">
      <c r="A370">
        <v>2006</v>
      </c>
      <c r="B370" t="s">
        <v>481</v>
      </c>
      <c r="C370" t="s">
        <v>92</v>
      </c>
      <c r="D370" t="s">
        <v>36</v>
      </c>
      <c r="E370" t="s">
        <v>37</v>
      </c>
      <c r="F370" t="s">
        <v>352</v>
      </c>
      <c r="H370" s="10"/>
      <c r="J370" s="11"/>
    </row>
    <row r="371" spans="1:10" x14ac:dyDescent="0.25">
      <c r="A371">
        <v>2006</v>
      </c>
      <c r="B371" t="s">
        <v>251</v>
      </c>
      <c r="C371" t="s">
        <v>7</v>
      </c>
      <c r="D371" t="s">
        <v>398</v>
      </c>
      <c r="E371" t="s">
        <v>398</v>
      </c>
      <c r="F371" t="s">
        <v>311</v>
      </c>
      <c r="H371" s="10"/>
      <c r="J371" s="11"/>
    </row>
    <row r="372" spans="1:10" x14ac:dyDescent="0.25">
      <c r="A372">
        <v>2006</v>
      </c>
      <c r="B372" t="s">
        <v>482</v>
      </c>
      <c r="C372" t="s">
        <v>7</v>
      </c>
      <c r="D372" t="s">
        <v>12</v>
      </c>
      <c r="E372" t="s">
        <v>483</v>
      </c>
      <c r="F372" t="s">
        <v>311</v>
      </c>
      <c r="H372" s="10"/>
      <c r="J372" s="11"/>
    </row>
    <row r="373" spans="1:10" x14ac:dyDescent="0.25">
      <c r="A373">
        <v>2006</v>
      </c>
      <c r="B373" t="s">
        <v>484</v>
      </c>
      <c r="C373" t="s">
        <v>7</v>
      </c>
      <c r="D373" t="s">
        <v>36</v>
      </c>
      <c r="E373" t="s">
        <v>94</v>
      </c>
      <c r="F373" t="s">
        <v>352</v>
      </c>
      <c r="H373" s="10"/>
      <c r="J373" s="11"/>
    </row>
    <row r="374" spans="1:10" x14ac:dyDescent="0.25">
      <c r="A374">
        <v>2006</v>
      </c>
      <c r="B374" t="s">
        <v>485</v>
      </c>
      <c r="C374" t="s">
        <v>155</v>
      </c>
      <c r="D374" t="s">
        <v>71</v>
      </c>
      <c r="E374" t="s">
        <v>167</v>
      </c>
      <c r="F374" t="s">
        <v>157</v>
      </c>
      <c r="H374" s="10"/>
      <c r="J374" s="11"/>
    </row>
    <row r="375" spans="1:10" x14ac:dyDescent="0.25">
      <c r="A375">
        <v>2006</v>
      </c>
      <c r="B375" t="s">
        <v>264</v>
      </c>
      <c r="C375" t="s">
        <v>7</v>
      </c>
      <c r="D375" t="s">
        <v>8</v>
      </c>
      <c r="E375" t="s">
        <v>265</v>
      </c>
      <c r="F375" t="s">
        <v>330</v>
      </c>
      <c r="H375" s="10"/>
      <c r="J375" s="11"/>
    </row>
    <row r="376" spans="1:10" x14ac:dyDescent="0.25">
      <c r="A376">
        <v>2006</v>
      </c>
      <c r="B376" t="s">
        <v>486</v>
      </c>
      <c r="C376" t="s">
        <v>7</v>
      </c>
      <c r="D376" t="s">
        <v>8</v>
      </c>
      <c r="E376" t="s">
        <v>9</v>
      </c>
      <c r="F376" t="s">
        <v>330</v>
      </c>
      <c r="H376" s="10"/>
      <c r="J376" s="11"/>
    </row>
    <row r="377" spans="1:10" x14ac:dyDescent="0.25">
      <c r="A377">
        <v>2006</v>
      </c>
      <c r="B377" t="s">
        <v>487</v>
      </c>
      <c r="C377" t="s">
        <v>7</v>
      </c>
      <c r="D377" t="s">
        <v>159</v>
      </c>
      <c r="E377" t="s">
        <v>160</v>
      </c>
      <c r="F377" t="s">
        <v>330</v>
      </c>
      <c r="H377" s="10"/>
      <c r="J377" s="11"/>
    </row>
    <row r="378" spans="1:10" x14ac:dyDescent="0.25">
      <c r="A378">
        <v>2006</v>
      </c>
      <c r="B378" t="s">
        <v>488</v>
      </c>
      <c r="C378" t="s">
        <v>92</v>
      </c>
      <c r="D378" t="s">
        <v>291</v>
      </c>
      <c r="E378" t="s">
        <v>292</v>
      </c>
      <c r="F378" t="s">
        <v>311</v>
      </c>
      <c r="H378" s="10"/>
      <c r="J378" s="11"/>
    </row>
    <row r="379" spans="1:10" x14ac:dyDescent="0.25">
      <c r="A379">
        <v>2006</v>
      </c>
      <c r="B379" t="s">
        <v>489</v>
      </c>
      <c r="C379" t="s">
        <v>92</v>
      </c>
      <c r="D379" t="s">
        <v>291</v>
      </c>
      <c r="E379" t="s">
        <v>292</v>
      </c>
      <c r="F379" t="s">
        <v>311</v>
      </c>
      <c r="H379" s="10"/>
      <c r="J379" s="11"/>
    </row>
    <row r="380" spans="1:10" x14ac:dyDescent="0.25">
      <c r="A380">
        <v>2006</v>
      </c>
      <c r="B380" t="s">
        <v>490</v>
      </c>
      <c r="C380" t="s">
        <v>7</v>
      </c>
      <c r="D380" t="s">
        <v>291</v>
      </c>
      <c r="E380" t="s">
        <v>292</v>
      </c>
      <c r="F380" t="s">
        <v>400</v>
      </c>
      <c r="H380" s="10"/>
      <c r="J380" s="11"/>
    </row>
    <row r="381" spans="1:10" x14ac:dyDescent="0.25">
      <c r="A381">
        <v>2005</v>
      </c>
      <c r="B381" t="s">
        <v>491</v>
      </c>
      <c r="C381" t="s">
        <v>92</v>
      </c>
      <c r="D381" t="s">
        <v>291</v>
      </c>
      <c r="E381" t="s">
        <v>292</v>
      </c>
      <c r="F381" t="s">
        <v>352</v>
      </c>
      <c r="H381" s="10"/>
      <c r="J381" s="11"/>
    </row>
    <row r="382" spans="1:10" x14ac:dyDescent="0.25">
      <c r="A382">
        <v>2005</v>
      </c>
      <c r="B382" t="s">
        <v>492</v>
      </c>
      <c r="C382" t="s">
        <v>7</v>
      </c>
      <c r="D382" t="s">
        <v>12</v>
      </c>
      <c r="E382" t="s">
        <v>13</v>
      </c>
      <c r="F382" t="s">
        <v>309</v>
      </c>
      <c r="H382" s="10"/>
      <c r="J382" s="11"/>
    </row>
    <row r="383" spans="1:10" x14ac:dyDescent="0.25">
      <c r="A383">
        <v>2005</v>
      </c>
      <c r="B383" t="s">
        <v>493</v>
      </c>
      <c r="C383" t="s">
        <v>7</v>
      </c>
      <c r="D383" t="s">
        <v>398</v>
      </c>
      <c r="E383" t="s">
        <v>399</v>
      </c>
      <c r="F383" t="s">
        <v>311</v>
      </c>
      <c r="H383" s="10"/>
      <c r="J383" s="11"/>
    </row>
    <row r="384" spans="1:10" x14ac:dyDescent="0.25">
      <c r="A384">
        <v>2005</v>
      </c>
      <c r="B384" t="s">
        <v>494</v>
      </c>
      <c r="C384" t="s">
        <v>7</v>
      </c>
      <c r="D384" t="s">
        <v>12</v>
      </c>
      <c r="E384" t="s">
        <v>13</v>
      </c>
      <c r="F384" t="s">
        <v>330</v>
      </c>
      <c r="H384" s="10"/>
      <c r="J384" s="11"/>
    </row>
    <row r="385" spans="1:10" x14ac:dyDescent="0.25">
      <c r="A385">
        <v>2005</v>
      </c>
      <c r="B385" t="s">
        <v>495</v>
      </c>
      <c r="C385" t="s">
        <v>7</v>
      </c>
      <c r="D385" t="s">
        <v>25</v>
      </c>
      <c r="E385" t="s">
        <v>496</v>
      </c>
      <c r="F385" t="s">
        <v>400</v>
      </c>
      <c r="H385" s="10"/>
      <c r="J385" s="11"/>
    </row>
    <row r="386" spans="1:10" x14ac:dyDescent="0.25">
      <c r="A386">
        <v>2005</v>
      </c>
      <c r="B386" t="s">
        <v>497</v>
      </c>
      <c r="C386" t="s">
        <v>7</v>
      </c>
      <c r="D386" t="s">
        <v>25</v>
      </c>
      <c r="E386" t="s">
        <v>498</v>
      </c>
      <c r="F386" t="s">
        <v>330</v>
      </c>
      <c r="H386" s="10"/>
      <c r="J386" s="11"/>
    </row>
    <row r="387" spans="1:10" x14ac:dyDescent="0.25">
      <c r="A387">
        <v>2005</v>
      </c>
      <c r="B387" t="s">
        <v>499</v>
      </c>
      <c r="C387" t="s">
        <v>7</v>
      </c>
      <c r="D387" t="s">
        <v>25</v>
      </c>
      <c r="E387" t="s">
        <v>26</v>
      </c>
      <c r="F387" t="s">
        <v>330</v>
      </c>
      <c r="H387" s="10"/>
      <c r="J387" s="11"/>
    </row>
    <row r="388" spans="1:10" x14ac:dyDescent="0.25">
      <c r="A388">
        <v>2005</v>
      </c>
      <c r="B388" t="s">
        <v>500</v>
      </c>
      <c r="C388" t="s">
        <v>7</v>
      </c>
      <c r="D388" t="s">
        <v>25</v>
      </c>
      <c r="E388" t="s">
        <v>151</v>
      </c>
      <c r="F388" t="s">
        <v>311</v>
      </c>
      <c r="H388" s="10"/>
      <c r="J388" s="11"/>
    </row>
    <row r="389" spans="1:10" x14ac:dyDescent="0.25">
      <c r="A389">
        <v>2005</v>
      </c>
      <c r="B389" t="s">
        <v>501</v>
      </c>
      <c r="C389" t="s">
        <v>92</v>
      </c>
      <c r="D389" t="s">
        <v>36</v>
      </c>
      <c r="E389" t="s">
        <v>81</v>
      </c>
      <c r="F389" t="s">
        <v>311</v>
      </c>
      <c r="H389" s="10"/>
      <c r="J389" s="11"/>
    </row>
    <row r="390" spans="1:10" x14ac:dyDescent="0.25">
      <c r="A390">
        <v>2005</v>
      </c>
      <c r="B390" t="s">
        <v>502</v>
      </c>
      <c r="C390" t="s">
        <v>92</v>
      </c>
      <c r="D390" t="s">
        <v>36</v>
      </c>
      <c r="E390" t="s">
        <v>81</v>
      </c>
      <c r="F390" t="s">
        <v>330</v>
      </c>
      <c r="H390" s="10"/>
      <c r="J390" s="11"/>
    </row>
    <row r="391" spans="1:10" x14ac:dyDescent="0.25">
      <c r="A391">
        <v>2005</v>
      </c>
      <c r="B391" t="s">
        <v>503</v>
      </c>
      <c r="C391" t="s">
        <v>7</v>
      </c>
      <c r="D391" t="s">
        <v>40</v>
      </c>
      <c r="E391" t="s">
        <v>41</v>
      </c>
      <c r="F391" t="s">
        <v>352</v>
      </c>
      <c r="H391" s="10"/>
      <c r="J391" s="11"/>
    </row>
    <row r="392" spans="1:10" x14ac:dyDescent="0.25">
      <c r="A392">
        <v>2005</v>
      </c>
      <c r="B392" t="s">
        <v>504</v>
      </c>
      <c r="C392" t="s">
        <v>7</v>
      </c>
      <c r="D392" t="s">
        <v>40</v>
      </c>
      <c r="E392" t="s">
        <v>41</v>
      </c>
      <c r="F392" t="s">
        <v>330</v>
      </c>
      <c r="H392" s="10"/>
      <c r="J392" s="11"/>
    </row>
    <row r="393" spans="1:10" x14ac:dyDescent="0.25">
      <c r="A393">
        <v>2005</v>
      </c>
      <c r="B393" t="s">
        <v>505</v>
      </c>
      <c r="C393" t="s">
        <v>7</v>
      </c>
      <c r="D393" t="s">
        <v>12</v>
      </c>
      <c r="E393" t="s">
        <v>506</v>
      </c>
      <c r="F393" t="s">
        <v>309</v>
      </c>
      <c r="H393" s="10"/>
      <c r="J393" s="11"/>
    </row>
    <row r="394" spans="1:10" x14ac:dyDescent="0.25">
      <c r="A394">
        <v>2005</v>
      </c>
      <c r="B394" t="s">
        <v>507</v>
      </c>
      <c r="C394" t="s">
        <v>7</v>
      </c>
      <c r="D394" t="s">
        <v>40</v>
      </c>
      <c r="E394" t="s">
        <v>41</v>
      </c>
      <c r="F394" t="s">
        <v>311</v>
      </c>
      <c r="H394" s="10"/>
      <c r="J394" s="11"/>
    </row>
    <row r="395" spans="1:10" x14ac:dyDescent="0.25">
      <c r="A395">
        <v>2005</v>
      </c>
      <c r="B395" t="s">
        <v>508</v>
      </c>
      <c r="C395" t="s">
        <v>155</v>
      </c>
      <c r="D395" t="s">
        <v>8</v>
      </c>
      <c r="E395" t="s">
        <v>265</v>
      </c>
      <c r="F395" t="s">
        <v>157</v>
      </c>
      <c r="H395" s="10"/>
      <c r="J395" s="11"/>
    </row>
    <row r="396" spans="1:10" x14ac:dyDescent="0.25">
      <c r="A396">
        <v>2005</v>
      </c>
      <c r="B396" t="s">
        <v>509</v>
      </c>
      <c r="C396" t="s">
        <v>7</v>
      </c>
      <c r="D396" t="s">
        <v>8</v>
      </c>
      <c r="E396" t="s">
        <v>214</v>
      </c>
      <c r="F396" t="s">
        <v>330</v>
      </c>
      <c r="H396" s="10"/>
      <c r="J396" s="11"/>
    </row>
    <row r="397" spans="1:10" x14ac:dyDescent="0.25">
      <c r="A397">
        <v>2005</v>
      </c>
      <c r="B397" t="s">
        <v>253</v>
      </c>
      <c r="C397" t="s">
        <v>7</v>
      </c>
      <c r="D397" t="s">
        <v>8</v>
      </c>
      <c r="E397" t="s">
        <v>51</v>
      </c>
      <c r="F397" t="s">
        <v>330</v>
      </c>
      <c r="H397" s="10"/>
      <c r="J397" s="11"/>
    </row>
    <row r="398" spans="1:10" x14ac:dyDescent="0.25">
      <c r="A398">
        <v>2005</v>
      </c>
      <c r="B398" t="s">
        <v>510</v>
      </c>
      <c r="C398" t="s">
        <v>92</v>
      </c>
      <c r="D398" t="s">
        <v>8</v>
      </c>
      <c r="E398" t="s">
        <v>214</v>
      </c>
      <c r="F398" t="s">
        <v>311</v>
      </c>
      <c r="H398" s="10"/>
      <c r="J398" s="11"/>
    </row>
    <row r="399" spans="1:10" x14ac:dyDescent="0.25">
      <c r="A399">
        <v>2005</v>
      </c>
      <c r="B399" t="s">
        <v>511</v>
      </c>
      <c r="C399" t="s">
        <v>7</v>
      </c>
      <c r="D399" t="s">
        <v>216</v>
      </c>
      <c r="E399" t="s">
        <v>476</v>
      </c>
      <c r="F399" t="s">
        <v>311</v>
      </c>
      <c r="H399" s="10"/>
      <c r="J399" s="11"/>
    </row>
    <row r="400" spans="1:10" x14ac:dyDescent="0.25">
      <c r="A400">
        <v>2005</v>
      </c>
      <c r="B400" t="s">
        <v>512</v>
      </c>
      <c r="C400" t="s">
        <v>92</v>
      </c>
      <c r="D400" t="s">
        <v>36</v>
      </c>
      <c r="E400" t="s">
        <v>37</v>
      </c>
      <c r="F400" t="s">
        <v>330</v>
      </c>
      <c r="H400" s="10"/>
      <c r="J400" s="11"/>
    </row>
    <row r="401" spans="1:10" x14ac:dyDescent="0.25">
      <c r="A401">
        <v>2005</v>
      </c>
      <c r="B401" t="s">
        <v>513</v>
      </c>
      <c r="C401" t="s">
        <v>7</v>
      </c>
      <c r="D401" t="s">
        <v>36</v>
      </c>
      <c r="E401" t="s">
        <v>130</v>
      </c>
      <c r="F401" t="s">
        <v>352</v>
      </c>
      <c r="H401" s="10"/>
      <c r="J401" s="11"/>
    </row>
    <row r="402" spans="1:10" x14ac:dyDescent="0.25">
      <c r="A402">
        <v>2005</v>
      </c>
      <c r="B402" t="s">
        <v>514</v>
      </c>
      <c r="C402" t="s">
        <v>92</v>
      </c>
      <c r="D402" t="s">
        <v>36</v>
      </c>
      <c r="E402" t="s">
        <v>81</v>
      </c>
      <c r="F402" t="s">
        <v>330</v>
      </c>
      <c r="H402" s="10"/>
      <c r="J402" s="11"/>
    </row>
    <row r="403" spans="1:10" x14ac:dyDescent="0.25">
      <c r="A403">
        <v>2005</v>
      </c>
      <c r="B403" t="s">
        <v>515</v>
      </c>
      <c r="C403" t="s">
        <v>7</v>
      </c>
      <c r="D403" t="s">
        <v>71</v>
      </c>
      <c r="E403" t="s">
        <v>167</v>
      </c>
      <c r="F403" t="s">
        <v>352</v>
      </c>
      <c r="H403" s="10"/>
      <c r="J403" s="11"/>
    </row>
    <row r="404" spans="1:10" x14ac:dyDescent="0.25">
      <c r="A404">
        <v>2004</v>
      </c>
      <c r="B404" t="s">
        <v>516</v>
      </c>
      <c r="C404" t="s">
        <v>7</v>
      </c>
      <c r="D404" t="s">
        <v>25</v>
      </c>
      <c r="E404" t="s">
        <v>410</v>
      </c>
      <c r="F404" t="s">
        <v>330</v>
      </c>
      <c r="H404" s="10"/>
      <c r="J404" s="11"/>
    </row>
    <row r="405" spans="1:10" x14ac:dyDescent="0.25">
      <c r="A405">
        <v>2004</v>
      </c>
      <c r="B405" t="s">
        <v>517</v>
      </c>
      <c r="C405" t="s">
        <v>7</v>
      </c>
      <c r="D405" t="s">
        <v>45</v>
      </c>
      <c r="E405" t="s">
        <v>518</v>
      </c>
      <c r="F405" t="s">
        <v>330</v>
      </c>
      <c r="H405" s="10"/>
      <c r="J405" s="11"/>
    </row>
    <row r="406" spans="1:10" x14ac:dyDescent="0.25">
      <c r="A406">
        <v>2004</v>
      </c>
      <c r="B406" t="s">
        <v>519</v>
      </c>
      <c r="C406" t="s">
        <v>7</v>
      </c>
      <c r="D406" t="s">
        <v>45</v>
      </c>
      <c r="E406" t="s">
        <v>520</v>
      </c>
      <c r="F406" t="s">
        <v>400</v>
      </c>
      <c r="H406" s="10"/>
      <c r="J406" s="11"/>
    </row>
    <row r="407" spans="1:10" x14ac:dyDescent="0.25">
      <c r="A407">
        <v>2004</v>
      </c>
      <c r="B407" t="s">
        <v>521</v>
      </c>
      <c r="C407" t="s">
        <v>7</v>
      </c>
      <c r="D407" t="s">
        <v>25</v>
      </c>
      <c r="E407" t="s">
        <v>26</v>
      </c>
      <c r="F407" t="s">
        <v>311</v>
      </c>
      <c r="H407" s="10"/>
      <c r="J407" s="11"/>
    </row>
    <row r="408" spans="1:10" x14ac:dyDescent="0.25">
      <c r="A408">
        <v>2004</v>
      </c>
      <c r="B408" t="s">
        <v>522</v>
      </c>
      <c r="C408" t="s">
        <v>7</v>
      </c>
      <c r="D408" t="s">
        <v>36</v>
      </c>
      <c r="E408" t="s">
        <v>37</v>
      </c>
      <c r="F408" t="s">
        <v>330</v>
      </c>
      <c r="H408" s="10"/>
      <c r="J408" s="11"/>
    </row>
    <row r="409" spans="1:10" x14ac:dyDescent="0.25">
      <c r="A409">
        <v>2004</v>
      </c>
      <c r="B409" t="s">
        <v>523</v>
      </c>
      <c r="C409" t="s">
        <v>7</v>
      </c>
      <c r="D409" t="s">
        <v>36</v>
      </c>
      <c r="E409" t="s">
        <v>81</v>
      </c>
      <c r="F409" t="s">
        <v>352</v>
      </c>
      <c r="H409" s="10"/>
      <c r="J409" s="11"/>
    </row>
    <row r="410" spans="1:10" x14ac:dyDescent="0.25">
      <c r="A410">
        <v>2004</v>
      </c>
      <c r="B410" t="s">
        <v>524</v>
      </c>
      <c r="C410" t="s">
        <v>7</v>
      </c>
      <c r="D410" t="s">
        <v>445</v>
      </c>
      <c r="E410" t="s">
        <v>525</v>
      </c>
      <c r="F410" t="s">
        <v>330</v>
      </c>
      <c r="H410" s="10"/>
      <c r="J410" s="11"/>
    </row>
    <row r="411" spans="1:10" x14ac:dyDescent="0.25">
      <c r="A411">
        <v>2004</v>
      </c>
      <c r="B411" t="s">
        <v>526</v>
      </c>
      <c r="C411" t="s">
        <v>7</v>
      </c>
      <c r="D411" t="s">
        <v>291</v>
      </c>
      <c r="E411" t="s">
        <v>21</v>
      </c>
      <c r="F411" t="s">
        <v>311</v>
      </c>
      <c r="H411" s="10"/>
      <c r="J411" s="11"/>
    </row>
    <row r="412" spans="1:10" x14ac:dyDescent="0.25">
      <c r="A412">
        <v>2004</v>
      </c>
      <c r="B412" t="s">
        <v>527</v>
      </c>
      <c r="C412" t="s">
        <v>7</v>
      </c>
      <c r="D412" t="s">
        <v>71</v>
      </c>
      <c r="E412" t="s">
        <v>167</v>
      </c>
      <c r="F412" t="s">
        <v>311</v>
      </c>
      <c r="H412" s="10"/>
      <c r="J412" s="11"/>
    </row>
    <row r="413" spans="1:10" x14ac:dyDescent="0.25">
      <c r="A413">
        <v>2004</v>
      </c>
      <c r="B413" t="s">
        <v>528</v>
      </c>
      <c r="C413" t="s">
        <v>92</v>
      </c>
      <c r="D413" t="s">
        <v>64</v>
      </c>
      <c r="E413" t="s">
        <v>128</v>
      </c>
      <c r="F413" t="s">
        <v>311</v>
      </c>
      <c r="H413" s="10"/>
      <c r="J413" s="11"/>
    </row>
    <row r="414" spans="1:10" x14ac:dyDescent="0.25">
      <c r="A414">
        <v>2004</v>
      </c>
      <c r="B414" t="s">
        <v>529</v>
      </c>
      <c r="C414" t="s">
        <v>92</v>
      </c>
      <c r="D414" t="s">
        <v>12</v>
      </c>
      <c r="E414" t="s">
        <v>13</v>
      </c>
      <c r="F414" t="s">
        <v>311</v>
      </c>
      <c r="H414" s="10"/>
      <c r="J414" s="11"/>
    </row>
    <row r="415" spans="1:10" x14ac:dyDescent="0.25">
      <c r="A415">
        <v>2004</v>
      </c>
      <c r="B415" t="s">
        <v>530</v>
      </c>
      <c r="C415" t="s">
        <v>92</v>
      </c>
      <c r="D415" t="s">
        <v>20</v>
      </c>
      <c r="E415" t="s">
        <v>120</v>
      </c>
      <c r="F415" t="s">
        <v>330</v>
      </c>
      <c r="H415" s="10"/>
      <c r="J415" s="11"/>
    </row>
    <row r="416" spans="1:10" x14ac:dyDescent="0.25">
      <c r="A416">
        <v>2004</v>
      </c>
      <c r="B416" t="s">
        <v>531</v>
      </c>
      <c r="C416" t="s">
        <v>92</v>
      </c>
      <c r="D416" t="s">
        <v>12</v>
      </c>
      <c r="E416" t="s">
        <v>61</v>
      </c>
      <c r="F416" t="s">
        <v>311</v>
      </c>
      <c r="H416" s="10"/>
      <c r="J416" s="11"/>
    </row>
    <row r="417" spans="1:10" x14ac:dyDescent="0.25">
      <c r="A417">
        <v>2004</v>
      </c>
      <c r="B417" t="s">
        <v>532</v>
      </c>
      <c r="C417" t="s">
        <v>92</v>
      </c>
      <c r="D417" t="s">
        <v>8</v>
      </c>
      <c r="E417" t="s">
        <v>214</v>
      </c>
      <c r="F417" t="s">
        <v>311</v>
      </c>
      <c r="H417" s="10"/>
      <c r="J417" s="11"/>
    </row>
    <row r="418" spans="1:10" x14ac:dyDescent="0.25">
      <c r="A418">
        <v>2004</v>
      </c>
      <c r="B418" t="s">
        <v>533</v>
      </c>
      <c r="C418" t="s">
        <v>155</v>
      </c>
      <c r="D418" t="s">
        <v>291</v>
      </c>
      <c r="E418" t="s">
        <v>120</v>
      </c>
      <c r="F418" t="s">
        <v>157</v>
      </c>
      <c r="H418" s="10"/>
      <c r="J418" s="11"/>
    </row>
    <row r="419" spans="1:10" x14ac:dyDescent="0.25">
      <c r="A419">
        <v>2004</v>
      </c>
      <c r="B419" t="s">
        <v>534</v>
      </c>
      <c r="C419" t="s">
        <v>7</v>
      </c>
      <c r="D419" t="s">
        <v>234</v>
      </c>
      <c r="E419" t="s">
        <v>235</v>
      </c>
      <c r="F419" t="s">
        <v>330</v>
      </c>
      <c r="H419" s="10"/>
      <c r="J419" s="11"/>
    </row>
    <row r="420" spans="1:10" x14ac:dyDescent="0.25">
      <c r="A420">
        <v>2004</v>
      </c>
      <c r="B420" t="s">
        <v>535</v>
      </c>
      <c r="C420" t="s">
        <v>7</v>
      </c>
      <c r="D420" t="s">
        <v>32</v>
      </c>
      <c r="E420" t="s">
        <v>33</v>
      </c>
      <c r="F420" t="s">
        <v>400</v>
      </c>
      <c r="H420" s="10"/>
      <c r="J420" s="11"/>
    </row>
    <row r="421" spans="1:10" x14ac:dyDescent="0.25">
      <c r="A421">
        <v>2004</v>
      </c>
      <c r="B421" t="s">
        <v>536</v>
      </c>
      <c r="C421" t="s">
        <v>92</v>
      </c>
      <c r="D421" t="s">
        <v>54</v>
      </c>
      <c r="E421" t="s">
        <v>55</v>
      </c>
      <c r="F421" t="s">
        <v>330</v>
      </c>
      <c r="H421" s="10"/>
      <c r="J421" s="11"/>
    </row>
    <row r="422" spans="1:10" x14ac:dyDescent="0.25">
      <c r="A422">
        <v>2004</v>
      </c>
      <c r="B422" t="s">
        <v>537</v>
      </c>
      <c r="C422" t="s">
        <v>92</v>
      </c>
      <c r="D422" t="s">
        <v>54</v>
      </c>
      <c r="E422" t="s">
        <v>55</v>
      </c>
      <c r="F422" t="s">
        <v>330</v>
      </c>
      <c r="H422" s="10"/>
      <c r="J422" s="11"/>
    </row>
    <row r="423" spans="1:10" x14ac:dyDescent="0.25">
      <c r="A423">
        <v>2004</v>
      </c>
      <c r="B423" t="s">
        <v>538</v>
      </c>
      <c r="C423" t="s">
        <v>92</v>
      </c>
      <c r="D423" t="s">
        <v>54</v>
      </c>
      <c r="E423" t="s">
        <v>55</v>
      </c>
      <c r="F423" t="s">
        <v>330</v>
      </c>
      <c r="H423" s="10"/>
      <c r="J423" s="11"/>
    </row>
    <row r="424" spans="1:10" x14ac:dyDescent="0.25">
      <c r="A424">
        <v>2004</v>
      </c>
      <c r="B424" t="s">
        <v>539</v>
      </c>
      <c r="C424" t="s">
        <v>92</v>
      </c>
      <c r="D424" t="s">
        <v>54</v>
      </c>
      <c r="E424" t="s">
        <v>55</v>
      </c>
      <c r="F424" t="s">
        <v>352</v>
      </c>
      <c r="H424" s="10"/>
      <c r="J424" s="11"/>
    </row>
    <row r="425" spans="1:10" x14ac:dyDescent="0.25">
      <c r="A425">
        <v>2004</v>
      </c>
      <c r="B425" t="s">
        <v>540</v>
      </c>
      <c r="C425" t="s">
        <v>92</v>
      </c>
      <c r="D425" t="s">
        <v>54</v>
      </c>
      <c r="E425" t="s">
        <v>55</v>
      </c>
      <c r="F425" t="s">
        <v>311</v>
      </c>
      <c r="H425" s="10"/>
      <c r="J425" s="11"/>
    </row>
    <row r="426" spans="1:10" x14ac:dyDescent="0.25">
      <c r="A426">
        <v>2004</v>
      </c>
      <c r="B426" t="s">
        <v>541</v>
      </c>
      <c r="C426" t="s">
        <v>92</v>
      </c>
      <c r="D426" t="s">
        <v>54</v>
      </c>
      <c r="E426" t="s">
        <v>55</v>
      </c>
      <c r="F426" t="s">
        <v>352</v>
      </c>
      <c r="H426" s="10"/>
      <c r="J426" s="11"/>
    </row>
    <row r="427" spans="1:10" x14ac:dyDescent="0.25">
      <c r="A427">
        <v>2004</v>
      </c>
      <c r="B427" t="s">
        <v>542</v>
      </c>
      <c r="C427" t="s">
        <v>92</v>
      </c>
      <c r="D427" t="s">
        <v>64</v>
      </c>
      <c r="E427" t="s">
        <v>65</v>
      </c>
      <c r="F427" t="s">
        <v>330</v>
      </c>
      <c r="H427" s="10"/>
      <c r="J427" s="11"/>
    </row>
    <row r="428" spans="1:10" x14ac:dyDescent="0.25">
      <c r="A428">
        <v>2004</v>
      </c>
      <c r="B428" t="s">
        <v>543</v>
      </c>
      <c r="C428" t="s">
        <v>7</v>
      </c>
      <c r="D428" t="s">
        <v>64</v>
      </c>
      <c r="E428" t="s">
        <v>128</v>
      </c>
      <c r="F428" t="s">
        <v>352</v>
      </c>
      <c r="H428" s="10"/>
      <c r="J428" s="11"/>
    </row>
    <row r="429" spans="1:10" x14ac:dyDescent="0.25">
      <c r="A429">
        <v>2004</v>
      </c>
      <c r="B429" t="s">
        <v>544</v>
      </c>
      <c r="C429" t="s">
        <v>155</v>
      </c>
      <c r="D429" t="s">
        <v>445</v>
      </c>
      <c r="E429" t="s">
        <v>545</v>
      </c>
      <c r="F429" t="s">
        <v>157</v>
      </c>
      <c r="H429" s="10"/>
      <c r="J429" s="11"/>
    </row>
    <row r="430" spans="1:10" x14ac:dyDescent="0.25">
      <c r="A430">
        <v>2004</v>
      </c>
      <c r="B430" t="s">
        <v>546</v>
      </c>
      <c r="C430" t="s">
        <v>155</v>
      </c>
      <c r="D430" t="s">
        <v>445</v>
      </c>
      <c r="E430" t="s">
        <v>547</v>
      </c>
      <c r="F430" t="s">
        <v>157</v>
      </c>
      <c r="H430" s="10"/>
      <c r="J430" s="11"/>
    </row>
    <row r="431" spans="1:10" x14ac:dyDescent="0.25">
      <c r="A431">
        <v>2004</v>
      </c>
      <c r="B431" t="s">
        <v>548</v>
      </c>
      <c r="C431" t="s">
        <v>155</v>
      </c>
      <c r="D431" t="s">
        <v>445</v>
      </c>
      <c r="E431" t="s">
        <v>548</v>
      </c>
      <c r="F431" t="s">
        <v>157</v>
      </c>
      <c r="H431" s="10"/>
      <c r="J431" s="11"/>
    </row>
    <row r="432" spans="1:10" x14ac:dyDescent="0.25">
      <c r="A432">
        <v>2004</v>
      </c>
      <c r="B432" t="s">
        <v>549</v>
      </c>
      <c r="C432" t="s">
        <v>92</v>
      </c>
      <c r="D432" t="s">
        <v>36</v>
      </c>
      <c r="E432" t="s">
        <v>37</v>
      </c>
      <c r="F432" t="s">
        <v>352</v>
      </c>
      <c r="H432" s="10"/>
      <c r="J432" s="11"/>
    </row>
    <row r="433" spans="1:10" x14ac:dyDescent="0.25">
      <c r="A433">
        <v>2004</v>
      </c>
      <c r="B433" t="s">
        <v>550</v>
      </c>
      <c r="C433" t="s">
        <v>92</v>
      </c>
      <c r="D433" t="s">
        <v>216</v>
      </c>
      <c r="E433" t="s">
        <v>457</v>
      </c>
      <c r="F433" t="s">
        <v>352</v>
      </c>
      <c r="H433" s="10"/>
      <c r="J433" s="11"/>
    </row>
    <row r="434" spans="1:10" x14ac:dyDescent="0.25">
      <c r="A434">
        <v>2004</v>
      </c>
      <c r="B434" t="s">
        <v>551</v>
      </c>
      <c r="C434" t="s">
        <v>7</v>
      </c>
      <c r="D434" t="s">
        <v>25</v>
      </c>
      <c r="E434" t="s">
        <v>26</v>
      </c>
      <c r="F434" t="s">
        <v>352</v>
      </c>
      <c r="H434" s="10"/>
      <c r="J434" s="11"/>
    </row>
    <row r="435" spans="1:10" x14ac:dyDescent="0.25">
      <c r="A435">
        <v>2003</v>
      </c>
      <c r="B435" t="s">
        <v>208</v>
      </c>
      <c r="C435" t="s">
        <v>7</v>
      </c>
      <c r="D435" t="s">
        <v>40</v>
      </c>
      <c r="E435" t="s">
        <v>160</v>
      </c>
      <c r="F435" t="s">
        <v>330</v>
      </c>
      <c r="H435" s="10"/>
      <c r="J435" s="11"/>
    </row>
    <row r="436" spans="1:10" x14ac:dyDescent="0.25">
      <c r="A436">
        <v>2003</v>
      </c>
      <c r="B436" t="s">
        <v>552</v>
      </c>
      <c r="C436" t="s">
        <v>7</v>
      </c>
      <c r="D436" t="s">
        <v>291</v>
      </c>
      <c r="E436" t="s">
        <v>553</v>
      </c>
      <c r="F436" t="s">
        <v>311</v>
      </c>
      <c r="H436" s="10"/>
      <c r="J436" s="11"/>
    </row>
    <row r="437" spans="1:10" x14ac:dyDescent="0.25">
      <c r="A437">
        <v>2003</v>
      </c>
      <c r="B437" t="s">
        <v>554</v>
      </c>
      <c r="C437" t="s">
        <v>7</v>
      </c>
      <c r="D437" t="s">
        <v>291</v>
      </c>
      <c r="E437" t="s">
        <v>176</v>
      </c>
      <c r="F437" t="s">
        <v>400</v>
      </c>
      <c r="H437" s="10"/>
      <c r="J437" s="11"/>
    </row>
    <row r="438" spans="1:10" x14ac:dyDescent="0.25">
      <c r="A438">
        <v>2003</v>
      </c>
      <c r="B438" t="s">
        <v>555</v>
      </c>
      <c r="C438" t="s">
        <v>7</v>
      </c>
      <c r="D438" t="s">
        <v>291</v>
      </c>
      <c r="E438" t="s">
        <v>176</v>
      </c>
      <c r="F438" t="s">
        <v>311</v>
      </c>
      <c r="H438" s="10"/>
      <c r="J438" s="11"/>
    </row>
    <row r="439" spans="1:10" x14ac:dyDescent="0.25">
      <c r="A439">
        <v>2003</v>
      </c>
      <c r="B439" t="s">
        <v>556</v>
      </c>
      <c r="C439" t="s">
        <v>92</v>
      </c>
      <c r="D439" t="s">
        <v>291</v>
      </c>
      <c r="E439" t="s">
        <v>120</v>
      </c>
      <c r="F439" t="s">
        <v>330</v>
      </c>
      <c r="H439" s="10"/>
      <c r="J439" s="11"/>
    </row>
    <row r="440" spans="1:10" x14ac:dyDescent="0.25">
      <c r="A440">
        <v>2003</v>
      </c>
      <c r="B440" t="s">
        <v>557</v>
      </c>
      <c r="C440" t="s">
        <v>7</v>
      </c>
      <c r="D440" t="s">
        <v>234</v>
      </c>
      <c r="E440" t="s">
        <v>345</v>
      </c>
      <c r="F440" t="s">
        <v>311</v>
      </c>
      <c r="H440" s="10"/>
      <c r="J440" s="11"/>
    </row>
    <row r="441" spans="1:10" x14ac:dyDescent="0.25">
      <c r="A441">
        <v>2003</v>
      </c>
      <c r="B441" t="s">
        <v>558</v>
      </c>
      <c r="C441" t="s">
        <v>7</v>
      </c>
      <c r="D441" t="s">
        <v>54</v>
      </c>
      <c r="E441" t="s">
        <v>244</v>
      </c>
      <c r="F441" t="s">
        <v>330</v>
      </c>
      <c r="H441" s="10"/>
      <c r="J441" s="11"/>
    </row>
    <row r="442" spans="1:10" x14ac:dyDescent="0.25">
      <c r="A442">
        <v>2003</v>
      </c>
      <c r="B442" t="s">
        <v>559</v>
      </c>
      <c r="C442" t="s">
        <v>155</v>
      </c>
      <c r="D442" t="s">
        <v>64</v>
      </c>
      <c r="E442" t="s">
        <v>65</v>
      </c>
      <c r="F442" t="s">
        <v>157</v>
      </c>
      <c r="H442" s="10"/>
      <c r="J442" s="11"/>
    </row>
    <row r="443" spans="1:10" x14ac:dyDescent="0.25">
      <c r="A443">
        <v>2003</v>
      </c>
      <c r="B443" t="s">
        <v>560</v>
      </c>
      <c r="C443" t="s">
        <v>155</v>
      </c>
      <c r="D443" t="s">
        <v>445</v>
      </c>
      <c r="E443" t="s">
        <v>560</v>
      </c>
      <c r="F443" t="s">
        <v>157</v>
      </c>
      <c r="H443" s="10"/>
      <c r="J443" s="11"/>
    </row>
    <row r="444" spans="1:10" x14ac:dyDescent="0.25">
      <c r="A444">
        <v>2003</v>
      </c>
      <c r="B444" t="s">
        <v>561</v>
      </c>
      <c r="C444" t="s">
        <v>7</v>
      </c>
      <c r="D444" t="s">
        <v>40</v>
      </c>
      <c r="E444" t="s">
        <v>41</v>
      </c>
      <c r="F444" t="s">
        <v>309</v>
      </c>
      <c r="H444" s="10"/>
      <c r="J444" s="11"/>
    </row>
    <row r="445" spans="1:10" x14ac:dyDescent="0.25">
      <c r="A445">
        <v>2003</v>
      </c>
      <c r="B445" t="s">
        <v>562</v>
      </c>
      <c r="C445" t="s">
        <v>7</v>
      </c>
      <c r="D445" t="s">
        <v>36</v>
      </c>
      <c r="E445" t="s">
        <v>37</v>
      </c>
      <c r="F445" t="s">
        <v>330</v>
      </c>
      <c r="H445" s="10"/>
      <c r="J445" s="11"/>
    </row>
    <row r="446" spans="1:10" x14ac:dyDescent="0.25">
      <c r="A446">
        <v>2003</v>
      </c>
      <c r="B446" t="s">
        <v>563</v>
      </c>
      <c r="C446" t="s">
        <v>7</v>
      </c>
      <c r="D446" t="s">
        <v>36</v>
      </c>
      <c r="E446" t="s">
        <v>37</v>
      </c>
      <c r="F446" t="s">
        <v>311</v>
      </c>
      <c r="H446" s="10"/>
      <c r="J446" s="11"/>
    </row>
    <row r="447" spans="1:10" x14ac:dyDescent="0.25">
      <c r="A447">
        <v>2003</v>
      </c>
      <c r="B447" t="s">
        <v>564</v>
      </c>
      <c r="C447" t="s">
        <v>92</v>
      </c>
      <c r="D447" t="s">
        <v>25</v>
      </c>
      <c r="E447" t="s">
        <v>26</v>
      </c>
      <c r="F447" t="s">
        <v>309</v>
      </c>
      <c r="H447" s="10"/>
      <c r="J447" s="11"/>
    </row>
    <row r="448" spans="1:10" x14ac:dyDescent="0.25">
      <c r="A448">
        <v>2003</v>
      </c>
      <c r="B448" t="s">
        <v>565</v>
      </c>
      <c r="C448" t="s">
        <v>92</v>
      </c>
      <c r="D448" t="s">
        <v>25</v>
      </c>
      <c r="E448" t="s">
        <v>26</v>
      </c>
      <c r="F448" t="s">
        <v>311</v>
      </c>
      <c r="H448" s="10"/>
      <c r="J448" s="11"/>
    </row>
    <row r="449" spans="1:10" x14ac:dyDescent="0.25">
      <c r="A449">
        <v>2003</v>
      </c>
      <c r="B449" t="s">
        <v>566</v>
      </c>
      <c r="C449" t="s">
        <v>7</v>
      </c>
      <c r="D449" t="s">
        <v>25</v>
      </c>
      <c r="E449" t="s">
        <v>26</v>
      </c>
      <c r="F449" t="s">
        <v>309</v>
      </c>
      <c r="H449" s="10"/>
      <c r="J449" s="11"/>
    </row>
    <row r="450" spans="1:10" x14ac:dyDescent="0.25">
      <c r="A450">
        <v>2003</v>
      </c>
      <c r="B450" t="s">
        <v>567</v>
      </c>
      <c r="C450" t="s">
        <v>7</v>
      </c>
      <c r="D450" t="s">
        <v>12</v>
      </c>
      <c r="E450" t="s">
        <v>404</v>
      </c>
      <c r="F450" t="s">
        <v>330</v>
      </c>
      <c r="H450" s="10"/>
      <c r="J450" s="11"/>
    </row>
    <row r="451" spans="1:10" x14ac:dyDescent="0.25">
      <c r="A451">
        <v>2003</v>
      </c>
      <c r="B451" t="s">
        <v>568</v>
      </c>
      <c r="C451" t="s">
        <v>7</v>
      </c>
      <c r="D451" t="s">
        <v>25</v>
      </c>
      <c r="E451" t="s">
        <v>151</v>
      </c>
      <c r="F451" t="s">
        <v>352</v>
      </c>
      <c r="H451" s="10"/>
      <c r="J451" s="11"/>
    </row>
    <row r="452" spans="1:10" x14ac:dyDescent="0.25">
      <c r="A452">
        <v>2003</v>
      </c>
      <c r="B452" t="s">
        <v>569</v>
      </c>
      <c r="C452" t="s">
        <v>92</v>
      </c>
      <c r="D452" t="s">
        <v>36</v>
      </c>
      <c r="E452" t="s">
        <v>37</v>
      </c>
      <c r="F452" t="s">
        <v>330</v>
      </c>
      <c r="H452" s="10"/>
      <c r="J452" s="11"/>
    </row>
    <row r="453" spans="1:10" x14ac:dyDescent="0.25">
      <c r="A453">
        <v>2003</v>
      </c>
      <c r="B453" t="s">
        <v>570</v>
      </c>
      <c r="C453" t="s">
        <v>7</v>
      </c>
      <c r="D453" t="s">
        <v>64</v>
      </c>
      <c r="E453" t="s">
        <v>571</v>
      </c>
      <c r="F453" t="s">
        <v>352</v>
      </c>
      <c r="H453" s="10"/>
      <c r="J453" s="11"/>
    </row>
    <row r="454" spans="1:10" x14ac:dyDescent="0.25">
      <c r="A454">
        <v>2002</v>
      </c>
      <c r="B454" t="s">
        <v>572</v>
      </c>
      <c r="C454" t="s">
        <v>7</v>
      </c>
      <c r="D454" t="s">
        <v>45</v>
      </c>
      <c r="E454" t="s">
        <v>520</v>
      </c>
      <c r="F454" t="s">
        <v>352</v>
      </c>
      <c r="H454" s="10"/>
      <c r="J454" s="11"/>
    </row>
    <row r="455" spans="1:10" x14ac:dyDescent="0.25">
      <c r="A455">
        <v>2002</v>
      </c>
      <c r="B455" t="s">
        <v>573</v>
      </c>
      <c r="C455" t="s">
        <v>7</v>
      </c>
      <c r="D455" t="s">
        <v>12</v>
      </c>
      <c r="E455" t="s">
        <v>472</v>
      </c>
      <c r="F455" t="s">
        <v>400</v>
      </c>
      <c r="H455" s="10"/>
      <c r="J455" s="11"/>
    </row>
    <row r="456" spans="1:10" x14ac:dyDescent="0.25">
      <c r="A456">
        <v>2002</v>
      </c>
      <c r="B456" t="s">
        <v>574</v>
      </c>
      <c r="C456" t="s">
        <v>7</v>
      </c>
      <c r="D456" t="s">
        <v>36</v>
      </c>
      <c r="E456" t="s">
        <v>37</v>
      </c>
      <c r="F456" t="s">
        <v>352</v>
      </c>
      <c r="H456" s="10"/>
      <c r="J456" s="11"/>
    </row>
    <row r="457" spans="1:10" x14ac:dyDescent="0.25">
      <c r="A457">
        <v>2002</v>
      </c>
      <c r="B457" t="s">
        <v>575</v>
      </c>
      <c r="C457" t="s">
        <v>7</v>
      </c>
      <c r="D457" t="s">
        <v>36</v>
      </c>
      <c r="E457" t="s">
        <v>37</v>
      </c>
      <c r="F457" t="s">
        <v>309</v>
      </c>
      <c r="H457" s="10"/>
      <c r="J457" s="11"/>
    </row>
    <row r="458" spans="1:10" x14ac:dyDescent="0.25">
      <c r="A458">
        <v>2002</v>
      </c>
      <c r="B458" t="s">
        <v>576</v>
      </c>
      <c r="C458" t="s">
        <v>155</v>
      </c>
      <c r="D458" t="s">
        <v>8</v>
      </c>
      <c r="E458" t="s">
        <v>265</v>
      </c>
      <c r="F458" t="s">
        <v>157</v>
      </c>
      <c r="H458" s="10"/>
      <c r="J458" s="11"/>
    </row>
    <row r="459" spans="1:10" x14ac:dyDescent="0.25">
      <c r="A459">
        <v>2002</v>
      </c>
      <c r="B459" t="s">
        <v>577</v>
      </c>
      <c r="C459" t="s">
        <v>155</v>
      </c>
      <c r="D459" t="s">
        <v>8</v>
      </c>
      <c r="E459" t="s">
        <v>265</v>
      </c>
      <c r="F459" t="s">
        <v>157</v>
      </c>
      <c r="H459" s="10"/>
      <c r="J459" s="11"/>
    </row>
    <row r="460" spans="1:10" x14ac:dyDescent="0.25">
      <c r="A460">
        <v>2002</v>
      </c>
      <c r="B460" t="s">
        <v>578</v>
      </c>
      <c r="C460" t="s">
        <v>155</v>
      </c>
      <c r="D460" t="s">
        <v>8</v>
      </c>
      <c r="E460" t="s">
        <v>265</v>
      </c>
      <c r="F460" t="s">
        <v>157</v>
      </c>
      <c r="H460" s="10"/>
      <c r="J460" s="11"/>
    </row>
    <row r="461" spans="1:10" x14ac:dyDescent="0.25">
      <c r="A461">
        <v>2002</v>
      </c>
      <c r="B461" t="s">
        <v>579</v>
      </c>
      <c r="C461" t="s">
        <v>155</v>
      </c>
      <c r="D461" t="s">
        <v>8</v>
      </c>
      <c r="E461" t="s">
        <v>265</v>
      </c>
      <c r="F461" t="s">
        <v>157</v>
      </c>
      <c r="H461" s="10"/>
      <c r="J461" s="11"/>
    </row>
    <row r="462" spans="1:10" x14ac:dyDescent="0.25">
      <c r="A462">
        <v>2002</v>
      </c>
      <c r="B462" t="s">
        <v>580</v>
      </c>
      <c r="C462" t="s">
        <v>155</v>
      </c>
      <c r="D462" t="s">
        <v>8</v>
      </c>
      <c r="E462" t="s">
        <v>265</v>
      </c>
      <c r="F462" t="s">
        <v>157</v>
      </c>
      <c r="H462" s="10"/>
      <c r="J462" s="11"/>
    </row>
    <row r="463" spans="1:10" x14ac:dyDescent="0.25">
      <c r="A463">
        <v>2002</v>
      </c>
      <c r="B463" t="s">
        <v>581</v>
      </c>
      <c r="C463" t="s">
        <v>155</v>
      </c>
      <c r="D463" t="s">
        <v>8</v>
      </c>
      <c r="E463" t="s">
        <v>265</v>
      </c>
      <c r="F463" t="s">
        <v>157</v>
      </c>
      <c r="H463" s="10"/>
      <c r="J463" s="11"/>
    </row>
    <row r="464" spans="1:10" x14ac:dyDescent="0.25">
      <c r="A464">
        <v>2002</v>
      </c>
      <c r="B464" t="s">
        <v>582</v>
      </c>
      <c r="C464" t="s">
        <v>7</v>
      </c>
      <c r="D464" t="s">
        <v>64</v>
      </c>
      <c r="E464" t="s">
        <v>583</v>
      </c>
      <c r="F464" t="s">
        <v>400</v>
      </c>
      <c r="H464" s="10"/>
      <c r="J464" s="11"/>
    </row>
    <row r="465" spans="1:10" x14ac:dyDescent="0.25">
      <c r="A465">
        <v>2002</v>
      </c>
      <c r="B465" t="s">
        <v>584</v>
      </c>
      <c r="C465" t="s">
        <v>7</v>
      </c>
      <c r="D465" t="s">
        <v>54</v>
      </c>
      <c r="E465" t="s">
        <v>237</v>
      </c>
      <c r="F465" t="s">
        <v>311</v>
      </c>
      <c r="H465" s="10"/>
      <c r="J465" s="11"/>
    </row>
    <row r="466" spans="1:10" x14ac:dyDescent="0.25">
      <c r="A466">
        <v>2002</v>
      </c>
      <c r="B466" t="s">
        <v>585</v>
      </c>
      <c r="C466" t="s">
        <v>92</v>
      </c>
      <c r="D466" t="s">
        <v>159</v>
      </c>
      <c r="E466" t="s">
        <v>160</v>
      </c>
      <c r="F466" t="s">
        <v>311</v>
      </c>
      <c r="H466" s="10"/>
      <c r="J466" s="11"/>
    </row>
    <row r="467" spans="1:10" x14ac:dyDescent="0.25">
      <c r="A467">
        <v>2002</v>
      </c>
      <c r="B467" t="s">
        <v>586</v>
      </c>
      <c r="C467" t="s">
        <v>7</v>
      </c>
      <c r="D467" t="s">
        <v>32</v>
      </c>
      <c r="E467" t="s">
        <v>33</v>
      </c>
      <c r="F467" t="s">
        <v>330</v>
      </c>
      <c r="H467" s="10"/>
      <c r="J467" s="11"/>
    </row>
    <row r="468" spans="1:10" x14ac:dyDescent="0.25">
      <c r="A468">
        <v>2002</v>
      </c>
      <c r="B468" t="s">
        <v>587</v>
      </c>
      <c r="C468" t="s">
        <v>7</v>
      </c>
      <c r="D468" t="s">
        <v>291</v>
      </c>
      <c r="E468" t="s">
        <v>120</v>
      </c>
      <c r="F468" t="s">
        <v>352</v>
      </c>
      <c r="H468" s="10"/>
      <c r="J468" s="11"/>
    </row>
    <row r="469" spans="1:10" x14ac:dyDescent="0.25">
      <c r="A469">
        <v>2002</v>
      </c>
      <c r="B469" t="s">
        <v>588</v>
      </c>
      <c r="C469" t="s">
        <v>7</v>
      </c>
      <c r="D469" t="s">
        <v>12</v>
      </c>
      <c r="E469" t="s">
        <v>13</v>
      </c>
      <c r="F469" t="s">
        <v>309</v>
      </c>
      <c r="H469" s="10"/>
      <c r="J469" s="11"/>
    </row>
    <row r="470" spans="1:10" x14ac:dyDescent="0.25">
      <c r="A470">
        <v>2002</v>
      </c>
      <c r="B470" t="s">
        <v>589</v>
      </c>
      <c r="C470" t="s">
        <v>92</v>
      </c>
      <c r="D470" t="s">
        <v>12</v>
      </c>
      <c r="E470" t="s">
        <v>13</v>
      </c>
      <c r="F470" t="s">
        <v>330</v>
      </c>
      <c r="H470" s="10"/>
      <c r="J470" s="11"/>
    </row>
    <row r="471" spans="1:10" x14ac:dyDescent="0.25">
      <c r="A471">
        <v>2002</v>
      </c>
      <c r="B471" t="s">
        <v>590</v>
      </c>
      <c r="C471" t="s">
        <v>7</v>
      </c>
      <c r="D471" t="s">
        <v>25</v>
      </c>
      <c r="E471" t="s">
        <v>26</v>
      </c>
      <c r="F471" t="s">
        <v>330</v>
      </c>
      <c r="H471" s="10"/>
      <c r="J471" s="11"/>
    </row>
    <row r="472" spans="1:10" x14ac:dyDescent="0.25">
      <c r="A472">
        <v>2002</v>
      </c>
      <c r="B472" t="s">
        <v>591</v>
      </c>
      <c r="C472" t="s">
        <v>7</v>
      </c>
      <c r="D472" t="s">
        <v>216</v>
      </c>
      <c r="E472" t="s">
        <v>217</v>
      </c>
      <c r="F472" t="s">
        <v>330</v>
      </c>
      <c r="H472" s="10"/>
      <c r="J472" s="11"/>
    </row>
    <row r="473" spans="1:10" x14ac:dyDescent="0.25">
      <c r="A473">
        <v>2002</v>
      </c>
      <c r="B473" t="s">
        <v>592</v>
      </c>
      <c r="C473" t="s">
        <v>7</v>
      </c>
      <c r="D473" t="s">
        <v>36</v>
      </c>
      <c r="E473" t="s">
        <v>94</v>
      </c>
      <c r="F473" t="s">
        <v>352</v>
      </c>
      <c r="H473" s="10"/>
      <c r="J473" s="11"/>
    </row>
    <row r="474" spans="1:10" x14ac:dyDescent="0.25">
      <c r="A474">
        <v>2002</v>
      </c>
      <c r="B474" t="s">
        <v>479</v>
      </c>
      <c r="C474" t="s">
        <v>7</v>
      </c>
      <c r="D474" t="s">
        <v>32</v>
      </c>
      <c r="E474" t="s">
        <v>33</v>
      </c>
      <c r="F474" t="s">
        <v>330</v>
      </c>
      <c r="H474" s="10"/>
      <c r="J474" s="11"/>
    </row>
    <row r="475" spans="1:10" x14ac:dyDescent="0.25">
      <c r="A475">
        <v>2002</v>
      </c>
      <c r="B475" t="s">
        <v>593</v>
      </c>
      <c r="C475" t="s">
        <v>7</v>
      </c>
      <c r="D475" t="s">
        <v>234</v>
      </c>
      <c r="E475" t="s">
        <v>235</v>
      </c>
      <c r="F475" t="s">
        <v>330</v>
      </c>
      <c r="H475" s="10"/>
      <c r="J475" s="11"/>
    </row>
    <row r="476" spans="1:10" x14ac:dyDescent="0.25">
      <c r="A476">
        <v>2002</v>
      </c>
      <c r="B476" t="s">
        <v>594</v>
      </c>
      <c r="C476" t="s">
        <v>92</v>
      </c>
      <c r="D476" t="s">
        <v>25</v>
      </c>
      <c r="E476" t="s">
        <v>26</v>
      </c>
      <c r="F476" t="s">
        <v>352</v>
      </c>
      <c r="H476" s="10"/>
      <c r="J476" s="11"/>
    </row>
    <row r="477" spans="1:10" x14ac:dyDescent="0.25">
      <c r="A477">
        <v>2002</v>
      </c>
      <c r="B477" t="s">
        <v>595</v>
      </c>
      <c r="C477" t="s">
        <v>92</v>
      </c>
      <c r="D477" t="s">
        <v>45</v>
      </c>
      <c r="E477" t="s">
        <v>184</v>
      </c>
      <c r="F477" t="s">
        <v>330</v>
      </c>
      <c r="H477" s="10"/>
      <c r="J477" s="11"/>
    </row>
    <row r="478" spans="1:10" x14ac:dyDescent="0.25">
      <c r="A478">
        <v>2002</v>
      </c>
      <c r="B478" t="s">
        <v>596</v>
      </c>
      <c r="C478" t="s">
        <v>7</v>
      </c>
      <c r="D478" t="s">
        <v>45</v>
      </c>
      <c r="E478" t="s">
        <v>520</v>
      </c>
      <c r="F478" t="s">
        <v>352</v>
      </c>
      <c r="H478" s="10"/>
      <c r="J478" s="11"/>
    </row>
    <row r="479" spans="1:10" x14ac:dyDescent="0.25">
      <c r="A479">
        <v>2001</v>
      </c>
      <c r="B479" t="s">
        <v>597</v>
      </c>
      <c r="C479" t="s">
        <v>7</v>
      </c>
      <c r="D479" t="s">
        <v>12</v>
      </c>
      <c r="E479" t="s">
        <v>404</v>
      </c>
      <c r="F479" t="s">
        <v>330</v>
      </c>
      <c r="H479" s="10"/>
      <c r="J479" s="11"/>
    </row>
    <row r="480" spans="1:10" x14ac:dyDescent="0.25">
      <c r="A480">
        <v>2001</v>
      </c>
      <c r="B480" t="s">
        <v>598</v>
      </c>
      <c r="C480" t="s">
        <v>7</v>
      </c>
      <c r="D480" t="s">
        <v>291</v>
      </c>
      <c r="E480" t="s">
        <v>120</v>
      </c>
      <c r="F480" t="s">
        <v>330</v>
      </c>
      <c r="H480" s="10"/>
      <c r="J480" s="11"/>
    </row>
    <row r="481" spans="1:10" x14ac:dyDescent="0.25">
      <c r="A481">
        <v>2001</v>
      </c>
      <c r="B481" t="s">
        <v>599</v>
      </c>
      <c r="C481" t="s">
        <v>7</v>
      </c>
      <c r="D481" t="s">
        <v>12</v>
      </c>
      <c r="E481" t="s">
        <v>13</v>
      </c>
      <c r="F481" t="s">
        <v>330</v>
      </c>
      <c r="H481" s="10"/>
      <c r="J481" s="11"/>
    </row>
    <row r="482" spans="1:10" x14ac:dyDescent="0.25">
      <c r="A482">
        <v>2001</v>
      </c>
      <c r="B482" t="s">
        <v>600</v>
      </c>
      <c r="C482" t="s">
        <v>7</v>
      </c>
      <c r="D482" t="s">
        <v>36</v>
      </c>
      <c r="E482" t="s">
        <v>37</v>
      </c>
      <c r="F482" t="s">
        <v>309</v>
      </c>
      <c r="H482" s="10"/>
      <c r="J482" s="11"/>
    </row>
    <row r="483" spans="1:10" x14ac:dyDescent="0.25">
      <c r="A483">
        <v>2001</v>
      </c>
      <c r="B483" t="s">
        <v>601</v>
      </c>
      <c r="C483" t="s">
        <v>7</v>
      </c>
      <c r="D483" t="s">
        <v>71</v>
      </c>
      <c r="E483" t="s">
        <v>167</v>
      </c>
      <c r="F483" t="s">
        <v>311</v>
      </c>
      <c r="H483" s="10"/>
      <c r="J483" s="11"/>
    </row>
    <row r="484" spans="1:10" x14ac:dyDescent="0.25">
      <c r="A484">
        <v>2001</v>
      </c>
      <c r="B484" t="s">
        <v>602</v>
      </c>
      <c r="C484" t="s">
        <v>7</v>
      </c>
      <c r="D484" t="s">
        <v>64</v>
      </c>
      <c r="E484" t="s">
        <v>65</v>
      </c>
      <c r="F484" t="s">
        <v>352</v>
      </c>
      <c r="H484" s="10"/>
      <c r="J484" s="11"/>
    </row>
    <row r="485" spans="1:10" x14ac:dyDescent="0.25">
      <c r="A485">
        <v>2001</v>
      </c>
      <c r="B485" t="s">
        <v>603</v>
      </c>
      <c r="C485" t="s">
        <v>7</v>
      </c>
      <c r="D485" t="s">
        <v>32</v>
      </c>
      <c r="E485" t="s">
        <v>33</v>
      </c>
      <c r="F485" t="s">
        <v>311</v>
      </c>
      <c r="H485" s="10"/>
      <c r="J485" s="11"/>
    </row>
    <row r="486" spans="1:10" x14ac:dyDescent="0.25">
      <c r="A486">
        <v>2001</v>
      </c>
      <c r="B486" t="s">
        <v>604</v>
      </c>
      <c r="C486" t="s">
        <v>7</v>
      </c>
      <c r="D486" t="s">
        <v>291</v>
      </c>
      <c r="E486" t="s">
        <v>120</v>
      </c>
      <c r="F486" t="s">
        <v>330</v>
      </c>
      <c r="H486" s="10"/>
      <c r="J486" s="11"/>
    </row>
    <row r="487" spans="1:10" x14ac:dyDescent="0.25">
      <c r="A487">
        <v>2001</v>
      </c>
      <c r="B487" t="s">
        <v>605</v>
      </c>
      <c r="C487" t="s">
        <v>7</v>
      </c>
      <c r="D487" t="s">
        <v>398</v>
      </c>
      <c r="E487" t="s">
        <v>399</v>
      </c>
      <c r="F487" t="s">
        <v>352</v>
      </c>
      <c r="H487" s="10"/>
      <c r="J487" s="11"/>
    </row>
    <row r="488" spans="1:10" x14ac:dyDescent="0.25">
      <c r="A488">
        <v>2001</v>
      </c>
      <c r="B488" t="s">
        <v>606</v>
      </c>
      <c r="C488" t="s">
        <v>7</v>
      </c>
      <c r="D488" t="s">
        <v>398</v>
      </c>
      <c r="E488" t="s">
        <v>399</v>
      </c>
      <c r="F488" t="s">
        <v>352</v>
      </c>
      <c r="H488" s="10"/>
      <c r="J488" s="11"/>
    </row>
    <row r="489" spans="1:10" x14ac:dyDescent="0.25">
      <c r="A489">
        <v>2001</v>
      </c>
      <c r="B489" t="s">
        <v>607</v>
      </c>
      <c r="C489" t="s">
        <v>92</v>
      </c>
      <c r="D489" t="s">
        <v>291</v>
      </c>
      <c r="E489" t="s">
        <v>21</v>
      </c>
      <c r="F489" t="s">
        <v>330</v>
      </c>
      <c r="H489" s="10"/>
      <c r="J489" s="11"/>
    </row>
    <row r="490" spans="1:10" x14ac:dyDescent="0.25">
      <c r="A490">
        <v>2001</v>
      </c>
      <c r="B490" t="s">
        <v>608</v>
      </c>
      <c r="C490" t="s">
        <v>92</v>
      </c>
      <c r="D490" t="s">
        <v>48</v>
      </c>
      <c r="E490" t="s">
        <v>88</v>
      </c>
      <c r="F490" t="s">
        <v>330</v>
      </c>
      <c r="H490" s="10"/>
      <c r="J490" s="11"/>
    </row>
    <row r="491" spans="1:10" x14ac:dyDescent="0.25">
      <c r="A491">
        <v>2001</v>
      </c>
      <c r="B491" t="s">
        <v>609</v>
      </c>
      <c r="C491" t="s">
        <v>7</v>
      </c>
      <c r="D491" t="s">
        <v>54</v>
      </c>
      <c r="E491" t="s">
        <v>55</v>
      </c>
      <c r="F491" t="s">
        <v>311</v>
      </c>
      <c r="H491" s="10"/>
      <c r="J491" s="11"/>
    </row>
    <row r="492" spans="1:10" x14ac:dyDescent="0.25">
      <c r="A492">
        <v>2001</v>
      </c>
      <c r="B492" t="s">
        <v>610</v>
      </c>
      <c r="C492" t="s">
        <v>7</v>
      </c>
      <c r="D492" t="s">
        <v>64</v>
      </c>
      <c r="E492" t="s">
        <v>65</v>
      </c>
      <c r="F492" t="s">
        <v>311</v>
      </c>
      <c r="H492" s="10"/>
      <c r="J492" s="11"/>
    </row>
    <row r="493" spans="1:10" x14ac:dyDescent="0.25">
      <c r="A493">
        <v>2001</v>
      </c>
      <c r="B493" t="s">
        <v>611</v>
      </c>
      <c r="C493" t="s">
        <v>7</v>
      </c>
      <c r="D493" t="s">
        <v>64</v>
      </c>
      <c r="E493" t="s">
        <v>65</v>
      </c>
      <c r="F493" t="s">
        <v>330</v>
      </c>
      <c r="H493" s="10"/>
      <c r="J493" s="11"/>
    </row>
    <row r="494" spans="1:10" x14ac:dyDescent="0.25">
      <c r="A494">
        <v>2001</v>
      </c>
      <c r="B494" t="s">
        <v>612</v>
      </c>
      <c r="C494" t="s">
        <v>7</v>
      </c>
      <c r="D494" t="s">
        <v>164</v>
      </c>
      <c r="E494" t="s">
        <v>165</v>
      </c>
      <c r="F494" t="s">
        <v>309</v>
      </c>
      <c r="H494" s="10"/>
      <c r="J494" s="11"/>
    </row>
    <row r="495" spans="1:10" x14ac:dyDescent="0.25">
      <c r="A495">
        <v>2001</v>
      </c>
      <c r="B495" t="s">
        <v>613</v>
      </c>
      <c r="C495" t="s">
        <v>7</v>
      </c>
      <c r="D495" t="s">
        <v>8</v>
      </c>
      <c r="E495" t="s">
        <v>156</v>
      </c>
      <c r="F495" t="s">
        <v>352</v>
      </c>
      <c r="H495" s="10"/>
      <c r="J495" s="11"/>
    </row>
    <row r="496" spans="1:10" x14ac:dyDescent="0.25">
      <c r="A496">
        <v>2001</v>
      </c>
      <c r="B496" t="s">
        <v>614</v>
      </c>
      <c r="C496" t="s">
        <v>7</v>
      </c>
      <c r="D496" t="s">
        <v>71</v>
      </c>
      <c r="E496" t="s">
        <v>615</v>
      </c>
      <c r="F496" t="s">
        <v>352</v>
      </c>
      <c r="H496" s="10"/>
      <c r="J496" s="11"/>
    </row>
    <row r="497" spans="1:10" x14ac:dyDescent="0.25">
      <c r="A497">
        <v>2001</v>
      </c>
      <c r="B497" t="s">
        <v>616</v>
      </c>
      <c r="C497" t="s">
        <v>7</v>
      </c>
      <c r="D497" t="s">
        <v>36</v>
      </c>
      <c r="E497" t="s">
        <v>37</v>
      </c>
      <c r="F497" t="s">
        <v>309</v>
      </c>
      <c r="H497" s="10"/>
      <c r="J497" s="11"/>
    </row>
    <row r="498" spans="1:10" x14ac:dyDescent="0.25">
      <c r="A498">
        <v>2001</v>
      </c>
      <c r="B498" t="s">
        <v>617</v>
      </c>
      <c r="C498" t="s">
        <v>7</v>
      </c>
      <c r="D498" t="s">
        <v>36</v>
      </c>
      <c r="E498" t="s">
        <v>37</v>
      </c>
      <c r="F498" t="s">
        <v>330</v>
      </c>
      <c r="H498" s="10"/>
      <c r="J498" s="11"/>
    </row>
    <row r="499" spans="1:10" x14ac:dyDescent="0.25">
      <c r="A499">
        <v>2001</v>
      </c>
      <c r="B499" t="s">
        <v>618</v>
      </c>
      <c r="C499" t="s">
        <v>7</v>
      </c>
      <c r="D499" t="s">
        <v>12</v>
      </c>
      <c r="E499" t="s">
        <v>404</v>
      </c>
      <c r="F499" t="s">
        <v>330</v>
      </c>
      <c r="H499" s="10"/>
      <c r="J499" s="11"/>
    </row>
    <row r="500" spans="1:10" x14ac:dyDescent="0.25">
      <c r="A500">
        <v>2000</v>
      </c>
      <c r="B500" t="s">
        <v>619</v>
      </c>
      <c r="C500" t="s">
        <v>7</v>
      </c>
      <c r="D500" t="s">
        <v>36</v>
      </c>
      <c r="E500" t="s">
        <v>37</v>
      </c>
      <c r="F500" t="s">
        <v>352</v>
      </c>
      <c r="H500" s="10"/>
      <c r="J500" s="11"/>
    </row>
    <row r="501" spans="1:10" x14ac:dyDescent="0.25">
      <c r="A501">
        <v>2000</v>
      </c>
      <c r="B501" t="s">
        <v>620</v>
      </c>
      <c r="C501" t="s">
        <v>7</v>
      </c>
      <c r="D501" t="s">
        <v>36</v>
      </c>
      <c r="E501" t="s">
        <v>37</v>
      </c>
      <c r="F501" t="s">
        <v>352</v>
      </c>
      <c r="H501" s="10"/>
      <c r="J501" s="11"/>
    </row>
    <row r="502" spans="1:10" x14ac:dyDescent="0.25">
      <c r="A502">
        <v>2000</v>
      </c>
      <c r="B502" t="s">
        <v>621</v>
      </c>
      <c r="C502" t="s">
        <v>7</v>
      </c>
      <c r="D502" t="s">
        <v>36</v>
      </c>
      <c r="E502" t="s">
        <v>37</v>
      </c>
      <c r="F502" t="s">
        <v>311</v>
      </c>
      <c r="H502" s="10"/>
      <c r="J502" s="11"/>
    </row>
    <row r="503" spans="1:10" x14ac:dyDescent="0.25">
      <c r="A503">
        <v>2000</v>
      </c>
      <c r="B503" t="s">
        <v>622</v>
      </c>
      <c r="C503" t="s">
        <v>7</v>
      </c>
      <c r="D503" t="s">
        <v>45</v>
      </c>
      <c r="E503" t="s">
        <v>408</v>
      </c>
      <c r="F503" t="s">
        <v>330</v>
      </c>
      <c r="H503" s="10"/>
      <c r="J503" s="11"/>
    </row>
    <row r="504" spans="1:10" x14ac:dyDescent="0.25">
      <c r="A504">
        <v>2000</v>
      </c>
      <c r="B504" t="s">
        <v>623</v>
      </c>
      <c r="C504" t="s">
        <v>7</v>
      </c>
      <c r="D504" t="s">
        <v>398</v>
      </c>
      <c r="E504" t="s">
        <v>399</v>
      </c>
      <c r="F504" t="s">
        <v>624</v>
      </c>
      <c r="H504" s="10"/>
      <c r="J504" s="11"/>
    </row>
    <row r="505" spans="1:10" x14ac:dyDescent="0.25">
      <c r="A505">
        <v>2000</v>
      </c>
      <c r="B505" t="s">
        <v>625</v>
      </c>
      <c r="C505" t="s">
        <v>7</v>
      </c>
      <c r="D505" t="s">
        <v>32</v>
      </c>
      <c r="E505" t="s">
        <v>33</v>
      </c>
      <c r="F505" t="s">
        <v>311</v>
      </c>
      <c r="H505" s="10"/>
      <c r="J505" s="11"/>
    </row>
    <row r="506" spans="1:10" x14ac:dyDescent="0.25">
      <c r="A506">
        <v>2000</v>
      </c>
      <c r="B506" t="s">
        <v>206</v>
      </c>
      <c r="C506" t="s">
        <v>7</v>
      </c>
      <c r="D506" t="s">
        <v>36</v>
      </c>
      <c r="E506" t="s">
        <v>81</v>
      </c>
      <c r="F506" t="s">
        <v>330</v>
      </c>
      <c r="H506" s="10"/>
      <c r="J506" s="11"/>
    </row>
    <row r="507" spans="1:10" x14ac:dyDescent="0.25">
      <c r="A507">
        <v>2000</v>
      </c>
      <c r="B507" t="s">
        <v>626</v>
      </c>
      <c r="C507" t="s">
        <v>7</v>
      </c>
      <c r="D507" t="s">
        <v>445</v>
      </c>
      <c r="E507" t="s">
        <v>627</v>
      </c>
      <c r="F507" t="s">
        <v>330</v>
      </c>
      <c r="H507" s="10"/>
      <c r="J507" s="11"/>
    </row>
    <row r="508" spans="1:10" x14ac:dyDescent="0.25">
      <c r="A508">
        <v>2000</v>
      </c>
      <c r="B508" t="s">
        <v>628</v>
      </c>
      <c r="C508" t="s">
        <v>7</v>
      </c>
      <c r="D508" t="s">
        <v>54</v>
      </c>
      <c r="E508" t="s">
        <v>244</v>
      </c>
      <c r="F508" t="s">
        <v>330</v>
      </c>
      <c r="H508" s="10"/>
      <c r="J508" s="11"/>
    </row>
    <row r="509" spans="1:10" x14ac:dyDescent="0.25">
      <c r="A509">
        <v>2000</v>
      </c>
      <c r="B509" t="s">
        <v>629</v>
      </c>
      <c r="C509" t="s">
        <v>7</v>
      </c>
      <c r="D509" t="s">
        <v>40</v>
      </c>
      <c r="E509" t="s">
        <v>43</v>
      </c>
      <c r="F509" t="s">
        <v>330</v>
      </c>
      <c r="H509" s="10"/>
      <c r="J509" s="11"/>
    </row>
    <row r="510" spans="1:10" x14ac:dyDescent="0.25">
      <c r="A510">
        <v>2000</v>
      </c>
      <c r="B510" t="s">
        <v>630</v>
      </c>
      <c r="C510" t="s">
        <v>7</v>
      </c>
      <c r="D510" t="s">
        <v>291</v>
      </c>
      <c r="E510" t="s">
        <v>176</v>
      </c>
      <c r="F510" t="s">
        <v>311</v>
      </c>
      <c r="H510" s="10"/>
      <c r="J510" s="11"/>
    </row>
    <row r="511" spans="1:10" x14ac:dyDescent="0.25">
      <c r="A511">
        <v>2000</v>
      </c>
      <c r="B511" t="s">
        <v>631</v>
      </c>
      <c r="C511" t="s">
        <v>7</v>
      </c>
      <c r="D511" t="s">
        <v>234</v>
      </c>
      <c r="E511" t="s">
        <v>235</v>
      </c>
      <c r="F511" t="s">
        <v>352</v>
      </c>
      <c r="H511" s="10"/>
      <c r="J511" s="11"/>
    </row>
    <row r="512" spans="1:10" x14ac:dyDescent="0.25">
      <c r="A512">
        <v>2000</v>
      </c>
      <c r="B512" t="s">
        <v>632</v>
      </c>
      <c r="C512" t="s">
        <v>7</v>
      </c>
      <c r="D512" t="s">
        <v>32</v>
      </c>
      <c r="E512" t="s">
        <v>33</v>
      </c>
      <c r="F512" t="s">
        <v>311</v>
      </c>
      <c r="H512" s="10"/>
      <c r="J512" s="11"/>
    </row>
    <row r="513" spans="1:19" x14ac:dyDescent="0.25">
      <c r="A513">
        <v>2000</v>
      </c>
      <c r="B513" t="s">
        <v>633</v>
      </c>
      <c r="C513" t="s">
        <v>7</v>
      </c>
      <c r="D513" t="s">
        <v>25</v>
      </c>
      <c r="E513" t="s">
        <v>29</v>
      </c>
      <c r="F513" t="s">
        <v>330</v>
      </c>
      <c r="H513" s="10"/>
      <c r="J513" s="11"/>
    </row>
    <row r="514" spans="1:19" x14ac:dyDescent="0.25">
      <c r="A514">
        <v>2000</v>
      </c>
      <c r="B514" t="s">
        <v>634</v>
      </c>
      <c r="C514" t="s">
        <v>7</v>
      </c>
      <c r="D514" t="s">
        <v>32</v>
      </c>
      <c r="E514" t="s">
        <v>33</v>
      </c>
      <c r="F514" t="s">
        <v>311</v>
      </c>
      <c r="H514" s="10"/>
      <c r="J514" s="11"/>
    </row>
    <row r="515" spans="1:19" x14ac:dyDescent="0.25">
      <c r="A515">
        <v>2000</v>
      </c>
      <c r="B515" t="s">
        <v>635</v>
      </c>
      <c r="C515" t="s">
        <v>7</v>
      </c>
      <c r="D515" t="s">
        <v>54</v>
      </c>
      <c r="E515" t="s">
        <v>237</v>
      </c>
      <c r="F515" t="s">
        <v>330</v>
      </c>
      <c r="H515" s="10"/>
      <c r="J515" s="11"/>
    </row>
    <row r="516" spans="1:19" x14ac:dyDescent="0.25">
      <c r="A516">
        <v>2000</v>
      </c>
      <c r="B516" t="s">
        <v>636</v>
      </c>
      <c r="C516" t="s">
        <v>7</v>
      </c>
      <c r="D516" t="s">
        <v>8</v>
      </c>
      <c r="E516" t="s">
        <v>51</v>
      </c>
      <c r="F516" t="s">
        <v>352</v>
      </c>
      <c r="H516" s="10"/>
      <c r="J516" s="11"/>
    </row>
    <row r="517" spans="1:19" x14ac:dyDescent="0.25">
      <c r="A517">
        <v>2000</v>
      </c>
      <c r="B517" t="s">
        <v>637</v>
      </c>
      <c r="C517" t="s">
        <v>7</v>
      </c>
      <c r="D517" t="s">
        <v>71</v>
      </c>
      <c r="E517" t="s">
        <v>167</v>
      </c>
      <c r="F517" t="s">
        <v>311</v>
      </c>
      <c r="H517" s="10"/>
      <c r="J517" s="11"/>
    </row>
    <row r="518" spans="1:19" x14ac:dyDescent="0.25">
      <c r="A518">
        <v>2000</v>
      </c>
      <c r="B518" t="s">
        <v>638</v>
      </c>
      <c r="C518" t="s">
        <v>7</v>
      </c>
      <c r="D518" t="s">
        <v>71</v>
      </c>
      <c r="E518" t="s">
        <v>167</v>
      </c>
      <c r="F518" t="s">
        <v>330</v>
      </c>
      <c r="H518" s="10"/>
      <c r="J518" s="11"/>
    </row>
    <row r="519" spans="1:19" x14ac:dyDescent="0.25">
      <c r="A519">
        <v>2000</v>
      </c>
      <c r="B519" t="s">
        <v>639</v>
      </c>
      <c r="C519" t="s">
        <v>7</v>
      </c>
      <c r="D519" t="s">
        <v>445</v>
      </c>
      <c r="E519" t="s">
        <v>640</v>
      </c>
      <c r="F519" t="s">
        <v>624</v>
      </c>
      <c r="H519" s="10"/>
      <c r="J519" s="11"/>
    </row>
    <row r="520" spans="1:19" x14ac:dyDescent="0.25">
      <c r="A520">
        <v>1999</v>
      </c>
      <c r="B520" t="s">
        <v>641</v>
      </c>
      <c r="C520" t="s">
        <v>7</v>
      </c>
      <c r="D520" t="s">
        <v>40</v>
      </c>
      <c r="E520" t="s">
        <v>43</v>
      </c>
      <c r="F520" t="s">
        <v>624</v>
      </c>
      <c r="H520" s="10"/>
      <c r="J520" s="11"/>
    </row>
    <row r="521" spans="1:19" x14ac:dyDescent="0.25">
      <c r="A521">
        <v>1999</v>
      </c>
      <c r="B521" t="s">
        <v>642</v>
      </c>
      <c r="C521" t="s">
        <v>7</v>
      </c>
      <c r="D521" t="s">
        <v>291</v>
      </c>
      <c r="E521" t="s">
        <v>21</v>
      </c>
      <c r="F521" t="s">
        <v>624</v>
      </c>
      <c r="G521" t="s">
        <v>920</v>
      </c>
      <c r="H521" s="10">
        <v>1994</v>
      </c>
      <c r="I521" s="2">
        <v>2011</v>
      </c>
      <c r="J521" s="12">
        <f xml:space="preserve"> (898000 + 462000) * 1000</f>
        <v>1360000000</v>
      </c>
      <c r="L521" t="s">
        <v>946</v>
      </c>
      <c r="M521" t="s">
        <v>947</v>
      </c>
      <c r="N521" t="s">
        <v>948</v>
      </c>
      <c r="O521" t="s">
        <v>949</v>
      </c>
      <c r="P521" t="s">
        <v>950</v>
      </c>
      <c r="R521" s="4" t="s">
        <v>951</v>
      </c>
      <c r="S521" s="4" t="s">
        <v>952</v>
      </c>
    </row>
    <row r="522" spans="1:19" x14ac:dyDescent="0.25">
      <c r="A522">
        <v>1999</v>
      </c>
      <c r="B522" t="s">
        <v>643</v>
      </c>
      <c r="C522" t="s">
        <v>7</v>
      </c>
      <c r="D522" t="s">
        <v>291</v>
      </c>
      <c r="E522" t="s">
        <v>120</v>
      </c>
      <c r="F522" t="s">
        <v>624</v>
      </c>
      <c r="H522" s="10"/>
      <c r="J522" s="11"/>
    </row>
    <row r="523" spans="1:19" x14ac:dyDescent="0.25">
      <c r="A523">
        <v>1999</v>
      </c>
      <c r="B523" t="s">
        <v>491</v>
      </c>
      <c r="C523" t="s">
        <v>7</v>
      </c>
      <c r="D523" t="s">
        <v>291</v>
      </c>
      <c r="E523" t="s">
        <v>292</v>
      </c>
      <c r="F523" t="s">
        <v>624</v>
      </c>
      <c r="H523" s="10"/>
      <c r="J523" s="11"/>
    </row>
    <row r="524" spans="1:19" x14ac:dyDescent="0.25">
      <c r="A524">
        <v>1999</v>
      </c>
      <c r="B524" t="s">
        <v>644</v>
      </c>
      <c r="C524" t="s">
        <v>7</v>
      </c>
      <c r="D524" t="s">
        <v>54</v>
      </c>
      <c r="E524" t="s">
        <v>237</v>
      </c>
      <c r="F524" t="s">
        <v>624</v>
      </c>
      <c r="H524" s="10"/>
      <c r="J524" s="11"/>
    </row>
    <row r="525" spans="1:19" x14ac:dyDescent="0.25">
      <c r="A525">
        <v>1999</v>
      </c>
      <c r="B525" t="s">
        <v>645</v>
      </c>
      <c r="C525" t="s">
        <v>7</v>
      </c>
      <c r="D525" t="s">
        <v>54</v>
      </c>
      <c r="E525" t="s">
        <v>646</v>
      </c>
      <c r="F525" t="s">
        <v>624</v>
      </c>
      <c r="H525" s="10"/>
      <c r="J525" s="11"/>
    </row>
    <row r="526" spans="1:19" x14ac:dyDescent="0.25">
      <c r="A526">
        <v>1999</v>
      </c>
      <c r="B526" t="s">
        <v>647</v>
      </c>
      <c r="C526" t="s">
        <v>7</v>
      </c>
      <c r="D526" t="s">
        <v>8</v>
      </c>
      <c r="E526" t="s">
        <v>214</v>
      </c>
      <c r="F526" t="s">
        <v>624</v>
      </c>
      <c r="H526" s="10"/>
      <c r="J526" s="11"/>
    </row>
    <row r="527" spans="1:19" x14ac:dyDescent="0.25">
      <c r="A527">
        <v>1999</v>
      </c>
      <c r="B527" t="s">
        <v>648</v>
      </c>
      <c r="C527" t="s">
        <v>7</v>
      </c>
      <c r="D527" t="s">
        <v>8</v>
      </c>
      <c r="E527" t="s">
        <v>51</v>
      </c>
      <c r="F527" t="s">
        <v>624</v>
      </c>
      <c r="H527" s="10"/>
      <c r="J527" s="11"/>
    </row>
    <row r="528" spans="1:19" x14ac:dyDescent="0.25">
      <c r="A528">
        <v>1999</v>
      </c>
      <c r="B528" t="s">
        <v>649</v>
      </c>
      <c r="C528" t="s">
        <v>7</v>
      </c>
      <c r="D528" t="s">
        <v>445</v>
      </c>
      <c r="E528" t="s">
        <v>640</v>
      </c>
      <c r="F528" t="s">
        <v>624</v>
      </c>
      <c r="H528" s="10"/>
      <c r="J528" s="11"/>
    </row>
    <row r="529" spans="1:10" x14ac:dyDescent="0.25">
      <c r="A529">
        <v>1999</v>
      </c>
      <c r="B529" t="s">
        <v>650</v>
      </c>
      <c r="C529" t="s">
        <v>7</v>
      </c>
      <c r="D529" t="s">
        <v>40</v>
      </c>
      <c r="E529" t="s">
        <v>43</v>
      </c>
      <c r="F529" t="s">
        <v>624</v>
      </c>
      <c r="H529" s="10"/>
      <c r="J529" s="11"/>
    </row>
    <row r="530" spans="1:10" x14ac:dyDescent="0.25">
      <c r="A530">
        <v>1999</v>
      </c>
      <c r="B530" t="s">
        <v>651</v>
      </c>
      <c r="C530" t="s">
        <v>7</v>
      </c>
      <c r="D530" t="s">
        <v>36</v>
      </c>
      <c r="E530" t="s">
        <v>37</v>
      </c>
      <c r="F530" t="s">
        <v>624</v>
      </c>
      <c r="H530" s="10"/>
      <c r="J530" s="11"/>
    </row>
    <row r="531" spans="1:10" x14ac:dyDescent="0.25">
      <c r="A531">
        <v>1999</v>
      </c>
      <c r="B531" t="s">
        <v>652</v>
      </c>
      <c r="C531" t="s">
        <v>7</v>
      </c>
      <c r="D531" t="s">
        <v>36</v>
      </c>
      <c r="E531" t="s">
        <v>37</v>
      </c>
      <c r="F531" t="s">
        <v>624</v>
      </c>
      <c r="H531" s="10"/>
      <c r="J531" s="11"/>
    </row>
    <row r="532" spans="1:10" x14ac:dyDescent="0.25">
      <c r="A532">
        <v>1999</v>
      </c>
      <c r="B532" t="s">
        <v>653</v>
      </c>
      <c r="C532" t="s">
        <v>7</v>
      </c>
      <c r="D532" t="s">
        <v>25</v>
      </c>
      <c r="E532" t="s">
        <v>151</v>
      </c>
      <c r="F532" t="s">
        <v>624</v>
      </c>
      <c r="H532" s="10"/>
      <c r="J532" s="11"/>
    </row>
    <row r="533" spans="1:10" x14ac:dyDescent="0.25">
      <c r="A533">
        <v>1999</v>
      </c>
      <c r="B533" t="s">
        <v>565</v>
      </c>
      <c r="C533" t="s">
        <v>7</v>
      </c>
      <c r="D533" t="s">
        <v>25</v>
      </c>
      <c r="E533" t="s">
        <v>26</v>
      </c>
      <c r="F533" t="s">
        <v>624</v>
      </c>
      <c r="H533" s="10"/>
      <c r="J533" s="11"/>
    </row>
    <row r="534" spans="1:10" x14ac:dyDescent="0.25">
      <c r="A534">
        <v>1999</v>
      </c>
      <c r="B534" t="s">
        <v>654</v>
      </c>
      <c r="C534" t="s">
        <v>7</v>
      </c>
      <c r="D534" t="s">
        <v>12</v>
      </c>
      <c r="E534" t="s">
        <v>13</v>
      </c>
      <c r="F534" t="s">
        <v>624</v>
      </c>
      <c r="H534" s="10"/>
      <c r="J534" s="11"/>
    </row>
    <row r="535" spans="1:10" x14ac:dyDescent="0.25">
      <c r="A535">
        <v>1999</v>
      </c>
      <c r="B535" t="s">
        <v>655</v>
      </c>
      <c r="C535" t="s">
        <v>7</v>
      </c>
      <c r="D535" t="s">
        <v>291</v>
      </c>
      <c r="E535" t="s">
        <v>120</v>
      </c>
      <c r="F535" t="s">
        <v>624</v>
      </c>
      <c r="H535" s="10"/>
      <c r="J535" s="11"/>
    </row>
    <row r="536" spans="1:10" x14ac:dyDescent="0.25">
      <c r="A536">
        <v>1999</v>
      </c>
      <c r="B536" t="s">
        <v>656</v>
      </c>
      <c r="C536" t="s">
        <v>7</v>
      </c>
      <c r="D536" t="s">
        <v>32</v>
      </c>
      <c r="E536" t="s">
        <v>33</v>
      </c>
      <c r="F536" t="s">
        <v>624</v>
      </c>
      <c r="H536" s="10"/>
      <c r="J536" s="11"/>
    </row>
    <row r="537" spans="1:10" x14ac:dyDescent="0.25">
      <c r="A537">
        <v>1999</v>
      </c>
      <c r="B537" t="s">
        <v>657</v>
      </c>
      <c r="C537" t="s">
        <v>7</v>
      </c>
      <c r="D537" t="s">
        <v>54</v>
      </c>
      <c r="E537" t="s">
        <v>237</v>
      </c>
      <c r="F537" t="s">
        <v>624</v>
      </c>
      <c r="H537" s="10"/>
      <c r="J537" s="11"/>
    </row>
    <row r="538" spans="1:10" x14ac:dyDescent="0.25">
      <c r="A538">
        <v>1999</v>
      </c>
      <c r="B538" t="s">
        <v>658</v>
      </c>
      <c r="C538" t="s">
        <v>7</v>
      </c>
      <c r="D538" t="s">
        <v>54</v>
      </c>
      <c r="E538" t="s">
        <v>237</v>
      </c>
      <c r="F538" t="s">
        <v>624</v>
      </c>
      <c r="H538" s="10"/>
      <c r="J538" s="11"/>
    </row>
    <row r="539" spans="1:10" x14ac:dyDescent="0.25">
      <c r="A539">
        <v>1999</v>
      </c>
      <c r="B539" t="s">
        <v>659</v>
      </c>
      <c r="C539" t="s">
        <v>7</v>
      </c>
      <c r="D539" t="s">
        <v>12</v>
      </c>
      <c r="E539" t="s">
        <v>13</v>
      </c>
      <c r="F539" t="s">
        <v>624</v>
      </c>
      <c r="H539" s="10"/>
      <c r="J539" s="11"/>
    </row>
    <row r="540" spans="1:10" x14ac:dyDescent="0.25">
      <c r="A540">
        <v>1999</v>
      </c>
      <c r="B540" t="s">
        <v>660</v>
      </c>
      <c r="C540" t="s">
        <v>7</v>
      </c>
      <c r="D540" t="s">
        <v>12</v>
      </c>
      <c r="E540" t="s">
        <v>404</v>
      </c>
      <c r="F540" t="s">
        <v>624</v>
      </c>
      <c r="H540" s="10"/>
      <c r="J540" s="11"/>
    </row>
    <row r="541" spans="1:10" x14ac:dyDescent="0.25">
      <c r="A541">
        <v>1998</v>
      </c>
      <c r="B541" t="s">
        <v>661</v>
      </c>
      <c r="C541" t="s">
        <v>7</v>
      </c>
      <c r="D541" t="s">
        <v>12</v>
      </c>
      <c r="E541" t="s">
        <v>13</v>
      </c>
      <c r="F541" t="s">
        <v>624</v>
      </c>
      <c r="H541" s="10"/>
      <c r="J541" s="11"/>
    </row>
    <row r="542" spans="1:10" x14ac:dyDescent="0.25">
      <c r="A542">
        <v>1998</v>
      </c>
      <c r="B542" t="s">
        <v>662</v>
      </c>
      <c r="C542" t="s">
        <v>7</v>
      </c>
      <c r="D542" t="s">
        <v>32</v>
      </c>
      <c r="E542" t="s">
        <v>33</v>
      </c>
      <c r="F542" t="s">
        <v>624</v>
      </c>
      <c r="H542" s="10"/>
      <c r="J542" s="11"/>
    </row>
    <row r="543" spans="1:10" x14ac:dyDescent="0.25">
      <c r="A543">
        <v>1998</v>
      </c>
      <c r="B543" t="s">
        <v>663</v>
      </c>
      <c r="C543" t="s">
        <v>7</v>
      </c>
      <c r="D543" t="s">
        <v>234</v>
      </c>
      <c r="E543" t="s">
        <v>345</v>
      </c>
      <c r="F543" t="s">
        <v>624</v>
      </c>
      <c r="H543" s="10"/>
      <c r="J543" s="11"/>
    </row>
    <row r="544" spans="1:10" x14ac:dyDescent="0.25">
      <c r="A544">
        <v>1998</v>
      </c>
      <c r="B544" t="s">
        <v>664</v>
      </c>
      <c r="C544" t="s">
        <v>7</v>
      </c>
      <c r="D544" t="s">
        <v>291</v>
      </c>
      <c r="E544" t="s">
        <v>292</v>
      </c>
      <c r="F544" t="s">
        <v>624</v>
      </c>
      <c r="H544" s="10"/>
      <c r="J544" s="11"/>
    </row>
    <row r="545" spans="1:10" x14ac:dyDescent="0.25">
      <c r="A545">
        <v>1998</v>
      </c>
      <c r="B545" t="s">
        <v>587</v>
      </c>
      <c r="C545" t="s">
        <v>7</v>
      </c>
      <c r="D545" t="s">
        <v>291</v>
      </c>
      <c r="E545" t="s">
        <v>120</v>
      </c>
      <c r="F545" t="s">
        <v>624</v>
      </c>
      <c r="H545" s="10"/>
      <c r="J545" s="11"/>
    </row>
    <row r="546" spans="1:10" x14ac:dyDescent="0.25">
      <c r="A546">
        <v>1998</v>
      </c>
      <c r="B546" t="s">
        <v>665</v>
      </c>
      <c r="C546" t="s">
        <v>7</v>
      </c>
      <c r="D546" t="s">
        <v>291</v>
      </c>
      <c r="E546" t="s">
        <v>120</v>
      </c>
      <c r="F546" t="s">
        <v>624</v>
      </c>
      <c r="H546" s="10"/>
      <c r="J546" s="11"/>
    </row>
    <row r="547" spans="1:10" x14ac:dyDescent="0.25">
      <c r="A547">
        <v>1998</v>
      </c>
      <c r="B547" t="s">
        <v>394</v>
      </c>
      <c r="C547" t="s">
        <v>7</v>
      </c>
      <c r="D547" t="s">
        <v>291</v>
      </c>
      <c r="E547" t="s">
        <v>21</v>
      </c>
      <c r="F547" t="s">
        <v>624</v>
      </c>
      <c r="H547" s="10"/>
      <c r="J547" s="11"/>
    </row>
    <row r="548" spans="1:10" x14ac:dyDescent="0.25">
      <c r="A548">
        <v>1998</v>
      </c>
      <c r="B548" t="s">
        <v>666</v>
      </c>
      <c r="C548" t="s">
        <v>7</v>
      </c>
      <c r="D548" t="s">
        <v>291</v>
      </c>
      <c r="E548" t="s">
        <v>396</v>
      </c>
      <c r="F548" t="s">
        <v>624</v>
      </c>
      <c r="H548" s="10"/>
      <c r="J548" s="11"/>
    </row>
    <row r="549" spans="1:10" x14ac:dyDescent="0.25">
      <c r="A549">
        <v>1998</v>
      </c>
      <c r="B549" t="s">
        <v>208</v>
      </c>
      <c r="C549" t="s">
        <v>7</v>
      </c>
      <c r="D549" t="s">
        <v>40</v>
      </c>
      <c r="E549" t="s">
        <v>160</v>
      </c>
      <c r="F549" t="s">
        <v>624</v>
      </c>
      <c r="H549" s="10"/>
      <c r="J549" s="11"/>
    </row>
    <row r="550" spans="1:10" x14ac:dyDescent="0.25">
      <c r="A550">
        <v>1998</v>
      </c>
      <c r="B550" t="s">
        <v>667</v>
      </c>
      <c r="C550" t="s">
        <v>7</v>
      </c>
      <c r="D550" t="s">
        <v>36</v>
      </c>
      <c r="E550" t="s">
        <v>68</v>
      </c>
      <c r="F550" t="s">
        <v>624</v>
      </c>
      <c r="H550" s="10"/>
      <c r="J550" s="11"/>
    </row>
    <row r="551" spans="1:10" x14ac:dyDescent="0.25">
      <c r="A551">
        <v>1998</v>
      </c>
      <c r="B551" t="s">
        <v>668</v>
      </c>
      <c r="C551" t="s">
        <v>7</v>
      </c>
      <c r="D551" t="s">
        <v>25</v>
      </c>
      <c r="E551" t="s">
        <v>26</v>
      </c>
      <c r="F551" t="s">
        <v>624</v>
      </c>
      <c r="H551" s="10"/>
      <c r="J551" s="11"/>
    </row>
    <row r="552" spans="1:10" x14ac:dyDescent="0.25">
      <c r="A552">
        <v>1998</v>
      </c>
      <c r="B552" t="s">
        <v>669</v>
      </c>
      <c r="C552" t="s">
        <v>7</v>
      </c>
      <c r="D552" t="s">
        <v>12</v>
      </c>
      <c r="E552" t="s">
        <v>404</v>
      </c>
      <c r="F552" t="s">
        <v>624</v>
      </c>
      <c r="H552" s="10"/>
      <c r="J552" s="11"/>
    </row>
    <row r="553" spans="1:10" x14ac:dyDescent="0.25">
      <c r="A553">
        <v>1998</v>
      </c>
      <c r="B553" t="s">
        <v>670</v>
      </c>
      <c r="C553" t="s">
        <v>7</v>
      </c>
      <c r="D553" t="s">
        <v>12</v>
      </c>
      <c r="E553" t="s">
        <v>404</v>
      </c>
      <c r="F553" t="s">
        <v>624</v>
      </c>
      <c r="H553" s="10"/>
      <c r="J553" s="11"/>
    </row>
    <row r="554" spans="1:10" x14ac:dyDescent="0.25">
      <c r="A554">
        <v>1998</v>
      </c>
      <c r="B554" t="s">
        <v>344</v>
      </c>
      <c r="C554" t="s">
        <v>7</v>
      </c>
      <c r="D554" t="s">
        <v>234</v>
      </c>
      <c r="E554" t="s">
        <v>345</v>
      </c>
      <c r="F554" t="s">
        <v>624</v>
      </c>
      <c r="H554" s="10"/>
      <c r="J554" s="11"/>
    </row>
    <row r="555" spans="1:10" x14ac:dyDescent="0.25">
      <c r="A555">
        <v>1998</v>
      </c>
      <c r="B555" t="s">
        <v>671</v>
      </c>
      <c r="C555" t="s">
        <v>7</v>
      </c>
      <c r="D555" t="s">
        <v>234</v>
      </c>
      <c r="E555" t="s">
        <v>235</v>
      </c>
      <c r="F555" t="s">
        <v>624</v>
      </c>
      <c r="H555" s="10"/>
      <c r="J555" s="11"/>
    </row>
    <row r="556" spans="1:10" x14ac:dyDescent="0.25">
      <c r="A556">
        <v>1998</v>
      </c>
      <c r="B556" t="s">
        <v>672</v>
      </c>
      <c r="C556" t="s">
        <v>7</v>
      </c>
      <c r="D556" t="s">
        <v>32</v>
      </c>
      <c r="E556" t="s">
        <v>33</v>
      </c>
      <c r="F556" t="s">
        <v>624</v>
      </c>
      <c r="H556" s="10"/>
      <c r="J556" s="11"/>
    </row>
    <row r="557" spans="1:10" x14ac:dyDescent="0.25">
      <c r="A557">
        <v>1998</v>
      </c>
      <c r="B557" t="s">
        <v>673</v>
      </c>
      <c r="C557" t="s">
        <v>7</v>
      </c>
      <c r="D557" t="s">
        <v>54</v>
      </c>
      <c r="E557" t="s">
        <v>55</v>
      </c>
      <c r="F557" t="s">
        <v>624</v>
      </c>
      <c r="H557" s="10"/>
      <c r="J557" s="11"/>
    </row>
    <row r="558" spans="1:10" x14ac:dyDescent="0.25">
      <c r="A558">
        <v>1998</v>
      </c>
      <c r="B558" t="s">
        <v>674</v>
      </c>
      <c r="C558" t="s">
        <v>7</v>
      </c>
      <c r="D558" t="s">
        <v>8</v>
      </c>
      <c r="E558" t="s">
        <v>51</v>
      </c>
      <c r="F558" t="s">
        <v>624</v>
      </c>
      <c r="H558" s="10"/>
      <c r="J558" s="11"/>
    </row>
    <row r="559" spans="1:10" x14ac:dyDescent="0.25">
      <c r="A559">
        <v>1998</v>
      </c>
      <c r="B559" t="s">
        <v>675</v>
      </c>
      <c r="C559" t="s">
        <v>7</v>
      </c>
      <c r="D559" t="s">
        <v>71</v>
      </c>
      <c r="E559" t="s">
        <v>167</v>
      </c>
      <c r="F559" t="s">
        <v>624</v>
      </c>
      <c r="H559" s="10"/>
      <c r="J559" s="11"/>
    </row>
    <row r="560" spans="1:10" x14ac:dyDescent="0.25">
      <c r="A560">
        <v>1998</v>
      </c>
      <c r="B560" t="s">
        <v>676</v>
      </c>
      <c r="C560" t="s">
        <v>7</v>
      </c>
      <c r="D560" t="s">
        <v>445</v>
      </c>
      <c r="E560" t="s">
        <v>640</v>
      </c>
      <c r="F560" t="s">
        <v>624</v>
      </c>
      <c r="H560" s="10"/>
      <c r="J560" s="11"/>
    </row>
    <row r="561" spans="1:10" x14ac:dyDescent="0.25">
      <c r="A561">
        <v>1998</v>
      </c>
      <c r="B561" t="s">
        <v>437</v>
      </c>
      <c r="C561" t="s">
        <v>7</v>
      </c>
      <c r="D561" t="s">
        <v>445</v>
      </c>
      <c r="E561" t="s">
        <v>545</v>
      </c>
      <c r="F561" t="s">
        <v>624</v>
      </c>
      <c r="H561" s="10"/>
      <c r="J561" s="11"/>
    </row>
    <row r="562" spans="1:10" x14ac:dyDescent="0.25">
      <c r="A562">
        <v>1998</v>
      </c>
      <c r="B562" t="s">
        <v>677</v>
      </c>
      <c r="C562" t="s">
        <v>7</v>
      </c>
      <c r="D562" t="s">
        <v>25</v>
      </c>
      <c r="E562" t="s">
        <v>26</v>
      </c>
      <c r="F562" t="s">
        <v>624</v>
      </c>
      <c r="H562" s="10"/>
      <c r="J562" s="11"/>
    </row>
    <row r="563" spans="1:10" x14ac:dyDescent="0.25">
      <c r="A563">
        <v>1998</v>
      </c>
      <c r="B563" t="s">
        <v>678</v>
      </c>
      <c r="C563" t="s">
        <v>7</v>
      </c>
      <c r="D563" t="s">
        <v>12</v>
      </c>
      <c r="E563" t="s">
        <v>404</v>
      </c>
      <c r="F563" t="s">
        <v>624</v>
      </c>
      <c r="H563" s="10"/>
      <c r="J563" s="11"/>
    </row>
    <row r="564" spans="1:10" x14ac:dyDescent="0.25">
      <c r="A564">
        <v>1998</v>
      </c>
      <c r="B564" t="s">
        <v>679</v>
      </c>
      <c r="C564" t="s">
        <v>7</v>
      </c>
      <c r="D564" t="s">
        <v>45</v>
      </c>
      <c r="E564" t="s">
        <v>184</v>
      </c>
      <c r="F564" t="s">
        <v>624</v>
      </c>
      <c r="H564" s="10"/>
      <c r="J564" s="11"/>
    </row>
    <row r="565" spans="1:10" x14ac:dyDescent="0.25">
      <c r="A565">
        <v>1998</v>
      </c>
      <c r="B565" t="s">
        <v>516</v>
      </c>
      <c r="C565" t="s">
        <v>7</v>
      </c>
      <c r="D565" t="s">
        <v>25</v>
      </c>
      <c r="E565" t="s">
        <v>410</v>
      </c>
      <c r="F565" t="s">
        <v>624</v>
      </c>
      <c r="H565" s="10"/>
      <c r="J565" s="11"/>
    </row>
    <row r="566" spans="1:10" x14ac:dyDescent="0.25">
      <c r="A566">
        <v>1998</v>
      </c>
      <c r="B566" t="s">
        <v>680</v>
      </c>
      <c r="C566" t="s">
        <v>7</v>
      </c>
      <c r="D566" t="s">
        <v>25</v>
      </c>
      <c r="E566" t="s">
        <v>26</v>
      </c>
      <c r="F566" t="s">
        <v>624</v>
      </c>
      <c r="H566" s="10"/>
      <c r="J566" s="11"/>
    </row>
    <row r="567" spans="1:10" x14ac:dyDescent="0.25">
      <c r="A567">
        <v>1998</v>
      </c>
      <c r="B567" t="s">
        <v>681</v>
      </c>
      <c r="C567" t="s">
        <v>7</v>
      </c>
      <c r="D567" t="s">
        <v>25</v>
      </c>
      <c r="E567" t="s">
        <v>26</v>
      </c>
      <c r="F567" t="s">
        <v>624</v>
      </c>
      <c r="H567" s="10"/>
      <c r="J567" s="11"/>
    </row>
    <row r="568" spans="1:10" x14ac:dyDescent="0.25">
      <c r="A568">
        <v>1998</v>
      </c>
      <c r="B568" t="s">
        <v>682</v>
      </c>
      <c r="C568" t="s">
        <v>7</v>
      </c>
      <c r="D568" t="s">
        <v>36</v>
      </c>
      <c r="E568" t="s">
        <v>37</v>
      </c>
      <c r="F568" t="s">
        <v>624</v>
      </c>
      <c r="H568" s="10"/>
      <c r="J568" s="11"/>
    </row>
    <row r="569" spans="1:10" x14ac:dyDescent="0.25">
      <c r="A569">
        <v>1998</v>
      </c>
      <c r="B569" t="s">
        <v>683</v>
      </c>
      <c r="C569" t="s">
        <v>7</v>
      </c>
      <c r="D569" t="s">
        <v>36</v>
      </c>
      <c r="E569" t="s">
        <v>94</v>
      </c>
      <c r="F569" t="s">
        <v>624</v>
      </c>
      <c r="H569" s="10"/>
      <c r="J569" s="11"/>
    </row>
    <row r="570" spans="1:10" x14ac:dyDescent="0.25">
      <c r="A570">
        <v>1998</v>
      </c>
      <c r="B570" t="s">
        <v>684</v>
      </c>
      <c r="C570" t="s">
        <v>7</v>
      </c>
      <c r="D570" t="s">
        <v>36</v>
      </c>
      <c r="E570" t="s">
        <v>98</v>
      </c>
      <c r="F570" t="s">
        <v>624</v>
      </c>
      <c r="H570" s="10"/>
      <c r="J570" s="11"/>
    </row>
    <row r="571" spans="1:10" x14ac:dyDescent="0.25">
      <c r="A571">
        <v>1998</v>
      </c>
      <c r="B571" t="s">
        <v>685</v>
      </c>
      <c r="C571" t="s">
        <v>7</v>
      </c>
      <c r="D571" t="s">
        <v>36</v>
      </c>
      <c r="E571" t="s">
        <v>98</v>
      </c>
      <c r="F571" t="s">
        <v>624</v>
      </c>
      <c r="H571" s="10"/>
      <c r="J571" s="11"/>
    </row>
    <row r="572" spans="1:10" x14ac:dyDescent="0.25">
      <c r="A572">
        <v>1998</v>
      </c>
      <c r="B572" t="s">
        <v>686</v>
      </c>
      <c r="C572" t="s">
        <v>7</v>
      </c>
      <c r="D572" t="s">
        <v>40</v>
      </c>
      <c r="E572" t="s">
        <v>41</v>
      </c>
      <c r="F572" t="s">
        <v>624</v>
      </c>
      <c r="H572" s="10"/>
      <c r="J572" s="11"/>
    </row>
    <row r="573" spans="1:10" x14ac:dyDescent="0.25">
      <c r="A573">
        <v>1998</v>
      </c>
      <c r="B573" t="s">
        <v>687</v>
      </c>
      <c r="C573" t="s">
        <v>7</v>
      </c>
      <c r="D573" t="s">
        <v>40</v>
      </c>
      <c r="E573" t="s">
        <v>41</v>
      </c>
      <c r="F573" t="s">
        <v>624</v>
      </c>
      <c r="H573" s="10"/>
      <c r="J573" s="11"/>
    </row>
    <row r="574" spans="1:10" x14ac:dyDescent="0.25">
      <c r="A574">
        <v>1998</v>
      </c>
      <c r="B574" t="s">
        <v>688</v>
      </c>
      <c r="C574" t="s">
        <v>7</v>
      </c>
      <c r="D574" t="s">
        <v>40</v>
      </c>
      <c r="E574" t="s">
        <v>41</v>
      </c>
      <c r="F574" t="s">
        <v>624</v>
      </c>
      <c r="H574" s="10"/>
      <c r="J574" s="11"/>
    </row>
    <row r="575" spans="1:10" x14ac:dyDescent="0.25">
      <c r="A575">
        <v>1998</v>
      </c>
      <c r="B575" t="s">
        <v>689</v>
      </c>
      <c r="C575" t="s">
        <v>7</v>
      </c>
      <c r="D575" t="s">
        <v>36</v>
      </c>
      <c r="E575" t="s">
        <v>81</v>
      </c>
      <c r="F575" t="s">
        <v>624</v>
      </c>
      <c r="H575" s="10"/>
      <c r="J575" s="11"/>
    </row>
    <row r="576" spans="1:10" x14ac:dyDescent="0.25">
      <c r="A576">
        <v>1998</v>
      </c>
      <c r="B576" t="s">
        <v>690</v>
      </c>
      <c r="C576" t="s">
        <v>7</v>
      </c>
      <c r="D576" t="s">
        <v>36</v>
      </c>
      <c r="E576" t="s">
        <v>98</v>
      </c>
      <c r="F576" t="s">
        <v>624</v>
      </c>
      <c r="H576" s="10"/>
      <c r="J576" s="11"/>
    </row>
    <row r="577" spans="1:10" x14ac:dyDescent="0.25">
      <c r="A577">
        <v>1998</v>
      </c>
      <c r="B577" t="s">
        <v>691</v>
      </c>
      <c r="C577" t="s">
        <v>7</v>
      </c>
      <c r="D577" t="s">
        <v>40</v>
      </c>
      <c r="E577" t="s">
        <v>41</v>
      </c>
      <c r="F577" t="s">
        <v>624</v>
      </c>
      <c r="H577" s="10"/>
      <c r="J577" s="11"/>
    </row>
    <row r="578" spans="1:10" x14ac:dyDescent="0.25">
      <c r="A578">
        <v>1998</v>
      </c>
      <c r="B578" t="s">
        <v>692</v>
      </c>
      <c r="C578" t="s">
        <v>7</v>
      </c>
      <c r="D578" t="s">
        <v>8</v>
      </c>
      <c r="E578" t="s">
        <v>693</v>
      </c>
      <c r="F578" t="s">
        <v>624</v>
      </c>
      <c r="H578" s="10"/>
      <c r="J578" s="11"/>
    </row>
    <row r="579" spans="1:10" x14ac:dyDescent="0.25">
      <c r="A579">
        <v>1998</v>
      </c>
      <c r="B579" t="s">
        <v>694</v>
      </c>
      <c r="C579" t="s">
        <v>7</v>
      </c>
      <c r="D579" t="s">
        <v>8</v>
      </c>
      <c r="E579" t="s">
        <v>51</v>
      </c>
      <c r="F579" t="s">
        <v>624</v>
      </c>
      <c r="H579" s="10"/>
      <c r="J579" s="11"/>
    </row>
    <row r="580" spans="1:10" x14ac:dyDescent="0.25">
      <c r="A580">
        <v>1998</v>
      </c>
      <c r="B580" t="s">
        <v>663</v>
      </c>
      <c r="C580" t="s">
        <v>7</v>
      </c>
      <c r="D580" t="s">
        <v>64</v>
      </c>
      <c r="E580" t="s">
        <v>571</v>
      </c>
      <c r="F580" t="s">
        <v>624</v>
      </c>
      <c r="H580" s="10"/>
      <c r="J580" s="11"/>
    </row>
    <row r="581" spans="1:10" x14ac:dyDescent="0.25">
      <c r="A581">
        <v>1998</v>
      </c>
      <c r="B581" t="s">
        <v>695</v>
      </c>
      <c r="C581" t="s">
        <v>7</v>
      </c>
      <c r="D581" t="s">
        <v>64</v>
      </c>
      <c r="E581" t="s">
        <v>65</v>
      </c>
      <c r="F581" t="s">
        <v>624</v>
      </c>
      <c r="H581" s="10"/>
      <c r="J581" s="11"/>
    </row>
    <row r="582" spans="1:10" x14ac:dyDescent="0.25">
      <c r="A582">
        <v>1998</v>
      </c>
      <c r="B582" t="s">
        <v>696</v>
      </c>
      <c r="C582" t="s">
        <v>7</v>
      </c>
      <c r="D582" t="s">
        <v>54</v>
      </c>
      <c r="E582" t="s">
        <v>244</v>
      </c>
      <c r="F582" t="s">
        <v>624</v>
      </c>
      <c r="H582" s="10"/>
      <c r="J582" s="11"/>
    </row>
    <row r="583" spans="1:10" x14ac:dyDescent="0.25">
      <c r="A583">
        <v>1998</v>
      </c>
      <c r="B583" t="s">
        <v>697</v>
      </c>
      <c r="C583" t="s">
        <v>7</v>
      </c>
      <c r="D583" t="s">
        <v>54</v>
      </c>
      <c r="E583" t="s">
        <v>646</v>
      </c>
      <c r="F583" t="s">
        <v>624</v>
      </c>
      <c r="H583" s="10"/>
      <c r="J583" s="11"/>
    </row>
    <row r="584" spans="1:10" x14ac:dyDescent="0.25">
      <c r="A584">
        <v>1998</v>
      </c>
      <c r="B584" t="s">
        <v>698</v>
      </c>
      <c r="C584" t="s">
        <v>7</v>
      </c>
      <c r="D584" t="s">
        <v>54</v>
      </c>
      <c r="E584" t="s">
        <v>237</v>
      </c>
      <c r="F584" t="s">
        <v>624</v>
      </c>
      <c r="H584" s="10"/>
      <c r="J584" s="11"/>
    </row>
    <row r="585" spans="1:10" x14ac:dyDescent="0.25">
      <c r="A585">
        <v>1998</v>
      </c>
      <c r="B585" t="s">
        <v>699</v>
      </c>
      <c r="C585" t="s">
        <v>7</v>
      </c>
      <c r="D585" t="s">
        <v>32</v>
      </c>
      <c r="E585" t="s">
        <v>33</v>
      </c>
      <c r="F585" t="s">
        <v>624</v>
      </c>
      <c r="H585" s="10"/>
      <c r="J585" s="11"/>
    </row>
    <row r="586" spans="1:10" x14ac:dyDescent="0.25">
      <c r="A586">
        <v>1997</v>
      </c>
      <c r="B586" t="s">
        <v>700</v>
      </c>
      <c r="C586" t="s">
        <v>7</v>
      </c>
      <c r="D586" t="s">
        <v>8</v>
      </c>
      <c r="E586" t="s">
        <v>51</v>
      </c>
      <c r="F586" t="s">
        <v>624</v>
      </c>
      <c r="H586" s="10"/>
      <c r="J586" s="11"/>
    </row>
    <row r="587" spans="1:10" x14ac:dyDescent="0.25">
      <c r="A587">
        <v>1997</v>
      </c>
      <c r="B587" t="s">
        <v>701</v>
      </c>
      <c r="C587" t="s">
        <v>7</v>
      </c>
      <c r="D587" t="s">
        <v>71</v>
      </c>
      <c r="E587" t="s">
        <v>167</v>
      </c>
      <c r="F587" t="s">
        <v>624</v>
      </c>
      <c r="H587" s="10"/>
      <c r="J587" s="11"/>
    </row>
    <row r="588" spans="1:10" x14ac:dyDescent="0.25">
      <c r="A588">
        <v>1997</v>
      </c>
      <c r="B588" t="s">
        <v>702</v>
      </c>
      <c r="C588" t="s">
        <v>7</v>
      </c>
      <c r="D588" t="s">
        <v>36</v>
      </c>
      <c r="E588" t="s">
        <v>81</v>
      </c>
      <c r="F588" t="s">
        <v>624</v>
      </c>
      <c r="H588" s="10"/>
      <c r="J588" s="11"/>
    </row>
    <row r="589" spans="1:10" x14ac:dyDescent="0.25">
      <c r="A589">
        <v>1997</v>
      </c>
      <c r="B589" t="s">
        <v>703</v>
      </c>
      <c r="C589" t="s">
        <v>7</v>
      </c>
      <c r="D589" t="s">
        <v>36</v>
      </c>
      <c r="E589" t="s">
        <v>37</v>
      </c>
      <c r="F589" t="s">
        <v>624</v>
      </c>
      <c r="H589" s="10"/>
      <c r="J589" s="11"/>
    </row>
    <row r="590" spans="1:10" x14ac:dyDescent="0.25">
      <c r="A590">
        <v>1997</v>
      </c>
      <c r="B590" t="s">
        <v>617</v>
      </c>
      <c r="C590" t="s">
        <v>7</v>
      </c>
      <c r="D590" t="s">
        <v>36</v>
      </c>
      <c r="E590" t="s">
        <v>37</v>
      </c>
      <c r="F590" t="s">
        <v>624</v>
      </c>
      <c r="H590" s="10"/>
      <c r="J590" s="11"/>
    </row>
    <row r="591" spans="1:10" x14ac:dyDescent="0.25">
      <c r="A591">
        <v>1997</v>
      </c>
      <c r="B591" t="s">
        <v>704</v>
      </c>
      <c r="C591" t="s">
        <v>7</v>
      </c>
      <c r="D591" t="s">
        <v>25</v>
      </c>
      <c r="E591" t="s">
        <v>26</v>
      </c>
      <c r="F591" t="s">
        <v>624</v>
      </c>
      <c r="H591" s="10"/>
      <c r="J591" s="11"/>
    </row>
    <row r="592" spans="1:10" x14ac:dyDescent="0.25">
      <c r="A592">
        <v>1997</v>
      </c>
      <c r="B592" t="s">
        <v>705</v>
      </c>
      <c r="C592" t="s">
        <v>7</v>
      </c>
      <c r="D592" t="s">
        <v>12</v>
      </c>
      <c r="E592" t="s">
        <v>13</v>
      </c>
      <c r="F592" t="s">
        <v>624</v>
      </c>
      <c r="H592" s="10"/>
      <c r="J592" s="11"/>
    </row>
    <row r="593" spans="1:10" x14ac:dyDescent="0.25">
      <c r="A593">
        <v>1997</v>
      </c>
      <c r="B593" t="s">
        <v>706</v>
      </c>
      <c r="C593" t="s">
        <v>7</v>
      </c>
      <c r="D593" t="s">
        <v>64</v>
      </c>
      <c r="E593" t="s">
        <v>203</v>
      </c>
      <c r="F593" t="s">
        <v>624</v>
      </c>
      <c r="H593" s="10"/>
      <c r="J593" s="11"/>
    </row>
    <row r="594" spans="1:10" x14ac:dyDescent="0.25">
      <c r="A594">
        <v>1997</v>
      </c>
      <c r="B594" t="s">
        <v>707</v>
      </c>
      <c r="C594" t="s">
        <v>7</v>
      </c>
      <c r="D594" t="s">
        <v>32</v>
      </c>
      <c r="E594" t="s">
        <v>33</v>
      </c>
      <c r="F594" t="s">
        <v>624</v>
      </c>
      <c r="H594" s="10"/>
      <c r="J594" s="11"/>
    </row>
    <row r="595" spans="1:10" x14ac:dyDescent="0.25">
      <c r="A595">
        <v>1997</v>
      </c>
      <c r="B595" t="s">
        <v>708</v>
      </c>
      <c r="C595" t="s">
        <v>7</v>
      </c>
      <c r="D595" t="s">
        <v>291</v>
      </c>
      <c r="E595" t="s">
        <v>120</v>
      </c>
      <c r="F595" t="s">
        <v>624</v>
      </c>
      <c r="H595" s="10"/>
      <c r="J595" s="11"/>
    </row>
    <row r="596" spans="1:10" x14ac:dyDescent="0.25">
      <c r="A596">
        <v>1997</v>
      </c>
      <c r="B596" t="s">
        <v>709</v>
      </c>
      <c r="C596" t="s">
        <v>7</v>
      </c>
      <c r="D596" t="s">
        <v>291</v>
      </c>
      <c r="E596" t="s">
        <v>120</v>
      </c>
      <c r="F596" t="s">
        <v>624</v>
      </c>
      <c r="H596" s="10"/>
      <c r="J596" s="11"/>
    </row>
    <row r="597" spans="1:10" x14ac:dyDescent="0.25">
      <c r="A597">
        <v>1997</v>
      </c>
      <c r="B597" t="s">
        <v>710</v>
      </c>
      <c r="C597" t="s">
        <v>7</v>
      </c>
      <c r="D597" t="s">
        <v>291</v>
      </c>
      <c r="E597" t="s">
        <v>176</v>
      </c>
      <c r="F597" t="s">
        <v>624</v>
      </c>
      <c r="H597" s="10"/>
      <c r="J597" s="11"/>
    </row>
    <row r="598" spans="1:10" x14ac:dyDescent="0.25">
      <c r="A598">
        <v>1997</v>
      </c>
      <c r="B598" t="s">
        <v>711</v>
      </c>
      <c r="C598" t="s">
        <v>7</v>
      </c>
      <c r="D598" t="s">
        <v>8</v>
      </c>
      <c r="E598" t="s">
        <v>9</v>
      </c>
      <c r="F598" t="s">
        <v>624</v>
      </c>
      <c r="H598" s="10"/>
      <c r="J598" s="11"/>
    </row>
    <row r="599" spans="1:10" x14ac:dyDescent="0.25">
      <c r="A599">
        <v>1997</v>
      </c>
      <c r="B599" t="s">
        <v>712</v>
      </c>
      <c r="C599" t="s">
        <v>7</v>
      </c>
      <c r="D599" t="s">
        <v>32</v>
      </c>
      <c r="E599" t="s">
        <v>33</v>
      </c>
      <c r="F599" t="s">
        <v>624</v>
      </c>
      <c r="H599" s="10"/>
      <c r="J599" s="11"/>
    </row>
    <row r="600" spans="1:10" x14ac:dyDescent="0.25">
      <c r="A600">
        <v>1997</v>
      </c>
      <c r="B600" t="s">
        <v>713</v>
      </c>
      <c r="C600" t="s">
        <v>7</v>
      </c>
      <c r="D600" t="s">
        <v>159</v>
      </c>
      <c r="E600" t="s">
        <v>160</v>
      </c>
      <c r="F600" t="s">
        <v>624</v>
      </c>
      <c r="H600" s="10"/>
      <c r="J600" s="11"/>
    </row>
    <row r="601" spans="1:10" x14ac:dyDescent="0.25">
      <c r="A601">
        <v>1997</v>
      </c>
      <c r="B601" t="s">
        <v>714</v>
      </c>
      <c r="C601" t="s">
        <v>7</v>
      </c>
      <c r="D601" t="s">
        <v>164</v>
      </c>
      <c r="E601" t="s">
        <v>165</v>
      </c>
      <c r="F601" t="s">
        <v>624</v>
      </c>
      <c r="H601" s="10"/>
      <c r="J601" s="11"/>
    </row>
    <row r="602" spans="1:10" x14ac:dyDescent="0.25">
      <c r="A602">
        <v>1997</v>
      </c>
      <c r="B602" t="s">
        <v>715</v>
      </c>
      <c r="C602" t="s">
        <v>7</v>
      </c>
      <c r="D602" t="s">
        <v>54</v>
      </c>
      <c r="E602" t="s">
        <v>646</v>
      </c>
      <c r="F602" t="s">
        <v>624</v>
      </c>
      <c r="H602" s="10"/>
      <c r="J602" s="11"/>
    </row>
    <row r="603" spans="1:10" x14ac:dyDescent="0.25">
      <c r="A603">
        <v>1997</v>
      </c>
      <c r="B603" t="s">
        <v>716</v>
      </c>
      <c r="C603" t="s">
        <v>7</v>
      </c>
      <c r="D603" t="s">
        <v>54</v>
      </c>
      <c r="E603" t="s">
        <v>646</v>
      </c>
      <c r="F603" t="s">
        <v>624</v>
      </c>
      <c r="H603" s="10"/>
      <c r="J603" s="11"/>
    </row>
    <row r="604" spans="1:10" x14ac:dyDescent="0.25">
      <c r="A604">
        <v>1997</v>
      </c>
      <c r="B604" t="s">
        <v>717</v>
      </c>
      <c r="C604" t="s">
        <v>7</v>
      </c>
      <c r="D604" t="s">
        <v>64</v>
      </c>
      <c r="E604" t="s">
        <v>203</v>
      </c>
      <c r="F604" t="s">
        <v>624</v>
      </c>
      <c r="H604" s="10"/>
      <c r="J604" s="11"/>
    </row>
    <row r="605" spans="1:10" x14ac:dyDescent="0.25">
      <c r="A605">
        <v>1997</v>
      </c>
      <c r="B605" t="s">
        <v>718</v>
      </c>
      <c r="C605" t="s">
        <v>7</v>
      </c>
      <c r="D605" t="s">
        <v>32</v>
      </c>
      <c r="E605" t="s">
        <v>33</v>
      </c>
      <c r="F605" t="s">
        <v>624</v>
      </c>
      <c r="H605" s="10"/>
      <c r="J605" s="11"/>
    </row>
  </sheetData>
  <autoFilter ref="A1:T605" xr:uid="{00000000-0009-0000-0000-000000000000}"/>
  <phoneticPr fontId="18" type="noConversion"/>
  <hyperlinks>
    <hyperlink ref="R2" r:id="rId1" xr:uid="{8BE2D469-4FC3-404D-88F5-CAE5385B1926}"/>
    <hyperlink ref="S2" r:id="rId2" xr:uid="{2D50CD1D-E81D-4C2D-9F09-A7A27F6B16D1}"/>
    <hyperlink ref="R4" r:id="rId3" xr:uid="{63032BBF-33A3-4905-A09C-509EE20A95F3}"/>
    <hyperlink ref="S4" r:id="rId4" xr:uid="{5FC6AC85-97CC-48C7-962A-2E0E8EFE730E}"/>
    <hyperlink ref="R11" r:id="rId5" xr:uid="{341923EB-F8B8-4C95-B7AE-68509FA7D39E}"/>
    <hyperlink ref="S11" r:id="rId6" xr:uid="{01DD653A-31CC-4BA9-A746-B5CE15ED0063}"/>
    <hyperlink ref="R3" r:id="rId7" xr:uid="{2861B651-000E-429D-B868-F49DEC2212CD}"/>
    <hyperlink ref="S3" r:id="rId8" xr:uid="{F9DFD4F9-2B5E-460F-AB53-E64E42196CCD}"/>
    <hyperlink ref="R5" r:id="rId9" xr:uid="{F87218A3-9347-4483-B905-542D57F583F0}"/>
    <hyperlink ref="S5" r:id="rId10" xr:uid="{436B500F-8B4E-4C6A-8B32-08726191DCE0}"/>
    <hyperlink ref="T5" r:id="rId11" xr:uid="{85CA5F11-64FB-4DAB-8772-C5BC4D57872A}"/>
    <hyperlink ref="R6" r:id="rId12" xr:uid="{8E38D38B-F508-446E-BF14-2D6FEBB8A9B3}"/>
    <hyperlink ref="S6" r:id="rId13" xr:uid="{A39947EE-F457-4161-82D2-279E7AFA2834}"/>
    <hyperlink ref="R7" r:id="rId14" xr:uid="{19FD4344-730E-450C-A678-CF48FA90925D}"/>
    <hyperlink ref="S7" r:id="rId15" xr:uid="{522416D5-0EE8-4C02-A8C7-5C3CE5FA306B}"/>
    <hyperlink ref="R8" r:id="rId16" xr:uid="{55A9217D-0519-402E-B2F0-62C4EDB8C7E5}"/>
    <hyperlink ref="S8" r:id="rId17" xr:uid="{6BDDA874-5429-4054-AE5E-D929F7BDC091}"/>
    <hyperlink ref="T8" r:id="rId18" xr:uid="{A3D727D9-E905-44DB-B879-5DAB73A44CEF}"/>
    <hyperlink ref="R9" r:id="rId19" xr:uid="{6B06E0B2-9508-48FE-93A2-DA611B4EBB4C}"/>
    <hyperlink ref="S9" r:id="rId20" xr:uid="{D213E51B-7430-413A-8C85-F1B558E70F0B}"/>
    <hyperlink ref="R128" r:id="rId21" xr:uid="{2F962497-0DB0-49C8-A7ED-8EB0D8D7E514}"/>
    <hyperlink ref="S128" r:id="rId22" xr:uid="{8514E2DF-D3EC-4A3E-9D52-43DC37B409AA}"/>
    <hyperlink ref="T128" r:id="rId23" xr:uid="{815E7949-52B6-4552-925A-8875ED31FF05}"/>
    <hyperlink ref="R247" r:id="rId24" xr:uid="{F02537BE-9D83-47E5-9644-AADBE185E926}"/>
    <hyperlink ref="S247" r:id="rId25" xr:uid="{05290817-E8E5-48EC-9D6E-969ABA1AEC3F}"/>
    <hyperlink ref="T247" r:id="rId26" xr:uid="{7D8E1982-2984-4438-878E-0BCCE0362970}"/>
    <hyperlink ref="R287" r:id="rId27" xr:uid="{74E8287E-9544-4ED4-9C76-33340E792470}"/>
    <hyperlink ref="S287" r:id="rId28" xr:uid="{352B4A07-BA28-4050-BBE4-1D071DE74A79}"/>
    <hyperlink ref="T287" r:id="rId29" xr:uid="{16AFFC03-1255-4725-B0AA-5A65405287CE}"/>
    <hyperlink ref="R288" r:id="rId30" xr:uid="{B31ADB39-EFFD-4E63-A9AA-45741900E167}"/>
    <hyperlink ref="S288" r:id="rId31" xr:uid="{E0B1FF2B-5906-46BA-82AE-47D8BE228B04}"/>
    <hyperlink ref="T288" r:id="rId32" xr:uid="{E19E8649-2465-4CC1-A760-6C30678BD1B6}"/>
    <hyperlink ref="R521" r:id="rId33" xr:uid="{48F0296A-3276-4B9E-89A6-BDF2BE29C7DE}"/>
    <hyperlink ref="S521" r:id="rId34" xr:uid="{504C0FC3-4049-4774-A9DA-EA0E4D06ABB2}"/>
    <hyperlink ref="R285" r:id="rId35" xr:uid="{F4C90C1B-0492-430D-83AF-FFFF1EEA257D}"/>
    <hyperlink ref="S285" r:id="rId36" xr:uid="{68CEC8CE-CBAF-43EE-A4D3-BE7A163F3E98}"/>
    <hyperlink ref="R132" r:id="rId37" xr:uid="{61319321-DFE6-4944-AE99-46914967DB83}"/>
    <hyperlink ref="S132" r:id="rId38" xr:uid="{A9F1C6AF-EBBF-4309-B30C-286FD42735A4}"/>
    <hyperlink ref="R10" r:id="rId39" xr:uid="{3FF68CB8-3CB6-4FE6-BEFC-B863F1057ABA}"/>
    <hyperlink ref="S10" r:id="rId40" xr:uid="{6A51C13A-3FC6-40F8-98A0-5D19835F1DF9}"/>
    <hyperlink ref="R12" r:id="rId41" xr:uid="{C4EDB22E-66F5-4664-8434-CB6E99F3A1F1}"/>
    <hyperlink ref="S12" r:id="rId42" xr:uid="{37C1DAF2-0C60-48D5-9F9E-2A24C55D5137}"/>
    <hyperlink ref="R13" r:id="rId43" xr:uid="{70186419-8852-4266-B625-C0215B761AD6}"/>
    <hyperlink ref="S13" r:id="rId44" xr:uid="{C8CFAFED-762C-4D41-BB5C-524E1344FC49}"/>
    <hyperlink ref="R264" r:id="rId45" xr:uid="{BD05ECA2-44FA-4BE8-BF34-4F9D5199ACB5}"/>
    <hyperlink ref="S264" r:id="rId46" xr:uid="{39FBDB66-059C-4E83-936A-2D36C394CBAC}"/>
    <hyperlink ref="T264" r:id="rId47" xr:uid="{B1EE039C-CCC5-4DEB-B06D-ECDE7A38AB31}"/>
    <hyperlink ref="R14" r:id="rId48" xr:uid="{4840EEBD-2753-4242-A002-58C5BE33C68F}"/>
    <hyperlink ref="S14" r:id="rId49" xr:uid="{BC992BBF-C0DC-4F08-B2F0-D78C1BC7DF5D}"/>
    <hyperlink ref="R15" r:id="rId50" xr:uid="{0700FB18-CCBB-4878-B443-0E7E5ABA4927}"/>
    <hyperlink ref="S15" r:id="rId51" xr:uid="{DBEF85D9-252C-4B3B-9E16-388F1CD12EF5}"/>
    <hyperlink ref="R16" r:id="rId52" xr:uid="{D4993B31-7A8E-42A8-887B-B59DC3A93556}"/>
    <hyperlink ref="S16" r:id="rId53" xr:uid="{65C4907E-DCDB-4402-8700-C2290FD93B01}"/>
    <hyperlink ref="R17" r:id="rId54" xr:uid="{89B307FB-40A1-4251-8AC0-CD94751594D9}"/>
    <hyperlink ref="S17" r:id="rId55" xr:uid="{5E0F8B59-7A69-4008-98DE-E940306C47F3}"/>
    <hyperlink ref="R25" r:id="rId56" xr:uid="{F683F347-AA5E-4174-813F-4992D2A21237}"/>
    <hyperlink ref="R38" r:id="rId57" xr:uid="{6365DF32-8D63-4641-B647-5E01803388F0}"/>
    <hyperlink ref="R37" r:id="rId58" xr:uid="{241BD394-758F-4F10-AA80-72409B23E876}"/>
    <hyperlink ref="R40" r:id="rId59" xr:uid="{8EB1CAF2-0D9A-4B0F-BC96-FA8C88E2943F}"/>
    <hyperlink ref="S40" r:id="rId60" xr:uid="{A4A04E22-BBE1-40A2-AFBD-8FF42453ACB3}"/>
    <hyperlink ref="R47" r:id="rId61" xr:uid="{316FFB71-13D6-4204-AAC3-2800CC93493B}"/>
    <hyperlink ref="S47" r:id="rId62" xr:uid="{42936A94-6451-4C39-BBB2-88E20CEC25BD}"/>
    <hyperlink ref="T47" r:id="rId63" xr:uid="{02A3E0C4-C824-4DBE-9BC7-99FBF6D49312}"/>
    <hyperlink ref="R49" r:id="rId64" xr:uid="{98642495-AD43-4284-B5D9-B49B622C144D}"/>
    <hyperlink ref="S49" r:id="rId65" xr:uid="{3E298A68-C1DA-4004-85CE-369DFEE6AC33}"/>
    <hyperlink ref="T49" r:id="rId66" xr:uid="{A16111F7-5C6F-45B2-9A13-253BA9882580}"/>
    <hyperlink ref="R53" r:id="rId67" xr:uid="{00CB8034-D05D-41DC-A93A-DB3B46C174B9}"/>
    <hyperlink ref="S53" r:id="rId68" xr:uid="{8F84BDB1-4460-4683-9435-1DF99015D509}"/>
    <hyperlink ref="T53" r:id="rId69" xr:uid="{AEEB8D3A-E52C-4F2D-9ECB-C0BBC846F913}"/>
    <hyperlink ref="R54" r:id="rId70" xr:uid="{55C90AF0-F7C0-4271-B2A6-7CD6597581D9}"/>
    <hyperlink ref="S54" r:id="rId71" xr:uid="{FD29C2D5-ACE2-48D7-8EF4-FB5B152429E4}"/>
    <hyperlink ref="T54" r:id="rId72" xr:uid="{5A97E86B-7BB5-47FE-A746-036C768BED27}"/>
  </hyperlinks>
  <pageMargins left="0.7" right="0.7" top="0.75" bottom="0.75" header="0.3" footer="0.3"/>
  <pageSetup paperSize="9" orientation="portrait" horizontalDpi="300" verticalDpi="300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Rodríguez Acevedo</dc:creator>
  <cp:lastModifiedBy>Reyes Rodríguez Acevedo</cp:lastModifiedBy>
  <dcterms:created xsi:type="dcterms:W3CDTF">2020-09-08T01:42:51Z</dcterms:created>
  <dcterms:modified xsi:type="dcterms:W3CDTF">2020-09-17T12:39:47Z</dcterms:modified>
</cp:coreProperties>
</file>