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ia Victoria\Dropbox\MVC 12 2016\Data Intelligent\Género\"/>
    </mc:Choice>
  </mc:AlternateContent>
  <xr:revisionPtr revIDLastSave="0" documentId="8_{20D45208-AE39-41ED-A74C-BE4426B18D8A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Índice" sheetId="3" r:id="rId1"/>
    <sheet name="Arica y Parinacota" sheetId="4" r:id="rId2"/>
    <sheet name="Tarapacá" sheetId="5" r:id="rId3"/>
    <sheet name="Antofagasta" sheetId="6" r:id="rId4"/>
    <sheet name="Atacama" sheetId="7" r:id="rId5"/>
    <sheet name="Coquimbo" sheetId="8" r:id="rId6"/>
    <sheet name="Valparaíso" sheetId="9" r:id="rId7"/>
    <sheet name="Metropolitana" sheetId="10" r:id="rId8"/>
    <sheet name="O'Higgins" sheetId="11" r:id="rId9"/>
    <sheet name="Maule" sheetId="12" r:id="rId10"/>
    <sheet name="Biobío" sheetId="13" r:id="rId11"/>
    <sheet name="La Araucanía" sheetId="14" r:id="rId12"/>
    <sheet name="Los Ríos" sheetId="15" r:id="rId13"/>
    <sheet name="Los Lagos" sheetId="16" r:id="rId14"/>
    <sheet name="Aysén" sheetId="17" r:id="rId15"/>
    <sheet name="Magallanes" sheetId="18" r:id="rId16"/>
  </sheets>
  <calcPr calcId="191029" iterate="1" iterateCount="1000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1" i="18" l="1"/>
  <c r="G11" i="18" s="1"/>
  <c r="F11" i="17"/>
  <c r="G11" i="17" s="1"/>
  <c r="F11" i="16"/>
  <c r="G11" i="16" s="1"/>
  <c r="F11" i="15"/>
  <c r="G11" i="15" s="1"/>
  <c r="F11" i="14"/>
  <c r="G11" i="14" s="1"/>
  <c r="F11" i="13"/>
  <c r="G11" i="13" s="1"/>
  <c r="F11" i="12"/>
  <c r="G11" i="12" s="1"/>
  <c r="F11" i="11"/>
  <c r="G11" i="11" s="1"/>
  <c r="F11" i="10"/>
  <c r="G11" i="10" s="1"/>
  <c r="F11" i="9"/>
  <c r="G11" i="9" s="1"/>
  <c r="F11" i="8"/>
  <c r="G11" i="8" s="1"/>
  <c r="F11" i="7"/>
  <c r="G11" i="7" s="1"/>
  <c r="F11" i="6"/>
  <c r="G11" i="6" s="1"/>
  <c r="F11" i="5"/>
  <c r="G11" i="5" s="1"/>
  <c r="G11" i="4"/>
  <c r="F11" i="4"/>
  <c r="H11" i="18" l="1"/>
  <c r="H10" i="18"/>
  <c r="H8" i="18"/>
  <c r="H7" i="18"/>
  <c r="H11" i="17"/>
  <c r="H10" i="17"/>
  <c r="H8" i="17"/>
  <c r="H7" i="17"/>
  <c r="H11" i="16"/>
  <c r="H10" i="16"/>
  <c r="H8" i="16"/>
  <c r="H7" i="16"/>
  <c r="H11" i="15"/>
  <c r="H10" i="15"/>
  <c r="H8" i="15"/>
  <c r="H7" i="15"/>
  <c r="H11" i="14"/>
  <c r="H10" i="14"/>
  <c r="H8" i="14"/>
  <c r="H7" i="14"/>
  <c r="H11" i="13"/>
  <c r="H10" i="13"/>
  <c r="H8" i="13"/>
  <c r="H7" i="13"/>
  <c r="H11" i="12"/>
  <c r="H10" i="12"/>
  <c r="H8" i="12"/>
  <c r="H7" i="12"/>
  <c r="H11" i="11"/>
  <c r="H10" i="11"/>
  <c r="H8" i="11"/>
  <c r="H7" i="11"/>
  <c r="H11" i="10"/>
  <c r="H10" i="10"/>
  <c r="H8" i="10"/>
  <c r="H7" i="10"/>
  <c r="H11" i="9"/>
  <c r="H10" i="9"/>
  <c r="H8" i="9"/>
  <c r="H7" i="9"/>
  <c r="H11" i="8"/>
  <c r="H10" i="8"/>
  <c r="H8" i="8"/>
  <c r="H7" i="8"/>
  <c r="H11" i="7"/>
  <c r="H10" i="7"/>
  <c r="H8" i="7"/>
  <c r="H7" i="7"/>
  <c r="H11" i="6"/>
  <c r="H10" i="6"/>
  <c r="H8" i="6"/>
  <c r="H7" i="6"/>
  <c r="H11" i="5"/>
  <c r="H10" i="5"/>
  <c r="H8" i="5"/>
  <c r="H7" i="5"/>
  <c r="H8" i="4"/>
  <c r="H10" i="4"/>
  <c r="H11" i="4"/>
  <c r="H7" i="4"/>
  <c r="G9" i="18" l="1"/>
  <c r="F9" i="18"/>
  <c r="G9" i="17"/>
  <c r="F9" i="17"/>
  <c r="G9" i="16"/>
  <c r="F9" i="16"/>
  <c r="F9" i="15"/>
  <c r="G9" i="15"/>
  <c r="G9" i="14"/>
  <c r="F9" i="14"/>
  <c r="G9" i="13"/>
  <c r="F9" i="13"/>
  <c r="G9" i="12"/>
  <c r="F9" i="12"/>
  <c r="G9" i="11"/>
  <c r="F9" i="11"/>
  <c r="G9" i="10"/>
  <c r="F9" i="10"/>
  <c r="F9" i="9"/>
  <c r="G9" i="9"/>
  <c r="G9" i="8"/>
  <c r="F9" i="8"/>
  <c r="F9" i="7"/>
  <c r="G9" i="7"/>
  <c r="G9" i="6"/>
  <c r="F9" i="6"/>
  <c r="G9" i="5"/>
  <c r="F9" i="5"/>
  <c r="G9" i="4"/>
  <c r="F9" i="4"/>
  <c r="H9" i="9" l="1"/>
  <c r="H9" i="16"/>
  <c r="H9" i="15"/>
  <c r="H9" i="7"/>
  <c r="H9" i="5"/>
  <c r="H9" i="4"/>
  <c r="H9" i="18"/>
  <c r="H9" i="17"/>
  <c r="H9" i="14"/>
  <c r="H9" i="13"/>
  <c r="H9" i="12"/>
  <c r="H9" i="11"/>
  <c r="H9" i="10"/>
  <c r="H9" i="8"/>
  <c r="H9" i="6"/>
</calcChain>
</file>

<file path=xl/sharedStrings.xml><?xml version="1.0" encoding="utf-8"?>
<sst xmlns="http://schemas.openxmlformats.org/spreadsheetml/2006/main" count="215" uniqueCount="59">
  <si>
    <t>AÑO</t>
  </si>
  <si>
    <t>Total</t>
  </si>
  <si>
    <t>Hombres</t>
  </si>
  <si>
    <t>Mujeres</t>
  </si>
  <si>
    <t xml:space="preserve">Brecha </t>
  </si>
  <si>
    <t>Total dirigentas y dirigentes</t>
  </si>
  <si>
    <t>Distribución porcentual</t>
  </si>
  <si>
    <t>Índice</t>
  </si>
  <si>
    <t>Número</t>
  </si>
  <si>
    <t>Cuadro</t>
  </si>
  <si>
    <t>Años</t>
  </si>
  <si>
    <t>Cuadro 1</t>
  </si>
  <si>
    <t>Cuadro 2</t>
  </si>
  <si>
    <t>Cuadro 3</t>
  </si>
  <si>
    <t>Cuadro 4</t>
  </si>
  <si>
    <t>Cuadro 5</t>
  </si>
  <si>
    <t>Cuadro 6</t>
  </si>
  <si>
    <t>Cuadro 7</t>
  </si>
  <si>
    <t>Cuadro 8</t>
  </si>
  <si>
    <t>Cuadro 9</t>
  </si>
  <si>
    <t>Cuadro 10</t>
  </si>
  <si>
    <t>Cuadro 11</t>
  </si>
  <si>
    <t>Cuadro 12</t>
  </si>
  <si>
    <t>Cuadro 13</t>
  </si>
  <si>
    <t>Cuadro 14</t>
  </si>
  <si>
    <t>Cuadro 15</t>
  </si>
  <si>
    <t>Número, distribución porcentual y brecha entre dirigentas y dirigentes sindicales en sindicatos vigentes de base de la región de Arica y Parinacota, por sexo, según año</t>
  </si>
  <si>
    <t xml:space="preserve">2012, 2013, 2014, 2015 y 2016 </t>
  </si>
  <si>
    <t>Número, distribución porcentual y brecha entre dirigentas y dirigentes sindicales en sindicatos vigentes de base de la región de Tarapacá, por sexo, según año</t>
  </si>
  <si>
    <t>Número, distribución porcentual y brecha entre dirigentas y dirigentes sindicales en sindicatos vigentes de base de la región de Antofagasta por sexo, según año</t>
  </si>
  <si>
    <t>Número, distribución porcentual y brecha entre dirigentas y dirigentes sindicales en sindicatos vigentes de base de la región de Atacama, por sexo, según año</t>
  </si>
  <si>
    <t xml:space="preserve">Fuente: Registros administrativos de la Dirección del Trabajo. 2012 - 2016.
</t>
  </si>
  <si>
    <t>Número, distribución porcentual y brecha entre dirigentas y dirigentes sindicales en sindicatos vigentes de base de la región de Coquimbo, por sexo, según año</t>
  </si>
  <si>
    <t>Número, distribución porcentual y brecha entre dirigentas y dirigentes sindicales en sindicatos vigentes de base de la región de Valparaíso, por sexo, según año</t>
  </si>
  <si>
    <t>Número, distribución porcentual y brecha entre dirigentas y dirigentes sindicales en sindicatos vigentes de base de la región Metropolitana, por sexo, según año</t>
  </si>
  <si>
    <t>Número, distribución porcentual y brecha entre dirigentas y dirigentes sindicales en sindicatos vigentes de base de la región de O'Higgins, por sexo, según año</t>
  </si>
  <si>
    <t>Número, distribución porcentual y brecha entre dirigentas y dirigentes sindicales en sindicatos vigentes de base de la región de Maule, por sexo, según año</t>
  </si>
  <si>
    <t>Número, distribución porcentual y brecha entre dirigentas y dirigentes sindicales en sindicatos vigentes de base de la región de Biobío, por sexo, según año</t>
  </si>
  <si>
    <t>Número, distribución porcentual y brecha entre dirigentas y dirigentes sindicales en sindicatos vigentes de base de la región de La Araucanía, por sexo, según año</t>
  </si>
  <si>
    <t>Número, distribución porcentual y brecha entre dirigentas y dirigentes sindicales en sindicatos vigentes de base de la región de Los Ríos, por sexo, según año</t>
  </si>
  <si>
    <t>Número, distribución porcentual y brecha entre dirigentas y dirigentes sindicales en sindicatos vigentes de base de la región de Los Lagos, por sexo, según año</t>
  </si>
  <si>
    <t>Número, distribución porcentual y brecha entre dirigentas y dirigentes sindicales en sindicatos vigentes de base de la región de Aysén, por sexo, según año</t>
  </si>
  <si>
    <t>Número, distribución porcentual y brecha entre dirigentas y dirigentes sindicales en sindicatos vigentes de base de la región de Magallanes, por sexo, según año</t>
  </si>
  <si>
    <t>NÚMERO, DISTRIBUCIÓN PORCENTUAL Y BRECHA ENTRE DIRIGENTAS Y DIRIGENTES SINDICALES EN SINDICATOS VIGENTES DE BASE DE LA REGIÓN DE ARICA Y PARINACOTA, POR SEXO, SEGÚN AÑO</t>
  </si>
  <si>
    <t>NÚMERO, DISTRIBUCIÓN PORCENTUAL Y BRECHA ENTRE DIRIGENTAS Y DIRIGENTES SINDICALES EN SINDICATOS VIGENTES DE BASE DE LA REGIÓN DE TARAPACÁ, POR SEXO, SEGÚN AÑO</t>
  </si>
  <si>
    <t>NÚMERO, DISTRIBUCIÓN PORCENTUAL Y BRECHA ENTRE DIRIGENTAS Y DIRIGENTES SINDICALES EN SINDICATOS VIGENTES DE BASE DE LA REGIÓN DE ANTOFAGASTA, POR SEXO, SEGÚN AÑO</t>
  </si>
  <si>
    <t>NÚMERO, DISTRIBUCIÓN PORCENTUAL Y BRECHA ENTRE DIRIGENTAS Y DIRIGENTES SINDICALES EN SINDICATOS VIGENTES DE BASE DE LA REGIÓN DE ATACAMA, POR SEXO, SEGÚN AÑO</t>
  </si>
  <si>
    <t>NÚMERO, DISTRIBUCIÓN PORCENTUAL Y BRECHA ENTRE DIRIGENTAS Y DIRIGENTES SINDICALES EN SINDICATOS VIGENTES DE BASE DE LA REGIÓN DE COQUIMBO, POR SEXO, SEGÚN AÑO</t>
  </si>
  <si>
    <t>NÚMERO, DISTRIBUCIÓN PORCENTUAL Y BRECHA ENTRE DIRIGENTAS Y DIRIGENTES SINDICALES EN SINDICATOS VIGENTES DE BASE DE LA REGIÓN DE VALPARAÍSO, POR SEXO, SEGÚN AÑO</t>
  </si>
  <si>
    <t>NÚMERO, DISTRIBUCIÓN PORCENTUAL Y BRECHA ENTRE DIRIGENTAS Y DIRIGENTES SINDICALES EN SINDICATOS VIGENTES DE BASE DE LA REGIÓN METROPOLITANA, POR SEXO, SEGÚN AÑO</t>
  </si>
  <si>
    <t>NÚMERO, DISTRIBUCIÓN PORCENTUAL Y BRECHA ENTRE DIRIGENTAS Y DIRIGENTES SINDICALES EN SINDICATOS VIGENTES DE BASE DE LA REGIÓN DE O´HIGGINS, POR SEXO, SEGÚN AÑO</t>
  </si>
  <si>
    <t>NÚMERO, DISTRIBUCIÓN PORCENTUAL Y BRECHA ENTRE DIRIGENTAS Y DIRIGENTES SINDICALES EN SINDICATOS VIGENTES DE BASE DE LA REGIÓN DEL MAULE, POR SEXO, SEGÚN AÑO</t>
  </si>
  <si>
    <t>NÚMERO, DISTRIBUCIÓN PORCENTUAL Y BRECHA ENTRE DIRIGENTAS Y DIRIGENTES SINDICALES EN SINDICATOS VIGENTES DE BASE DE LA REGIÓN DEL BIOBÍO, POR SEXO, SEGÚN AÑO</t>
  </si>
  <si>
    <t>NÚMERO, DISTRIBUCIÓN PORCENTUAL Y BRECHA ENTRE DIRIGENTAS Y DIRIGENTES SINDICALES EN SINDICATOS VIGENTES DE BASE DE LA REGIÓN DE LA ARAUCANÍA, POR SEXO, SEGÚN AÑO</t>
  </si>
  <si>
    <t>NÚMERO, DISTRIBUCIÓN PORCENTUAL Y BRECHA ENTRE DIRIGENTAS Y DIRIGENTES SINDICALES EN SINDICATOS VIGENTES DE BASE DE LA REGIÓN DE LOS RÍOS, POR SEXO, SEGÚN AÑO</t>
  </si>
  <si>
    <t>NÚMERO, DISTRIBUCIÓN PORCENTUAL Y BRECHA ENTRE DIRIGENTAS Y DIRIGENTES SINDICALES EN SINDICATOS VIGENTES DE BASE DE LA REGIÓN DE LOS LAGOS, POR SEXO, SEGÚN AÑO</t>
  </si>
  <si>
    <t>NÚMERO, DISTRIBUCIÓN PORCENTUAL Y BRECHA ENTRE DIRIGENTAS Y DIRIGENTES SINDICALES EN SINDICATOS VIGENTES DE BASE DE LA REGIÓN DE AYSÉN, POR SEXO, SEGÚN AÑO</t>
  </si>
  <si>
    <t>NÚMERO, DISTRIBUCIÓN PORCENTUAL Y BRECHA ENTRE DIRIGENTAS Y DIRIGENTES SINDICALES EN SINDICATOS VIGENTES DE BASE DE LA REGIÓN DE MAGALLANES, POR SEXO, SEGÚN AÑO</t>
  </si>
  <si>
    <t>FUENTE: https://ine.cl/estadisticas/sociales/genero/indicadores-subcomision-de-estadisticas-de-genero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</si>
</sst>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7"/>
      <color theme="1"/>
      <name val="Trebuchet MS"/>
      <family val="2"/>
    </font>
    <font>
      <sz val="8"/>
      <color theme="1"/>
      <name val="Trebuchet MS"/>
      <family val="2"/>
    </font>
    <font>
      <b/>
      <sz val="8"/>
      <color theme="1"/>
      <name val="Trebuchet MS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Helvética bold condensed"/>
    </font>
    <font>
      <b/>
      <sz val="10"/>
      <name val="Helvética bold condensed"/>
    </font>
    <font>
      <sz val="10"/>
      <name val="Helvética bold condensed"/>
    </font>
    <font>
      <b/>
      <sz val="9"/>
      <color theme="1"/>
      <name val="Trebuchet MS"/>
      <family val="2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auto="1"/>
      </bottom>
      <diagonal/>
    </border>
    <border>
      <left/>
      <right/>
      <top style="medium">
        <color indexed="64"/>
      </top>
      <bottom style="medium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auto="1"/>
      </left>
      <right style="thin">
        <color indexed="64"/>
      </right>
      <top style="medium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auto="1"/>
      </top>
      <bottom style="medium">
        <color indexed="64"/>
      </bottom>
      <diagonal/>
    </border>
  </borders>
  <cellStyleXfs count="2">
    <xf numFmtId="0" fontId="0" fillId="0" borderId="0"/>
    <xf numFmtId="0" fontId="5" fillId="0" borderId="0"/>
  </cellStyleXfs>
  <cellXfs count="45">
    <xf numFmtId="0" fontId="0" fillId="0" borderId="0" xfId="0"/>
    <xf numFmtId="0" fontId="0" fillId="0" borderId="0" xfId="0" applyFill="1"/>
    <xf numFmtId="0" fontId="1" fillId="0" borderId="0" xfId="0" applyFont="1" applyFill="1"/>
    <xf numFmtId="0" fontId="3" fillId="0" borderId="0" xfId="0" applyFont="1" applyFill="1" applyBorder="1"/>
    <xf numFmtId="0" fontId="4" fillId="0" borderId="1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left"/>
    </xf>
    <xf numFmtId="3" fontId="3" fillId="0" borderId="5" xfId="0" applyNumberFormat="1" applyFont="1" applyFill="1" applyBorder="1" applyAlignment="1">
      <alignment horizontal="center"/>
    </xf>
    <xf numFmtId="0" fontId="4" fillId="0" borderId="7" xfId="0" applyFont="1" applyFill="1" applyBorder="1" applyAlignment="1">
      <alignment horizontal="left"/>
    </xf>
    <xf numFmtId="0" fontId="4" fillId="0" borderId="8" xfId="0" applyFont="1" applyFill="1" applyBorder="1" applyAlignment="1">
      <alignment horizontal="left"/>
    </xf>
    <xf numFmtId="3" fontId="3" fillId="0" borderId="10" xfId="0" applyNumberFormat="1" applyFont="1" applyFill="1" applyBorder="1" applyAlignment="1">
      <alignment horizontal="center"/>
    </xf>
    <xf numFmtId="3" fontId="3" fillId="0" borderId="11" xfId="0" applyNumberFormat="1" applyFont="1" applyFill="1" applyBorder="1" applyAlignment="1">
      <alignment horizontal="center"/>
    </xf>
    <xf numFmtId="3" fontId="3" fillId="0" borderId="13" xfId="0" applyNumberFormat="1" applyFont="1" applyFill="1" applyBorder="1" applyAlignment="1">
      <alignment horizontal="center"/>
    </xf>
    <xf numFmtId="164" fontId="3" fillId="0" borderId="9" xfId="0" applyNumberFormat="1" applyFont="1" applyFill="1" applyBorder="1" applyAlignment="1">
      <alignment horizontal="center"/>
    </xf>
    <xf numFmtId="164" fontId="3" fillId="0" borderId="11" xfId="0" applyNumberFormat="1" applyFont="1" applyFill="1" applyBorder="1" applyAlignment="1">
      <alignment horizontal="center"/>
    </xf>
    <xf numFmtId="164" fontId="3" fillId="0" borderId="12" xfId="0" applyNumberFormat="1" applyFont="1" applyFill="1" applyBorder="1" applyAlignment="1">
      <alignment horizontal="center"/>
    </xf>
    <xf numFmtId="164" fontId="3" fillId="0" borderId="13" xfId="0" applyNumberFormat="1" applyFont="1" applyFill="1" applyBorder="1" applyAlignment="1">
      <alignment horizontal="center"/>
    </xf>
    <xf numFmtId="164" fontId="3" fillId="0" borderId="8" xfId="0" applyNumberFormat="1" applyFont="1" applyFill="1" applyBorder="1" applyAlignment="1">
      <alignment horizontal="center"/>
    </xf>
    <xf numFmtId="164" fontId="3" fillId="0" borderId="15" xfId="0" applyNumberFormat="1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3" fontId="3" fillId="0" borderId="9" xfId="0" applyNumberFormat="1" applyFont="1" applyFill="1" applyBorder="1" applyAlignment="1">
      <alignment horizontal="center"/>
    </xf>
    <xf numFmtId="3" fontId="3" fillId="0" borderId="12" xfId="0" applyNumberFormat="1" applyFont="1" applyFill="1" applyBorder="1" applyAlignment="1">
      <alignment horizontal="center"/>
    </xf>
    <xf numFmtId="0" fontId="4" fillId="0" borderId="16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164" fontId="0" fillId="0" borderId="0" xfId="0" applyNumberFormat="1" applyFill="1"/>
    <xf numFmtId="0" fontId="4" fillId="0" borderId="17" xfId="0" applyFont="1" applyFill="1" applyBorder="1" applyAlignment="1">
      <alignment horizontal="left"/>
    </xf>
    <xf numFmtId="3" fontId="3" fillId="0" borderId="18" xfId="0" applyNumberFormat="1" applyFont="1" applyFill="1" applyBorder="1" applyAlignment="1">
      <alignment horizontal="center"/>
    </xf>
    <xf numFmtId="3" fontId="3" fillId="0" borderId="19" xfId="0" applyNumberFormat="1" applyFont="1" applyFill="1" applyBorder="1" applyAlignment="1">
      <alignment horizontal="center"/>
    </xf>
    <xf numFmtId="3" fontId="3" fillId="0" borderId="20" xfId="0" applyNumberFormat="1" applyFont="1" applyFill="1" applyBorder="1" applyAlignment="1">
      <alignment horizontal="center"/>
    </xf>
    <xf numFmtId="164" fontId="3" fillId="0" borderId="18" xfId="0" applyNumberFormat="1" applyFont="1" applyFill="1" applyBorder="1" applyAlignment="1">
      <alignment horizontal="center"/>
    </xf>
    <xf numFmtId="164" fontId="3" fillId="0" borderId="20" xfId="0" applyNumberFormat="1" applyFont="1" applyFill="1" applyBorder="1" applyAlignment="1">
      <alignment horizontal="center"/>
    </xf>
    <xf numFmtId="164" fontId="3" fillId="0" borderId="17" xfId="0" applyNumberFormat="1" applyFont="1" applyFill="1" applyBorder="1" applyAlignment="1">
      <alignment horizontal="center"/>
    </xf>
    <xf numFmtId="0" fontId="6" fillId="0" borderId="0" xfId="0" applyFont="1"/>
    <xf numFmtId="0" fontId="8" fillId="0" borderId="5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5" xfId="1" applyFont="1" applyBorder="1" applyAlignment="1">
      <alignment horizontal="center" vertical="center" wrapText="1"/>
    </xf>
    <xf numFmtId="0" fontId="9" fillId="0" borderId="21" xfId="0" applyFont="1" applyBorder="1" applyAlignment="1">
      <alignment horizontal="left" vertical="center" wrapText="1"/>
    </xf>
    <xf numFmtId="0" fontId="9" fillId="0" borderId="5" xfId="1" applyFont="1" applyBorder="1" applyAlignment="1">
      <alignment horizontal="center" vertical="center" wrapText="1"/>
    </xf>
    <xf numFmtId="0" fontId="6" fillId="0" borderId="0" xfId="0" applyFont="1" applyAlignment="1">
      <alignment wrapText="1"/>
    </xf>
    <xf numFmtId="0" fontId="4" fillId="0" borderId="22" xfId="0" applyFont="1" applyFill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10" fillId="0" borderId="0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top" wrapText="1"/>
    </xf>
  </cellXfs>
  <cellStyles count="2">
    <cellStyle name="Normal" xfId="0" builtinId="0"/>
    <cellStyle name="Normal 3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0"/>
  <sheetViews>
    <sheetView showGridLines="0" tabSelected="1" workbookViewId="0">
      <selection activeCell="B1" sqref="B1"/>
    </sheetView>
  </sheetViews>
  <sheetFormatPr baseColWidth="10" defaultColWidth="0" defaultRowHeight="15" customHeight="1" zeroHeight="1"/>
  <cols>
    <col min="1" max="1" width="6.42578125" style="31" customWidth="1"/>
    <col min="2" max="2" width="10" style="31" customWidth="1"/>
    <col min="3" max="3" width="71.42578125" style="31" customWidth="1"/>
    <col min="4" max="4" width="52.28515625" style="31" customWidth="1"/>
    <col min="5" max="5" width="36.140625" style="31" customWidth="1"/>
    <col min="6" max="16384" width="11.42578125" hidden="1"/>
  </cols>
  <sheetData>
    <row r="1" spans="2:4">
      <c r="B1" s="31" t="s">
        <v>58</v>
      </c>
    </row>
    <row r="2" spans="2:4" ht="15.75" customHeight="1">
      <c r="B2" s="39" t="s">
        <v>7</v>
      </c>
      <c r="C2" s="39"/>
      <c r="D2" s="39"/>
    </row>
    <row r="3" spans="2:4">
      <c r="B3" s="32" t="s">
        <v>8</v>
      </c>
      <c r="C3" s="33" t="s">
        <v>9</v>
      </c>
      <c r="D3" s="34" t="s">
        <v>10</v>
      </c>
    </row>
    <row r="4" spans="2:4" ht="31.5" customHeight="1">
      <c r="B4" s="35" t="s">
        <v>11</v>
      </c>
      <c r="C4" s="35" t="s">
        <v>26</v>
      </c>
      <c r="D4" s="36" t="s">
        <v>27</v>
      </c>
    </row>
    <row r="5" spans="2:4" ht="31.5" customHeight="1">
      <c r="B5" s="35" t="s">
        <v>12</v>
      </c>
      <c r="C5" s="35" t="s">
        <v>28</v>
      </c>
      <c r="D5" s="36" t="s">
        <v>27</v>
      </c>
    </row>
    <row r="6" spans="2:4" ht="31.5" customHeight="1">
      <c r="B6" s="35" t="s">
        <v>13</v>
      </c>
      <c r="C6" s="35" t="s">
        <v>29</v>
      </c>
      <c r="D6" s="36" t="s">
        <v>27</v>
      </c>
    </row>
    <row r="7" spans="2:4" ht="31.5" customHeight="1">
      <c r="B7" s="35" t="s">
        <v>14</v>
      </c>
      <c r="C7" s="35" t="s">
        <v>30</v>
      </c>
      <c r="D7" s="36" t="s">
        <v>27</v>
      </c>
    </row>
    <row r="8" spans="2:4" ht="31.5" customHeight="1">
      <c r="B8" s="35" t="s">
        <v>15</v>
      </c>
      <c r="C8" s="35" t="s">
        <v>32</v>
      </c>
      <c r="D8" s="36" t="s">
        <v>27</v>
      </c>
    </row>
    <row r="9" spans="2:4" ht="31.5" customHeight="1">
      <c r="B9" s="35" t="s">
        <v>16</v>
      </c>
      <c r="C9" s="35" t="s">
        <v>33</v>
      </c>
      <c r="D9" s="36" t="s">
        <v>27</v>
      </c>
    </row>
    <row r="10" spans="2:4" ht="31.5" customHeight="1">
      <c r="B10" s="35" t="s">
        <v>17</v>
      </c>
      <c r="C10" s="35" t="s">
        <v>34</v>
      </c>
      <c r="D10" s="36" t="s">
        <v>27</v>
      </c>
    </row>
    <row r="11" spans="2:4" ht="31.5" customHeight="1">
      <c r="B11" s="35" t="s">
        <v>18</v>
      </c>
      <c r="C11" s="35" t="s">
        <v>35</v>
      </c>
      <c r="D11" s="36" t="s">
        <v>27</v>
      </c>
    </row>
    <row r="12" spans="2:4" ht="31.5" customHeight="1">
      <c r="B12" s="35" t="s">
        <v>19</v>
      </c>
      <c r="C12" s="35" t="s">
        <v>36</v>
      </c>
      <c r="D12" s="36" t="s">
        <v>27</v>
      </c>
    </row>
    <row r="13" spans="2:4" ht="31.5" customHeight="1">
      <c r="B13" s="35" t="s">
        <v>20</v>
      </c>
      <c r="C13" s="35" t="s">
        <v>37</v>
      </c>
      <c r="D13" s="36" t="s">
        <v>27</v>
      </c>
    </row>
    <row r="14" spans="2:4" ht="31.5" customHeight="1">
      <c r="B14" s="35" t="s">
        <v>21</v>
      </c>
      <c r="C14" s="35" t="s">
        <v>38</v>
      </c>
      <c r="D14" s="36" t="s">
        <v>27</v>
      </c>
    </row>
    <row r="15" spans="2:4" ht="31.5" customHeight="1">
      <c r="B15" s="35" t="s">
        <v>22</v>
      </c>
      <c r="C15" s="35" t="s">
        <v>39</v>
      </c>
      <c r="D15" s="36" t="s">
        <v>27</v>
      </c>
    </row>
    <row r="16" spans="2:4" ht="31.5" customHeight="1">
      <c r="B16" s="35" t="s">
        <v>23</v>
      </c>
      <c r="C16" s="35" t="s">
        <v>40</v>
      </c>
      <c r="D16" s="36" t="s">
        <v>27</v>
      </c>
    </row>
    <row r="17" spans="2:4" ht="31.5" customHeight="1">
      <c r="B17" s="35" t="s">
        <v>24</v>
      </c>
      <c r="C17" s="35" t="s">
        <v>41</v>
      </c>
      <c r="D17" s="36" t="s">
        <v>27</v>
      </c>
    </row>
    <row r="18" spans="2:4" ht="31.5" customHeight="1">
      <c r="B18" s="35" t="s">
        <v>25</v>
      </c>
      <c r="C18" s="35" t="s">
        <v>42</v>
      </c>
      <c r="D18" s="36" t="s">
        <v>27</v>
      </c>
    </row>
    <row r="19" spans="2:4" ht="56.25" customHeight="1">
      <c r="C19" s="37"/>
    </row>
    <row r="20" spans="2:4" ht="56.25" customHeight="1"/>
    <row r="21" spans="2:4" ht="56.25" customHeight="1"/>
    <row r="22" spans="2:4" ht="56.25" customHeight="1"/>
    <row r="23" spans="2:4" ht="56.25" customHeight="1"/>
    <row r="24" spans="2:4" ht="56.25" customHeight="1"/>
    <row r="25" spans="2:4" ht="56.25" customHeight="1"/>
    <row r="26" spans="2:4" ht="56.25" customHeight="1"/>
    <row r="27" spans="2:4" ht="56.25" customHeight="1"/>
    <row r="28" spans="2:4" ht="56.25" customHeight="1"/>
    <row r="29" spans="2:4" ht="56.25" customHeight="1"/>
    <row r="30" spans="2:4" ht="15" customHeight="1"/>
  </sheetData>
  <mergeCells count="1">
    <mergeCell ref="B2:D2"/>
  </mergeCells>
  <hyperlinks>
    <hyperlink ref="C4" location="'Arica y Parinacota'!A1" display="Tasa de participación en la fuerza laboral y brecha por sexo, de la región de Arica y Parinacota, según año" xr:uid="{00000000-0004-0000-0000-000000000000}"/>
    <hyperlink ref="C13:C17" location="'1.Tasas P.-O.-D.- x Sexo'!A1" display="Tasas de participación, ocupación y desocupación por sexo de la Región Arica y Parinacota" xr:uid="{00000000-0004-0000-0000-000001000000}"/>
    <hyperlink ref="C7" location="Atacama!A1" display="Tasa de participación en la fuerza laboral y brecha por sexo, de la región de Atacama, según año" xr:uid="{00000000-0004-0000-0000-000002000000}"/>
    <hyperlink ref="C8" location="Coquimbo!A1" display="Tasa de participación en la fuerza laboral y brecha por sexo, de la región de Coquimbo, según año" xr:uid="{00000000-0004-0000-0000-000003000000}"/>
    <hyperlink ref="C9" location="Valparaíso!A1" display="Tasa de participación en la fuerza laboral y brecha por sexo, de la región de Valparaíso, según año" xr:uid="{00000000-0004-0000-0000-000004000000}"/>
    <hyperlink ref="C10" location="'O''Higgins'!A1" display="Tasa de participación en la fuerza laboral y brecha por sexo, de la región de O'Higgins, según año" xr:uid="{00000000-0004-0000-0000-000005000000}"/>
    <hyperlink ref="C11" location="Maule!A1" display="Tasa de participación en la fuerza laboral y brecha por sexo, de la región de Maule, según año" xr:uid="{00000000-0004-0000-0000-000006000000}"/>
    <hyperlink ref="C12" location="Biobío!A1" display="Tasa de participación en la fuerza laboral y brecha por sexo, de la región de Biobío, según año" xr:uid="{00000000-0004-0000-0000-000007000000}"/>
    <hyperlink ref="C13" location="'La Araucanía'!A1" display="Tasa de participación en la fuerza laboral y brecha por sexo, de la región de La Araucanía, según año" xr:uid="{00000000-0004-0000-0000-000008000000}"/>
    <hyperlink ref="C14" location="'Los Ríos'!A1" display="Tasa de participación en la fuerza laboral y brecha por sexo, de la región de Los Ríos, según año" xr:uid="{00000000-0004-0000-0000-000009000000}"/>
    <hyperlink ref="C15" location="'Los Lagos'!A1" display="Tasa de participación en la fuerza laboral y brecha por sexo, de la región de Los Lagos, según año" xr:uid="{00000000-0004-0000-0000-00000A000000}"/>
    <hyperlink ref="C16" location="Aysén!A1" display="Tasa de participación en la fuerza laboral y brecha por sexo, de la región de Aysén, según año" xr:uid="{00000000-0004-0000-0000-00000B000000}"/>
    <hyperlink ref="C17" location="Magallanes!A1" display="Tasa de participación en la fuerza laboral y brecha por sexo, de la región de Magallanes, según año" xr:uid="{00000000-0004-0000-0000-00000C000000}"/>
    <hyperlink ref="C18" location="Magallanes!A1" display="Tasa de participación en la fuerza laboral y brecha por sexo, de la región de Magallanes, según año" xr:uid="{00000000-0004-0000-0000-00000D000000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3:H17"/>
  <sheetViews>
    <sheetView showGridLines="0" workbookViewId="0">
      <selection activeCell="B4" sqref="B4:H4"/>
    </sheetView>
  </sheetViews>
  <sheetFormatPr baseColWidth="10" defaultColWidth="11.42578125" defaultRowHeight="15"/>
  <cols>
    <col min="1" max="3" width="11.42578125" style="1"/>
    <col min="4" max="4" width="13" style="1" customWidth="1"/>
    <col min="5" max="5" width="11.42578125" style="1"/>
    <col min="6" max="6" width="13.85546875" style="1" customWidth="1"/>
    <col min="7" max="16384" width="11.42578125" style="1"/>
  </cols>
  <sheetData>
    <row r="3" spans="2:8">
      <c r="B3" s="2"/>
    </row>
    <row r="4" spans="2:8" ht="29.25" customHeight="1" thickBot="1">
      <c r="B4" s="40" t="s">
        <v>51</v>
      </c>
      <c r="C4" s="40"/>
      <c r="D4" s="40"/>
      <c r="E4" s="40"/>
      <c r="F4" s="40"/>
      <c r="G4" s="40"/>
      <c r="H4" s="40"/>
    </row>
    <row r="5" spans="2:8" ht="32.25" customHeight="1" thickBot="1">
      <c r="B5" s="3"/>
      <c r="C5" s="41" t="s">
        <v>5</v>
      </c>
      <c r="D5" s="42"/>
      <c r="E5" s="43"/>
      <c r="F5" s="41" t="s">
        <v>6</v>
      </c>
      <c r="G5" s="43"/>
    </row>
    <row r="6" spans="2:8" ht="16.5" thickBot="1">
      <c r="B6" s="5" t="s">
        <v>0</v>
      </c>
      <c r="C6" s="22" t="s">
        <v>1</v>
      </c>
      <c r="D6" s="38" t="s">
        <v>2</v>
      </c>
      <c r="E6" s="4" t="s">
        <v>3</v>
      </c>
      <c r="F6" s="21" t="s">
        <v>2</v>
      </c>
      <c r="G6" s="4" t="s">
        <v>3</v>
      </c>
      <c r="H6" s="18" t="s">
        <v>4</v>
      </c>
    </row>
    <row r="7" spans="2:8" ht="15.75">
      <c r="B7" s="7">
        <v>2012</v>
      </c>
      <c r="C7" s="19">
        <v>1151</v>
      </c>
      <c r="D7" s="9">
        <v>839</v>
      </c>
      <c r="E7" s="10">
        <v>312</v>
      </c>
      <c r="F7" s="12">
        <v>74.789201904993135</v>
      </c>
      <c r="G7" s="13">
        <v>25.210798095006865</v>
      </c>
      <c r="H7" s="17">
        <f>(G7-F7)</f>
        <v>-49.57840380998627</v>
      </c>
    </row>
    <row r="8" spans="2:8" ht="15.75">
      <c r="B8" s="8">
        <v>2013</v>
      </c>
      <c r="C8" s="20">
        <v>1163</v>
      </c>
      <c r="D8" s="6">
        <v>859</v>
      </c>
      <c r="E8" s="11">
        <v>304</v>
      </c>
      <c r="F8" s="14">
        <v>74.977416440831078</v>
      </c>
      <c r="G8" s="15">
        <v>25.022583559168922</v>
      </c>
      <c r="H8" s="16">
        <f t="shared" ref="H8:H11" si="0">(G8-F8)</f>
        <v>-49.954832881662156</v>
      </c>
    </row>
    <row r="9" spans="2:8" ht="15.75">
      <c r="B9" s="8">
        <v>2014</v>
      </c>
      <c r="C9" s="20">
        <v>1265</v>
      </c>
      <c r="D9" s="6">
        <v>937</v>
      </c>
      <c r="E9" s="11">
        <v>328</v>
      </c>
      <c r="F9" s="14">
        <f>+D9/C9*100</f>
        <v>74.071146245059296</v>
      </c>
      <c r="G9" s="15">
        <f>+E9/C9*100</f>
        <v>25.928853754940711</v>
      </c>
      <c r="H9" s="16">
        <f>(G9-F9)</f>
        <v>-48.142292490118585</v>
      </c>
    </row>
    <row r="10" spans="2:8" ht="15.75">
      <c r="B10" s="8">
        <v>2015</v>
      </c>
      <c r="C10" s="20">
        <v>1293</v>
      </c>
      <c r="D10" s="6">
        <v>936</v>
      </c>
      <c r="E10" s="11">
        <v>357</v>
      </c>
      <c r="F10" s="14">
        <v>72.389791183294662</v>
      </c>
      <c r="G10" s="15">
        <v>27.610208816705335</v>
      </c>
      <c r="H10" s="16">
        <f t="shared" si="0"/>
        <v>-44.779582366589324</v>
      </c>
    </row>
    <row r="11" spans="2:8" ht="16.5" thickBot="1">
      <c r="B11" s="24">
        <v>2016</v>
      </c>
      <c r="C11" s="25">
        <v>1231</v>
      </c>
      <c r="D11" s="26">
        <v>880</v>
      </c>
      <c r="E11" s="27">
        <v>351</v>
      </c>
      <c r="F11" s="28">
        <f>+D11/C11*100</f>
        <v>71.486596263200653</v>
      </c>
      <c r="G11" s="29">
        <f>100-F11</f>
        <v>28.513403736799347</v>
      </c>
      <c r="H11" s="30">
        <f t="shared" si="0"/>
        <v>-42.973192526401306</v>
      </c>
    </row>
    <row r="12" spans="2:8" ht="21" customHeight="1">
      <c r="B12" s="44" t="s">
        <v>31</v>
      </c>
      <c r="C12" s="44"/>
      <c r="D12" s="44"/>
      <c r="E12" s="44"/>
      <c r="F12" s="44"/>
      <c r="G12" s="44"/>
    </row>
    <row r="14" spans="2:8">
      <c r="F14" s="23"/>
      <c r="G14" s="23"/>
      <c r="H14" s="23"/>
    </row>
    <row r="15" spans="2:8">
      <c r="F15" s="23"/>
      <c r="G15" s="23"/>
      <c r="H15" s="23"/>
    </row>
    <row r="16" spans="2:8">
      <c r="F16" s="23"/>
      <c r="G16" s="23"/>
      <c r="H16" s="23"/>
    </row>
    <row r="17" spans="6:8">
      <c r="F17" s="23"/>
      <c r="G17" s="23"/>
      <c r="H17" s="23"/>
    </row>
  </sheetData>
  <mergeCells count="4">
    <mergeCell ref="B4:H4"/>
    <mergeCell ref="C5:E5"/>
    <mergeCell ref="F5:G5"/>
    <mergeCell ref="B12:G1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3:H17"/>
  <sheetViews>
    <sheetView showGridLines="0" workbookViewId="0">
      <selection activeCell="B4" sqref="B4:H4"/>
    </sheetView>
  </sheetViews>
  <sheetFormatPr baseColWidth="10" defaultColWidth="11.42578125" defaultRowHeight="15"/>
  <cols>
    <col min="1" max="3" width="11.42578125" style="1"/>
    <col min="4" max="4" width="13" style="1" customWidth="1"/>
    <col min="5" max="5" width="11.42578125" style="1"/>
    <col min="6" max="6" width="13.85546875" style="1" customWidth="1"/>
    <col min="7" max="16384" width="11.42578125" style="1"/>
  </cols>
  <sheetData>
    <row r="3" spans="2:8">
      <c r="B3" s="2"/>
    </row>
    <row r="4" spans="2:8" ht="29.25" customHeight="1" thickBot="1">
      <c r="B4" s="40" t="s">
        <v>52</v>
      </c>
      <c r="C4" s="40"/>
      <c r="D4" s="40"/>
      <c r="E4" s="40"/>
      <c r="F4" s="40"/>
      <c r="G4" s="40"/>
      <c r="H4" s="40"/>
    </row>
    <row r="5" spans="2:8" ht="32.25" customHeight="1" thickBot="1">
      <c r="B5" s="3"/>
      <c r="C5" s="41" t="s">
        <v>5</v>
      </c>
      <c r="D5" s="42"/>
      <c r="E5" s="43"/>
      <c r="F5" s="41" t="s">
        <v>6</v>
      </c>
      <c r="G5" s="43"/>
    </row>
    <row r="6" spans="2:8" ht="16.5" thickBot="1">
      <c r="B6" s="5" t="s">
        <v>0</v>
      </c>
      <c r="C6" s="22" t="s">
        <v>1</v>
      </c>
      <c r="D6" s="38" t="s">
        <v>2</v>
      </c>
      <c r="E6" s="4" t="s">
        <v>3</v>
      </c>
      <c r="F6" s="21" t="s">
        <v>2</v>
      </c>
      <c r="G6" s="4" t="s">
        <v>3</v>
      </c>
      <c r="H6" s="18" t="s">
        <v>4</v>
      </c>
    </row>
    <row r="7" spans="2:8" ht="15.75">
      <c r="B7" s="7">
        <v>2012</v>
      </c>
      <c r="C7" s="19">
        <v>3425</v>
      </c>
      <c r="D7" s="9">
        <v>2546</v>
      </c>
      <c r="E7" s="10">
        <v>879</v>
      </c>
      <c r="F7" s="12">
        <v>74.293454485957028</v>
      </c>
      <c r="G7" s="13">
        <v>25.706545514042972</v>
      </c>
      <c r="H7" s="17">
        <f>(G7-F7)</f>
        <v>-48.586908971914056</v>
      </c>
    </row>
    <row r="8" spans="2:8" ht="15.75">
      <c r="B8" s="8">
        <v>2013</v>
      </c>
      <c r="C8" s="20">
        <v>3401</v>
      </c>
      <c r="D8" s="6">
        <v>2488</v>
      </c>
      <c r="E8" s="11">
        <v>913</v>
      </c>
      <c r="F8" s="14">
        <v>72.833985466741197</v>
      </c>
      <c r="G8" s="15">
        <v>27.166014533258803</v>
      </c>
      <c r="H8" s="16">
        <f t="shared" ref="H8:H11" si="0">(G8-F8)</f>
        <v>-45.667970933482394</v>
      </c>
    </row>
    <row r="9" spans="2:8" ht="15.75">
      <c r="B9" s="8">
        <v>2014</v>
      </c>
      <c r="C9" s="20">
        <v>3685</v>
      </c>
      <c r="D9" s="6">
        <v>2642</v>
      </c>
      <c r="E9" s="11">
        <v>1043</v>
      </c>
      <c r="F9" s="14">
        <f>+D9/C9*100</f>
        <v>71.696065128900955</v>
      </c>
      <c r="G9" s="15">
        <f>+E9/C9*100</f>
        <v>28.303934871099052</v>
      </c>
      <c r="H9" s="16">
        <f>(G9-F9)</f>
        <v>-43.392130257801902</v>
      </c>
    </row>
    <row r="10" spans="2:8" ht="15.75">
      <c r="B10" s="8">
        <v>2015</v>
      </c>
      <c r="C10" s="20">
        <v>3783</v>
      </c>
      <c r="D10" s="6">
        <v>2601</v>
      </c>
      <c r="E10" s="11">
        <v>1182</v>
      </c>
      <c r="F10" s="14">
        <v>68.764877016662268</v>
      </c>
      <c r="G10" s="15">
        <v>31.235122983337742</v>
      </c>
      <c r="H10" s="16">
        <f t="shared" si="0"/>
        <v>-37.529754033324522</v>
      </c>
    </row>
    <row r="11" spans="2:8" ht="16.5" thickBot="1">
      <c r="B11" s="24">
        <v>2016</v>
      </c>
      <c r="C11" s="25">
        <v>3682</v>
      </c>
      <c r="D11" s="26">
        <v>2486</v>
      </c>
      <c r="E11" s="27">
        <v>1196</v>
      </c>
      <c r="F11" s="28">
        <f>+D11/C11*100</f>
        <v>67.517653449212389</v>
      </c>
      <c r="G11" s="29">
        <f>100-F11</f>
        <v>32.482346550787611</v>
      </c>
      <c r="H11" s="30">
        <f t="shared" si="0"/>
        <v>-35.035306898424778</v>
      </c>
    </row>
    <row r="12" spans="2:8" ht="21" customHeight="1">
      <c r="B12" s="44" t="s">
        <v>31</v>
      </c>
      <c r="C12" s="44"/>
      <c r="D12" s="44"/>
      <c r="E12" s="44"/>
      <c r="F12" s="44"/>
      <c r="G12" s="44"/>
    </row>
    <row r="14" spans="2:8">
      <c r="F14" s="23"/>
      <c r="G14" s="23"/>
      <c r="H14" s="23"/>
    </row>
    <row r="15" spans="2:8">
      <c r="F15" s="23"/>
      <c r="G15" s="23"/>
      <c r="H15" s="23"/>
    </row>
    <row r="16" spans="2:8">
      <c r="F16" s="23"/>
      <c r="G16" s="23"/>
      <c r="H16" s="23"/>
    </row>
    <row r="17" spans="6:8">
      <c r="F17" s="23"/>
      <c r="G17" s="23"/>
      <c r="H17" s="23"/>
    </row>
  </sheetData>
  <mergeCells count="4">
    <mergeCell ref="B4:H4"/>
    <mergeCell ref="C5:E5"/>
    <mergeCell ref="F5:G5"/>
    <mergeCell ref="B12:G1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3:H17"/>
  <sheetViews>
    <sheetView showGridLines="0" workbookViewId="0">
      <selection activeCell="B4" sqref="B4:H4"/>
    </sheetView>
  </sheetViews>
  <sheetFormatPr baseColWidth="10" defaultColWidth="11.42578125" defaultRowHeight="15"/>
  <cols>
    <col min="1" max="3" width="11.42578125" style="1"/>
    <col min="4" max="4" width="13" style="1" customWidth="1"/>
    <col min="5" max="5" width="11.42578125" style="1"/>
    <col min="6" max="6" width="13.85546875" style="1" customWidth="1"/>
    <col min="7" max="16384" width="11.42578125" style="1"/>
  </cols>
  <sheetData>
    <row r="3" spans="2:8">
      <c r="B3" s="2"/>
    </row>
    <row r="4" spans="2:8" ht="29.25" customHeight="1" thickBot="1">
      <c r="B4" s="40" t="s">
        <v>53</v>
      </c>
      <c r="C4" s="40"/>
      <c r="D4" s="40"/>
      <c r="E4" s="40"/>
      <c r="F4" s="40"/>
      <c r="G4" s="40"/>
      <c r="H4" s="40"/>
    </row>
    <row r="5" spans="2:8" ht="32.25" customHeight="1" thickBot="1">
      <c r="B5" s="3"/>
      <c r="C5" s="41" t="s">
        <v>5</v>
      </c>
      <c r="D5" s="42"/>
      <c r="E5" s="43"/>
      <c r="F5" s="41" t="s">
        <v>6</v>
      </c>
      <c r="G5" s="43"/>
    </row>
    <row r="6" spans="2:8" ht="16.5" thickBot="1">
      <c r="B6" s="5" t="s">
        <v>0</v>
      </c>
      <c r="C6" s="22" t="s">
        <v>1</v>
      </c>
      <c r="D6" s="38" t="s">
        <v>2</v>
      </c>
      <c r="E6" s="4" t="s">
        <v>3</v>
      </c>
      <c r="F6" s="21" t="s">
        <v>2</v>
      </c>
      <c r="G6" s="4" t="s">
        <v>3</v>
      </c>
      <c r="H6" s="18" t="s">
        <v>4</v>
      </c>
    </row>
    <row r="7" spans="2:8" ht="15.75">
      <c r="B7" s="7">
        <v>2012</v>
      </c>
      <c r="C7" s="19">
        <v>936</v>
      </c>
      <c r="D7" s="9">
        <v>695</v>
      </c>
      <c r="E7" s="10">
        <v>241</v>
      </c>
      <c r="F7" s="12">
        <v>74.964125912604544</v>
      </c>
      <c r="G7" s="13">
        <v>25.035874087395456</v>
      </c>
      <c r="H7" s="17">
        <f>(G7-F7)</f>
        <v>-49.928251825209088</v>
      </c>
    </row>
    <row r="8" spans="2:8" ht="15.75">
      <c r="B8" s="8">
        <v>2013</v>
      </c>
      <c r="C8" s="20">
        <v>984</v>
      </c>
      <c r="D8" s="6">
        <v>706</v>
      </c>
      <c r="E8" s="11">
        <v>278</v>
      </c>
      <c r="F8" s="14">
        <v>74.045801526717554</v>
      </c>
      <c r="G8" s="15">
        <v>25.954198473282446</v>
      </c>
      <c r="H8" s="16">
        <f t="shared" ref="H8:H11" si="0">(G8-F8)</f>
        <v>-48.091603053435108</v>
      </c>
    </row>
    <row r="9" spans="2:8" ht="15.75">
      <c r="B9" s="8">
        <v>2014</v>
      </c>
      <c r="C9" s="20">
        <v>1079</v>
      </c>
      <c r="D9" s="6">
        <v>776</v>
      </c>
      <c r="E9" s="11">
        <v>303</v>
      </c>
      <c r="F9" s="14">
        <f>+D9/C9*100</f>
        <v>71.91844300278035</v>
      </c>
      <c r="G9" s="15">
        <f>+E9/C9*100</f>
        <v>28.081556997219646</v>
      </c>
      <c r="H9" s="16">
        <f>(G9-F9)</f>
        <v>-43.8368860055607</v>
      </c>
    </row>
    <row r="10" spans="2:8" ht="15.75">
      <c r="B10" s="8">
        <v>2015</v>
      </c>
      <c r="C10" s="20">
        <v>1077</v>
      </c>
      <c r="D10" s="6">
        <v>745</v>
      </c>
      <c r="E10" s="11">
        <v>332</v>
      </c>
      <c r="F10" s="14">
        <v>69.173630454967508</v>
      </c>
      <c r="G10" s="15">
        <v>30.826369545032499</v>
      </c>
      <c r="H10" s="16">
        <f t="shared" si="0"/>
        <v>-38.347260909935009</v>
      </c>
    </row>
    <row r="11" spans="2:8" ht="16.5" thickBot="1">
      <c r="B11" s="24">
        <v>2016</v>
      </c>
      <c r="C11" s="25">
        <v>981</v>
      </c>
      <c r="D11" s="26">
        <v>679</v>
      </c>
      <c r="E11" s="27">
        <v>302</v>
      </c>
      <c r="F11" s="28">
        <f>+D11/C11*100</f>
        <v>69.215086646279318</v>
      </c>
      <c r="G11" s="29">
        <f>100-F11</f>
        <v>30.784913353720682</v>
      </c>
      <c r="H11" s="30">
        <f t="shared" si="0"/>
        <v>-38.430173292558635</v>
      </c>
    </row>
    <row r="12" spans="2:8" ht="21" customHeight="1">
      <c r="B12" s="44" t="s">
        <v>31</v>
      </c>
      <c r="C12" s="44"/>
      <c r="D12" s="44"/>
      <c r="E12" s="44"/>
      <c r="F12" s="44"/>
      <c r="G12" s="44"/>
    </row>
    <row r="14" spans="2:8">
      <c r="F14" s="23"/>
      <c r="G14" s="23"/>
      <c r="H14" s="23"/>
    </row>
    <row r="15" spans="2:8">
      <c r="F15" s="23"/>
      <c r="G15" s="23"/>
      <c r="H15" s="23"/>
    </row>
    <row r="16" spans="2:8">
      <c r="F16" s="23"/>
      <c r="G16" s="23"/>
      <c r="H16" s="23"/>
    </row>
    <row r="17" spans="6:8">
      <c r="F17" s="23"/>
      <c r="G17" s="23"/>
      <c r="H17" s="23"/>
    </row>
  </sheetData>
  <mergeCells count="4">
    <mergeCell ref="B4:H4"/>
    <mergeCell ref="C5:E5"/>
    <mergeCell ref="F5:G5"/>
    <mergeCell ref="B12:G1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3:H17"/>
  <sheetViews>
    <sheetView showGridLines="0" workbookViewId="0">
      <selection activeCell="H22" sqref="H22"/>
    </sheetView>
  </sheetViews>
  <sheetFormatPr baseColWidth="10" defaultColWidth="11.42578125" defaultRowHeight="15"/>
  <cols>
    <col min="1" max="3" width="11.42578125" style="1"/>
    <col min="4" max="4" width="13" style="1" customWidth="1"/>
    <col min="5" max="5" width="11.42578125" style="1"/>
    <col min="6" max="6" width="13.85546875" style="1" customWidth="1"/>
    <col min="7" max="16384" width="11.42578125" style="1"/>
  </cols>
  <sheetData>
    <row r="3" spans="2:8">
      <c r="B3" s="2"/>
    </row>
    <row r="4" spans="2:8" ht="29.25" customHeight="1" thickBot="1">
      <c r="B4" s="40" t="s">
        <v>54</v>
      </c>
      <c r="C4" s="40"/>
      <c r="D4" s="40"/>
      <c r="E4" s="40"/>
      <c r="F4" s="40"/>
      <c r="G4" s="40"/>
      <c r="H4" s="40"/>
    </row>
    <row r="5" spans="2:8" ht="32.25" customHeight="1" thickBot="1">
      <c r="B5" s="3"/>
      <c r="C5" s="41" t="s">
        <v>5</v>
      </c>
      <c r="D5" s="42"/>
      <c r="E5" s="43"/>
      <c r="F5" s="41" t="s">
        <v>6</v>
      </c>
      <c r="G5" s="43"/>
    </row>
    <row r="6" spans="2:8" ht="16.5" thickBot="1">
      <c r="B6" s="5" t="s">
        <v>0</v>
      </c>
      <c r="C6" s="22" t="s">
        <v>1</v>
      </c>
      <c r="D6" s="38" t="s">
        <v>2</v>
      </c>
      <c r="E6" s="4" t="s">
        <v>3</v>
      </c>
      <c r="F6" s="21" t="s">
        <v>2</v>
      </c>
      <c r="G6" s="4" t="s">
        <v>3</v>
      </c>
      <c r="H6" s="18" t="s">
        <v>4</v>
      </c>
    </row>
    <row r="7" spans="2:8" ht="15.75">
      <c r="B7" s="7">
        <v>2012</v>
      </c>
      <c r="C7" s="19">
        <v>638</v>
      </c>
      <c r="D7" s="9">
        <v>496</v>
      </c>
      <c r="E7" s="10">
        <v>142</v>
      </c>
      <c r="F7" s="12">
        <v>76.347747205853764</v>
      </c>
      <c r="G7" s="13">
        <v>23.652252794146236</v>
      </c>
      <c r="H7" s="17">
        <f>(G7-F7)</f>
        <v>-52.695494411707529</v>
      </c>
    </row>
    <row r="8" spans="2:8" ht="15.75">
      <c r="B8" s="8">
        <v>2013</v>
      </c>
      <c r="C8" s="20">
        <v>612</v>
      </c>
      <c r="D8" s="6">
        <v>471</v>
      </c>
      <c r="E8" s="11">
        <v>141</v>
      </c>
      <c r="F8" s="14">
        <v>76.175548589341687</v>
      </c>
      <c r="G8" s="15">
        <v>23.824451410658313</v>
      </c>
      <c r="H8" s="16">
        <f t="shared" ref="H8:H11" si="0">(G8-F8)</f>
        <v>-52.351097178683375</v>
      </c>
    </row>
    <row r="9" spans="2:8" ht="15.75">
      <c r="B9" s="8">
        <v>2014</v>
      </c>
      <c r="C9" s="20">
        <v>646</v>
      </c>
      <c r="D9" s="6">
        <v>488</v>
      </c>
      <c r="E9" s="11">
        <v>158</v>
      </c>
      <c r="F9" s="14">
        <f>+D9/C9*100</f>
        <v>75.541795665634666</v>
      </c>
      <c r="G9" s="15">
        <f>+E9/C9*100</f>
        <v>24.458204334365323</v>
      </c>
      <c r="H9" s="16">
        <f>(G9-F9)</f>
        <v>-51.083591331269346</v>
      </c>
    </row>
    <row r="10" spans="2:8" ht="15.75">
      <c r="B10" s="8">
        <v>2015</v>
      </c>
      <c r="C10" s="20">
        <v>703</v>
      </c>
      <c r="D10" s="6">
        <v>507</v>
      </c>
      <c r="E10" s="11">
        <v>196</v>
      </c>
      <c r="F10" s="14">
        <v>72.119487908961588</v>
      </c>
      <c r="G10" s="15">
        <v>27.880512091038405</v>
      </c>
      <c r="H10" s="16">
        <f t="shared" si="0"/>
        <v>-44.238975817923183</v>
      </c>
    </row>
    <row r="11" spans="2:8" ht="16.5" thickBot="1">
      <c r="B11" s="24">
        <v>2016</v>
      </c>
      <c r="C11" s="25">
        <v>648</v>
      </c>
      <c r="D11" s="26">
        <v>463</v>
      </c>
      <c r="E11" s="27">
        <v>185</v>
      </c>
      <c r="F11" s="28">
        <f>+D11/C11*100</f>
        <v>71.450617283950606</v>
      </c>
      <c r="G11" s="29">
        <f>100-F11</f>
        <v>28.549382716049394</v>
      </c>
      <c r="H11" s="30">
        <f t="shared" si="0"/>
        <v>-42.901234567901213</v>
      </c>
    </row>
    <row r="12" spans="2:8" ht="21" customHeight="1">
      <c r="B12" s="44" t="s">
        <v>31</v>
      </c>
      <c r="C12" s="44"/>
      <c r="D12" s="44"/>
      <c r="E12" s="44"/>
      <c r="F12" s="44"/>
      <c r="G12" s="44"/>
    </row>
    <row r="14" spans="2:8">
      <c r="F14" s="23"/>
      <c r="G14" s="23"/>
      <c r="H14" s="23"/>
    </row>
    <row r="15" spans="2:8">
      <c r="F15" s="23"/>
      <c r="G15" s="23"/>
      <c r="H15" s="23"/>
    </row>
    <row r="16" spans="2:8">
      <c r="F16" s="23"/>
      <c r="G16" s="23"/>
      <c r="H16" s="23"/>
    </row>
    <row r="17" spans="6:8">
      <c r="F17" s="23"/>
      <c r="G17" s="23"/>
      <c r="H17" s="23"/>
    </row>
  </sheetData>
  <mergeCells count="4">
    <mergeCell ref="B4:H4"/>
    <mergeCell ref="C5:E5"/>
    <mergeCell ref="F5:G5"/>
    <mergeCell ref="B12:G1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3:H17"/>
  <sheetViews>
    <sheetView showGridLines="0" workbookViewId="0">
      <selection activeCell="B4" sqref="B4:H4"/>
    </sheetView>
  </sheetViews>
  <sheetFormatPr baseColWidth="10" defaultColWidth="11.42578125" defaultRowHeight="15"/>
  <cols>
    <col min="1" max="3" width="11.42578125" style="1"/>
    <col min="4" max="4" width="13" style="1" customWidth="1"/>
    <col min="5" max="5" width="11.42578125" style="1"/>
    <col min="6" max="6" width="13.85546875" style="1" customWidth="1"/>
    <col min="7" max="16384" width="11.42578125" style="1"/>
  </cols>
  <sheetData>
    <row r="3" spans="2:8">
      <c r="B3" s="2"/>
    </row>
    <row r="4" spans="2:8" ht="29.25" customHeight="1" thickBot="1">
      <c r="B4" s="40" t="s">
        <v>55</v>
      </c>
      <c r="C4" s="40"/>
      <c r="D4" s="40"/>
      <c r="E4" s="40"/>
      <c r="F4" s="40"/>
      <c r="G4" s="40"/>
      <c r="H4" s="40"/>
    </row>
    <row r="5" spans="2:8" ht="32.25" customHeight="1" thickBot="1">
      <c r="B5" s="3"/>
      <c r="C5" s="41" t="s">
        <v>5</v>
      </c>
      <c r="D5" s="42"/>
      <c r="E5" s="43"/>
      <c r="F5" s="41" t="s">
        <v>6</v>
      </c>
      <c r="G5" s="43"/>
    </row>
    <row r="6" spans="2:8" ht="16.5" thickBot="1">
      <c r="B6" s="5" t="s">
        <v>0</v>
      </c>
      <c r="C6" s="22" t="s">
        <v>1</v>
      </c>
      <c r="D6" s="38" t="s">
        <v>2</v>
      </c>
      <c r="E6" s="4" t="s">
        <v>3</v>
      </c>
      <c r="F6" s="21" t="s">
        <v>2</v>
      </c>
      <c r="G6" s="4" t="s">
        <v>3</v>
      </c>
      <c r="H6" s="18" t="s">
        <v>4</v>
      </c>
    </row>
    <row r="7" spans="2:8" ht="15.75">
      <c r="B7" s="7">
        <v>2012</v>
      </c>
      <c r="C7" s="19">
        <v>2178</v>
      </c>
      <c r="D7" s="9">
        <v>1638</v>
      </c>
      <c r="E7" s="10">
        <v>540</v>
      </c>
      <c r="F7" s="12">
        <v>77.372427341485917</v>
      </c>
      <c r="G7" s="13">
        <v>22.627572658514083</v>
      </c>
      <c r="H7" s="17">
        <f>(G7-F7)</f>
        <v>-54.744854682971834</v>
      </c>
    </row>
    <row r="8" spans="2:8" ht="15.75">
      <c r="B8" s="8">
        <v>2013</v>
      </c>
      <c r="C8" s="20">
        <v>2158</v>
      </c>
      <c r="D8" s="6">
        <v>1600</v>
      </c>
      <c r="E8" s="11">
        <v>558</v>
      </c>
      <c r="F8" s="14">
        <v>76.221079691516707</v>
      </c>
      <c r="G8" s="15">
        <v>23.778920308483293</v>
      </c>
      <c r="H8" s="16">
        <f t="shared" ref="H8:H11" si="0">(G8-F8)</f>
        <v>-52.442159383033413</v>
      </c>
    </row>
    <row r="9" spans="2:8" ht="15.75">
      <c r="B9" s="8">
        <v>2014</v>
      </c>
      <c r="C9" s="20">
        <v>2277</v>
      </c>
      <c r="D9" s="6">
        <v>1709</v>
      </c>
      <c r="E9" s="11">
        <v>568</v>
      </c>
      <c r="F9" s="14">
        <f>+D9/C9*100</f>
        <v>75.054896794027229</v>
      </c>
      <c r="G9" s="15">
        <f>+E9/C9*100</f>
        <v>24.945103205972771</v>
      </c>
      <c r="H9" s="16">
        <f>(G9-F9)</f>
        <v>-50.109793588054458</v>
      </c>
    </row>
    <row r="10" spans="2:8" ht="15.75">
      <c r="B10" s="8">
        <v>2015</v>
      </c>
      <c r="C10" s="20">
        <v>2340</v>
      </c>
      <c r="D10" s="6">
        <v>1735</v>
      </c>
      <c r="E10" s="11">
        <v>605</v>
      </c>
      <c r="F10" s="14">
        <v>74.145299145299148</v>
      </c>
      <c r="G10" s="15">
        <v>25.854700854700859</v>
      </c>
      <c r="H10" s="16">
        <f t="shared" si="0"/>
        <v>-48.29059829059829</v>
      </c>
    </row>
    <row r="11" spans="2:8" ht="16.5" thickBot="1">
      <c r="B11" s="24">
        <v>2016</v>
      </c>
      <c r="C11" s="25">
        <v>2493</v>
      </c>
      <c r="D11" s="26">
        <v>1803</v>
      </c>
      <c r="E11" s="27">
        <v>690</v>
      </c>
      <c r="F11" s="28">
        <f>+D11/C11*100</f>
        <v>72.322503008423595</v>
      </c>
      <c r="G11" s="29">
        <f>100-F11</f>
        <v>27.677496991576405</v>
      </c>
      <c r="H11" s="30">
        <f t="shared" si="0"/>
        <v>-44.645006016847191</v>
      </c>
    </row>
    <row r="12" spans="2:8" ht="21" customHeight="1">
      <c r="B12" s="44" t="s">
        <v>31</v>
      </c>
      <c r="C12" s="44"/>
      <c r="D12" s="44"/>
      <c r="E12" s="44"/>
      <c r="F12" s="44"/>
      <c r="G12" s="44"/>
    </row>
    <row r="14" spans="2:8">
      <c r="F14" s="23"/>
      <c r="G14" s="23"/>
      <c r="H14" s="23"/>
    </row>
    <row r="15" spans="2:8">
      <c r="F15" s="23"/>
      <c r="G15" s="23"/>
      <c r="H15" s="23"/>
    </row>
    <row r="16" spans="2:8">
      <c r="F16" s="23"/>
      <c r="G16" s="23"/>
      <c r="H16" s="23"/>
    </row>
    <row r="17" spans="6:8">
      <c r="F17" s="23"/>
      <c r="G17" s="23"/>
      <c r="H17" s="23"/>
    </row>
  </sheetData>
  <mergeCells count="4">
    <mergeCell ref="B4:H4"/>
    <mergeCell ref="C5:E5"/>
    <mergeCell ref="F5:G5"/>
    <mergeCell ref="B12:G1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B3:H17"/>
  <sheetViews>
    <sheetView showGridLines="0" workbookViewId="0">
      <selection activeCell="G15" sqref="G15"/>
    </sheetView>
  </sheetViews>
  <sheetFormatPr baseColWidth="10" defaultColWidth="11.42578125" defaultRowHeight="15"/>
  <cols>
    <col min="1" max="3" width="11.42578125" style="1"/>
    <col min="4" max="4" width="13" style="1" customWidth="1"/>
    <col min="5" max="5" width="11.42578125" style="1"/>
    <col min="6" max="6" width="13.85546875" style="1" customWidth="1"/>
    <col min="7" max="16384" width="11.42578125" style="1"/>
  </cols>
  <sheetData>
    <row r="3" spans="2:8">
      <c r="B3" s="2"/>
    </row>
    <row r="4" spans="2:8" ht="29.25" customHeight="1" thickBot="1">
      <c r="B4" s="40" t="s">
        <v>56</v>
      </c>
      <c r="C4" s="40"/>
      <c r="D4" s="40"/>
      <c r="E4" s="40"/>
      <c r="F4" s="40"/>
      <c r="G4" s="40"/>
      <c r="H4" s="40"/>
    </row>
    <row r="5" spans="2:8" ht="32.25" customHeight="1" thickBot="1">
      <c r="B5" s="3"/>
      <c r="C5" s="41" t="s">
        <v>5</v>
      </c>
      <c r="D5" s="42"/>
      <c r="E5" s="43"/>
      <c r="F5" s="41" t="s">
        <v>6</v>
      </c>
      <c r="G5" s="43"/>
    </row>
    <row r="6" spans="2:8" ht="16.5" thickBot="1">
      <c r="B6" s="5" t="s">
        <v>0</v>
      </c>
      <c r="C6" s="22" t="s">
        <v>1</v>
      </c>
      <c r="D6" s="38" t="s">
        <v>2</v>
      </c>
      <c r="E6" s="4" t="s">
        <v>3</v>
      </c>
      <c r="F6" s="21" t="s">
        <v>2</v>
      </c>
      <c r="G6" s="4" t="s">
        <v>3</v>
      </c>
      <c r="H6" s="18" t="s">
        <v>4</v>
      </c>
    </row>
    <row r="7" spans="2:8" ht="15.75">
      <c r="B7" s="7">
        <v>2012</v>
      </c>
      <c r="C7" s="19">
        <v>409</v>
      </c>
      <c r="D7" s="9">
        <v>299</v>
      </c>
      <c r="E7" s="10">
        <v>110</v>
      </c>
      <c r="F7" s="12">
        <v>74.841113978598131</v>
      </c>
      <c r="G7" s="13">
        <v>25.158886021401869</v>
      </c>
      <c r="H7" s="17">
        <f>(G7-F7)</f>
        <v>-49.682227957196261</v>
      </c>
    </row>
    <row r="8" spans="2:8" ht="15.75">
      <c r="B8" s="8">
        <v>2013</v>
      </c>
      <c r="C8" s="20">
        <v>409</v>
      </c>
      <c r="D8" s="6">
        <v>308</v>
      </c>
      <c r="E8" s="11">
        <v>101</v>
      </c>
      <c r="F8" s="14">
        <v>74.689826302729529</v>
      </c>
      <c r="G8" s="15">
        <v>25.310173697270471</v>
      </c>
      <c r="H8" s="16">
        <f t="shared" ref="H8:H11" si="0">(G8-F8)</f>
        <v>-49.379652605459057</v>
      </c>
    </row>
    <row r="9" spans="2:8" ht="15.75">
      <c r="B9" s="8">
        <v>2014</v>
      </c>
      <c r="C9" s="20">
        <v>414</v>
      </c>
      <c r="D9" s="6">
        <v>313</v>
      </c>
      <c r="E9" s="11">
        <v>101</v>
      </c>
      <c r="F9" s="14">
        <f>+D9/C9*100</f>
        <v>75.60386473429952</v>
      </c>
      <c r="G9" s="15">
        <f>+E9/C9*100</f>
        <v>24.396135265700483</v>
      </c>
      <c r="H9" s="16">
        <f>(G9-F9)</f>
        <v>-51.207729468599041</v>
      </c>
    </row>
    <row r="10" spans="2:8" ht="15.75">
      <c r="B10" s="8">
        <v>2015</v>
      </c>
      <c r="C10" s="20">
        <v>489</v>
      </c>
      <c r="D10" s="6">
        <v>345</v>
      </c>
      <c r="E10" s="11">
        <v>144</v>
      </c>
      <c r="F10" s="14">
        <v>70.552147239263803</v>
      </c>
      <c r="G10" s="15">
        <v>29.447852760736197</v>
      </c>
      <c r="H10" s="16">
        <f t="shared" si="0"/>
        <v>-41.104294478527606</v>
      </c>
    </row>
    <row r="11" spans="2:8" ht="16.5" thickBot="1">
      <c r="B11" s="24">
        <v>2016</v>
      </c>
      <c r="C11" s="25">
        <v>492</v>
      </c>
      <c r="D11" s="26">
        <v>331</v>
      </c>
      <c r="E11" s="27">
        <v>161</v>
      </c>
      <c r="F11" s="28">
        <f>+D11/C11*100</f>
        <v>67.276422764227632</v>
      </c>
      <c r="G11" s="29">
        <f>100-F11</f>
        <v>32.723577235772368</v>
      </c>
      <c r="H11" s="30">
        <f t="shared" si="0"/>
        <v>-34.552845528455265</v>
      </c>
    </row>
    <row r="12" spans="2:8" ht="21" customHeight="1">
      <c r="B12" s="44" t="s">
        <v>31</v>
      </c>
      <c r="C12" s="44"/>
      <c r="D12" s="44"/>
      <c r="E12" s="44"/>
      <c r="F12" s="44"/>
      <c r="G12" s="44"/>
    </row>
    <row r="14" spans="2:8">
      <c r="F14" s="23"/>
      <c r="G14" s="23"/>
      <c r="H14" s="23"/>
    </row>
    <row r="15" spans="2:8">
      <c r="F15" s="23"/>
      <c r="G15" s="23"/>
      <c r="H15" s="23"/>
    </row>
    <row r="16" spans="2:8">
      <c r="F16" s="23"/>
      <c r="G16" s="23"/>
      <c r="H16" s="23"/>
    </row>
    <row r="17" spans="6:8">
      <c r="F17" s="23"/>
      <c r="G17" s="23"/>
      <c r="H17" s="23"/>
    </row>
  </sheetData>
  <mergeCells count="4">
    <mergeCell ref="B4:H4"/>
    <mergeCell ref="C5:E5"/>
    <mergeCell ref="F5:G5"/>
    <mergeCell ref="B12:G1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3:H17"/>
  <sheetViews>
    <sheetView showGridLines="0" workbookViewId="0">
      <selection activeCell="G24" sqref="G24"/>
    </sheetView>
  </sheetViews>
  <sheetFormatPr baseColWidth="10" defaultColWidth="11.42578125" defaultRowHeight="15"/>
  <cols>
    <col min="1" max="3" width="11.42578125" style="1"/>
    <col min="4" max="4" width="13" style="1" customWidth="1"/>
    <col min="5" max="5" width="11.42578125" style="1"/>
    <col min="6" max="6" width="13.85546875" style="1" customWidth="1"/>
    <col min="7" max="16384" width="11.42578125" style="1"/>
  </cols>
  <sheetData>
    <row r="3" spans="2:8">
      <c r="B3" s="2"/>
    </row>
    <row r="4" spans="2:8" ht="29.25" customHeight="1" thickBot="1">
      <c r="B4" s="40" t="s">
        <v>57</v>
      </c>
      <c r="C4" s="40"/>
      <c r="D4" s="40"/>
      <c r="E4" s="40"/>
      <c r="F4" s="40"/>
      <c r="G4" s="40"/>
      <c r="H4" s="40"/>
    </row>
    <row r="5" spans="2:8" ht="32.25" customHeight="1" thickBot="1">
      <c r="B5" s="3"/>
      <c r="C5" s="41" t="s">
        <v>5</v>
      </c>
      <c r="D5" s="42"/>
      <c r="E5" s="43"/>
      <c r="F5" s="41" t="s">
        <v>6</v>
      </c>
      <c r="G5" s="43"/>
    </row>
    <row r="6" spans="2:8" ht="16.5" thickBot="1">
      <c r="B6" s="5" t="s">
        <v>0</v>
      </c>
      <c r="C6" s="22" t="s">
        <v>1</v>
      </c>
      <c r="D6" s="38" t="s">
        <v>2</v>
      </c>
      <c r="E6" s="4" t="s">
        <v>3</v>
      </c>
      <c r="F6" s="21" t="s">
        <v>2</v>
      </c>
      <c r="G6" s="4" t="s">
        <v>3</v>
      </c>
      <c r="H6" s="18" t="s">
        <v>4</v>
      </c>
    </row>
    <row r="7" spans="2:8" ht="15.75">
      <c r="B7" s="7">
        <v>2012</v>
      </c>
      <c r="C7" s="19">
        <v>337</v>
      </c>
      <c r="D7" s="9">
        <v>252</v>
      </c>
      <c r="E7" s="10">
        <v>85</v>
      </c>
      <c r="F7" s="12">
        <v>73.649280170919411</v>
      </c>
      <c r="G7" s="13">
        <v>26.350719829080589</v>
      </c>
      <c r="H7" s="17">
        <f>(G7-F7)</f>
        <v>-47.298560341838822</v>
      </c>
    </row>
    <row r="8" spans="2:8" ht="15.75">
      <c r="B8" s="8">
        <v>2013</v>
      </c>
      <c r="C8" s="20">
        <v>358</v>
      </c>
      <c r="D8" s="6">
        <v>266</v>
      </c>
      <c r="E8" s="11">
        <v>92</v>
      </c>
      <c r="F8" s="14">
        <v>74.160206718346259</v>
      </c>
      <c r="G8" s="15">
        <v>25.839793281653741</v>
      </c>
      <c r="H8" s="16">
        <f t="shared" ref="H8:H11" si="0">(G8-F8)</f>
        <v>-48.320413436692519</v>
      </c>
    </row>
    <row r="9" spans="2:8" ht="15.75">
      <c r="B9" s="8">
        <v>2014</v>
      </c>
      <c r="C9" s="20">
        <v>393</v>
      </c>
      <c r="D9" s="6">
        <v>269</v>
      </c>
      <c r="E9" s="11">
        <v>124</v>
      </c>
      <c r="F9" s="14">
        <f>+D9/C9*100</f>
        <v>68.447837150127228</v>
      </c>
      <c r="G9" s="15">
        <f>+E9/C9*100</f>
        <v>31.552162849872772</v>
      </c>
      <c r="H9" s="16">
        <f>(G9-F9)</f>
        <v>-36.895674300254456</v>
      </c>
    </row>
    <row r="10" spans="2:8" ht="15.75">
      <c r="B10" s="8">
        <v>2015</v>
      </c>
      <c r="C10" s="20">
        <v>405</v>
      </c>
      <c r="D10" s="6">
        <v>274</v>
      </c>
      <c r="E10" s="11">
        <v>131</v>
      </c>
      <c r="F10" s="14">
        <v>67.65432098765433</v>
      </c>
      <c r="G10" s="15">
        <v>32.345679012345677</v>
      </c>
      <c r="H10" s="16">
        <f t="shared" si="0"/>
        <v>-35.308641975308653</v>
      </c>
    </row>
    <row r="11" spans="2:8" ht="16.5" thickBot="1">
      <c r="B11" s="24">
        <v>2016</v>
      </c>
      <c r="C11" s="25">
        <v>401</v>
      </c>
      <c r="D11" s="26">
        <v>284</v>
      </c>
      <c r="E11" s="27">
        <v>117</v>
      </c>
      <c r="F11" s="28">
        <f>+D11/C11*100</f>
        <v>70.822942643391514</v>
      </c>
      <c r="G11" s="29">
        <f>100-F11</f>
        <v>29.177057356608486</v>
      </c>
      <c r="H11" s="30">
        <f t="shared" si="0"/>
        <v>-41.645885286783027</v>
      </c>
    </row>
    <row r="12" spans="2:8" ht="21" customHeight="1">
      <c r="B12" s="44" t="s">
        <v>31</v>
      </c>
      <c r="C12" s="44"/>
      <c r="D12" s="44"/>
      <c r="E12" s="44"/>
      <c r="F12" s="44"/>
      <c r="G12" s="44"/>
    </row>
    <row r="14" spans="2:8">
      <c r="F14" s="23"/>
      <c r="G14" s="23"/>
      <c r="H14" s="23"/>
    </row>
    <row r="15" spans="2:8">
      <c r="F15" s="23"/>
      <c r="G15" s="23"/>
      <c r="H15" s="23"/>
    </row>
    <row r="16" spans="2:8">
      <c r="F16" s="23"/>
      <c r="G16" s="23"/>
      <c r="H16" s="23"/>
    </row>
    <row r="17" spans="6:8">
      <c r="F17" s="23"/>
      <c r="G17" s="23"/>
      <c r="H17" s="23"/>
    </row>
  </sheetData>
  <mergeCells count="4">
    <mergeCell ref="B4:H4"/>
    <mergeCell ref="C5:E5"/>
    <mergeCell ref="F5:G5"/>
    <mergeCell ref="B12:G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H17"/>
  <sheetViews>
    <sheetView showGridLines="0" workbookViewId="0">
      <selection activeCell="B4" sqref="B4:H4"/>
    </sheetView>
  </sheetViews>
  <sheetFormatPr baseColWidth="10" defaultColWidth="11.42578125" defaultRowHeight="15"/>
  <cols>
    <col min="1" max="3" width="11.42578125" style="1"/>
    <col min="4" max="4" width="13" style="1" customWidth="1"/>
    <col min="5" max="5" width="11.42578125" style="1"/>
    <col min="6" max="6" width="13.85546875" style="1" customWidth="1"/>
    <col min="7" max="16384" width="11.42578125" style="1"/>
  </cols>
  <sheetData>
    <row r="3" spans="2:8">
      <c r="B3" s="2"/>
    </row>
    <row r="4" spans="2:8" ht="29.25" customHeight="1" thickBot="1">
      <c r="B4" s="40" t="s">
        <v>43</v>
      </c>
      <c r="C4" s="40"/>
      <c r="D4" s="40"/>
      <c r="E4" s="40"/>
      <c r="F4" s="40"/>
      <c r="G4" s="40"/>
      <c r="H4" s="40"/>
    </row>
    <row r="5" spans="2:8" ht="32.25" customHeight="1" thickBot="1">
      <c r="B5" s="3"/>
      <c r="C5" s="41" t="s">
        <v>5</v>
      </c>
      <c r="D5" s="42"/>
      <c r="E5" s="43"/>
      <c r="F5" s="41" t="s">
        <v>6</v>
      </c>
      <c r="G5" s="43"/>
    </row>
    <row r="6" spans="2:8" ht="16.5" thickBot="1">
      <c r="B6" s="5" t="s">
        <v>0</v>
      </c>
      <c r="C6" s="22" t="s">
        <v>1</v>
      </c>
      <c r="D6" s="38" t="s">
        <v>2</v>
      </c>
      <c r="E6" s="4" t="s">
        <v>3</v>
      </c>
      <c r="F6" s="21" t="s">
        <v>2</v>
      </c>
      <c r="G6" s="4" t="s">
        <v>3</v>
      </c>
      <c r="H6" s="18" t="s">
        <v>4</v>
      </c>
    </row>
    <row r="7" spans="2:8" ht="15.75">
      <c r="B7" s="7">
        <v>2012</v>
      </c>
      <c r="C7" s="19">
        <v>319</v>
      </c>
      <c r="D7" s="9">
        <v>247</v>
      </c>
      <c r="E7" s="10">
        <v>72</v>
      </c>
      <c r="F7" s="12">
        <v>81.496907994148486</v>
      </c>
      <c r="G7" s="13">
        <v>18.503092005851514</v>
      </c>
      <c r="H7" s="17">
        <f>(G7-F7)</f>
        <v>-62.993815988296973</v>
      </c>
    </row>
    <row r="8" spans="2:8" ht="15.75">
      <c r="B8" s="8">
        <v>2013</v>
      </c>
      <c r="C8" s="20">
        <v>303</v>
      </c>
      <c r="D8" s="6">
        <v>233</v>
      </c>
      <c r="E8" s="11">
        <v>70</v>
      </c>
      <c r="F8" s="14">
        <v>81.325301204819283</v>
      </c>
      <c r="G8" s="15">
        <v>18.674698795180717</v>
      </c>
      <c r="H8" s="16">
        <f t="shared" ref="H8:H11" si="0">(G8-F8)</f>
        <v>-62.650602409638566</v>
      </c>
    </row>
    <row r="9" spans="2:8" ht="15.75">
      <c r="B9" s="8">
        <v>2014</v>
      </c>
      <c r="C9" s="20">
        <v>339</v>
      </c>
      <c r="D9" s="6">
        <v>248</v>
      </c>
      <c r="E9" s="11">
        <v>91</v>
      </c>
      <c r="F9" s="14">
        <f>+D9/C9*100</f>
        <v>73.156342182890853</v>
      </c>
      <c r="G9" s="15">
        <f>+E9/C9*100</f>
        <v>26.843657817109147</v>
      </c>
      <c r="H9" s="16">
        <f>(G9-F9)</f>
        <v>-46.312684365781706</v>
      </c>
    </row>
    <row r="10" spans="2:8" ht="15.75">
      <c r="B10" s="8">
        <v>2015</v>
      </c>
      <c r="C10" s="20">
        <v>362</v>
      </c>
      <c r="D10" s="6">
        <v>250</v>
      </c>
      <c r="E10" s="11">
        <v>112</v>
      </c>
      <c r="F10" s="14">
        <v>69.060773480662988</v>
      </c>
      <c r="G10" s="15">
        <v>30.939226519337016</v>
      </c>
      <c r="H10" s="16">
        <f t="shared" si="0"/>
        <v>-38.121546961325976</v>
      </c>
    </row>
    <row r="11" spans="2:8" ht="16.5" thickBot="1">
      <c r="B11" s="24">
        <v>2016</v>
      </c>
      <c r="C11" s="25">
        <v>338</v>
      </c>
      <c r="D11" s="26">
        <v>213</v>
      </c>
      <c r="E11" s="27">
        <v>125</v>
      </c>
      <c r="F11" s="28">
        <f>+D11/$C$11*100</f>
        <v>63.017751479289942</v>
      </c>
      <c r="G11" s="29">
        <f>+E11/C11*100</f>
        <v>36.982248520710058</v>
      </c>
      <c r="H11" s="30">
        <f t="shared" si="0"/>
        <v>-26.035502958579883</v>
      </c>
    </row>
    <row r="12" spans="2:8" ht="21" customHeight="1">
      <c r="B12" s="44" t="s">
        <v>31</v>
      </c>
      <c r="C12" s="44"/>
      <c r="D12" s="44"/>
      <c r="E12" s="44"/>
      <c r="F12" s="44"/>
      <c r="G12" s="44"/>
    </row>
    <row r="14" spans="2:8">
      <c r="F14" s="23"/>
      <c r="G14" s="23"/>
      <c r="H14" s="23"/>
    </row>
    <row r="15" spans="2:8">
      <c r="F15" s="23"/>
      <c r="G15" s="23"/>
      <c r="H15" s="23"/>
    </row>
    <row r="16" spans="2:8">
      <c r="F16" s="23"/>
      <c r="G16" s="23"/>
      <c r="H16" s="23"/>
    </row>
    <row r="17" spans="6:8">
      <c r="F17" s="23"/>
      <c r="G17" s="23"/>
      <c r="H17" s="23"/>
    </row>
  </sheetData>
  <mergeCells count="4">
    <mergeCell ref="B4:H4"/>
    <mergeCell ref="C5:E5"/>
    <mergeCell ref="F5:G5"/>
    <mergeCell ref="B12:G1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H17"/>
  <sheetViews>
    <sheetView showGridLines="0" workbookViewId="0">
      <selection activeCell="B4" sqref="B4:H4"/>
    </sheetView>
  </sheetViews>
  <sheetFormatPr baseColWidth="10" defaultColWidth="11.42578125" defaultRowHeight="15"/>
  <cols>
    <col min="1" max="3" width="11.42578125" style="1"/>
    <col min="4" max="4" width="13" style="1" customWidth="1"/>
    <col min="5" max="5" width="11.42578125" style="1"/>
    <col min="6" max="6" width="13.85546875" style="1" customWidth="1"/>
    <col min="7" max="16384" width="11.42578125" style="1"/>
  </cols>
  <sheetData>
    <row r="3" spans="2:8">
      <c r="B3" s="2"/>
    </row>
    <row r="4" spans="2:8" ht="29.25" customHeight="1" thickBot="1">
      <c r="B4" s="40" t="s">
        <v>44</v>
      </c>
      <c r="C4" s="40"/>
      <c r="D4" s="40"/>
      <c r="E4" s="40"/>
      <c r="F4" s="40"/>
      <c r="G4" s="40"/>
      <c r="H4" s="40"/>
    </row>
    <row r="5" spans="2:8" ht="32.25" customHeight="1" thickBot="1">
      <c r="B5" s="3"/>
      <c r="C5" s="41" t="s">
        <v>5</v>
      </c>
      <c r="D5" s="42"/>
      <c r="E5" s="43"/>
      <c r="F5" s="41" t="s">
        <v>6</v>
      </c>
      <c r="G5" s="43"/>
    </row>
    <row r="6" spans="2:8" ht="16.5" thickBot="1">
      <c r="B6" s="5" t="s">
        <v>0</v>
      </c>
      <c r="C6" s="22" t="s">
        <v>1</v>
      </c>
      <c r="D6" s="38" t="s">
        <v>2</v>
      </c>
      <c r="E6" s="4" t="s">
        <v>3</v>
      </c>
      <c r="F6" s="21" t="s">
        <v>2</v>
      </c>
      <c r="G6" s="4" t="s">
        <v>3</v>
      </c>
      <c r="H6" s="18" t="s">
        <v>4</v>
      </c>
    </row>
    <row r="7" spans="2:8" ht="15.75">
      <c r="B7" s="7">
        <v>2012</v>
      </c>
      <c r="C7" s="19">
        <v>576</v>
      </c>
      <c r="D7" s="9">
        <v>452</v>
      </c>
      <c r="E7" s="10">
        <v>124</v>
      </c>
      <c r="F7" s="12">
        <v>82.865096982420837</v>
      </c>
      <c r="G7" s="13">
        <v>17.134903017579163</v>
      </c>
      <c r="H7" s="17">
        <f>(G7-F7)</f>
        <v>-65.730193964841675</v>
      </c>
    </row>
    <row r="8" spans="2:8" ht="15.75">
      <c r="B8" s="8">
        <v>2013</v>
      </c>
      <c r="C8" s="20">
        <v>614</v>
      </c>
      <c r="D8" s="6">
        <v>487</v>
      </c>
      <c r="E8" s="11">
        <v>127</v>
      </c>
      <c r="F8" s="14">
        <v>84.293193717277475</v>
      </c>
      <c r="G8" s="15">
        <v>15.706806282722525</v>
      </c>
      <c r="H8" s="16">
        <f t="shared" ref="H8:H11" si="0">(G8-F8)</f>
        <v>-68.58638743455495</v>
      </c>
    </row>
    <row r="9" spans="2:8" ht="15.75">
      <c r="B9" s="8">
        <v>2014</v>
      </c>
      <c r="C9" s="20">
        <v>659</v>
      </c>
      <c r="D9" s="6">
        <v>538</v>
      </c>
      <c r="E9" s="11">
        <v>121</v>
      </c>
      <c r="F9" s="14">
        <f>+D9/C9*100</f>
        <v>81.638846737481032</v>
      </c>
      <c r="G9" s="15">
        <f>+E9/C9*100</f>
        <v>18.361153262518968</v>
      </c>
      <c r="H9" s="16">
        <f>(G9-F9)</f>
        <v>-63.277693474962064</v>
      </c>
    </row>
    <row r="10" spans="2:8" ht="15.75">
      <c r="B10" s="8">
        <v>2015</v>
      </c>
      <c r="C10" s="20">
        <v>674</v>
      </c>
      <c r="D10" s="6">
        <v>538</v>
      </c>
      <c r="E10" s="11">
        <v>136</v>
      </c>
      <c r="F10" s="14">
        <v>79.821958456973292</v>
      </c>
      <c r="G10" s="15">
        <v>20.178041543026705</v>
      </c>
      <c r="H10" s="16">
        <f t="shared" si="0"/>
        <v>-59.643916913946583</v>
      </c>
    </row>
    <row r="11" spans="2:8" ht="16.5" thickBot="1">
      <c r="B11" s="24">
        <v>2016</v>
      </c>
      <c r="C11" s="25">
        <v>609</v>
      </c>
      <c r="D11" s="26">
        <v>483</v>
      </c>
      <c r="E11" s="27">
        <v>126</v>
      </c>
      <c r="F11" s="28">
        <f>+D11/C11*100</f>
        <v>79.310344827586206</v>
      </c>
      <c r="G11" s="29">
        <f>100-F11</f>
        <v>20.689655172413794</v>
      </c>
      <c r="H11" s="30">
        <f t="shared" si="0"/>
        <v>-58.620689655172413</v>
      </c>
    </row>
    <row r="12" spans="2:8" ht="21" customHeight="1">
      <c r="B12" s="44" t="s">
        <v>31</v>
      </c>
      <c r="C12" s="44"/>
      <c r="D12" s="44"/>
      <c r="E12" s="44"/>
      <c r="F12" s="44"/>
      <c r="G12" s="44"/>
    </row>
    <row r="14" spans="2:8">
      <c r="F14" s="23"/>
      <c r="G14" s="23"/>
      <c r="H14" s="23"/>
    </row>
    <row r="15" spans="2:8">
      <c r="F15" s="23"/>
      <c r="G15" s="23"/>
      <c r="H15" s="23"/>
    </row>
    <row r="16" spans="2:8">
      <c r="F16" s="23"/>
      <c r="G16" s="23"/>
      <c r="H16" s="23"/>
    </row>
    <row r="17" spans="6:8">
      <c r="F17" s="23"/>
      <c r="G17" s="23"/>
      <c r="H17" s="23"/>
    </row>
  </sheetData>
  <mergeCells count="4">
    <mergeCell ref="B4:H4"/>
    <mergeCell ref="C5:E5"/>
    <mergeCell ref="F5:G5"/>
    <mergeCell ref="B12:G1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H17"/>
  <sheetViews>
    <sheetView showGridLines="0" workbookViewId="0">
      <selection activeCell="G18" sqref="G18"/>
    </sheetView>
  </sheetViews>
  <sheetFormatPr baseColWidth="10" defaultColWidth="11.42578125" defaultRowHeight="15"/>
  <cols>
    <col min="1" max="3" width="11.42578125" style="1"/>
    <col min="4" max="4" width="13" style="1" customWidth="1"/>
    <col min="5" max="5" width="11.42578125" style="1"/>
    <col min="6" max="6" width="13.85546875" style="1" customWidth="1"/>
    <col min="7" max="16384" width="11.42578125" style="1"/>
  </cols>
  <sheetData>
    <row r="3" spans="2:8">
      <c r="B3" s="2"/>
    </row>
    <row r="4" spans="2:8" ht="29.25" customHeight="1" thickBot="1">
      <c r="B4" s="40" t="s">
        <v>45</v>
      </c>
      <c r="C4" s="40"/>
      <c r="D4" s="40"/>
      <c r="E4" s="40"/>
      <c r="F4" s="40"/>
      <c r="G4" s="40"/>
      <c r="H4" s="40"/>
    </row>
    <row r="5" spans="2:8" ht="32.25" customHeight="1" thickBot="1">
      <c r="B5" s="3"/>
      <c r="C5" s="41" t="s">
        <v>5</v>
      </c>
      <c r="D5" s="42"/>
      <c r="E5" s="43"/>
      <c r="F5" s="41" t="s">
        <v>6</v>
      </c>
      <c r="G5" s="43"/>
    </row>
    <row r="6" spans="2:8" ht="16.5" thickBot="1">
      <c r="B6" s="5" t="s">
        <v>0</v>
      </c>
      <c r="C6" s="22" t="s">
        <v>1</v>
      </c>
      <c r="D6" s="38" t="s">
        <v>2</v>
      </c>
      <c r="E6" s="4" t="s">
        <v>3</v>
      </c>
      <c r="F6" s="21" t="s">
        <v>2</v>
      </c>
      <c r="G6" s="4" t="s">
        <v>3</v>
      </c>
      <c r="H6" s="18" t="s">
        <v>4</v>
      </c>
    </row>
    <row r="7" spans="2:8" ht="15.75">
      <c r="B7" s="7">
        <v>2012</v>
      </c>
      <c r="C7" s="19">
        <v>1722</v>
      </c>
      <c r="D7" s="9">
        <v>1437</v>
      </c>
      <c r="E7" s="10">
        <v>285</v>
      </c>
      <c r="F7" s="12">
        <v>82.575192439022388</v>
      </c>
      <c r="G7" s="13">
        <v>17.424807560977612</v>
      </c>
      <c r="H7" s="17">
        <f>(G7-F7)</f>
        <v>-65.150384878044775</v>
      </c>
    </row>
    <row r="8" spans="2:8" ht="15.75">
      <c r="B8" s="8">
        <v>2013</v>
      </c>
      <c r="C8" s="20">
        <v>1786</v>
      </c>
      <c r="D8" s="6">
        <v>1496</v>
      </c>
      <c r="E8" s="11">
        <v>290</v>
      </c>
      <c r="F8" s="14">
        <v>82.89786223277909</v>
      </c>
      <c r="G8" s="15">
        <v>17.10213776722091</v>
      </c>
      <c r="H8" s="16">
        <f t="shared" ref="H8:H11" si="0">(G8-F8)</f>
        <v>-65.79572446555818</v>
      </c>
    </row>
    <row r="9" spans="2:8" ht="15.75">
      <c r="B9" s="8">
        <v>2014</v>
      </c>
      <c r="C9" s="20">
        <v>1880</v>
      </c>
      <c r="D9" s="6">
        <v>1583</v>
      </c>
      <c r="E9" s="11">
        <v>297</v>
      </c>
      <c r="F9" s="14">
        <f>+D9/C9*100</f>
        <v>84.202127659574472</v>
      </c>
      <c r="G9" s="15">
        <f>+E9/C9*100</f>
        <v>15.797872340425531</v>
      </c>
      <c r="H9" s="16">
        <f>(G9-F9)</f>
        <v>-68.404255319148945</v>
      </c>
    </row>
    <row r="10" spans="2:8" ht="15.75">
      <c r="B10" s="8">
        <v>2015</v>
      </c>
      <c r="C10" s="20">
        <v>1934</v>
      </c>
      <c r="D10" s="6">
        <v>1595</v>
      </c>
      <c r="E10" s="11">
        <v>339</v>
      </c>
      <c r="F10" s="14">
        <v>82.46249353336782</v>
      </c>
      <c r="G10" s="15">
        <v>17.537506466632177</v>
      </c>
      <c r="H10" s="16">
        <f t="shared" si="0"/>
        <v>-64.924987066735639</v>
      </c>
    </row>
    <row r="11" spans="2:8" ht="16.5" thickBot="1">
      <c r="B11" s="24">
        <v>2016</v>
      </c>
      <c r="C11" s="25">
        <v>1917</v>
      </c>
      <c r="D11" s="26">
        <v>1547</v>
      </c>
      <c r="E11" s="27">
        <v>370</v>
      </c>
      <c r="F11" s="28">
        <f>+D11/C11*100</f>
        <v>80.699008868022943</v>
      </c>
      <c r="G11" s="29">
        <f>100-F11</f>
        <v>19.300991131977057</v>
      </c>
      <c r="H11" s="30">
        <f t="shared" si="0"/>
        <v>-61.398017736045887</v>
      </c>
    </row>
    <row r="12" spans="2:8" ht="21" customHeight="1">
      <c r="B12" s="44" t="s">
        <v>31</v>
      </c>
      <c r="C12" s="44"/>
      <c r="D12" s="44"/>
      <c r="E12" s="44"/>
      <c r="F12" s="44"/>
      <c r="G12" s="44"/>
    </row>
    <row r="14" spans="2:8">
      <c r="F14" s="23"/>
      <c r="G14" s="23"/>
      <c r="H14" s="23"/>
    </row>
    <row r="15" spans="2:8">
      <c r="F15" s="23"/>
      <c r="G15" s="23"/>
      <c r="H15" s="23"/>
    </row>
    <row r="16" spans="2:8">
      <c r="F16" s="23"/>
      <c r="G16" s="23"/>
      <c r="H16" s="23"/>
    </row>
    <row r="17" spans="6:8">
      <c r="F17" s="23"/>
      <c r="G17" s="23"/>
      <c r="H17" s="23"/>
    </row>
  </sheetData>
  <mergeCells count="4">
    <mergeCell ref="B4:H4"/>
    <mergeCell ref="C5:E5"/>
    <mergeCell ref="F5:G5"/>
    <mergeCell ref="B12:G1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3:H17"/>
  <sheetViews>
    <sheetView showGridLines="0" workbookViewId="0">
      <selection activeCell="B4" sqref="B4:H4"/>
    </sheetView>
  </sheetViews>
  <sheetFormatPr baseColWidth="10" defaultColWidth="11.42578125" defaultRowHeight="15"/>
  <cols>
    <col min="1" max="3" width="11.42578125" style="1"/>
    <col min="4" max="4" width="13" style="1" customWidth="1"/>
    <col min="5" max="5" width="11.42578125" style="1"/>
    <col min="6" max="6" width="13.85546875" style="1" customWidth="1"/>
    <col min="7" max="16384" width="11.42578125" style="1"/>
  </cols>
  <sheetData>
    <row r="3" spans="2:8">
      <c r="B3" s="2"/>
    </row>
    <row r="4" spans="2:8" ht="29.25" customHeight="1" thickBot="1">
      <c r="B4" s="40" t="s">
        <v>46</v>
      </c>
      <c r="C4" s="40"/>
      <c r="D4" s="40"/>
      <c r="E4" s="40"/>
      <c r="F4" s="40"/>
      <c r="G4" s="40"/>
      <c r="H4" s="40"/>
    </row>
    <row r="5" spans="2:8" ht="32.25" customHeight="1" thickBot="1">
      <c r="B5" s="3"/>
      <c r="C5" s="41" t="s">
        <v>5</v>
      </c>
      <c r="D5" s="42"/>
      <c r="E5" s="43"/>
      <c r="F5" s="41" t="s">
        <v>6</v>
      </c>
      <c r="G5" s="43"/>
    </row>
    <row r="6" spans="2:8" ht="16.5" thickBot="1">
      <c r="B6" s="5" t="s">
        <v>0</v>
      </c>
      <c r="C6" s="22" t="s">
        <v>1</v>
      </c>
      <c r="D6" s="38" t="s">
        <v>2</v>
      </c>
      <c r="E6" s="4" t="s">
        <v>3</v>
      </c>
      <c r="F6" s="21" t="s">
        <v>2</v>
      </c>
      <c r="G6" s="4" t="s">
        <v>3</v>
      </c>
      <c r="H6" s="18" t="s">
        <v>4</v>
      </c>
    </row>
    <row r="7" spans="2:8" ht="15.75">
      <c r="B7" s="7">
        <v>2012</v>
      </c>
      <c r="C7" s="19">
        <v>868</v>
      </c>
      <c r="D7" s="9">
        <v>705</v>
      </c>
      <c r="E7" s="10">
        <v>163</v>
      </c>
      <c r="F7" s="12">
        <v>82.286020130029769</v>
      </c>
      <c r="G7" s="13">
        <v>17.713979869970231</v>
      </c>
      <c r="H7" s="17">
        <f>(G7-F7)</f>
        <v>-64.572040260059538</v>
      </c>
    </row>
    <row r="8" spans="2:8" ht="15.75">
      <c r="B8" s="8">
        <v>2013</v>
      </c>
      <c r="C8" s="20">
        <v>870</v>
      </c>
      <c r="D8" s="6">
        <v>709</v>
      </c>
      <c r="E8" s="11">
        <v>161</v>
      </c>
      <c r="F8" s="14">
        <v>82.847533632286996</v>
      </c>
      <c r="G8" s="15">
        <v>17.152466367713004</v>
      </c>
      <c r="H8" s="16">
        <f t="shared" ref="H8:H11" si="0">(G8-F8)</f>
        <v>-65.695067264573993</v>
      </c>
    </row>
    <row r="9" spans="2:8" ht="15.75">
      <c r="B9" s="8">
        <v>2014</v>
      </c>
      <c r="C9" s="20">
        <v>933</v>
      </c>
      <c r="D9" s="6">
        <v>758</v>
      </c>
      <c r="E9" s="11">
        <v>175</v>
      </c>
      <c r="F9" s="14">
        <f>+D9/C9*100</f>
        <v>81.243301178992496</v>
      </c>
      <c r="G9" s="15">
        <f>+E9/C9*100</f>
        <v>18.756698821007504</v>
      </c>
      <c r="H9" s="16">
        <f>(G9-F9)</f>
        <v>-62.486602357984992</v>
      </c>
    </row>
    <row r="10" spans="2:8" ht="15.75">
      <c r="B10" s="8">
        <v>2015</v>
      </c>
      <c r="C10" s="20">
        <v>947</v>
      </c>
      <c r="D10" s="6">
        <v>762</v>
      </c>
      <c r="E10" s="11">
        <v>185</v>
      </c>
      <c r="F10" s="14">
        <v>80.464625131995774</v>
      </c>
      <c r="G10" s="15">
        <v>19.535374868004222</v>
      </c>
      <c r="H10" s="16">
        <f t="shared" si="0"/>
        <v>-60.929250263991548</v>
      </c>
    </row>
    <row r="11" spans="2:8" ht="16.5" thickBot="1">
      <c r="B11" s="24">
        <v>2016</v>
      </c>
      <c r="C11" s="25">
        <v>871</v>
      </c>
      <c r="D11" s="26">
        <v>675</v>
      </c>
      <c r="E11" s="27">
        <v>196</v>
      </c>
      <c r="F11" s="28">
        <f>+D11/C11*100</f>
        <v>77.497129735935715</v>
      </c>
      <c r="G11" s="29">
        <f>100-F11</f>
        <v>22.502870264064285</v>
      </c>
      <c r="H11" s="30">
        <f t="shared" si="0"/>
        <v>-54.99425947187143</v>
      </c>
    </row>
    <row r="12" spans="2:8" ht="21" customHeight="1">
      <c r="B12" s="44" t="s">
        <v>31</v>
      </c>
      <c r="C12" s="44"/>
      <c r="D12" s="44"/>
      <c r="E12" s="44"/>
      <c r="F12" s="44"/>
      <c r="G12" s="44"/>
    </row>
    <row r="14" spans="2:8">
      <c r="F14" s="23"/>
      <c r="G14" s="23"/>
      <c r="H14" s="23"/>
    </row>
    <row r="15" spans="2:8">
      <c r="F15" s="23"/>
      <c r="G15" s="23"/>
      <c r="H15" s="23"/>
    </row>
    <row r="16" spans="2:8">
      <c r="F16" s="23"/>
      <c r="G16" s="23"/>
      <c r="H16" s="23"/>
    </row>
    <row r="17" spans="6:8">
      <c r="F17" s="23"/>
      <c r="G17" s="23"/>
      <c r="H17" s="23"/>
    </row>
  </sheetData>
  <mergeCells count="4">
    <mergeCell ref="B4:H4"/>
    <mergeCell ref="C5:E5"/>
    <mergeCell ref="F5:G5"/>
    <mergeCell ref="B12:G1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3:H17"/>
  <sheetViews>
    <sheetView showGridLines="0" workbookViewId="0">
      <selection activeCell="B4" sqref="B4:H4"/>
    </sheetView>
  </sheetViews>
  <sheetFormatPr baseColWidth="10" defaultColWidth="11.42578125" defaultRowHeight="15"/>
  <cols>
    <col min="1" max="3" width="11.42578125" style="1"/>
    <col min="4" max="4" width="13" style="1" customWidth="1"/>
    <col min="5" max="5" width="11.42578125" style="1"/>
    <col min="6" max="6" width="13.85546875" style="1" customWidth="1"/>
    <col min="7" max="16384" width="11.42578125" style="1"/>
  </cols>
  <sheetData>
    <row r="3" spans="2:8">
      <c r="B3" s="2"/>
    </row>
    <row r="4" spans="2:8" ht="29.25" customHeight="1" thickBot="1">
      <c r="B4" s="40" t="s">
        <v>47</v>
      </c>
      <c r="C4" s="40"/>
      <c r="D4" s="40"/>
      <c r="E4" s="40"/>
      <c r="F4" s="40"/>
      <c r="G4" s="40"/>
      <c r="H4" s="40"/>
    </row>
    <row r="5" spans="2:8" ht="32.25" customHeight="1" thickBot="1">
      <c r="B5" s="3"/>
      <c r="C5" s="41" t="s">
        <v>5</v>
      </c>
      <c r="D5" s="42"/>
      <c r="E5" s="43"/>
      <c r="F5" s="41" t="s">
        <v>6</v>
      </c>
      <c r="G5" s="43"/>
    </row>
    <row r="6" spans="2:8" ht="16.5" thickBot="1">
      <c r="B6" s="5" t="s">
        <v>0</v>
      </c>
      <c r="C6" s="22" t="s">
        <v>1</v>
      </c>
      <c r="D6" s="38" t="s">
        <v>2</v>
      </c>
      <c r="E6" s="4" t="s">
        <v>3</v>
      </c>
      <c r="F6" s="21" t="s">
        <v>2</v>
      </c>
      <c r="G6" s="4" t="s">
        <v>3</v>
      </c>
      <c r="H6" s="18" t="s">
        <v>4</v>
      </c>
    </row>
    <row r="7" spans="2:8" ht="15.75">
      <c r="B7" s="7">
        <v>2012</v>
      </c>
      <c r="C7" s="19">
        <v>1175</v>
      </c>
      <c r="D7" s="9">
        <v>858</v>
      </c>
      <c r="E7" s="10">
        <v>317</v>
      </c>
      <c r="F7" s="12">
        <v>75.51722516885053</v>
      </c>
      <c r="G7" s="13">
        <v>24.48277483114947</v>
      </c>
      <c r="H7" s="17">
        <f>(G7-F7)</f>
        <v>-51.03445033770106</v>
      </c>
    </row>
    <row r="8" spans="2:8" ht="15.75">
      <c r="B8" s="8">
        <v>2013</v>
      </c>
      <c r="C8" s="20">
        <v>1231</v>
      </c>
      <c r="D8" s="6">
        <v>884</v>
      </c>
      <c r="E8" s="11">
        <v>347</v>
      </c>
      <c r="F8" s="14">
        <v>75.020341741253048</v>
      </c>
      <c r="G8" s="15">
        <v>24.979658258746952</v>
      </c>
      <c r="H8" s="16">
        <f t="shared" ref="H8:H11" si="0">(G8-F8)</f>
        <v>-50.040683482506097</v>
      </c>
    </row>
    <row r="9" spans="2:8" ht="15.75">
      <c r="B9" s="8">
        <v>2014</v>
      </c>
      <c r="C9" s="20">
        <v>1304</v>
      </c>
      <c r="D9" s="6">
        <v>910</v>
      </c>
      <c r="E9" s="11">
        <v>394</v>
      </c>
      <c r="F9" s="14">
        <f>+D9/C9*100</f>
        <v>69.785276073619627</v>
      </c>
      <c r="G9" s="15">
        <f>+E9/C9*100</f>
        <v>30.214723926380366</v>
      </c>
      <c r="H9" s="16">
        <f>(G9-F9)</f>
        <v>-39.570552147239262</v>
      </c>
    </row>
    <row r="10" spans="2:8" ht="15.75">
      <c r="B10" s="8">
        <v>2015</v>
      </c>
      <c r="C10" s="20">
        <v>1311</v>
      </c>
      <c r="D10" s="6">
        <v>900</v>
      </c>
      <c r="E10" s="11">
        <v>411</v>
      </c>
      <c r="F10" s="14">
        <v>68.601986249045083</v>
      </c>
      <c r="G10" s="15">
        <v>31.398013750954927</v>
      </c>
      <c r="H10" s="16">
        <f t="shared" si="0"/>
        <v>-37.203972498090152</v>
      </c>
    </row>
    <row r="11" spans="2:8" ht="16.5" thickBot="1">
      <c r="B11" s="24">
        <v>2016</v>
      </c>
      <c r="C11" s="25">
        <v>1301</v>
      </c>
      <c r="D11" s="26">
        <v>891</v>
      </c>
      <c r="E11" s="27">
        <v>410</v>
      </c>
      <c r="F11" s="28">
        <f>+D11/C11*100</f>
        <v>68.485780169100693</v>
      </c>
      <c r="G11" s="29">
        <f>100-F11</f>
        <v>31.514219830899307</v>
      </c>
      <c r="H11" s="30">
        <f t="shared" si="0"/>
        <v>-36.971560338201385</v>
      </c>
    </row>
    <row r="12" spans="2:8" ht="21" customHeight="1">
      <c r="B12" s="44" t="s">
        <v>31</v>
      </c>
      <c r="C12" s="44"/>
      <c r="D12" s="44"/>
      <c r="E12" s="44"/>
      <c r="F12" s="44"/>
      <c r="G12" s="44"/>
    </row>
    <row r="14" spans="2:8">
      <c r="F14" s="23"/>
      <c r="G14" s="23"/>
      <c r="H14" s="23"/>
    </row>
    <row r="15" spans="2:8">
      <c r="F15" s="23"/>
      <c r="G15" s="23"/>
      <c r="H15" s="23"/>
    </row>
    <row r="16" spans="2:8">
      <c r="F16" s="23"/>
      <c r="G16" s="23"/>
      <c r="H16" s="23"/>
    </row>
    <row r="17" spans="6:8">
      <c r="F17" s="23"/>
      <c r="G17" s="23"/>
      <c r="H17" s="23"/>
    </row>
  </sheetData>
  <mergeCells count="4">
    <mergeCell ref="B4:H4"/>
    <mergeCell ref="C5:E5"/>
    <mergeCell ref="F5:G5"/>
    <mergeCell ref="B12:G1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3:H17"/>
  <sheetViews>
    <sheetView showGridLines="0" workbookViewId="0">
      <selection activeCell="B4" sqref="B4:H4"/>
    </sheetView>
  </sheetViews>
  <sheetFormatPr baseColWidth="10" defaultColWidth="11.42578125" defaultRowHeight="15"/>
  <cols>
    <col min="1" max="3" width="11.42578125" style="1"/>
    <col min="4" max="4" width="13" style="1" customWidth="1"/>
    <col min="5" max="5" width="11.42578125" style="1"/>
    <col min="6" max="6" width="13.85546875" style="1" customWidth="1"/>
    <col min="7" max="16384" width="11.42578125" style="1"/>
  </cols>
  <sheetData>
    <row r="3" spans="2:8">
      <c r="B3" s="2"/>
    </row>
    <row r="4" spans="2:8" ht="29.25" customHeight="1" thickBot="1">
      <c r="B4" s="40" t="s">
        <v>48</v>
      </c>
      <c r="C4" s="40"/>
      <c r="D4" s="40"/>
      <c r="E4" s="40"/>
      <c r="F4" s="40"/>
      <c r="G4" s="40"/>
      <c r="H4" s="40"/>
    </row>
    <row r="5" spans="2:8" ht="32.25" customHeight="1" thickBot="1">
      <c r="B5" s="3"/>
      <c r="C5" s="41" t="s">
        <v>5</v>
      </c>
      <c r="D5" s="42"/>
      <c r="E5" s="43"/>
      <c r="F5" s="41" t="s">
        <v>6</v>
      </c>
      <c r="G5" s="43"/>
    </row>
    <row r="6" spans="2:8" ht="16.5" thickBot="1">
      <c r="B6" s="5" t="s">
        <v>0</v>
      </c>
      <c r="C6" s="22" t="s">
        <v>1</v>
      </c>
      <c r="D6" s="38" t="s">
        <v>2</v>
      </c>
      <c r="E6" s="4" t="s">
        <v>3</v>
      </c>
      <c r="F6" s="21" t="s">
        <v>2</v>
      </c>
      <c r="G6" s="4" t="s">
        <v>3</v>
      </c>
      <c r="H6" s="18" t="s">
        <v>4</v>
      </c>
    </row>
    <row r="7" spans="2:8" ht="15.75">
      <c r="B7" s="7">
        <v>2012</v>
      </c>
      <c r="C7" s="19">
        <v>3317</v>
      </c>
      <c r="D7" s="9">
        <v>2450</v>
      </c>
      <c r="E7" s="10">
        <v>867</v>
      </c>
      <c r="F7" s="12">
        <v>74.173113087658237</v>
      </c>
      <c r="G7" s="13">
        <v>25.826886912341763</v>
      </c>
      <c r="H7" s="17">
        <f>(G7-F7)</f>
        <v>-48.346226175316474</v>
      </c>
    </row>
    <row r="8" spans="2:8" ht="15.75">
      <c r="B8" s="8">
        <v>2013</v>
      </c>
      <c r="C8" s="20">
        <v>3259</v>
      </c>
      <c r="D8" s="6">
        <v>2395</v>
      </c>
      <c r="E8" s="11">
        <v>864</v>
      </c>
      <c r="F8" s="14">
        <v>73.615635179153088</v>
      </c>
      <c r="G8" s="15">
        <v>26.384364820846912</v>
      </c>
      <c r="H8" s="16">
        <f t="shared" ref="H8:H11" si="0">(G8-F8)</f>
        <v>-47.231270358306176</v>
      </c>
    </row>
    <row r="9" spans="2:8" ht="15.75">
      <c r="B9" s="8">
        <v>2014</v>
      </c>
      <c r="C9" s="20">
        <v>3535</v>
      </c>
      <c r="D9" s="6">
        <v>2543</v>
      </c>
      <c r="E9" s="11">
        <v>992</v>
      </c>
      <c r="F9" s="14">
        <f>+D9/C9*100</f>
        <v>71.937765205091935</v>
      </c>
      <c r="G9" s="15">
        <f>+E9/C9*100</f>
        <v>28.062234794908065</v>
      </c>
      <c r="H9" s="16">
        <f>(G9-F9)</f>
        <v>-43.87553041018387</v>
      </c>
    </row>
    <row r="10" spans="2:8" ht="15.75">
      <c r="B10" s="8">
        <v>2015</v>
      </c>
      <c r="C10" s="20">
        <v>3660</v>
      </c>
      <c r="D10" s="6">
        <v>2585</v>
      </c>
      <c r="E10" s="11">
        <v>1075</v>
      </c>
      <c r="F10" s="14">
        <v>70.612356478950247</v>
      </c>
      <c r="G10" s="15">
        <v>29.387643521049757</v>
      </c>
      <c r="H10" s="16">
        <f t="shared" si="0"/>
        <v>-41.224712957900493</v>
      </c>
    </row>
    <row r="11" spans="2:8" ht="16.5" thickBot="1">
      <c r="B11" s="24">
        <v>2016</v>
      </c>
      <c r="C11" s="25">
        <v>3568</v>
      </c>
      <c r="D11" s="26">
        <v>2461</v>
      </c>
      <c r="E11" s="27">
        <v>1107</v>
      </c>
      <c r="F11" s="28">
        <f>+D11/C11*100</f>
        <v>68.974215246636774</v>
      </c>
      <c r="G11" s="29">
        <f>100-F11</f>
        <v>31.025784753363226</v>
      </c>
      <c r="H11" s="30">
        <f t="shared" si="0"/>
        <v>-37.948430493273548</v>
      </c>
    </row>
    <row r="12" spans="2:8" ht="21" customHeight="1">
      <c r="B12" s="44" t="s">
        <v>31</v>
      </c>
      <c r="C12" s="44"/>
      <c r="D12" s="44"/>
      <c r="E12" s="44"/>
      <c r="F12" s="44"/>
      <c r="G12" s="44"/>
    </row>
    <row r="14" spans="2:8">
      <c r="F14" s="23"/>
      <c r="G14" s="23"/>
      <c r="H14" s="23"/>
    </row>
    <row r="15" spans="2:8">
      <c r="F15" s="23"/>
      <c r="G15" s="23"/>
      <c r="H15" s="23"/>
    </row>
    <row r="16" spans="2:8">
      <c r="F16" s="23"/>
      <c r="G16" s="23"/>
      <c r="H16" s="23"/>
    </row>
    <row r="17" spans="6:8">
      <c r="F17" s="23"/>
      <c r="G17" s="23"/>
      <c r="H17" s="23"/>
    </row>
  </sheetData>
  <mergeCells count="4">
    <mergeCell ref="B4:H4"/>
    <mergeCell ref="C5:E5"/>
    <mergeCell ref="F5:G5"/>
    <mergeCell ref="B12:G1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3:H17"/>
  <sheetViews>
    <sheetView showGridLines="0" workbookViewId="0">
      <selection activeCell="H18" sqref="H18"/>
    </sheetView>
  </sheetViews>
  <sheetFormatPr baseColWidth="10" defaultColWidth="11.42578125" defaultRowHeight="15"/>
  <cols>
    <col min="1" max="3" width="11.42578125" style="1"/>
    <col min="4" max="4" width="13" style="1" customWidth="1"/>
    <col min="5" max="5" width="11.42578125" style="1"/>
    <col min="6" max="6" width="13.85546875" style="1" customWidth="1"/>
    <col min="7" max="16384" width="11.42578125" style="1"/>
  </cols>
  <sheetData>
    <row r="3" spans="2:8">
      <c r="B3" s="2"/>
    </row>
    <row r="4" spans="2:8" ht="29.25" customHeight="1" thickBot="1">
      <c r="B4" s="40" t="s">
        <v>49</v>
      </c>
      <c r="C4" s="40"/>
      <c r="D4" s="40"/>
      <c r="E4" s="40"/>
      <c r="F4" s="40"/>
      <c r="G4" s="40"/>
      <c r="H4" s="40"/>
    </row>
    <row r="5" spans="2:8" ht="32.25" customHeight="1" thickBot="1">
      <c r="B5" s="3"/>
      <c r="C5" s="41" t="s">
        <v>5</v>
      </c>
      <c r="D5" s="42"/>
      <c r="E5" s="43"/>
      <c r="F5" s="41" t="s">
        <v>6</v>
      </c>
      <c r="G5" s="43"/>
    </row>
    <row r="6" spans="2:8" ht="16.5" thickBot="1">
      <c r="B6" s="5" t="s">
        <v>0</v>
      </c>
      <c r="C6" s="22" t="s">
        <v>1</v>
      </c>
      <c r="D6" s="38" t="s">
        <v>2</v>
      </c>
      <c r="E6" s="4" t="s">
        <v>3</v>
      </c>
      <c r="F6" s="21" t="s">
        <v>2</v>
      </c>
      <c r="G6" s="4" t="s">
        <v>3</v>
      </c>
      <c r="H6" s="18" t="s">
        <v>4</v>
      </c>
    </row>
    <row r="7" spans="2:8" ht="15.75">
      <c r="B7" s="7">
        <v>2012</v>
      </c>
      <c r="C7" s="19">
        <v>12417</v>
      </c>
      <c r="D7" s="9">
        <v>9541</v>
      </c>
      <c r="E7" s="10">
        <v>2876</v>
      </c>
      <c r="F7" s="12">
        <v>75.556392580161642</v>
      </c>
      <c r="G7" s="13">
        <v>24.443607419838358</v>
      </c>
      <c r="H7" s="17">
        <f>(G7-F7)</f>
        <v>-51.112785160323284</v>
      </c>
    </row>
    <row r="8" spans="2:8" ht="15.75">
      <c r="B8" s="8">
        <v>2013</v>
      </c>
      <c r="C8" s="20">
        <v>12561</v>
      </c>
      <c r="D8" s="6">
        <v>9594</v>
      </c>
      <c r="E8" s="11">
        <v>2967</v>
      </c>
      <c r="F8" s="14">
        <v>75.108847449272986</v>
      </c>
      <c r="G8" s="15">
        <v>24.891152550727014</v>
      </c>
      <c r="H8" s="16">
        <f t="shared" ref="H8:H11" si="0">(G8-F8)</f>
        <v>-50.217694898545972</v>
      </c>
    </row>
    <row r="9" spans="2:8" ht="15.75">
      <c r="B9" s="8">
        <v>2014</v>
      </c>
      <c r="C9" s="20">
        <v>13053</v>
      </c>
      <c r="D9" s="6">
        <v>9839</v>
      </c>
      <c r="E9" s="11">
        <v>3214</v>
      </c>
      <c r="F9" s="14">
        <f>+D9/C9*100</f>
        <v>75.377307898567381</v>
      </c>
      <c r="G9" s="15">
        <f>+E9/C9*100</f>
        <v>24.622692101432623</v>
      </c>
      <c r="H9" s="16">
        <f>(G9-F9)</f>
        <v>-50.754615797134761</v>
      </c>
    </row>
    <row r="10" spans="2:8" ht="15.75">
      <c r="B10" s="8">
        <v>2015</v>
      </c>
      <c r="C10" s="20">
        <v>13296</v>
      </c>
      <c r="D10" s="6">
        <v>9833</v>
      </c>
      <c r="E10" s="11">
        <v>3463</v>
      </c>
      <c r="F10" s="14">
        <v>73.935251258168705</v>
      </c>
      <c r="G10" s="15">
        <v>26.064748741831295</v>
      </c>
      <c r="H10" s="16">
        <f t="shared" si="0"/>
        <v>-47.87050251633741</v>
      </c>
    </row>
    <row r="11" spans="2:8" ht="16.5" thickBot="1">
      <c r="B11" s="24">
        <v>2016</v>
      </c>
      <c r="C11" s="25">
        <v>12449</v>
      </c>
      <c r="D11" s="26">
        <v>9007</v>
      </c>
      <c r="E11" s="27">
        <v>3442</v>
      </c>
      <c r="F11" s="28">
        <f>+D11/C11*100</f>
        <v>72.351192866896938</v>
      </c>
      <c r="G11" s="29">
        <f>100-F11</f>
        <v>27.648807133103062</v>
      </c>
      <c r="H11" s="30">
        <f t="shared" si="0"/>
        <v>-44.702385733793875</v>
      </c>
    </row>
    <row r="12" spans="2:8" ht="21" customHeight="1">
      <c r="B12" s="44" t="s">
        <v>31</v>
      </c>
      <c r="C12" s="44"/>
      <c r="D12" s="44"/>
      <c r="E12" s="44"/>
      <c r="F12" s="44"/>
      <c r="G12" s="44"/>
    </row>
    <row r="14" spans="2:8">
      <c r="F14" s="23"/>
      <c r="G14" s="23"/>
      <c r="H14" s="23"/>
    </row>
    <row r="15" spans="2:8">
      <c r="F15" s="23"/>
      <c r="G15" s="23"/>
      <c r="H15" s="23"/>
    </row>
    <row r="16" spans="2:8">
      <c r="F16" s="23"/>
      <c r="G16" s="23"/>
      <c r="H16" s="23"/>
    </row>
    <row r="17" spans="6:8">
      <c r="F17" s="23"/>
      <c r="G17" s="23"/>
      <c r="H17" s="23"/>
    </row>
  </sheetData>
  <mergeCells count="4">
    <mergeCell ref="B4:H4"/>
    <mergeCell ref="C5:E5"/>
    <mergeCell ref="F5:G5"/>
    <mergeCell ref="B12:G1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3:H17"/>
  <sheetViews>
    <sheetView showGridLines="0" workbookViewId="0">
      <selection activeCell="B4" sqref="B4:H4"/>
    </sheetView>
  </sheetViews>
  <sheetFormatPr baseColWidth="10" defaultColWidth="11.42578125" defaultRowHeight="15"/>
  <cols>
    <col min="1" max="3" width="11.42578125" style="1"/>
    <col min="4" max="4" width="13" style="1" customWidth="1"/>
    <col min="5" max="5" width="11.42578125" style="1"/>
    <col min="6" max="6" width="13.85546875" style="1" customWidth="1"/>
    <col min="7" max="16384" width="11.42578125" style="1"/>
  </cols>
  <sheetData>
    <row r="3" spans="2:8">
      <c r="B3" s="2"/>
    </row>
    <row r="4" spans="2:8" ht="29.25" customHeight="1" thickBot="1">
      <c r="B4" s="40" t="s">
        <v>50</v>
      </c>
      <c r="C4" s="40"/>
      <c r="D4" s="40"/>
      <c r="E4" s="40"/>
      <c r="F4" s="40"/>
      <c r="G4" s="40"/>
      <c r="H4" s="40"/>
    </row>
    <row r="5" spans="2:8" ht="32.25" customHeight="1" thickBot="1">
      <c r="B5" s="3"/>
      <c r="C5" s="41" t="s">
        <v>5</v>
      </c>
      <c r="D5" s="42"/>
      <c r="E5" s="43"/>
      <c r="F5" s="41" t="s">
        <v>6</v>
      </c>
      <c r="G5" s="43"/>
    </row>
    <row r="6" spans="2:8" ht="16.5" thickBot="1">
      <c r="B6" s="5" t="s">
        <v>0</v>
      </c>
      <c r="C6" s="22" t="s">
        <v>1</v>
      </c>
      <c r="D6" s="38" t="s">
        <v>2</v>
      </c>
      <c r="E6" s="4" t="s">
        <v>3</v>
      </c>
      <c r="F6" s="21" t="s">
        <v>2</v>
      </c>
      <c r="G6" s="4" t="s">
        <v>3</v>
      </c>
      <c r="H6" s="18" t="s">
        <v>4</v>
      </c>
    </row>
    <row r="7" spans="2:8" ht="15.75">
      <c r="B7" s="7">
        <v>2012</v>
      </c>
      <c r="C7" s="19">
        <v>1388</v>
      </c>
      <c r="D7" s="9">
        <v>1108</v>
      </c>
      <c r="E7" s="10">
        <v>280</v>
      </c>
      <c r="F7" s="12">
        <v>80.599678939184315</v>
      </c>
      <c r="G7" s="13">
        <v>19.400321060815685</v>
      </c>
      <c r="H7" s="17">
        <f>(G7-F7)</f>
        <v>-61.19935787836863</v>
      </c>
    </row>
    <row r="8" spans="2:8" ht="15.75">
      <c r="B8" s="8">
        <v>2013</v>
      </c>
      <c r="C8" s="20">
        <v>1428</v>
      </c>
      <c r="D8" s="6">
        <v>1133</v>
      </c>
      <c r="E8" s="11">
        <v>295</v>
      </c>
      <c r="F8" s="14">
        <v>80.753968253968253</v>
      </c>
      <c r="G8" s="15">
        <v>19.246031746031747</v>
      </c>
      <c r="H8" s="16">
        <f t="shared" ref="H8:H11" si="0">(G8-F8)</f>
        <v>-61.507936507936506</v>
      </c>
    </row>
    <row r="9" spans="2:8" ht="15.75">
      <c r="B9" s="8">
        <v>2014</v>
      </c>
      <c r="C9" s="20">
        <v>1508</v>
      </c>
      <c r="D9" s="6">
        <v>1168</v>
      </c>
      <c r="E9" s="11">
        <v>340</v>
      </c>
      <c r="F9" s="14">
        <f>+D9/C9*100</f>
        <v>77.453580901856768</v>
      </c>
      <c r="G9" s="15">
        <f>+E9/C9*100</f>
        <v>22.546419098143236</v>
      </c>
      <c r="H9" s="16">
        <f>(G9-F9)</f>
        <v>-54.907161803713535</v>
      </c>
    </row>
    <row r="10" spans="2:8" ht="15.75">
      <c r="B10" s="8">
        <v>2015</v>
      </c>
      <c r="C10" s="20">
        <v>1579</v>
      </c>
      <c r="D10" s="6">
        <v>1236</v>
      </c>
      <c r="E10" s="11">
        <v>343</v>
      </c>
      <c r="F10" s="14">
        <v>78.362944162436548</v>
      </c>
      <c r="G10" s="15">
        <v>21.637055837563452</v>
      </c>
      <c r="H10" s="16">
        <f t="shared" si="0"/>
        <v>-56.725888324873097</v>
      </c>
    </row>
    <row r="11" spans="2:8" ht="16.5" thickBot="1">
      <c r="B11" s="24">
        <v>2016</v>
      </c>
      <c r="C11" s="25">
        <v>1453</v>
      </c>
      <c r="D11" s="26">
        <v>1121</v>
      </c>
      <c r="E11" s="27">
        <v>332</v>
      </c>
      <c r="F11" s="28">
        <f>+D11/C11*100</f>
        <v>77.150722642807978</v>
      </c>
      <c r="G11" s="29">
        <f>100-F11</f>
        <v>22.849277357192022</v>
      </c>
      <c r="H11" s="30">
        <f t="shared" si="0"/>
        <v>-54.301445285615955</v>
      </c>
    </row>
    <row r="12" spans="2:8" ht="21" customHeight="1">
      <c r="B12" s="44" t="s">
        <v>31</v>
      </c>
      <c r="C12" s="44"/>
      <c r="D12" s="44"/>
      <c r="E12" s="44"/>
      <c r="F12" s="44"/>
      <c r="G12" s="44"/>
    </row>
    <row r="14" spans="2:8">
      <c r="F14" s="23"/>
      <c r="G14" s="23"/>
      <c r="H14" s="23"/>
    </row>
    <row r="15" spans="2:8">
      <c r="F15" s="23"/>
      <c r="G15" s="23"/>
      <c r="H15" s="23"/>
    </row>
    <row r="16" spans="2:8">
      <c r="F16" s="23"/>
      <c r="G16" s="23"/>
      <c r="H16" s="23"/>
    </row>
    <row r="17" spans="6:8">
      <c r="F17" s="23"/>
      <c r="G17" s="23"/>
      <c r="H17" s="23"/>
    </row>
  </sheetData>
  <mergeCells count="4">
    <mergeCell ref="B4:H4"/>
    <mergeCell ref="C5:E5"/>
    <mergeCell ref="F5:G5"/>
    <mergeCell ref="B12:G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Índice</vt:lpstr>
      <vt:lpstr>Arica y Parinacota</vt:lpstr>
      <vt:lpstr>Tarapacá</vt:lpstr>
      <vt:lpstr>Antofagasta</vt:lpstr>
      <vt:lpstr>Atacama</vt:lpstr>
      <vt:lpstr>Coquimbo</vt:lpstr>
      <vt:lpstr>Valparaíso</vt:lpstr>
      <vt:lpstr>Metropolitana</vt:lpstr>
      <vt:lpstr>O'Higgins</vt:lpstr>
      <vt:lpstr>Maule</vt:lpstr>
      <vt:lpstr>Biobío</vt:lpstr>
      <vt:lpstr>La Araucanía</vt:lpstr>
      <vt:lpstr>Los Ríos</vt:lpstr>
      <vt:lpstr>Los Lagos</vt:lpstr>
      <vt:lpstr>Aysén</vt:lpstr>
      <vt:lpstr>Magallanes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Cmino</dc:creator>
  <cp:lastModifiedBy>Maria Victoria</cp:lastModifiedBy>
  <dcterms:created xsi:type="dcterms:W3CDTF">2016-06-29T19:22:26Z</dcterms:created>
  <dcterms:modified xsi:type="dcterms:W3CDTF">2019-12-26T21:42:36Z</dcterms:modified>
</cp:coreProperties>
</file>