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ia Victoria\Dropbox\MVC 12 2016\Data Intelligent\Género\"/>
    </mc:Choice>
  </mc:AlternateContent>
  <xr:revisionPtr revIDLastSave="0" documentId="8_{C761E55A-7012-4DBB-BA6D-093E3E7482BE}" xr6:coauthVersionLast="45" xr6:coauthVersionMax="45" xr10:uidLastSave="{00000000-0000-0000-0000-000000000000}"/>
  <bookViews>
    <workbookView xWindow="-120" yWindow="-120" windowWidth="20730" windowHeight="11160" tabRatio="606" xr2:uid="{00000000-000D-0000-FFFF-FFFF00000000}"/>
  </bookViews>
  <sheets>
    <sheet name="Tecnología" sheetId="12" r:id="rId1"/>
    <sheet name="2007" sheetId="3" r:id="rId2"/>
    <sheet name="2008" sheetId="15" r:id="rId3"/>
    <sheet name="2009" sheetId="17" r:id="rId4"/>
    <sheet name="2010" sheetId="16" r:id="rId5"/>
    <sheet name="2011" sheetId="19" r:id="rId6"/>
    <sheet name="2012" sheetId="20" r:id="rId7"/>
    <sheet name="2013" sheetId="21" r:id="rId8"/>
    <sheet name="2014" sheetId="22" r:id="rId9"/>
    <sheet name="2015" sheetId="23" r:id="rId10"/>
    <sheet name="2016" sheetId="24" r:id="rId11"/>
    <sheet name="2017" sheetId="25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1" i="25" l="1"/>
  <c r="E31" i="25"/>
  <c r="J30" i="25" s="1"/>
  <c r="D31" i="25"/>
  <c r="J29" i="25"/>
  <c r="J28" i="25"/>
  <c r="J27" i="25"/>
  <c r="J25" i="25"/>
  <c r="J24" i="25"/>
  <c r="J23" i="25"/>
  <c r="J21" i="25"/>
  <c r="J15" i="25"/>
  <c r="F15" i="25"/>
  <c r="E15" i="25"/>
  <c r="J12" i="25" s="1"/>
  <c r="D15" i="25"/>
  <c r="J14" i="25"/>
  <c r="J13" i="25"/>
  <c r="J11" i="25"/>
  <c r="J10" i="25"/>
  <c r="J9" i="25"/>
  <c r="J8" i="25"/>
  <c r="J7" i="25"/>
  <c r="J6" i="25"/>
  <c r="J5" i="25"/>
  <c r="F31" i="24"/>
  <c r="E31" i="24"/>
  <c r="J27" i="24" s="1"/>
  <c r="D31" i="24"/>
  <c r="J24" i="24"/>
  <c r="J23" i="24"/>
  <c r="J15" i="24"/>
  <c r="F15" i="24"/>
  <c r="E15" i="24"/>
  <c r="D15" i="24"/>
  <c r="J14" i="24"/>
  <c r="J13" i="24"/>
  <c r="J12" i="24"/>
  <c r="J11" i="24"/>
  <c r="J10" i="24"/>
  <c r="J9" i="24"/>
  <c r="J8" i="24"/>
  <c r="J7" i="24"/>
  <c r="J6" i="24"/>
  <c r="J5" i="24"/>
  <c r="F31" i="23"/>
  <c r="E31" i="23"/>
  <c r="G31" i="23" s="1"/>
  <c r="D31" i="23"/>
  <c r="J29" i="23"/>
  <c r="J28" i="23"/>
  <c r="J27" i="23"/>
  <c r="J24" i="23"/>
  <c r="J21" i="23"/>
  <c r="J15" i="23"/>
  <c r="F15" i="23"/>
  <c r="E15" i="23"/>
  <c r="J12" i="23" s="1"/>
  <c r="D15" i="23"/>
  <c r="J14" i="23"/>
  <c r="J13" i="23"/>
  <c r="J11" i="23"/>
  <c r="J10" i="23"/>
  <c r="J9" i="23"/>
  <c r="J8" i="23"/>
  <c r="J7" i="23"/>
  <c r="J6" i="23"/>
  <c r="J5" i="23"/>
  <c r="F31" i="22"/>
  <c r="E31" i="22"/>
  <c r="D31" i="22"/>
  <c r="J23" i="22"/>
  <c r="J15" i="22"/>
  <c r="F15" i="22"/>
  <c r="E15" i="22"/>
  <c r="D15" i="22"/>
  <c r="J14" i="22"/>
  <c r="J13" i="22"/>
  <c r="J11" i="22"/>
  <c r="J10" i="22"/>
  <c r="J9" i="22"/>
  <c r="J8" i="22"/>
  <c r="J7" i="22"/>
  <c r="J6" i="22"/>
  <c r="J5" i="22"/>
  <c r="F31" i="21"/>
  <c r="E31" i="21"/>
  <c r="J31" i="21" s="1"/>
  <c r="D31" i="21"/>
  <c r="J29" i="21"/>
  <c r="J28" i="21"/>
  <c r="J27" i="21"/>
  <c r="J24" i="21"/>
  <c r="J21" i="21"/>
  <c r="J15" i="21"/>
  <c r="H15" i="21"/>
  <c r="F15" i="21"/>
  <c r="E15" i="21"/>
  <c r="J14" i="21" s="1"/>
  <c r="D15" i="21"/>
  <c r="J12" i="21"/>
  <c r="J11" i="21"/>
  <c r="J10" i="21"/>
  <c r="J8" i="21"/>
  <c r="J7" i="21"/>
  <c r="F31" i="20"/>
  <c r="K25" i="20" s="1"/>
  <c r="E31" i="20"/>
  <c r="J24" i="20" s="1"/>
  <c r="D31" i="20"/>
  <c r="F15" i="20"/>
  <c r="K7" i="20" s="1"/>
  <c r="E15" i="20"/>
  <c r="J14" i="20" s="1"/>
  <c r="D15" i="20"/>
  <c r="J8" i="20"/>
  <c r="F31" i="19"/>
  <c r="K31" i="19" s="1"/>
  <c r="E31" i="19"/>
  <c r="J29" i="19" s="1"/>
  <c r="D31" i="19"/>
  <c r="J24" i="19"/>
  <c r="J23" i="19"/>
  <c r="J15" i="19"/>
  <c r="F15" i="19"/>
  <c r="E15" i="19"/>
  <c r="D15" i="19"/>
  <c r="J14" i="19"/>
  <c r="J13" i="19"/>
  <c r="J11" i="19"/>
  <c r="J10" i="19"/>
  <c r="J9" i="19"/>
  <c r="J8" i="19"/>
  <c r="J7" i="19"/>
  <c r="J6" i="19"/>
  <c r="J5" i="19"/>
  <c r="F31" i="16"/>
  <c r="H31" i="16" s="1"/>
  <c r="E31" i="16"/>
  <c r="G31" i="16" s="1"/>
  <c r="D31" i="16"/>
  <c r="J29" i="16"/>
  <c r="J28" i="16"/>
  <c r="J27" i="16"/>
  <c r="J25" i="16"/>
  <c r="J24" i="16"/>
  <c r="J21" i="16"/>
  <c r="J15" i="16"/>
  <c r="F15" i="16"/>
  <c r="H15" i="16" s="1"/>
  <c r="E15" i="16"/>
  <c r="J12" i="16" s="1"/>
  <c r="D15" i="16"/>
  <c r="J14" i="16"/>
  <c r="J13" i="16"/>
  <c r="J11" i="16"/>
  <c r="J10" i="16"/>
  <c r="J9" i="16"/>
  <c r="J8" i="16"/>
  <c r="J7" i="16"/>
  <c r="J6" i="16"/>
  <c r="J5" i="16"/>
  <c r="F31" i="17"/>
  <c r="E31" i="17"/>
  <c r="D31" i="17"/>
  <c r="J24" i="17"/>
  <c r="J23" i="17"/>
  <c r="J15" i="17"/>
  <c r="F15" i="17"/>
  <c r="E15" i="17"/>
  <c r="D15" i="17"/>
  <c r="J14" i="17"/>
  <c r="J13" i="17"/>
  <c r="J11" i="17"/>
  <c r="J10" i="17"/>
  <c r="J9" i="17"/>
  <c r="J8" i="17"/>
  <c r="J7" i="17"/>
  <c r="J6" i="17"/>
  <c r="J5" i="17"/>
  <c r="F31" i="15"/>
  <c r="H31" i="15" s="1"/>
  <c r="I31" i="15" s="1"/>
  <c r="E31" i="15"/>
  <c r="G31" i="15" s="1"/>
  <c r="D31" i="15"/>
  <c r="J29" i="15"/>
  <c r="J28" i="15"/>
  <c r="J27" i="15"/>
  <c r="J25" i="15"/>
  <c r="J24" i="15"/>
  <c r="J21" i="15"/>
  <c r="J15" i="15"/>
  <c r="F15" i="15"/>
  <c r="H15" i="15" s="1"/>
  <c r="E15" i="15"/>
  <c r="J12" i="15" s="1"/>
  <c r="D15" i="15"/>
  <c r="J14" i="15"/>
  <c r="J13" i="15"/>
  <c r="J11" i="15"/>
  <c r="J10" i="15"/>
  <c r="J9" i="15"/>
  <c r="J8" i="15"/>
  <c r="J7" i="15"/>
  <c r="J6" i="15"/>
  <c r="J5" i="15"/>
  <c r="F31" i="3"/>
  <c r="E31" i="3"/>
  <c r="J27" i="3" s="1"/>
  <c r="D31" i="3"/>
  <c r="J23" i="3"/>
  <c r="J15" i="3"/>
  <c r="F15" i="3"/>
  <c r="E15" i="3"/>
  <c r="D15" i="3"/>
  <c r="J14" i="3"/>
  <c r="J13" i="3"/>
  <c r="J11" i="3"/>
  <c r="J10" i="3"/>
  <c r="J9" i="3"/>
  <c r="J8" i="3"/>
  <c r="J7" i="3"/>
  <c r="J6" i="3"/>
  <c r="J5" i="3"/>
  <c r="J25" i="20" l="1"/>
  <c r="G31" i="17"/>
  <c r="J9" i="20"/>
  <c r="J26" i="20"/>
  <c r="G31" i="22"/>
  <c r="J27" i="20"/>
  <c r="J25" i="24"/>
  <c r="G15" i="3"/>
  <c r="J26" i="3"/>
  <c r="J31" i="3"/>
  <c r="J22" i="15"/>
  <c r="J30" i="15"/>
  <c r="G15" i="17"/>
  <c r="J26" i="17"/>
  <c r="J31" i="17"/>
  <c r="J22" i="16"/>
  <c r="J30" i="16"/>
  <c r="G15" i="19"/>
  <c r="J26" i="19"/>
  <c r="J31" i="19"/>
  <c r="J10" i="20"/>
  <c r="J21" i="20"/>
  <c r="K27" i="20"/>
  <c r="J5" i="21"/>
  <c r="J13" i="21"/>
  <c r="J22" i="21"/>
  <c r="J30" i="21"/>
  <c r="G15" i="22"/>
  <c r="J26" i="22"/>
  <c r="J31" i="22"/>
  <c r="J22" i="23"/>
  <c r="J30" i="23"/>
  <c r="G15" i="24"/>
  <c r="J26" i="24"/>
  <c r="J31" i="24"/>
  <c r="J22" i="25"/>
  <c r="I15" i="16"/>
  <c r="H15" i="3"/>
  <c r="J23" i="15"/>
  <c r="H15" i="17"/>
  <c r="I15" i="17" s="1"/>
  <c r="J27" i="17"/>
  <c r="J23" i="16"/>
  <c r="H15" i="19"/>
  <c r="I15" i="19" s="1"/>
  <c r="J27" i="19"/>
  <c r="J5" i="20"/>
  <c r="J11" i="20"/>
  <c r="J22" i="20"/>
  <c r="J28" i="20"/>
  <c r="J6" i="21"/>
  <c r="J23" i="21"/>
  <c r="J27" i="22"/>
  <c r="J23" i="23"/>
  <c r="G31" i="3"/>
  <c r="G31" i="24"/>
  <c r="J25" i="3"/>
  <c r="H31" i="17"/>
  <c r="I31" i="17" s="1"/>
  <c r="J28" i="3"/>
  <c r="J28" i="17"/>
  <c r="J28" i="19"/>
  <c r="K5" i="20"/>
  <c r="J12" i="20"/>
  <c r="J23" i="20"/>
  <c r="J29" i="20"/>
  <c r="J28" i="22"/>
  <c r="J28" i="24"/>
  <c r="G31" i="25"/>
  <c r="H31" i="3"/>
  <c r="J29" i="3"/>
  <c r="J29" i="17"/>
  <c r="I31" i="16"/>
  <c r="J21" i="19"/>
  <c r="J6" i="20"/>
  <c r="J13" i="20"/>
  <c r="K23" i="20"/>
  <c r="J30" i="20"/>
  <c r="G15" i="21"/>
  <c r="I15" i="21" s="1"/>
  <c r="J25" i="21"/>
  <c r="J21" i="22"/>
  <c r="J29" i="22"/>
  <c r="J25" i="23"/>
  <c r="J21" i="24"/>
  <c r="J29" i="24"/>
  <c r="I15" i="15"/>
  <c r="J24" i="3"/>
  <c r="G31" i="19"/>
  <c r="J24" i="22"/>
  <c r="J25" i="17"/>
  <c r="J25" i="19"/>
  <c r="K9" i="20"/>
  <c r="J31" i="20"/>
  <c r="J25" i="22"/>
  <c r="J21" i="3"/>
  <c r="J21" i="17"/>
  <c r="J12" i="3"/>
  <c r="J22" i="3"/>
  <c r="J30" i="3"/>
  <c r="G15" i="15"/>
  <c r="J26" i="15"/>
  <c r="J31" i="15"/>
  <c r="J12" i="17"/>
  <c r="J22" i="17"/>
  <c r="J30" i="17"/>
  <c r="G15" i="16"/>
  <c r="J26" i="16"/>
  <c r="J31" i="16"/>
  <c r="J12" i="19"/>
  <c r="J22" i="19"/>
  <c r="J30" i="19"/>
  <c r="J7" i="20"/>
  <c r="K13" i="20"/>
  <c r="J9" i="21"/>
  <c r="J26" i="21"/>
  <c r="J12" i="22"/>
  <c r="J22" i="22"/>
  <c r="J30" i="22"/>
  <c r="G15" i="23"/>
  <c r="J26" i="23"/>
  <c r="J31" i="23"/>
  <c r="J22" i="24"/>
  <c r="J30" i="24"/>
  <c r="G15" i="25"/>
  <c r="J26" i="25"/>
  <c r="J31" i="25"/>
  <c r="K5" i="3"/>
  <c r="K7" i="3"/>
  <c r="K9" i="3"/>
  <c r="K11" i="3"/>
  <c r="K13" i="3"/>
  <c r="K21" i="3"/>
  <c r="K23" i="3"/>
  <c r="K25" i="3"/>
  <c r="K27" i="3"/>
  <c r="K29" i="3"/>
  <c r="K5" i="15"/>
  <c r="K7" i="15"/>
  <c r="K9" i="15"/>
  <c r="K11" i="15"/>
  <c r="K13" i="15"/>
  <c r="K21" i="15"/>
  <c r="K23" i="15"/>
  <c r="K25" i="15"/>
  <c r="K27" i="15"/>
  <c r="K29" i="15"/>
  <c r="K5" i="17"/>
  <c r="K7" i="17"/>
  <c r="K9" i="17"/>
  <c r="K11" i="17"/>
  <c r="K13" i="17"/>
  <c r="K21" i="17"/>
  <c r="K23" i="17"/>
  <c r="K25" i="17"/>
  <c r="K27" i="17"/>
  <c r="K29" i="17"/>
  <c r="K5" i="16"/>
  <c r="K7" i="16"/>
  <c r="K9" i="16"/>
  <c r="K11" i="16"/>
  <c r="K13" i="16"/>
  <c r="K21" i="16"/>
  <c r="K23" i="16"/>
  <c r="K25" i="16"/>
  <c r="K27" i="16"/>
  <c r="K29" i="16"/>
  <c r="K5" i="19"/>
  <c r="K7" i="19"/>
  <c r="K9" i="19"/>
  <c r="K11" i="19"/>
  <c r="K13" i="19"/>
  <c r="K21" i="19"/>
  <c r="K23" i="19"/>
  <c r="K25" i="19"/>
  <c r="K27" i="19"/>
  <c r="K29" i="19"/>
  <c r="K11" i="20"/>
  <c r="H15" i="20"/>
  <c r="K21" i="20"/>
  <c r="H31" i="20"/>
  <c r="G31" i="21"/>
  <c r="K15" i="22"/>
  <c r="K14" i="22"/>
  <c r="K12" i="22"/>
  <c r="K10" i="22"/>
  <c r="K8" i="22"/>
  <c r="K6" i="22"/>
  <c r="K13" i="22"/>
  <c r="K11" i="22"/>
  <c r="K9" i="22"/>
  <c r="K7" i="22"/>
  <c r="K5" i="22"/>
  <c r="H15" i="22"/>
  <c r="K15" i="23"/>
  <c r="K14" i="23"/>
  <c r="K12" i="23"/>
  <c r="K10" i="23"/>
  <c r="K8" i="23"/>
  <c r="K6" i="23"/>
  <c r="K13" i="23"/>
  <c r="K11" i="23"/>
  <c r="K9" i="23"/>
  <c r="K7" i="23"/>
  <c r="K5" i="23"/>
  <c r="H15" i="23"/>
  <c r="K15" i="24"/>
  <c r="K14" i="24"/>
  <c r="K12" i="24"/>
  <c r="K10" i="24"/>
  <c r="K8" i="24"/>
  <c r="K6" i="24"/>
  <c r="K13" i="24"/>
  <c r="K11" i="24"/>
  <c r="K9" i="24"/>
  <c r="K7" i="24"/>
  <c r="K5" i="24"/>
  <c r="H15" i="24"/>
  <c r="I15" i="24" s="1"/>
  <c r="K15" i="25"/>
  <c r="K14" i="25"/>
  <c r="K12" i="25"/>
  <c r="K10" i="25"/>
  <c r="K8" i="25"/>
  <c r="K6" i="25"/>
  <c r="K13" i="25"/>
  <c r="K11" i="25"/>
  <c r="K9" i="25"/>
  <c r="K7" i="25"/>
  <c r="K5" i="25"/>
  <c r="H15" i="25"/>
  <c r="I15" i="25" s="1"/>
  <c r="K31" i="21"/>
  <c r="K30" i="21"/>
  <c r="K28" i="21"/>
  <c r="K26" i="21"/>
  <c r="K24" i="21"/>
  <c r="K22" i="21"/>
  <c r="K29" i="21"/>
  <c r="K27" i="21"/>
  <c r="K25" i="21"/>
  <c r="K23" i="21"/>
  <c r="K21" i="21"/>
  <c r="K6" i="3"/>
  <c r="K8" i="3"/>
  <c r="K10" i="3"/>
  <c r="K12" i="3"/>
  <c r="K14" i="3"/>
  <c r="K15" i="3"/>
  <c r="K22" i="3"/>
  <c r="K24" i="3"/>
  <c r="K26" i="3"/>
  <c r="K28" i="3"/>
  <c r="K30" i="3"/>
  <c r="K31" i="3"/>
  <c r="K6" i="15"/>
  <c r="K8" i="15"/>
  <c r="K10" i="15"/>
  <c r="K12" i="15"/>
  <c r="K14" i="15"/>
  <c r="K15" i="15"/>
  <c r="K22" i="15"/>
  <c r="K24" i="15"/>
  <c r="K26" i="15"/>
  <c r="K28" i="15"/>
  <c r="K30" i="15"/>
  <c r="K31" i="15"/>
  <c r="K6" i="17"/>
  <c r="K8" i="17"/>
  <c r="K10" i="17"/>
  <c r="K12" i="17"/>
  <c r="K14" i="17"/>
  <c r="K15" i="17"/>
  <c r="K22" i="17"/>
  <c r="K24" i="17"/>
  <c r="K26" i="17"/>
  <c r="K28" i="17"/>
  <c r="K30" i="17"/>
  <c r="K31" i="17"/>
  <c r="K6" i="16"/>
  <c r="K8" i="16"/>
  <c r="K10" i="16"/>
  <c r="K12" i="16"/>
  <c r="K14" i="16"/>
  <c r="K15" i="16"/>
  <c r="K22" i="16"/>
  <c r="K24" i="16"/>
  <c r="K26" i="16"/>
  <c r="K28" i="16"/>
  <c r="K30" i="16"/>
  <c r="K31" i="16"/>
  <c r="K6" i="19"/>
  <c r="K8" i="19"/>
  <c r="K10" i="19"/>
  <c r="K12" i="19"/>
  <c r="K14" i="19"/>
  <c r="K15" i="19"/>
  <c r="K22" i="19"/>
  <c r="K24" i="19"/>
  <c r="K26" i="19"/>
  <c r="K28" i="19"/>
  <c r="K30" i="19"/>
  <c r="G15" i="20"/>
  <c r="J15" i="20"/>
  <c r="G31" i="20"/>
  <c r="K15" i="21"/>
  <c r="K14" i="21"/>
  <c r="K12" i="21"/>
  <c r="K10" i="21"/>
  <c r="K8" i="21"/>
  <c r="K6" i="21"/>
  <c r="K13" i="21"/>
  <c r="K11" i="21"/>
  <c r="K9" i="21"/>
  <c r="K7" i="21"/>
  <c r="K5" i="21"/>
  <c r="H31" i="21"/>
  <c r="K31" i="22"/>
  <c r="K30" i="22"/>
  <c r="K28" i="22"/>
  <c r="K26" i="22"/>
  <c r="K24" i="22"/>
  <c r="K22" i="22"/>
  <c r="K29" i="22"/>
  <c r="K27" i="22"/>
  <c r="K25" i="22"/>
  <c r="K23" i="22"/>
  <c r="K21" i="22"/>
  <c r="H31" i="22"/>
  <c r="K31" i="23"/>
  <c r="K30" i="23"/>
  <c r="K28" i="23"/>
  <c r="K26" i="23"/>
  <c r="K24" i="23"/>
  <c r="K22" i="23"/>
  <c r="K29" i="23"/>
  <c r="K27" i="23"/>
  <c r="K25" i="23"/>
  <c r="K23" i="23"/>
  <c r="K21" i="23"/>
  <c r="H31" i="23"/>
  <c r="I31" i="23" s="1"/>
  <c r="K31" i="24"/>
  <c r="K30" i="24"/>
  <c r="K28" i="24"/>
  <c r="K26" i="24"/>
  <c r="K24" i="24"/>
  <c r="K22" i="24"/>
  <c r="K29" i="24"/>
  <c r="K27" i="24"/>
  <c r="K25" i="24"/>
  <c r="K23" i="24"/>
  <c r="K21" i="24"/>
  <c r="H31" i="24"/>
  <c r="I31" i="24" s="1"/>
  <c r="K31" i="25"/>
  <c r="K30" i="25"/>
  <c r="K28" i="25"/>
  <c r="K26" i="25"/>
  <c r="K24" i="25"/>
  <c r="K22" i="25"/>
  <c r="K29" i="25"/>
  <c r="K27" i="25"/>
  <c r="K25" i="25"/>
  <c r="K23" i="25"/>
  <c r="K21" i="25"/>
  <c r="H31" i="25"/>
  <c r="I31" i="25" s="1"/>
  <c r="H31" i="19"/>
  <c r="I31" i="19" s="1"/>
  <c r="K15" i="20"/>
  <c r="K14" i="20"/>
  <c r="K12" i="20"/>
  <c r="K10" i="20"/>
  <c r="K8" i="20"/>
  <c r="K6" i="20"/>
  <c r="K31" i="20"/>
  <c r="K30" i="20"/>
  <c r="K28" i="20"/>
  <c r="K26" i="20"/>
  <c r="K24" i="20"/>
  <c r="K22" i="20"/>
  <c r="K29" i="20"/>
  <c r="I15" i="22" l="1"/>
  <c r="I15" i="3"/>
  <c r="I31" i="3"/>
  <c r="I15" i="23"/>
  <c r="I31" i="22"/>
  <c r="I31" i="21"/>
  <c r="I15" i="20"/>
  <c r="I31" i="20"/>
</calcChain>
</file>

<file path=xl/sharedStrings.xml><?xml version="1.0" encoding="utf-8"?>
<sst xmlns="http://schemas.openxmlformats.org/spreadsheetml/2006/main" count="573" uniqueCount="49">
  <si>
    <t>Número de personas tituladas</t>
  </si>
  <si>
    <t>Distribución (porcentual según categoría)</t>
  </si>
  <si>
    <t>Total</t>
  </si>
  <si>
    <t>Hombres</t>
  </si>
  <si>
    <t>Mujeres</t>
  </si>
  <si>
    <t>Brecha</t>
  </si>
  <si>
    <t>Concentración (porcentual por sexo)</t>
  </si>
  <si>
    <t>ÁREA DE CONOCIMIENTO</t>
  </si>
  <si>
    <t>TOTAL</t>
  </si>
  <si>
    <t>Administración y Comercio</t>
  </si>
  <si>
    <t>Agropecuaria</t>
  </si>
  <si>
    <t>Arte y Arquitectura</t>
  </si>
  <si>
    <t>Ciencias Básicas</t>
  </si>
  <si>
    <t>Ciencias Sociales</t>
  </si>
  <si>
    <t>Derecho</t>
  </si>
  <si>
    <t>Educación</t>
  </si>
  <si>
    <t>Humanidades</t>
  </si>
  <si>
    <t>Salud</t>
  </si>
  <si>
    <t>Tecnología</t>
  </si>
  <si>
    <t>AÑO</t>
  </si>
  <si>
    <r>
      <rPr>
        <vertAlign val="superscript"/>
        <sz val="7"/>
        <color theme="1"/>
        <rFont val="Trebuchet MS"/>
        <family val="2"/>
      </rPr>
      <t xml:space="preserve">
1</t>
    </r>
    <r>
      <rPr>
        <sz val="7"/>
        <color theme="1"/>
        <rFont val="Trebuchet MS"/>
        <family val="2"/>
      </rPr>
      <t xml:space="preserve"> Área de conocimiento CINE-UNESCO.
Fuente: SIES - Mineduc, 2007</t>
    </r>
    <r>
      <rPr>
        <sz val="7"/>
        <rFont val="Trebuchet MS"/>
        <family val="2"/>
      </rPr>
      <t>-2017.</t>
    </r>
    <r>
      <rPr>
        <sz val="7"/>
        <color theme="1"/>
        <rFont val="Trebuchet MS"/>
        <family val="2"/>
      </rPr>
      <t xml:space="preserve">
</t>
    </r>
  </si>
  <si>
    <r>
      <rPr>
        <vertAlign val="superscript"/>
        <sz val="7"/>
        <color theme="1"/>
        <rFont val="Trebuchet MS"/>
        <family val="2"/>
      </rPr>
      <t xml:space="preserve">
1 </t>
    </r>
    <r>
      <rPr>
        <sz val="7"/>
        <color theme="1"/>
        <rFont val="Trebuchet MS"/>
        <family val="2"/>
      </rPr>
      <t xml:space="preserve">Área de conocimiento CINE-UNESCO.
Fuente: SIES - Mineduc, 2007-2017.
</t>
    </r>
  </si>
  <si>
    <r>
      <t xml:space="preserve">
</t>
    </r>
    <r>
      <rPr>
        <vertAlign val="superscript"/>
        <sz val="7"/>
        <color rgb="FF000000"/>
        <rFont val="Trebuchet MS"/>
        <family val="2"/>
      </rPr>
      <t>1</t>
    </r>
    <r>
      <rPr>
        <sz val="7"/>
        <color rgb="FF000000"/>
        <rFont val="Trebuchet MS"/>
        <family val="2"/>
      </rPr>
      <t xml:space="preserve"> Área de conocimiento CINE-UNESCO.
</t>
    </r>
    <r>
      <rPr>
        <vertAlign val="superscript"/>
        <sz val="7"/>
        <color rgb="FF000000"/>
        <rFont val="Trebuchet MS"/>
        <family val="2"/>
      </rPr>
      <t xml:space="preserve">2 </t>
    </r>
    <r>
      <rPr>
        <sz val="7"/>
        <color rgb="FF000000"/>
        <rFont val="Trebuchet MS"/>
        <family val="2"/>
      </rPr>
      <t xml:space="preserve">Para las categorías sin información, se presenta celda en blanco.
Fuente: SIES - Mineduc, 2007.
</t>
    </r>
  </si>
  <si>
    <r>
      <t xml:space="preserve">
</t>
    </r>
    <r>
      <rPr>
        <vertAlign val="superscript"/>
        <sz val="7"/>
        <color rgb="FF000000"/>
        <rFont val="Trebuchet MS"/>
        <family val="2"/>
      </rPr>
      <t>1</t>
    </r>
    <r>
      <rPr>
        <sz val="7"/>
        <color rgb="FF000000"/>
        <rFont val="Trebuchet MS"/>
        <family val="2"/>
      </rPr>
      <t xml:space="preserve"> Área de conocimiento CINE-UNESCO.
</t>
    </r>
    <r>
      <rPr>
        <vertAlign val="superscript"/>
        <sz val="7"/>
        <color rgb="FF000000"/>
        <rFont val="Trebuchet MS"/>
        <family val="2"/>
      </rPr>
      <t xml:space="preserve">2 </t>
    </r>
    <r>
      <rPr>
        <sz val="7"/>
        <color rgb="FF000000"/>
        <rFont val="Trebuchet MS"/>
        <family val="2"/>
      </rPr>
      <t xml:space="preserve">Para las categorías sin información, se presenta celda en blanco.
Fuente: SIES - Mineduc, 2008.
</t>
    </r>
  </si>
  <si>
    <r>
      <t xml:space="preserve">
</t>
    </r>
    <r>
      <rPr>
        <vertAlign val="superscript"/>
        <sz val="7"/>
        <color rgb="FF000000"/>
        <rFont val="Trebuchet MS"/>
        <family val="2"/>
      </rPr>
      <t>1</t>
    </r>
    <r>
      <rPr>
        <sz val="7"/>
        <color rgb="FF000000"/>
        <rFont val="Trebuchet MS"/>
        <family val="2"/>
      </rPr>
      <t xml:space="preserve"> Área de conocimiento CINE-UNESCO.
</t>
    </r>
    <r>
      <rPr>
        <vertAlign val="superscript"/>
        <sz val="7"/>
        <color rgb="FF000000"/>
        <rFont val="Trebuchet MS"/>
        <family val="2"/>
      </rPr>
      <t xml:space="preserve">2 </t>
    </r>
    <r>
      <rPr>
        <sz val="7"/>
        <color rgb="FF000000"/>
        <rFont val="Trebuchet MS"/>
        <family val="2"/>
      </rPr>
      <t xml:space="preserve">Para las categorías sin información, se presenta celda en blanco.
Fuente: SIES - Mineduc, 2009.
</t>
    </r>
  </si>
  <si>
    <r>
      <t xml:space="preserve">
</t>
    </r>
    <r>
      <rPr>
        <vertAlign val="superscript"/>
        <sz val="7"/>
        <color rgb="FF000000"/>
        <rFont val="Trebuchet MS"/>
        <family val="2"/>
      </rPr>
      <t>1</t>
    </r>
    <r>
      <rPr>
        <sz val="7"/>
        <color rgb="FF000000"/>
        <rFont val="Trebuchet MS"/>
        <family val="2"/>
      </rPr>
      <t xml:space="preserve"> Área de conocimiento CINE-UNESCO.
</t>
    </r>
    <r>
      <rPr>
        <vertAlign val="superscript"/>
        <sz val="7"/>
        <color rgb="FF000000"/>
        <rFont val="Trebuchet MS"/>
        <family val="2"/>
      </rPr>
      <t xml:space="preserve">2 </t>
    </r>
    <r>
      <rPr>
        <sz val="7"/>
        <color rgb="FF000000"/>
        <rFont val="Trebuchet MS"/>
        <family val="2"/>
      </rPr>
      <t xml:space="preserve">Para las categorías sin información, se presenta celda en blanco.
Fuente: SIES - Mineduc, 2010.
</t>
    </r>
  </si>
  <si>
    <r>
      <t xml:space="preserve">
</t>
    </r>
    <r>
      <rPr>
        <vertAlign val="superscript"/>
        <sz val="7"/>
        <color rgb="FF000000"/>
        <rFont val="Trebuchet MS"/>
        <family val="2"/>
      </rPr>
      <t>1</t>
    </r>
    <r>
      <rPr>
        <sz val="7"/>
        <color rgb="FF000000"/>
        <rFont val="Trebuchet MS"/>
        <family val="2"/>
      </rPr>
      <t xml:space="preserve"> Área de conocimiento CINE-UNESCO.
</t>
    </r>
    <r>
      <rPr>
        <vertAlign val="superscript"/>
        <sz val="7"/>
        <color rgb="FF000000"/>
        <rFont val="Trebuchet MS"/>
        <family val="2"/>
      </rPr>
      <t xml:space="preserve">2 </t>
    </r>
    <r>
      <rPr>
        <sz val="7"/>
        <color rgb="FF000000"/>
        <rFont val="Trebuchet MS"/>
        <family val="2"/>
      </rPr>
      <t xml:space="preserve">Para las categorías sin información, se presenta celda en blanco.
Fuente: SIES - Mineduc, 2011.
</t>
    </r>
  </si>
  <si>
    <r>
      <t xml:space="preserve">
</t>
    </r>
    <r>
      <rPr>
        <vertAlign val="superscript"/>
        <sz val="7"/>
        <color rgb="FF000000"/>
        <rFont val="Trebuchet MS"/>
        <family val="2"/>
      </rPr>
      <t>1</t>
    </r>
    <r>
      <rPr>
        <sz val="7"/>
        <color rgb="FF000000"/>
        <rFont val="Trebuchet MS"/>
        <family val="2"/>
      </rPr>
      <t xml:space="preserve"> Área de conocimiento CINE-UNESCO.
</t>
    </r>
    <r>
      <rPr>
        <vertAlign val="superscript"/>
        <sz val="7"/>
        <color rgb="FF000000"/>
        <rFont val="Trebuchet MS"/>
        <family val="2"/>
      </rPr>
      <t xml:space="preserve">2 </t>
    </r>
    <r>
      <rPr>
        <sz val="7"/>
        <color rgb="FF000000"/>
        <rFont val="Trebuchet MS"/>
        <family val="2"/>
      </rPr>
      <t xml:space="preserve">Para las categorías sin información, se presenta celda en blanco.
Fuente: SIES - Mineduc, 2012.
</t>
    </r>
  </si>
  <si>
    <r>
      <t xml:space="preserve">
</t>
    </r>
    <r>
      <rPr>
        <vertAlign val="superscript"/>
        <sz val="7"/>
        <color rgb="FF000000"/>
        <rFont val="Trebuchet MS"/>
        <family val="2"/>
      </rPr>
      <t>1</t>
    </r>
    <r>
      <rPr>
        <sz val="7"/>
        <color rgb="FF000000"/>
        <rFont val="Trebuchet MS"/>
        <family val="2"/>
      </rPr>
      <t xml:space="preserve"> Área de conocimiento CINE-UNESCO.
</t>
    </r>
    <r>
      <rPr>
        <vertAlign val="superscript"/>
        <sz val="7"/>
        <color rgb="FF000000"/>
        <rFont val="Trebuchet MS"/>
        <family val="2"/>
      </rPr>
      <t xml:space="preserve">2 </t>
    </r>
    <r>
      <rPr>
        <sz val="7"/>
        <color rgb="FF000000"/>
        <rFont val="Trebuchet MS"/>
        <family val="2"/>
      </rPr>
      <t xml:space="preserve">Para las categorías sin información, se presenta celda en blanco.
Fuente: SIES - Mineduc, 2013.
</t>
    </r>
  </si>
  <si>
    <r>
      <t xml:space="preserve">
</t>
    </r>
    <r>
      <rPr>
        <vertAlign val="superscript"/>
        <sz val="7"/>
        <color rgb="FF000000"/>
        <rFont val="Trebuchet MS"/>
        <family val="2"/>
      </rPr>
      <t>1</t>
    </r>
    <r>
      <rPr>
        <sz val="7"/>
        <color rgb="FF000000"/>
        <rFont val="Trebuchet MS"/>
        <family val="2"/>
      </rPr>
      <t xml:space="preserve"> Área de conocimiento CINE-UNESCO.
</t>
    </r>
    <r>
      <rPr>
        <vertAlign val="superscript"/>
        <sz val="7"/>
        <color rgb="FF000000"/>
        <rFont val="Trebuchet MS"/>
        <family val="2"/>
      </rPr>
      <t xml:space="preserve">2 </t>
    </r>
    <r>
      <rPr>
        <sz val="7"/>
        <color rgb="FF000000"/>
        <rFont val="Trebuchet MS"/>
        <family val="2"/>
      </rPr>
      <t xml:space="preserve">Para las categorías sin información, se presenta celda en blanco.
Fuente: SIES - Mineduc, 2014.
</t>
    </r>
  </si>
  <si>
    <r>
      <t xml:space="preserve">
</t>
    </r>
    <r>
      <rPr>
        <vertAlign val="superscript"/>
        <sz val="7"/>
        <color rgb="FF000000"/>
        <rFont val="Trebuchet MS"/>
        <family val="2"/>
      </rPr>
      <t>1</t>
    </r>
    <r>
      <rPr>
        <sz val="7"/>
        <color rgb="FF000000"/>
        <rFont val="Trebuchet MS"/>
        <family val="2"/>
      </rPr>
      <t xml:space="preserve"> Área de conocimiento CINE-UNESCO.
</t>
    </r>
    <r>
      <rPr>
        <vertAlign val="superscript"/>
        <sz val="7"/>
        <color rgb="FF000000"/>
        <rFont val="Trebuchet MS"/>
        <family val="2"/>
      </rPr>
      <t xml:space="preserve">2 </t>
    </r>
    <r>
      <rPr>
        <sz val="7"/>
        <color rgb="FF000000"/>
        <rFont val="Trebuchet MS"/>
        <family val="2"/>
      </rPr>
      <t xml:space="preserve">Para las categorías sin información, se presenta celda en blanco.
Fuente: SIES - Mineduc, 2015.
</t>
    </r>
  </si>
  <si>
    <r>
      <t xml:space="preserve">
</t>
    </r>
    <r>
      <rPr>
        <vertAlign val="superscript"/>
        <sz val="7"/>
        <color rgb="FF000000"/>
        <rFont val="Trebuchet MS"/>
        <family val="2"/>
      </rPr>
      <t>1</t>
    </r>
    <r>
      <rPr>
        <sz val="7"/>
        <color rgb="FF000000"/>
        <rFont val="Trebuchet MS"/>
        <family val="2"/>
      </rPr>
      <t xml:space="preserve"> Área de conocimiento CINE-UNESCO.
</t>
    </r>
    <r>
      <rPr>
        <vertAlign val="superscript"/>
        <sz val="7"/>
        <color rgb="FF000000"/>
        <rFont val="Trebuchet MS"/>
        <family val="2"/>
      </rPr>
      <t xml:space="preserve">2 </t>
    </r>
    <r>
      <rPr>
        <sz val="7"/>
        <color rgb="FF000000"/>
        <rFont val="Trebuchet MS"/>
        <family val="2"/>
      </rPr>
      <t xml:space="preserve">Para las categorías sin información, se presenta celda en blanco.
Fuente: SIES - Mineduc, 2016.
</t>
    </r>
  </si>
  <si>
    <r>
      <t xml:space="preserve">
</t>
    </r>
    <r>
      <rPr>
        <vertAlign val="superscript"/>
        <sz val="7"/>
        <color rgb="FF000000"/>
        <rFont val="Trebuchet MS"/>
        <family val="2"/>
      </rPr>
      <t>1</t>
    </r>
    <r>
      <rPr>
        <sz val="7"/>
        <color rgb="FF000000"/>
        <rFont val="Trebuchet MS"/>
        <family val="2"/>
      </rPr>
      <t xml:space="preserve"> Área de conocimiento CINE-UNESCO.
</t>
    </r>
    <r>
      <rPr>
        <vertAlign val="superscript"/>
        <sz val="7"/>
        <color rgb="FF000000"/>
        <rFont val="Trebuchet MS"/>
        <family val="2"/>
      </rPr>
      <t xml:space="preserve">2 </t>
    </r>
    <r>
      <rPr>
        <sz val="7"/>
        <color rgb="FF000000"/>
        <rFont val="Trebuchet MS"/>
        <family val="2"/>
      </rPr>
      <t xml:space="preserve">Para las categorías sin información, se presenta celda en blanco.
Fuente: SIES - Mineduc, 2017.
</t>
    </r>
  </si>
  <si>
    <r>
      <t xml:space="preserve">NÚMERO, DISTRIBUCIÓN PORCENTUAL Y BRECHA ENTRE PERSONAS TITULADAS EN CARRERAS PROFESIONALES DEL ÁREA DE TECNOLOGÍA DE LA REGIÓN DE LOS RÍOS, POR SEXO, SEGÚN AÑO </t>
    </r>
    <r>
      <rPr>
        <b/>
        <vertAlign val="superscript"/>
        <sz val="10"/>
        <color theme="1"/>
        <rFont val="Trebuchet MS"/>
        <family val="2"/>
      </rPr>
      <t>(1)</t>
    </r>
  </si>
  <si>
    <r>
      <t>NÚMERO, DISTRIBUCIÓN PORCENTUAL Y BRECHA ENTRE PERSONAS TITULADAS EN CARRERAS TÉCNICAS DEL ÁREA DE TÉCNOLOGÍA DE LA REGIÓN DE LOS RÍOS, POR SEXO, SEGÚN AÑO</t>
    </r>
    <r>
      <rPr>
        <b/>
        <vertAlign val="superscript"/>
        <sz val="10"/>
        <color theme="1"/>
        <rFont val="Trebuchet MS"/>
        <family val="2"/>
      </rPr>
      <t xml:space="preserve"> (1)</t>
    </r>
  </si>
  <si>
    <r>
      <t>NÚMERO, DISTRIBUCIÓN PORCENTUAL, CONCENTRACIÓN Y BRECHA ENTRE PERSONAS TITULADAS EN CARRERAS TÉCNICAS DE LA REGIÓN DE LOS RÍOS, POR SEXO, SEGÚN ÁREA DE CONOCIMIENTO</t>
    </r>
    <r>
      <rPr>
        <b/>
        <vertAlign val="superscript"/>
        <sz val="10"/>
        <color rgb="FF000000"/>
        <rFont val="Trebuchet MS"/>
        <family val="2"/>
      </rPr>
      <t xml:space="preserve"> (1) (2)</t>
    </r>
  </si>
  <si>
    <r>
      <t xml:space="preserve">
</t>
    </r>
    <r>
      <rPr>
        <vertAlign val="superscript"/>
        <sz val="7"/>
        <color rgb="FF000000"/>
        <rFont val="Trebuchet MS"/>
        <family val="2"/>
      </rPr>
      <t xml:space="preserve">1 </t>
    </r>
    <r>
      <rPr>
        <sz val="7"/>
        <color rgb="FF000000"/>
        <rFont val="Trebuchet MS"/>
        <family val="2"/>
      </rPr>
      <t xml:space="preserve">Área de conocimiento CINE-UNESCO.
</t>
    </r>
    <r>
      <rPr>
        <vertAlign val="superscript"/>
        <sz val="7"/>
        <color rgb="FF000000"/>
        <rFont val="Trebuchet MS"/>
        <family val="2"/>
      </rPr>
      <t>2</t>
    </r>
    <r>
      <rPr>
        <sz val="7"/>
        <color rgb="FF000000"/>
        <rFont val="Trebuchet MS"/>
        <family val="2"/>
      </rPr>
      <t xml:space="preserve"> Para las categorías sin información, se presenta celda en blanco.
Fuente: SIES - Mineduc, 2007.
</t>
    </r>
  </si>
  <si>
    <r>
      <t>NÚMERO, DISTRIBUCIÓN PORCENTUAL, CONCENTRACIÓN Y BRECHA ENTRE PERSONAS TITULADAS EN CARRERAS PROFESIONALES DE LA REGIÓN DE LOS RÍOS, POR SEXO, SEGÚN ÁREA DE CONOCIMIENTO</t>
    </r>
    <r>
      <rPr>
        <b/>
        <vertAlign val="superscript"/>
        <sz val="10"/>
        <color rgb="FF000000"/>
        <rFont val="Trebuchet MS"/>
        <family val="2"/>
      </rPr>
      <t xml:space="preserve"> (1) (2)</t>
    </r>
  </si>
  <si>
    <r>
      <t xml:space="preserve">
</t>
    </r>
    <r>
      <rPr>
        <vertAlign val="superscript"/>
        <sz val="7"/>
        <color rgb="FF000000"/>
        <rFont val="Trebuchet MS"/>
        <family val="2"/>
      </rPr>
      <t xml:space="preserve">1 </t>
    </r>
    <r>
      <rPr>
        <sz val="7"/>
        <color rgb="FF000000"/>
        <rFont val="Trebuchet MS"/>
        <family val="2"/>
      </rPr>
      <t xml:space="preserve">Área de conocimiento CINE-UNESCO.
</t>
    </r>
    <r>
      <rPr>
        <vertAlign val="superscript"/>
        <sz val="7"/>
        <color rgb="FF000000"/>
        <rFont val="Trebuchet MS"/>
        <family val="2"/>
      </rPr>
      <t>2</t>
    </r>
    <r>
      <rPr>
        <sz val="7"/>
        <color rgb="FF000000"/>
        <rFont val="Trebuchet MS"/>
        <family val="2"/>
      </rPr>
      <t xml:space="preserve"> Para las categorías sin información, se presenta celda en blanco.
Fuente: SIES - Mineduc, 2008.
</t>
    </r>
  </si>
  <si>
    <r>
      <t xml:space="preserve">
</t>
    </r>
    <r>
      <rPr>
        <vertAlign val="superscript"/>
        <sz val="7"/>
        <color rgb="FF000000"/>
        <rFont val="Trebuchet MS"/>
        <family val="2"/>
      </rPr>
      <t xml:space="preserve">1 </t>
    </r>
    <r>
      <rPr>
        <sz val="7"/>
        <color rgb="FF000000"/>
        <rFont val="Trebuchet MS"/>
        <family val="2"/>
      </rPr>
      <t xml:space="preserve">Área de conocimiento CINE-UNESCO.
</t>
    </r>
    <r>
      <rPr>
        <vertAlign val="superscript"/>
        <sz val="7"/>
        <color rgb="FF000000"/>
        <rFont val="Trebuchet MS"/>
        <family val="2"/>
      </rPr>
      <t>2</t>
    </r>
    <r>
      <rPr>
        <sz val="7"/>
        <color rgb="FF000000"/>
        <rFont val="Trebuchet MS"/>
        <family val="2"/>
      </rPr>
      <t xml:space="preserve"> Para las categorías sin información, se presenta celda en blanco.
Fuente: SIES - Mineduc, 2009.
</t>
    </r>
  </si>
  <si>
    <r>
      <t xml:space="preserve">
</t>
    </r>
    <r>
      <rPr>
        <vertAlign val="superscript"/>
        <sz val="7"/>
        <color rgb="FF000000"/>
        <rFont val="Trebuchet MS"/>
        <family val="2"/>
      </rPr>
      <t xml:space="preserve">1 </t>
    </r>
    <r>
      <rPr>
        <sz val="7"/>
        <color rgb="FF000000"/>
        <rFont val="Trebuchet MS"/>
        <family val="2"/>
      </rPr>
      <t xml:space="preserve">Área de conocimiento CINE-UNESCO.
</t>
    </r>
    <r>
      <rPr>
        <vertAlign val="superscript"/>
        <sz val="7"/>
        <color rgb="FF000000"/>
        <rFont val="Trebuchet MS"/>
        <family val="2"/>
      </rPr>
      <t>2</t>
    </r>
    <r>
      <rPr>
        <sz val="7"/>
        <color rgb="FF000000"/>
        <rFont val="Trebuchet MS"/>
        <family val="2"/>
      </rPr>
      <t xml:space="preserve"> Para las categorías sin información, se presenta celda en blanco.
Fuente: SIES - Mineduc, 2010.
</t>
    </r>
  </si>
  <si>
    <r>
      <t xml:space="preserve">
</t>
    </r>
    <r>
      <rPr>
        <vertAlign val="superscript"/>
        <sz val="7"/>
        <color rgb="FF000000"/>
        <rFont val="Trebuchet MS"/>
        <family val="2"/>
      </rPr>
      <t xml:space="preserve">1 </t>
    </r>
    <r>
      <rPr>
        <sz val="7"/>
        <color rgb="FF000000"/>
        <rFont val="Trebuchet MS"/>
        <family val="2"/>
      </rPr>
      <t xml:space="preserve">Área de conocimiento CINE-UNESCO.
</t>
    </r>
    <r>
      <rPr>
        <vertAlign val="superscript"/>
        <sz val="7"/>
        <color rgb="FF000000"/>
        <rFont val="Trebuchet MS"/>
        <family val="2"/>
      </rPr>
      <t>2</t>
    </r>
    <r>
      <rPr>
        <sz val="7"/>
        <color rgb="FF000000"/>
        <rFont val="Trebuchet MS"/>
        <family val="2"/>
      </rPr>
      <t xml:space="preserve"> Para las categorías sin información, se presenta celda en blanco.
Fuente: SIES - Mineduc, 2011.
</t>
    </r>
  </si>
  <si>
    <r>
      <t xml:space="preserve">
</t>
    </r>
    <r>
      <rPr>
        <vertAlign val="superscript"/>
        <sz val="7"/>
        <color rgb="FF000000"/>
        <rFont val="Trebuchet MS"/>
        <family val="2"/>
      </rPr>
      <t xml:space="preserve">1 </t>
    </r>
    <r>
      <rPr>
        <sz val="7"/>
        <color rgb="FF000000"/>
        <rFont val="Trebuchet MS"/>
        <family val="2"/>
      </rPr>
      <t xml:space="preserve">Área de conocimiento CINE-UNESCO.
</t>
    </r>
    <r>
      <rPr>
        <vertAlign val="superscript"/>
        <sz val="7"/>
        <color rgb="FF000000"/>
        <rFont val="Trebuchet MS"/>
        <family val="2"/>
      </rPr>
      <t>2</t>
    </r>
    <r>
      <rPr>
        <sz val="7"/>
        <color rgb="FF000000"/>
        <rFont val="Trebuchet MS"/>
        <family val="2"/>
      </rPr>
      <t xml:space="preserve"> Para las categorías sin información, se presenta celda en blanco.
Fuente: SIES - Mineduc, 2012.
</t>
    </r>
  </si>
  <si>
    <r>
      <t xml:space="preserve">
</t>
    </r>
    <r>
      <rPr>
        <vertAlign val="superscript"/>
        <sz val="7"/>
        <color rgb="FF000000"/>
        <rFont val="Trebuchet MS"/>
        <family val="2"/>
      </rPr>
      <t xml:space="preserve">1 </t>
    </r>
    <r>
      <rPr>
        <sz val="7"/>
        <color rgb="FF000000"/>
        <rFont val="Trebuchet MS"/>
        <family val="2"/>
      </rPr>
      <t xml:space="preserve">Área de conocimiento CINE-UNESCO.
</t>
    </r>
    <r>
      <rPr>
        <vertAlign val="superscript"/>
        <sz val="7"/>
        <color rgb="FF000000"/>
        <rFont val="Trebuchet MS"/>
        <family val="2"/>
      </rPr>
      <t>2</t>
    </r>
    <r>
      <rPr>
        <sz val="7"/>
        <color rgb="FF000000"/>
        <rFont val="Trebuchet MS"/>
        <family val="2"/>
      </rPr>
      <t xml:space="preserve"> Para las categorías sin información, se presenta celda en blanco.
Fuente: SIES - Mineduc, 2013.
</t>
    </r>
  </si>
  <si>
    <r>
      <t xml:space="preserve">
</t>
    </r>
    <r>
      <rPr>
        <vertAlign val="superscript"/>
        <sz val="7"/>
        <color rgb="FF000000"/>
        <rFont val="Trebuchet MS"/>
        <family val="2"/>
      </rPr>
      <t xml:space="preserve">1 </t>
    </r>
    <r>
      <rPr>
        <sz val="7"/>
        <color rgb="FF000000"/>
        <rFont val="Trebuchet MS"/>
        <family val="2"/>
      </rPr>
      <t xml:space="preserve">Área de conocimiento CINE-UNESCO.
</t>
    </r>
    <r>
      <rPr>
        <vertAlign val="superscript"/>
        <sz val="7"/>
        <color rgb="FF000000"/>
        <rFont val="Trebuchet MS"/>
        <family val="2"/>
      </rPr>
      <t>2</t>
    </r>
    <r>
      <rPr>
        <sz val="7"/>
        <color rgb="FF000000"/>
        <rFont val="Trebuchet MS"/>
        <family val="2"/>
      </rPr>
      <t xml:space="preserve"> Para las categorías sin información, se presenta celda en blanco.
Fuente: SIES - Mineduc, 2014.
</t>
    </r>
  </si>
  <si>
    <r>
      <t xml:space="preserve">
</t>
    </r>
    <r>
      <rPr>
        <vertAlign val="superscript"/>
        <sz val="7"/>
        <color rgb="FF000000"/>
        <rFont val="Trebuchet MS"/>
        <family val="2"/>
      </rPr>
      <t xml:space="preserve">1 </t>
    </r>
    <r>
      <rPr>
        <sz val="7"/>
        <color rgb="FF000000"/>
        <rFont val="Trebuchet MS"/>
        <family val="2"/>
      </rPr>
      <t xml:space="preserve">Área de conocimiento CINE-UNESCO.
</t>
    </r>
    <r>
      <rPr>
        <vertAlign val="superscript"/>
        <sz val="7"/>
        <color rgb="FF000000"/>
        <rFont val="Trebuchet MS"/>
        <family val="2"/>
      </rPr>
      <t>2</t>
    </r>
    <r>
      <rPr>
        <sz val="7"/>
        <color rgb="FF000000"/>
        <rFont val="Trebuchet MS"/>
        <family val="2"/>
      </rPr>
      <t xml:space="preserve"> Para las categorías sin información, se presenta celda en blanco.
Fuente: SIES - Mineduc, 2015.
</t>
    </r>
  </si>
  <si>
    <r>
      <t xml:space="preserve">
</t>
    </r>
    <r>
      <rPr>
        <vertAlign val="superscript"/>
        <sz val="7"/>
        <color rgb="FF000000"/>
        <rFont val="Trebuchet MS"/>
        <family val="2"/>
      </rPr>
      <t xml:space="preserve">1 </t>
    </r>
    <r>
      <rPr>
        <sz val="7"/>
        <color rgb="FF000000"/>
        <rFont val="Trebuchet MS"/>
        <family val="2"/>
      </rPr>
      <t xml:space="preserve">Área de conocimiento CINE-UNESCO.
</t>
    </r>
    <r>
      <rPr>
        <vertAlign val="superscript"/>
        <sz val="7"/>
        <color rgb="FF000000"/>
        <rFont val="Trebuchet MS"/>
        <family val="2"/>
      </rPr>
      <t>2</t>
    </r>
    <r>
      <rPr>
        <sz val="7"/>
        <color rgb="FF000000"/>
        <rFont val="Trebuchet MS"/>
        <family val="2"/>
      </rPr>
      <t xml:space="preserve"> Para las categorías sin información, se presenta celda en blanco.
Fuente: SIES - Mineduc, 2016.
</t>
    </r>
  </si>
  <si>
    <r>
      <t xml:space="preserve">
</t>
    </r>
    <r>
      <rPr>
        <vertAlign val="superscript"/>
        <sz val="7"/>
        <color rgb="FF000000"/>
        <rFont val="Trebuchet MS"/>
        <family val="2"/>
      </rPr>
      <t xml:space="preserve">1 </t>
    </r>
    <r>
      <rPr>
        <sz val="7"/>
        <color rgb="FF000000"/>
        <rFont val="Trebuchet MS"/>
        <family val="2"/>
      </rPr>
      <t xml:space="preserve">Área de conocimiento CINE-UNESCO.
</t>
    </r>
    <r>
      <rPr>
        <vertAlign val="superscript"/>
        <sz val="7"/>
        <color rgb="FF000000"/>
        <rFont val="Trebuchet MS"/>
        <family val="2"/>
      </rPr>
      <t>2</t>
    </r>
    <r>
      <rPr>
        <sz val="7"/>
        <color rgb="FF000000"/>
        <rFont val="Trebuchet MS"/>
        <family val="2"/>
      </rPr>
      <t xml:space="preserve"> Para las categorías sin información, se presenta celda en blanco.
Fuente: SIES - Mineduc, 2017.
</t>
    </r>
  </si>
  <si>
    <t>FUENTE:https://ine.cl/estadisticas/sociales/genero/indicadores-subcomision-de-estadisticas-de-genero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</si>
</sst>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\ _€_-;\-* #,##0.00\ _€_-;_-* &quot;-&quot;??\ _€_-;_-@_-"/>
    <numFmt numFmtId="165" formatCode="#,##0.0"/>
    <numFmt numFmtId="166" formatCode="0.0"/>
    <numFmt numFmtId="167" formatCode="0.0%"/>
  </numFmts>
  <fonts count="15" x14ac:knownFonts="1">
    <font>
      <sz val="11"/>
      <color theme="1"/>
      <name val="Calibri"/>
      <family val="2"/>
      <scheme val="minor"/>
    </font>
    <font>
      <sz val="8"/>
      <color theme="1"/>
      <name val="Trebuchet MS"/>
      <family val="2"/>
    </font>
    <font>
      <b/>
      <sz val="8"/>
      <color rgb="FF000000"/>
      <name val="Trebuchet MS"/>
      <family val="2"/>
    </font>
    <font>
      <b/>
      <sz val="10"/>
      <color rgb="FF000000"/>
      <name val="Trebuchet MS"/>
      <family val="2"/>
    </font>
    <font>
      <b/>
      <sz val="8"/>
      <color theme="1"/>
      <name val="Trebuchet MS"/>
      <family val="2"/>
    </font>
    <font>
      <sz val="7"/>
      <color rgb="FF000000"/>
      <name val="Trebuchet MS"/>
      <family val="2"/>
    </font>
    <font>
      <b/>
      <sz val="10"/>
      <color theme="1"/>
      <name val="Trebuchet MS"/>
      <family val="2"/>
    </font>
    <font>
      <sz val="7"/>
      <color theme="1"/>
      <name val="Trebuchet MS"/>
      <family val="2"/>
    </font>
    <font>
      <sz val="11"/>
      <color theme="1"/>
      <name val="Calibri"/>
      <family val="2"/>
      <scheme val="minor"/>
    </font>
    <font>
      <b/>
      <vertAlign val="superscript"/>
      <sz val="10"/>
      <color theme="1"/>
      <name val="Trebuchet MS"/>
      <family val="2"/>
    </font>
    <font>
      <vertAlign val="superscript"/>
      <sz val="7"/>
      <color theme="1"/>
      <name val="Trebuchet MS"/>
      <family val="2"/>
    </font>
    <font>
      <sz val="7"/>
      <name val="Trebuchet MS"/>
      <family val="2"/>
    </font>
    <font>
      <b/>
      <vertAlign val="superscript"/>
      <sz val="10"/>
      <color rgb="FF000000"/>
      <name val="Trebuchet MS"/>
      <family val="2"/>
    </font>
    <font>
      <vertAlign val="superscript"/>
      <sz val="7"/>
      <color rgb="FF000000"/>
      <name val="Trebuchet MS"/>
      <family val="2"/>
    </font>
    <font>
      <b/>
      <sz val="8"/>
      <color indexed="8"/>
      <name val="Trebuchet MS"/>
      <family val="2"/>
    </font>
  </fonts>
  <fills count="2">
    <fill>
      <patternFill patternType="none"/>
    </fill>
    <fill>
      <patternFill patternType="gray125"/>
    </fill>
  </fills>
  <borders count="4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64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117">
    <xf numFmtId="0" fontId="0" fillId="0" borderId="0" xfId="0"/>
    <xf numFmtId="3" fontId="1" fillId="0" borderId="4" xfId="0" applyNumberFormat="1" applyFont="1" applyFill="1" applyBorder="1" applyAlignment="1">
      <alignment horizontal="center" vertical="top"/>
    </xf>
    <xf numFmtId="166" fontId="1" fillId="0" borderId="4" xfId="0" applyNumberFormat="1" applyFont="1" applyFill="1" applyBorder="1" applyAlignment="1">
      <alignment horizontal="center"/>
    </xf>
    <xf numFmtId="166" fontId="0" fillId="0" borderId="0" xfId="0" applyNumberFormat="1"/>
    <xf numFmtId="3" fontId="1" fillId="0" borderId="6" xfId="0" applyNumberFormat="1" applyFont="1" applyFill="1" applyBorder="1" applyAlignment="1">
      <alignment horizontal="center" vertical="top"/>
    </xf>
    <xf numFmtId="166" fontId="1" fillId="0" borderId="7" xfId="0" applyNumberFormat="1" applyFont="1" applyFill="1" applyBorder="1" applyAlignment="1">
      <alignment horizontal="center"/>
    </xf>
    <xf numFmtId="166" fontId="1" fillId="0" borderId="13" xfId="0" applyNumberFormat="1" applyFont="1" applyFill="1" applyBorder="1" applyAlignment="1">
      <alignment horizontal="center"/>
    </xf>
    <xf numFmtId="3" fontId="1" fillId="0" borderId="7" xfId="0" applyNumberFormat="1" applyFont="1" applyFill="1" applyBorder="1" applyAlignment="1">
      <alignment horizontal="center" vertical="top"/>
    </xf>
    <xf numFmtId="166" fontId="1" fillId="0" borderId="15" xfId="0" applyNumberFormat="1" applyFont="1" applyFill="1" applyBorder="1" applyAlignment="1">
      <alignment horizontal="center"/>
    </xf>
    <xf numFmtId="166" fontId="1" fillId="0" borderId="16" xfId="0" applyNumberFormat="1" applyFont="1" applyFill="1" applyBorder="1" applyAlignment="1">
      <alignment horizont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top"/>
    </xf>
    <xf numFmtId="0" fontId="2" fillId="0" borderId="19" xfId="0" applyFont="1" applyFill="1" applyBorder="1" applyAlignment="1">
      <alignment horizontal="center" vertical="center"/>
    </xf>
    <xf numFmtId="0" fontId="2" fillId="0" borderId="0" xfId="0" applyFont="1" applyFill="1" applyBorder="1"/>
    <xf numFmtId="0" fontId="2" fillId="0" borderId="17" xfId="0" applyFont="1" applyFill="1" applyBorder="1" applyAlignment="1">
      <alignment horizontal="center"/>
    </xf>
    <xf numFmtId="0" fontId="2" fillId="0" borderId="18" xfId="0" applyFont="1" applyFill="1" applyBorder="1" applyAlignment="1">
      <alignment horizontal="center"/>
    </xf>
    <xf numFmtId="0" fontId="2" fillId="0" borderId="19" xfId="0" applyFont="1" applyFill="1" applyBorder="1" applyAlignment="1">
      <alignment horizontal="center"/>
    </xf>
    <xf numFmtId="0" fontId="1" fillId="0" borderId="11" xfId="0" applyFont="1" applyFill="1" applyBorder="1" applyAlignment="1">
      <alignment vertical="top"/>
    </xf>
    <xf numFmtId="166" fontId="1" fillId="0" borderId="6" xfId="0" applyNumberFormat="1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 vertical="top"/>
    </xf>
    <xf numFmtId="0" fontId="2" fillId="0" borderId="17" xfId="0" applyFont="1" applyFill="1" applyBorder="1" applyAlignment="1">
      <alignment horizontal="center" vertical="center"/>
    </xf>
    <xf numFmtId="0" fontId="2" fillId="0" borderId="18" xfId="0" applyFont="1" applyFill="1" applyBorder="1" applyAlignment="1">
      <alignment horizontal="center" vertical="center"/>
    </xf>
    <xf numFmtId="0" fontId="0" fillId="0" borderId="0" xfId="0" applyBorder="1"/>
    <xf numFmtId="0" fontId="1" fillId="0" borderId="5" xfId="0" applyFont="1" applyBorder="1" applyAlignment="1">
      <alignment horizontal="center"/>
    </xf>
    <xf numFmtId="2" fontId="2" fillId="0" borderId="20" xfId="0" applyNumberFormat="1" applyFont="1" applyBorder="1" applyAlignment="1">
      <alignment horizontal="center" vertical="center"/>
    </xf>
    <xf numFmtId="3" fontId="1" fillId="0" borderId="14" xfId="0" applyNumberFormat="1" applyFont="1" applyFill="1" applyBorder="1" applyAlignment="1">
      <alignment horizontal="center" vertical="top"/>
    </xf>
    <xf numFmtId="3" fontId="1" fillId="0" borderId="15" xfId="0" applyNumberFormat="1" applyFont="1" applyFill="1" applyBorder="1" applyAlignment="1">
      <alignment horizontal="center" vertical="top"/>
    </xf>
    <xf numFmtId="0" fontId="1" fillId="0" borderId="16" xfId="0" applyFont="1" applyFill="1" applyBorder="1" applyAlignment="1">
      <alignment horizontal="center" vertical="top"/>
    </xf>
    <xf numFmtId="166" fontId="1" fillId="0" borderId="36" xfId="0" applyNumberFormat="1" applyFont="1" applyFill="1" applyBorder="1" applyAlignment="1">
      <alignment horizontal="center"/>
    </xf>
    <xf numFmtId="0" fontId="1" fillId="0" borderId="21" xfId="0" applyFont="1" applyFill="1" applyBorder="1" applyAlignment="1">
      <alignment horizontal="center"/>
    </xf>
    <xf numFmtId="0" fontId="1" fillId="0" borderId="11" xfId="0" applyFont="1" applyFill="1" applyBorder="1" applyAlignment="1">
      <alignment horizontal="center"/>
    </xf>
    <xf numFmtId="165" fontId="1" fillId="0" borderId="13" xfId="0" applyNumberFormat="1" applyFont="1" applyFill="1" applyBorder="1" applyAlignment="1">
      <alignment horizontal="center" vertical="top"/>
    </xf>
    <xf numFmtId="165" fontId="1" fillId="0" borderId="4" xfId="0" applyNumberFormat="1" applyFont="1" applyFill="1" applyBorder="1" applyAlignment="1">
      <alignment horizontal="center" vertical="top"/>
    </xf>
    <xf numFmtId="165" fontId="1" fillId="0" borderId="7" xfId="0" applyNumberFormat="1" applyFont="1" applyFill="1" applyBorder="1" applyAlignment="1">
      <alignment horizontal="center" vertical="top"/>
    </xf>
    <xf numFmtId="166" fontId="1" fillId="0" borderId="13" xfId="1" applyNumberFormat="1" applyFont="1" applyFill="1" applyBorder="1" applyAlignment="1">
      <alignment horizontal="center" vertical="top"/>
    </xf>
    <xf numFmtId="166" fontId="1" fillId="0" borderId="4" xfId="1" applyNumberFormat="1" applyFont="1" applyFill="1" applyBorder="1" applyAlignment="1">
      <alignment horizontal="center" vertical="top"/>
    </xf>
    <xf numFmtId="166" fontId="1" fillId="0" borderId="7" xfId="1" applyNumberFormat="1" applyFont="1" applyFill="1" applyBorder="1" applyAlignment="1">
      <alignment horizontal="center" vertical="top"/>
    </xf>
    <xf numFmtId="0" fontId="1" fillId="0" borderId="37" xfId="0" applyFont="1" applyFill="1" applyBorder="1" applyAlignment="1">
      <alignment horizontal="center"/>
    </xf>
    <xf numFmtId="3" fontId="1" fillId="0" borderId="28" xfId="0" applyNumberFormat="1" applyFont="1" applyFill="1" applyBorder="1" applyAlignment="1">
      <alignment horizontal="center" vertical="top"/>
    </xf>
    <xf numFmtId="3" fontId="1" fillId="0" borderId="29" xfId="0" applyNumberFormat="1" applyFont="1" applyFill="1" applyBorder="1" applyAlignment="1">
      <alignment horizontal="center" vertical="top"/>
    </xf>
    <xf numFmtId="3" fontId="1" fillId="0" borderId="30" xfId="0" applyNumberFormat="1" applyFont="1" applyFill="1" applyBorder="1" applyAlignment="1">
      <alignment horizontal="center" vertical="top"/>
    </xf>
    <xf numFmtId="166" fontId="1" fillId="0" borderId="38" xfId="1" applyNumberFormat="1" applyFont="1" applyFill="1" applyBorder="1" applyAlignment="1">
      <alignment horizontal="center" vertical="top"/>
    </xf>
    <xf numFmtId="166" fontId="1" fillId="0" borderId="29" xfId="1" applyNumberFormat="1" applyFont="1" applyFill="1" applyBorder="1" applyAlignment="1">
      <alignment horizontal="center" vertical="top"/>
    </xf>
    <xf numFmtId="166" fontId="1" fillId="0" borderId="30" xfId="1" applyNumberFormat="1" applyFont="1" applyFill="1" applyBorder="1" applyAlignment="1">
      <alignment horizontal="center" vertical="top"/>
    </xf>
    <xf numFmtId="3" fontId="1" fillId="0" borderId="16" xfId="0" applyNumberFormat="1" applyFont="1" applyFill="1" applyBorder="1" applyAlignment="1">
      <alignment horizontal="center" vertical="top"/>
    </xf>
    <xf numFmtId="0" fontId="0" fillId="0" borderId="0" xfId="0" applyAlignment="1">
      <alignment vertical="center"/>
    </xf>
    <xf numFmtId="3" fontId="1" fillId="0" borderId="13" xfId="0" applyNumberFormat="1" applyFont="1" applyFill="1" applyBorder="1" applyAlignment="1">
      <alignment horizontal="center" vertical="top"/>
    </xf>
    <xf numFmtId="0" fontId="1" fillId="0" borderId="13" xfId="0" applyFont="1" applyFill="1" applyBorder="1" applyAlignment="1">
      <alignment horizontal="center" vertical="top"/>
    </xf>
    <xf numFmtId="0" fontId="2" fillId="0" borderId="1" xfId="0" applyFont="1" applyFill="1" applyBorder="1" applyAlignment="1">
      <alignment wrapText="1"/>
    </xf>
    <xf numFmtId="0" fontId="1" fillId="0" borderId="24" xfId="0" applyFont="1" applyFill="1" applyBorder="1" applyAlignment="1">
      <alignment vertical="top"/>
    </xf>
    <xf numFmtId="0" fontId="4" fillId="0" borderId="12" xfId="0" applyFont="1" applyFill="1" applyBorder="1" applyAlignment="1">
      <alignment vertical="top"/>
    </xf>
    <xf numFmtId="3" fontId="4" fillId="0" borderId="40" xfId="0" applyNumberFormat="1" applyFont="1" applyFill="1" applyBorder="1" applyAlignment="1">
      <alignment horizontal="center" vertical="top"/>
    </xf>
    <xf numFmtId="166" fontId="4" fillId="0" borderId="8" xfId="0" applyNumberFormat="1" applyFont="1" applyFill="1" applyBorder="1" applyAlignment="1">
      <alignment horizontal="center"/>
    </xf>
    <xf numFmtId="166" fontId="4" fillId="0" borderId="10" xfId="0" applyNumberFormat="1" applyFont="1" applyFill="1" applyBorder="1" applyAlignment="1">
      <alignment horizontal="center"/>
    </xf>
    <xf numFmtId="3" fontId="1" fillId="0" borderId="39" xfId="0" applyNumberFormat="1" applyFont="1" applyFill="1" applyBorder="1" applyAlignment="1">
      <alignment horizontal="center" vertical="top"/>
    </xf>
    <xf numFmtId="3" fontId="1" fillId="0" borderId="26" xfId="0" applyNumberFormat="1" applyFont="1" applyFill="1" applyBorder="1" applyAlignment="1">
      <alignment horizontal="center" vertical="top"/>
    </xf>
    <xf numFmtId="166" fontId="1" fillId="0" borderId="25" xfId="0" applyNumberFormat="1" applyFont="1" applyFill="1" applyBorder="1" applyAlignment="1">
      <alignment horizontal="center"/>
    </xf>
    <xf numFmtId="166" fontId="1" fillId="0" borderId="26" xfId="0" applyNumberFormat="1" applyFont="1" applyFill="1" applyBorder="1" applyAlignment="1">
      <alignment horizontal="center"/>
    </xf>
    <xf numFmtId="166" fontId="1" fillId="0" borderId="27" xfId="0" applyNumberFormat="1" applyFont="1" applyFill="1" applyBorder="1" applyAlignment="1">
      <alignment horizontal="center"/>
    </xf>
    <xf numFmtId="0" fontId="2" fillId="0" borderId="41" xfId="0" applyFont="1" applyFill="1" applyBorder="1" applyAlignment="1">
      <alignment wrapText="1"/>
    </xf>
    <xf numFmtId="3" fontId="1" fillId="0" borderId="42" xfId="0" applyNumberFormat="1" applyFont="1" applyFill="1" applyBorder="1" applyAlignment="1">
      <alignment horizontal="center" vertical="top"/>
    </xf>
    <xf numFmtId="3" fontId="1" fillId="0" borderId="43" xfId="0" applyNumberFormat="1" applyFont="1" applyFill="1" applyBorder="1" applyAlignment="1">
      <alignment horizontal="center" vertical="top"/>
    </xf>
    <xf numFmtId="0" fontId="1" fillId="0" borderId="43" xfId="0" applyFont="1" applyFill="1" applyBorder="1" applyAlignment="1">
      <alignment horizontal="center" vertical="top"/>
    </xf>
    <xf numFmtId="3" fontId="4" fillId="0" borderId="44" xfId="0" applyNumberFormat="1" applyFont="1" applyFill="1" applyBorder="1" applyAlignment="1">
      <alignment horizontal="center" vertical="top"/>
    </xf>
    <xf numFmtId="0" fontId="2" fillId="0" borderId="32" xfId="0" applyFont="1" applyFill="1" applyBorder="1" applyAlignment="1">
      <alignment horizontal="center"/>
    </xf>
    <xf numFmtId="0" fontId="2" fillId="0" borderId="33" xfId="0" applyFont="1" applyFill="1" applyBorder="1" applyAlignment="1">
      <alignment horizontal="center"/>
    </xf>
    <xf numFmtId="0" fontId="2" fillId="0" borderId="34" xfId="0" applyFont="1" applyFill="1" applyBorder="1" applyAlignment="1">
      <alignment horizontal="center"/>
    </xf>
    <xf numFmtId="166" fontId="4" fillId="0" borderId="9" xfId="0" applyNumberFormat="1" applyFont="1" applyFill="1" applyBorder="1" applyAlignment="1">
      <alignment horizontal="center"/>
    </xf>
    <xf numFmtId="166" fontId="1" fillId="0" borderId="42" xfId="0" applyNumberFormat="1" applyFont="1" applyFill="1" applyBorder="1" applyAlignment="1">
      <alignment horizontal="center"/>
    </xf>
    <xf numFmtId="166" fontId="1" fillId="0" borderId="43" xfId="0" applyNumberFormat="1" applyFont="1" applyFill="1" applyBorder="1" applyAlignment="1">
      <alignment horizontal="center"/>
    </xf>
    <xf numFmtId="166" fontId="4" fillId="0" borderId="45" xfId="0" applyNumberFormat="1" applyFont="1" applyFill="1" applyBorder="1" applyAlignment="1">
      <alignment horizontal="center"/>
    </xf>
    <xf numFmtId="3" fontId="14" fillId="0" borderId="40" xfId="0" applyNumberFormat="1" applyFont="1" applyFill="1" applyBorder="1" applyAlignment="1">
      <alignment horizontal="center" vertical="top"/>
    </xf>
    <xf numFmtId="3" fontId="14" fillId="0" borderId="44" xfId="0" applyNumberFormat="1" applyFont="1" applyFill="1" applyBorder="1" applyAlignment="1">
      <alignment horizontal="center" vertical="top"/>
    </xf>
    <xf numFmtId="166" fontId="14" fillId="0" borderId="8" xfId="0" applyNumberFormat="1" applyFont="1" applyFill="1" applyBorder="1" applyAlignment="1">
      <alignment horizontal="center"/>
    </xf>
    <xf numFmtId="166" fontId="14" fillId="0" borderId="9" xfId="0" applyNumberFormat="1" applyFont="1" applyFill="1" applyBorder="1" applyAlignment="1">
      <alignment horizontal="center"/>
    </xf>
    <xf numFmtId="166" fontId="14" fillId="0" borderId="45" xfId="0" applyNumberFormat="1" applyFont="1" applyFill="1" applyBorder="1" applyAlignment="1">
      <alignment horizontal="center"/>
    </xf>
    <xf numFmtId="166" fontId="1" fillId="0" borderId="39" xfId="0" applyNumberFormat="1" applyFont="1" applyFill="1" applyBorder="1" applyAlignment="1">
      <alignment horizontal="center"/>
    </xf>
    <xf numFmtId="166" fontId="14" fillId="0" borderId="10" xfId="0" applyNumberFormat="1" applyFont="1" applyFill="1" applyBorder="1" applyAlignment="1">
      <alignment horizontal="center"/>
    </xf>
    <xf numFmtId="167" fontId="0" fillId="0" borderId="0" xfId="2" applyNumberFormat="1" applyFont="1"/>
    <xf numFmtId="1" fontId="4" fillId="0" borderId="8" xfId="0" applyNumberFormat="1" applyFont="1" applyFill="1" applyBorder="1" applyAlignment="1">
      <alignment horizontal="center"/>
    </xf>
    <xf numFmtId="1" fontId="4" fillId="0" borderId="10" xfId="0" applyNumberFormat="1" applyFont="1" applyFill="1" applyBorder="1" applyAlignment="1">
      <alignment horizontal="center"/>
    </xf>
    <xf numFmtId="1" fontId="14" fillId="0" borderId="8" xfId="0" applyNumberFormat="1" applyFont="1" applyFill="1" applyBorder="1" applyAlignment="1">
      <alignment horizontal="center"/>
    </xf>
    <xf numFmtId="1" fontId="14" fillId="0" borderId="10" xfId="0" applyNumberFormat="1" applyFont="1" applyFill="1" applyBorder="1" applyAlignment="1">
      <alignment horizontal="center"/>
    </xf>
    <xf numFmtId="1" fontId="4" fillId="0" borderId="40" xfId="0" applyNumberFormat="1" applyFont="1" applyFill="1" applyBorder="1" applyAlignment="1">
      <alignment horizontal="center"/>
    </xf>
    <xf numFmtId="1" fontId="14" fillId="0" borderId="40" xfId="0" applyNumberFormat="1" applyFont="1" applyFill="1" applyBorder="1" applyAlignment="1">
      <alignment horizontal="center"/>
    </xf>
    <xf numFmtId="0" fontId="7" fillId="0" borderId="2" xfId="0" applyFont="1" applyBorder="1" applyAlignment="1">
      <alignment horizontal="left" vertical="center" wrapText="1"/>
    </xf>
    <xf numFmtId="0" fontId="6" fillId="0" borderId="0" xfId="0" applyFont="1" applyAlignment="1">
      <alignment horizontal="center" vertical="center" wrapText="1"/>
    </xf>
    <xf numFmtId="0" fontId="2" fillId="0" borderId="17" xfId="0" applyFont="1" applyFill="1" applyBorder="1" applyAlignment="1">
      <alignment horizontal="center" vertical="center"/>
    </xf>
    <xf numFmtId="0" fontId="2" fillId="0" borderId="18" xfId="0" applyFont="1" applyFill="1" applyBorder="1" applyAlignment="1">
      <alignment horizontal="center" vertical="center"/>
    </xf>
    <xf numFmtId="0" fontId="2" fillId="0" borderId="19" xfId="0" applyFont="1" applyFill="1" applyBorder="1" applyAlignment="1">
      <alignment horizontal="center" vertical="center"/>
    </xf>
    <xf numFmtId="0" fontId="2" fillId="0" borderId="20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32" xfId="0" applyFont="1" applyFill="1" applyBorder="1" applyAlignment="1">
      <alignment horizontal="center" vertical="center"/>
    </xf>
    <xf numFmtId="0" fontId="2" fillId="0" borderId="33" xfId="0" applyFont="1" applyFill="1" applyBorder="1" applyAlignment="1">
      <alignment horizontal="center" vertical="center"/>
    </xf>
    <xf numFmtId="0" fontId="2" fillId="0" borderId="34" xfId="0" applyFont="1" applyFill="1" applyBorder="1" applyAlignment="1">
      <alignment horizontal="center" vertical="center"/>
    </xf>
    <xf numFmtId="0" fontId="2" fillId="0" borderId="35" xfId="0" applyFont="1" applyBorder="1" applyAlignment="1">
      <alignment horizontal="center" vertical="center" wrapText="1"/>
    </xf>
    <xf numFmtId="0" fontId="2" fillId="0" borderId="33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left" wrapText="1"/>
    </xf>
    <xf numFmtId="0" fontId="5" fillId="0" borderId="2" xfId="0" applyFont="1" applyFill="1" applyBorder="1" applyAlignment="1">
      <alignment horizontal="left" wrapText="1"/>
    </xf>
    <xf numFmtId="0" fontId="2" fillId="0" borderId="22" xfId="0" applyFont="1" applyFill="1" applyBorder="1" applyAlignment="1">
      <alignment horizontal="center" vertical="center"/>
    </xf>
    <xf numFmtId="0" fontId="0" fillId="0" borderId="31" xfId="0" applyBorder="1"/>
    <xf numFmtId="0" fontId="0" fillId="0" borderId="23" xfId="0" applyBorder="1"/>
    <xf numFmtId="0" fontId="2" fillId="0" borderId="22" xfId="0" applyFont="1" applyFill="1" applyBorder="1" applyAlignment="1">
      <alignment horizontal="center" vertical="center" wrapText="1"/>
    </xf>
    <xf numFmtId="0" fontId="2" fillId="0" borderId="23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left" vertical="top" wrapText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7"/>
  <sheetViews>
    <sheetView showGridLines="0" showRowColHeaders="0" tabSelected="1" workbookViewId="0">
      <selection activeCell="B1" sqref="B1"/>
    </sheetView>
  </sheetViews>
  <sheetFormatPr baseColWidth="10" defaultColWidth="0" defaultRowHeight="15" zeroHeight="1" x14ac:dyDescent="0.25"/>
  <cols>
    <col min="1" max="2" width="10.42578125" customWidth="1"/>
    <col min="3" max="9" width="11.42578125" customWidth="1"/>
    <col min="10" max="10" width="7.7109375" customWidth="1"/>
    <col min="11" max="19" width="11.42578125" customWidth="1"/>
    <col min="20" max="16384" width="11.42578125" hidden="1"/>
  </cols>
  <sheetData>
    <row r="1" spans="2:17" x14ac:dyDescent="0.25">
      <c r="B1" t="s">
        <v>48</v>
      </c>
    </row>
    <row r="2" spans="2:17" ht="46.5" customHeight="1" thickBot="1" x14ac:dyDescent="0.3">
      <c r="C2" s="87" t="s">
        <v>33</v>
      </c>
      <c r="D2" s="87"/>
      <c r="E2" s="87"/>
      <c r="F2" s="87"/>
      <c r="G2" s="87"/>
      <c r="H2" s="87"/>
      <c r="I2" s="87"/>
      <c r="K2" s="87" t="s">
        <v>34</v>
      </c>
      <c r="L2" s="87"/>
      <c r="M2" s="87"/>
      <c r="N2" s="87"/>
      <c r="O2" s="87"/>
      <c r="P2" s="87"/>
      <c r="Q2" s="87"/>
    </row>
    <row r="3" spans="2:17" ht="15.75" thickBot="1" x14ac:dyDescent="0.3">
      <c r="C3" s="23"/>
      <c r="D3" s="88" t="s">
        <v>0</v>
      </c>
      <c r="E3" s="89"/>
      <c r="F3" s="90"/>
      <c r="G3" s="91" t="s">
        <v>1</v>
      </c>
      <c r="H3" s="92"/>
      <c r="I3" s="93"/>
      <c r="K3" s="23"/>
      <c r="L3" s="94" t="s">
        <v>0</v>
      </c>
      <c r="M3" s="95"/>
      <c r="N3" s="96"/>
      <c r="O3" s="97" t="s">
        <v>1</v>
      </c>
      <c r="P3" s="98"/>
      <c r="Q3" s="99"/>
    </row>
    <row r="4" spans="2:17" ht="16.5" thickBot="1" x14ac:dyDescent="0.35">
      <c r="C4" s="24" t="s">
        <v>19</v>
      </c>
      <c r="D4" s="21" t="s">
        <v>2</v>
      </c>
      <c r="E4" s="22" t="s">
        <v>3</v>
      </c>
      <c r="F4" s="13" t="s">
        <v>4</v>
      </c>
      <c r="G4" s="25" t="s">
        <v>3</v>
      </c>
      <c r="H4" s="10" t="s">
        <v>4</v>
      </c>
      <c r="I4" s="11" t="s">
        <v>5</v>
      </c>
      <c r="K4" s="24" t="s">
        <v>19</v>
      </c>
      <c r="L4" s="21" t="s">
        <v>2</v>
      </c>
      <c r="M4" s="22" t="s">
        <v>3</v>
      </c>
      <c r="N4" s="13" t="s">
        <v>4</v>
      </c>
      <c r="O4" s="25" t="s">
        <v>3</v>
      </c>
      <c r="P4" s="10" t="s">
        <v>4</v>
      </c>
      <c r="Q4" s="11" t="s">
        <v>5</v>
      </c>
    </row>
    <row r="5" spans="2:17" ht="15.75" x14ac:dyDescent="0.3">
      <c r="C5" s="30">
        <v>2007</v>
      </c>
      <c r="D5" s="26">
        <v>302</v>
      </c>
      <c r="E5" s="27">
        <v>222</v>
      </c>
      <c r="F5" s="28">
        <v>80</v>
      </c>
      <c r="G5" s="29">
        <v>73.509933774834437</v>
      </c>
      <c r="H5" s="8">
        <v>26.490066225165563</v>
      </c>
      <c r="I5" s="9">
        <v>-47.019867549668874</v>
      </c>
      <c r="K5" s="30">
        <v>2007</v>
      </c>
      <c r="L5" s="26">
        <v>64</v>
      </c>
      <c r="M5" s="27">
        <v>47</v>
      </c>
      <c r="N5" s="28">
        <v>17</v>
      </c>
      <c r="O5" s="29">
        <v>73.4375</v>
      </c>
      <c r="P5" s="8">
        <v>26.5625</v>
      </c>
      <c r="Q5" s="9">
        <v>-46.875</v>
      </c>
    </row>
    <row r="6" spans="2:17" ht="15.75" x14ac:dyDescent="0.3">
      <c r="C6" s="31">
        <v>2008</v>
      </c>
      <c r="D6" s="4">
        <v>306</v>
      </c>
      <c r="E6" s="1">
        <v>231</v>
      </c>
      <c r="F6" s="7">
        <v>75</v>
      </c>
      <c r="G6" s="6">
        <v>75.490196078431367</v>
      </c>
      <c r="H6" s="2">
        <v>24.509803921568626</v>
      </c>
      <c r="I6" s="5">
        <v>-50.980392156862742</v>
      </c>
      <c r="K6" s="31">
        <v>2008</v>
      </c>
      <c r="L6" s="4">
        <v>55</v>
      </c>
      <c r="M6" s="1">
        <v>47</v>
      </c>
      <c r="N6" s="12">
        <v>8</v>
      </c>
      <c r="O6" s="6">
        <v>85.454545454545453</v>
      </c>
      <c r="P6" s="2">
        <v>14.545454545454545</v>
      </c>
      <c r="Q6" s="5">
        <v>-70.909090909090907</v>
      </c>
    </row>
    <row r="7" spans="2:17" ht="15.75" x14ac:dyDescent="0.3">
      <c r="C7" s="31">
        <v>2009</v>
      </c>
      <c r="D7" s="4">
        <v>324</v>
      </c>
      <c r="E7" s="1">
        <v>252</v>
      </c>
      <c r="F7" s="7">
        <v>72</v>
      </c>
      <c r="G7" s="6">
        <v>77.777777777777786</v>
      </c>
      <c r="H7" s="2">
        <v>22.222222222222221</v>
      </c>
      <c r="I7" s="5">
        <v>-55.555555555555564</v>
      </c>
      <c r="K7" s="31">
        <v>2009</v>
      </c>
      <c r="L7" s="4">
        <v>72</v>
      </c>
      <c r="M7" s="1">
        <v>56</v>
      </c>
      <c r="N7" s="7">
        <v>16</v>
      </c>
      <c r="O7" s="6">
        <v>77.777777777777786</v>
      </c>
      <c r="P7" s="2">
        <v>22.222222222222221</v>
      </c>
      <c r="Q7" s="5">
        <v>-55.555555555555564</v>
      </c>
    </row>
    <row r="8" spans="2:17" ht="15.75" x14ac:dyDescent="0.3">
      <c r="C8" s="31">
        <v>2010</v>
      </c>
      <c r="D8" s="4">
        <v>351</v>
      </c>
      <c r="E8" s="1">
        <v>276</v>
      </c>
      <c r="F8" s="7">
        <v>75</v>
      </c>
      <c r="G8" s="6">
        <v>78.632478632478637</v>
      </c>
      <c r="H8" s="2">
        <v>21.367521367521366</v>
      </c>
      <c r="I8" s="5">
        <v>-57.264957264957275</v>
      </c>
      <c r="K8" s="31">
        <v>2010</v>
      </c>
      <c r="L8" s="4">
        <v>101</v>
      </c>
      <c r="M8" s="1">
        <v>93</v>
      </c>
      <c r="N8" s="7">
        <v>8</v>
      </c>
      <c r="O8" s="6">
        <v>92.079207920792086</v>
      </c>
      <c r="P8" s="2">
        <v>7.9207920792079207</v>
      </c>
      <c r="Q8" s="5">
        <v>-84.158415841584173</v>
      </c>
    </row>
    <row r="9" spans="2:17" ht="15.75" x14ac:dyDescent="0.3">
      <c r="C9" s="31">
        <v>2011</v>
      </c>
      <c r="D9" s="4">
        <v>308</v>
      </c>
      <c r="E9" s="1">
        <v>248</v>
      </c>
      <c r="F9" s="7">
        <v>60</v>
      </c>
      <c r="G9" s="6">
        <v>80.519480519480524</v>
      </c>
      <c r="H9" s="2">
        <v>19.480519480519483</v>
      </c>
      <c r="I9" s="5">
        <v>-61.038961038961041</v>
      </c>
      <c r="K9" s="31">
        <v>2011</v>
      </c>
      <c r="L9" s="4">
        <v>48</v>
      </c>
      <c r="M9" s="1">
        <v>46</v>
      </c>
      <c r="N9" s="7">
        <v>2</v>
      </c>
      <c r="O9" s="6">
        <v>95.833333333333343</v>
      </c>
      <c r="P9" s="2">
        <v>4.1666666666666661</v>
      </c>
      <c r="Q9" s="5">
        <v>-91.666666666666671</v>
      </c>
    </row>
    <row r="10" spans="2:17" ht="15.75" x14ac:dyDescent="0.3">
      <c r="C10" s="31">
        <v>2012</v>
      </c>
      <c r="D10" s="4">
        <v>287</v>
      </c>
      <c r="E10" s="1">
        <v>216</v>
      </c>
      <c r="F10" s="7">
        <v>71</v>
      </c>
      <c r="G10" s="6">
        <v>75.261324041811847</v>
      </c>
      <c r="H10" s="2">
        <v>24.738675958188153</v>
      </c>
      <c r="I10" s="5">
        <v>-50.522648083623693</v>
      </c>
      <c r="K10" s="31">
        <v>2012</v>
      </c>
      <c r="L10" s="4">
        <v>55</v>
      </c>
      <c r="M10" s="1">
        <v>45</v>
      </c>
      <c r="N10" s="7">
        <v>10</v>
      </c>
      <c r="O10" s="6">
        <v>81.818181818181827</v>
      </c>
      <c r="P10" s="2">
        <v>18.181818181818183</v>
      </c>
      <c r="Q10" s="5">
        <v>-63.63636363636364</v>
      </c>
    </row>
    <row r="11" spans="2:17" ht="15.75" x14ac:dyDescent="0.3">
      <c r="C11" s="31">
        <v>2013</v>
      </c>
      <c r="D11" s="4">
        <v>405</v>
      </c>
      <c r="E11" s="1">
        <v>301</v>
      </c>
      <c r="F11" s="7">
        <v>104</v>
      </c>
      <c r="G11" s="6">
        <v>74.320987654320987</v>
      </c>
      <c r="H11" s="2">
        <v>25.679012345679013</v>
      </c>
      <c r="I11" s="5">
        <v>-48.641975308641975</v>
      </c>
      <c r="K11" s="31">
        <v>2013</v>
      </c>
      <c r="L11" s="4">
        <v>82</v>
      </c>
      <c r="M11" s="1">
        <v>67</v>
      </c>
      <c r="N11" s="7">
        <v>15</v>
      </c>
      <c r="O11" s="6">
        <v>81.707317073170728</v>
      </c>
      <c r="P11" s="2">
        <v>18.292682926829269</v>
      </c>
      <c r="Q11" s="5">
        <v>-63.414634146341456</v>
      </c>
    </row>
    <row r="12" spans="2:17" ht="15.75" x14ac:dyDescent="0.3">
      <c r="C12" s="31">
        <v>2014</v>
      </c>
      <c r="D12" s="4">
        <v>435</v>
      </c>
      <c r="E12" s="1">
        <v>346</v>
      </c>
      <c r="F12" s="7">
        <v>89</v>
      </c>
      <c r="G12" s="6">
        <v>79.540229885057471</v>
      </c>
      <c r="H12" s="2">
        <v>20.459770114942529</v>
      </c>
      <c r="I12" s="5">
        <v>-59.080459770114942</v>
      </c>
      <c r="K12" s="31">
        <v>2014</v>
      </c>
      <c r="L12" s="4">
        <v>116</v>
      </c>
      <c r="M12" s="1">
        <v>92</v>
      </c>
      <c r="N12" s="7">
        <v>24</v>
      </c>
      <c r="O12" s="6">
        <v>79.310344827586206</v>
      </c>
      <c r="P12" s="2">
        <v>20.689655172413794</v>
      </c>
      <c r="Q12" s="5">
        <v>-58.620689655172413</v>
      </c>
    </row>
    <row r="13" spans="2:17" ht="15.75" x14ac:dyDescent="0.3">
      <c r="C13" s="31">
        <v>2015</v>
      </c>
      <c r="D13" s="4">
        <v>402</v>
      </c>
      <c r="E13" s="1">
        <v>301</v>
      </c>
      <c r="F13" s="7">
        <v>101</v>
      </c>
      <c r="G13" s="32">
        <v>74.875621890547265</v>
      </c>
      <c r="H13" s="33">
        <v>25.124378109452739</v>
      </c>
      <c r="I13" s="34">
        <v>-49.75124378109453</v>
      </c>
      <c r="K13" s="31">
        <v>2015</v>
      </c>
      <c r="L13" s="4">
        <v>217</v>
      </c>
      <c r="M13" s="1">
        <v>148</v>
      </c>
      <c r="N13" s="7">
        <v>69</v>
      </c>
      <c r="O13" s="32">
        <v>68.202764976958534</v>
      </c>
      <c r="P13" s="33">
        <v>31.797235023041477</v>
      </c>
      <c r="Q13" s="34">
        <v>-36.405529953917053</v>
      </c>
    </row>
    <row r="14" spans="2:17" ht="15.75" x14ac:dyDescent="0.3">
      <c r="C14" s="31">
        <v>2016</v>
      </c>
      <c r="D14" s="4">
        <v>391</v>
      </c>
      <c r="E14" s="1">
        <v>309</v>
      </c>
      <c r="F14" s="7">
        <v>82</v>
      </c>
      <c r="G14" s="35">
        <v>79.028132992327372</v>
      </c>
      <c r="H14" s="36">
        <v>20.971867007672635</v>
      </c>
      <c r="I14" s="37">
        <v>-58.056265984654736</v>
      </c>
      <c r="K14" s="30">
        <v>2016</v>
      </c>
      <c r="L14" s="26">
        <v>186</v>
      </c>
      <c r="M14" s="27">
        <v>139</v>
      </c>
      <c r="N14" s="45">
        <v>47</v>
      </c>
      <c r="O14" s="35">
        <v>74.731182795698928</v>
      </c>
      <c r="P14" s="36">
        <v>25.268817204301076</v>
      </c>
      <c r="Q14" s="37">
        <v>-49.462365591397855</v>
      </c>
    </row>
    <row r="15" spans="2:17" ht="16.5" thickBot="1" x14ac:dyDescent="0.35">
      <c r="C15" s="38">
        <v>2017</v>
      </c>
      <c r="D15" s="39">
        <v>520</v>
      </c>
      <c r="E15" s="40">
        <v>394</v>
      </c>
      <c r="F15" s="41">
        <v>126</v>
      </c>
      <c r="G15" s="42">
        <v>75.769230769230774</v>
      </c>
      <c r="H15" s="43">
        <v>24.23076923076923</v>
      </c>
      <c r="I15" s="44">
        <v>-51.538461538461547</v>
      </c>
      <c r="K15" s="38">
        <v>2017</v>
      </c>
      <c r="L15" s="39">
        <v>355</v>
      </c>
      <c r="M15" s="40">
        <v>262</v>
      </c>
      <c r="N15" s="41">
        <v>93</v>
      </c>
      <c r="O15" s="42">
        <v>73.802816901408448</v>
      </c>
      <c r="P15" s="43">
        <v>26.197183098591548</v>
      </c>
      <c r="Q15" s="44">
        <v>-47.605633802816897</v>
      </c>
    </row>
    <row r="16" spans="2:17" s="46" customFormat="1" ht="31.5" customHeight="1" x14ac:dyDescent="0.25">
      <c r="C16" s="86" t="s">
        <v>20</v>
      </c>
      <c r="D16" s="86"/>
      <c r="E16" s="86"/>
      <c r="F16" s="86"/>
      <c r="G16" s="86"/>
      <c r="H16" s="86"/>
      <c r="I16" s="86"/>
      <c r="K16" s="86" t="s">
        <v>21</v>
      </c>
      <c r="L16" s="86"/>
      <c r="M16" s="86"/>
      <c r="N16" s="86"/>
      <c r="O16" s="86"/>
      <c r="P16" s="86"/>
      <c r="Q16" s="86"/>
    </row>
    <row r="17" spans="7:17" x14ac:dyDescent="0.25">
      <c r="O17" s="3"/>
      <c r="P17" s="3"/>
      <c r="Q17" s="3"/>
    </row>
    <row r="18" spans="7:17" x14ac:dyDescent="0.25">
      <c r="G18" s="3"/>
      <c r="H18" s="3"/>
      <c r="I18" s="3"/>
      <c r="O18" s="3"/>
      <c r="P18" s="3"/>
      <c r="Q18" s="3"/>
    </row>
    <row r="19" spans="7:17" hidden="1" x14ac:dyDescent="0.25">
      <c r="G19" s="3"/>
      <c r="H19" s="3"/>
      <c r="I19" s="3"/>
      <c r="O19" s="3"/>
      <c r="P19" s="3"/>
      <c r="Q19" s="3"/>
    </row>
    <row r="20" spans="7:17" hidden="1" x14ac:dyDescent="0.25">
      <c r="G20" s="3"/>
      <c r="H20" s="3"/>
      <c r="I20" s="3"/>
      <c r="O20" s="3"/>
      <c r="P20" s="3"/>
      <c r="Q20" s="3"/>
    </row>
    <row r="21" spans="7:17" hidden="1" x14ac:dyDescent="0.25">
      <c r="G21" s="3"/>
      <c r="H21" s="3"/>
      <c r="I21" s="3"/>
      <c r="O21" s="3"/>
      <c r="P21" s="3"/>
      <c r="Q21" s="3"/>
    </row>
    <row r="22" spans="7:17" hidden="1" x14ac:dyDescent="0.25">
      <c r="G22" s="3"/>
      <c r="H22" s="3"/>
      <c r="I22" s="3"/>
      <c r="O22" s="3"/>
      <c r="P22" s="3"/>
      <c r="Q22" s="3"/>
    </row>
    <row r="23" spans="7:17" hidden="1" x14ac:dyDescent="0.25">
      <c r="G23" s="3"/>
      <c r="H23" s="3"/>
      <c r="I23" s="3"/>
      <c r="O23" s="3"/>
      <c r="P23" s="3"/>
      <c r="Q23" s="3"/>
    </row>
    <row r="24" spans="7:17" hidden="1" x14ac:dyDescent="0.25">
      <c r="G24" s="3"/>
      <c r="H24" s="3"/>
      <c r="I24" s="3"/>
      <c r="O24" s="3"/>
    </row>
    <row r="25" spans="7:17" hidden="1" x14ac:dyDescent="0.25">
      <c r="G25" s="3"/>
      <c r="H25" s="3"/>
      <c r="I25" s="3"/>
      <c r="O25" s="3"/>
    </row>
    <row r="26" spans="7:17" hidden="1" x14ac:dyDescent="0.25">
      <c r="G26" s="3"/>
      <c r="H26" s="3"/>
      <c r="I26" s="3"/>
    </row>
    <row r="27" spans="7:17" hidden="1" x14ac:dyDescent="0.25">
      <c r="G27" s="3"/>
    </row>
  </sheetData>
  <mergeCells count="8">
    <mergeCell ref="K16:Q16"/>
    <mergeCell ref="C16:I16"/>
    <mergeCell ref="C2:I2"/>
    <mergeCell ref="K2:Q2"/>
    <mergeCell ref="D3:F3"/>
    <mergeCell ref="G3:I3"/>
    <mergeCell ref="L3:N3"/>
    <mergeCell ref="O3:Q3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34"/>
  <sheetViews>
    <sheetView showGridLines="0" workbookViewId="0"/>
  </sheetViews>
  <sheetFormatPr baseColWidth="10" defaultColWidth="0" defaultRowHeight="15" zeroHeight="1" x14ac:dyDescent="0.25"/>
  <cols>
    <col min="1" max="2" width="9.140625" customWidth="1"/>
    <col min="3" max="3" width="21" customWidth="1"/>
    <col min="4" max="11" width="11.42578125" customWidth="1"/>
    <col min="12" max="12" width="7.7109375" customWidth="1"/>
    <col min="13" max="13" width="11.42578125" customWidth="1"/>
    <col min="14" max="16384" width="11.42578125" hidden="1"/>
  </cols>
  <sheetData>
    <row r="1" spans="3:12" x14ac:dyDescent="0.25"/>
    <row r="2" spans="3:12" ht="42" customHeight="1" thickBot="1" x14ac:dyDescent="0.3">
      <c r="C2" s="100" t="s">
        <v>37</v>
      </c>
      <c r="D2" s="100"/>
      <c r="E2" s="100"/>
      <c r="F2" s="100"/>
      <c r="G2" s="100"/>
      <c r="H2" s="100"/>
      <c r="I2" s="100"/>
      <c r="J2" s="100"/>
      <c r="K2" s="100"/>
    </row>
    <row r="3" spans="3:12" ht="30" customHeight="1" thickBot="1" x14ac:dyDescent="0.35">
      <c r="C3" s="14"/>
      <c r="D3" s="101" t="s">
        <v>0</v>
      </c>
      <c r="E3" s="102"/>
      <c r="F3" s="103"/>
      <c r="G3" s="111" t="s">
        <v>1</v>
      </c>
      <c r="H3" s="112"/>
      <c r="I3" s="113"/>
      <c r="J3" s="114" t="s">
        <v>6</v>
      </c>
      <c r="K3" s="115"/>
    </row>
    <row r="4" spans="3:12" ht="16.5" thickBot="1" x14ac:dyDescent="0.35">
      <c r="C4" s="49" t="s">
        <v>7</v>
      </c>
      <c r="D4" s="15" t="s">
        <v>2</v>
      </c>
      <c r="E4" s="16" t="s">
        <v>3</v>
      </c>
      <c r="F4" s="17" t="s">
        <v>4</v>
      </c>
      <c r="G4" s="65" t="s">
        <v>3</v>
      </c>
      <c r="H4" s="66" t="s">
        <v>4</v>
      </c>
      <c r="I4" s="67" t="s">
        <v>5</v>
      </c>
      <c r="J4" s="65" t="s">
        <v>3</v>
      </c>
      <c r="K4" s="67" t="s">
        <v>4</v>
      </c>
    </row>
    <row r="5" spans="3:12" ht="15.75" x14ac:dyDescent="0.3">
      <c r="C5" s="50" t="s">
        <v>9</v>
      </c>
      <c r="D5" s="55">
        <v>277</v>
      </c>
      <c r="E5" s="56">
        <v>148</v>
      </c>
      <c r="F5" s="61">
        <v>129</v>
      </c>
      <c r="G5" s="57">
        <v>53.429602888086649</v>
      </c>
      <c r="H5" s="58">
        <v>46.570397111913358</v>
      </c>
      <c r="I5" s="59">
        <v>-6.8592057761732903</v>
      </c>
      <c r="J5" s="77">
        <f>(E5/$E$15)*100</f>
        <v>15.795090715048026</v>
      </c>
      <c r="K5" s="59">
        <f>(F5/$F$15)*100</f>
        <v>11.922365988909426</v>
      </c>
      <c r="L5" s="3"/>
    </row>
    <row r="6" spans="3:12" ht="15.75" x14ac:dyDescent="0.3">
      <c r="C6" s="18" t="s">
        <v>10</v>
      </c>
      <c r="D6" s="47">
        <v>127</v>
      </c>
      <c r="E6" s="1">
        <v>80</v>
      </c>
      <c r="F6" s="62">
        <v>47</v>
      </c>
      <c r="G6" s="19">
        <v>62.99212598425197</v>
      </c>
      <c r="H6" s="2">
        <v>37.00787401574803</v>
      </c>
      <c r="I6" s="5">
        <v>-25.984251968503941</v>
      </c>
      <c r="J6" s="6">
        <f t="shared" ref="J6:J15" si="0">(E6/$E$15)*100</f>
        <v>8.5378868729989321</v>
      </c>
      <c r="K6" s="5">
        <f t="shared" ref="K6:K15" si="1">(F6/$F$15)*100</f>
        <v>4.3438077634011094</v>
      </c>
      <c r="L6" s="3"/>
    </row>
    <row r="7" spans="3:12" ht="15.75" x14ac:dyDescent="0.3">
      <c r="C7" s="18" t="s">
        <v>11</v>
      </c>
      <c r="D7" s="47">
        <v>97</v>
      </c>
      <c r="E7" s="1">
        <v>54</v>
      </c>
      <c r="F7" s="62">
        <v>43</v>
      </c>
      <c r="G7" s="19">
        <v>55.670103092783506</v>
      </c>
      <c r="H7" s="2">
        <v>44.329896907216494</v>
      </c>
      <c r="I7" s="5">
        <v>-11.340206185567013</v>
      </c>
      <c r="J7" s="6">
        <f t="shared" si="0"/>
        <v>5.7630736392742801</v>
      </c>
      <c r="K7" s="5">
        <f t="shared" si="1"/>
        <v>3.9741219963031424</v>
      </c>
      <c r="L7" s="3"/>
    </row>
    <row r="8" spans="3:12" ht="15.75" x14ac:dyDescent="0.3">
      <c r="C8" s="18" t="s">
        <v>12</v>
      </c>
      <c r="D8" s="47">
        <v>74</v>
      </c>
      <c r="E8" s="1">
        <v>25</v>
      </c>
      <c r="F8" s="62">
        <v>49</v>
      </c>
      <c r="G8" s="19">
        <v>33.783783783783782</v>
      </c>
      <c r="H8" s="2">
        <v>66.21621621621621</v>
      </c>
      <c r="I8" s="5">
        <v>32.432432432432428</v>
      </c>
      <c r="J8" s="6">
        <f t="shared" si="0"/>
        <v>2.6680896478121667</v>
      </c>
      <c r="K8" s="5">
        <f t="shared" si="1"/>
        <v>4.5286506469500925</v>
      </c>
      <c r="L8" s="3"/>
    </row>
    <row r="9" spans="3:12" ht="15.75" x14ac:dyDescent="0.3">
      <c r="C9" s="18" t="s">
        <v>13</v>
      </c>
      <c r="D9" s="48">
        <v>169</v>
      </c>
      <c r="E9" s="20">
        <v>48</v>
      </c>
      <c r="F9" s="63">
        <v>121</v>
      </c>
      <c r="G9" s="19">
        <v>28.402366863905325</v>
      </c>
      <c r="H9" s="2">
        <v>71.597633136094672</v>
      </c>
      <c r="I9" s="5">
        <v>43.195266272189343</v>
      </c>
      <c r="J9" s="6">
        <f t="shared" si="0"/>
        <v>5.1227321237993593</v>
      </c>
      <c r="K9" s="5">
        <f t="shared" si="1"/>
        <v>11.182994454713494</v>
      </c>
      <c r="L9" s="3"/>
    </row>
    <row r="10" spans="3:12" ht="15.75" x14ac:dyDescent="0.3">
      <c r="C10" s="18" t="s">
        <v>14</v>
      </c>
      <c r="D10" s="47">
        <v>65</v>
      </c>
      <c r="E10" s="1">
        <v>33</v>
      </c>
      <c r="F10" s="62">
        <v>32</v>
      </c>
      <c r="G10" s="19">
        <v>50.769230769230766</v>
      </c>
      <c r="H10" s="2">
        <v>49.230769230769234</v>
      </c>
      <c r="I10" s="5">
        <v>-1.538461538461533</v>
      </c>
      <c r="J10" s="6">
        <f t="shared" si="0"/>
        <v>3.5218783351120595</v>
      </c>
      <c r="K10" s="5">
        <f t="shared" si="1"/>
        <v>2.957486136783734</v>
      </c>
      <c r="L10" s="3"/>
    </row>
    <row r="11" spans="3:12" ht="15.75" x14ac:dyDescent="0.3">
      <c r="C11" s="18" t="s">
        <v>15</v>
      </c>
      <c r="D11" s="47">
        <v>367</v>
      </c>
      <c r="E11" s="1">
        <v>119</v>
      </c>
      <c r="F11" s="62">
        <v>248</v>
      </c>
      <c r="G11" s="19">
        <v>32.425068119891009</v>
      </c>
      <c r="H11" s="2">
        <v>67.574931880108991</v>
      </c>
      <c r="I11" s="5">
        <v>35.149863760217983</v>
      </c>
      <c r="J11" s="6">
        <f t="shared" si="0"/>
        <v>12.700106723585913</v>
      </c>
      <c r="K11" s="5">
        <f t="shared" si="1"/>
        <v>22.920517560073936</v>
      </c>
      <c r="L11" s="3"/>
    </row>
    <row r="12" spans="3:12" ht="15.75" x14ac:dyDescent="0.3">
      <c r="C12" s="18" t="s">
        <v>16</v>
      </c>
      <c r="D12" s="47">
        <v>0</v>
      </c>
      <c r="E12" s="1">
        <v>0</v>
      </c>
      <c r="F12" s="62">
        <v>0</v>
      </c>
      <c r="G12" s="19"/>
      <c r="H12" s="2"/>
      <c r="I12" s="5"/>
      <c r="J12" s="6">
        <f t="shared" si="0"/>
        <v>0</v>
      </c>
      <c r="K12" s="5">
        <f t="shared" si="1"/>
        <v>0</v>
      </c>
      <c r="L12" s="3"/>
    </row>
    <row r="13" spans="3:12" ht="15.75" x14ac:dyDescent="0.3">
      <c r="C13" s="18" t="s">
        <v>17</v>
      </c>
      <c r="D13" s="48">
        <v>441</v>
      </c>
      <c r="E13" s="20">
        <v>129</v>
      </c>
      <c r="F13" s="63">
        <v>312</v>
      </c>
      <c r="G13" s="19">
        <v>29.251700680272108</v>
      </c>
      <c r="H13" s="2">
        <v>70.748299319727892</v>
      </c>
      <c r="I13" s="5">
        <v>41.496598639455783</v>
      </c>
      <c r="J13" s="6">
        <f t="shared" si="0"/>
        <v>13.767342582710778</v>
      </c>
      <c r="K13" s="5">
        <f t="shared" si="1"/>
        <v>28.835489833641404</v>
      </c>
      <c r="L13" s="3"/>
    </row>
    <row r="14" spans="3:12" ht="15.75" x14ac:dyDescent="0.3">
      <c r="C14" s="18" t="s">
        <v>18</v>
      </c>
      <c r="D14" s="47">
        <v>402</v>
      </c>
      <c r="E14" s="1">
        <v>301</v>
      </c>
      <c r="F14" s="62">
        <v>101</v>
      </c>
      <c r="G14" s="19">
        <v>74.875621890547265</v>
      </c>
      <c r="H14" s="2">
        <v>25.124378109452739</v>
      </c>
      <c r="I14" s="5">
        <v>-49.75124378109453</v>
      </c>
      <c r="J14" s="6">
        <f t="shared" si="0"/>
        <v>32.123799359658484</v>
      </c>
      <c r="K14" s="5">
        <f t="shared" si="1"/>
        <v>9.3345656192236603</v>
      </c>
      <c r="L14" s="3"/>
    </row>
    <row r="15" spans="3:12" ht="16.5" thickBot="1" x14ac:dyDescent="0.35">
      <c r="C15" s="51" t="s">
        <v>8</v>
      </c>
      <c r="D15" s="72">
        <f>SUM(D5:D14)</f>
        <v>2019</v>
      </c>
      <c r="E15" s="72">
        <f>SUM(E5:E14)</f>
        <v>937</v>
      </c>
      <c r="F15" s="73">
        <f>SUM(F5:F14)</f>
        <v>1082</v>
      </c>
      <c r="G15" s="74">
        <f>(E15/$D15)*100</f>
        <v>46.409113422486378</v>
      </c>
      <c r="H15" s="75">
        <f>(F15/$D15)*100</f>
        <v>53.590886577513622</v>
      </c>
      <c r="I15" s="78">
        <f t="shared" ref="I15" si="2">H15-G15</f>
        <v>7.1817731550272441</v>
      </c>
      <c r="J15" s="85">
        <f t="shared" si="0"/>
        <v>100</v>
      </c>
      <c r="K15" s="83">
        <f t="shared" si="1"/>
        <v>100</v>
      </c>
      <c r="L15" s="3"/>
    </row>
    <row r="16" spans="3:12" ht="44.25" customHeight="1" x14ac:dyDescent="0.25">
      <c r="C16" s="116" t="s">
        <v>45</v>
      </c>
      <c r="D16" s="116"/>
      <c r="E16" s="116"/>
      <c r="F16" s="116"/>
      <c r="G16" s="116"/>
      <c r="H16" s="116"/>
      <c r="I16" s="116"/>
      <c r="J16" s="116"/>
      <c r="K16" s="116"/>
    </row>
    <row r="17" spans="3:12" x14ac:dyDescent="0.25"/>
    <row r="18" spans="3:12" ht="30.75" customHeight="1" thickBot="1" x14ac:dyDescent="0.3">
      <c r="C18" s="100" t="s">
        <v>35</v>
      </c>
      <c r="D18" s="100"/>
      <c r="E18" s="100"/>
      <c r="F18" s="100"/>
      <c r="G18" s="100"/>
      <c r="H18" s="100"/>
      <c r="I18" s="100"/>
      <c r="J18" s="100"/>
      <c r="K18" s="100"/>
    </row>
    <row r="19" spans="3:12" ht="28.5" customHeight="1" thickBot="1" x14ac:dyDescent="0.35">
      <c r="C19" s="14"/>
      <c r="D19" s="101" t="s">
        <v>0</v>
      </c>
      <c r="E19" s="102"/>
      <c r="F19" s="103"/>
      <c r="G19" s="104" t="s">
        <v>1</v>
      </c>
      <c r="H19" s="105"/>
      <c r="I19" s="106"/>
      <c r="J19" s="107" t="s">
        <v>6</v>
      </c>
      <c r="K19" s="108"/>
    </row>
    <row r="20" spans="3:12" ht="21.75" customHeight="1" thickBot="1" x14ac:dyDescent="0.35">
      <c r="C20" s="60" t="s">
        <v>7</v>
      </c>
      <c r="D20" s="15" t="s">
        <v>2</v>
      </c>
      <c r="E20" s="16" t="s">
        <v>3</v>
      </c>
      <c r="F20" s="17" t="s">
        <v>4</v>
      </c>
      <c r="G20" s="65" t="s">
        <v>3</v>
      </c>
      <c r="H20" s="66" t="s">
        <v>4</v>
      </c>
      <c r="I20" s="67" t="s">
        <v>5</v>
      </c>
      <c r="J20" s="65" t="s">
        <v>3</v>
      </c>
      <c r="K20" s="67" t="s">
        <v>4</v>
      </c>
    </row>
    <row r="21" spans="3:12" ht="15.75" x14ac:dyDescent="0.3">
      <c r="C21" s="50" t="s">
        <v>9</v>
      </c>
      <c r="D21" s="55">
        <v>161</v>
      </c>
      <c r="E21" s="56">
        <v>62</v>
      </c>
      <c r="F21" s="61">
        <v>99</v>
      </c>
      <c r="G21" s="57">
        <v>38.509316770186338</v>
      </c>
      <c r="H21" s="58">
        <v>61.490683229813669</v>
      </c>
      <c r="I21" s="69">
        <v>22.981366459627331</v>
      </c>
      <c r="J21" s="57">
        <f>(E21/$E$31)*100</f>
        <v>19.935691318327976</v>
      </c>
      <c r="K21" s="59">
        <f>(F21/$F$31)*100</f>
        <v>15.325077399380804</v>
      </c>
      <c r="L21" s="3"/>
    </row>
    <row r="22" spans="3:12" ht="15.75" x14ac:dyDescent="0.3">
      <c r="C22" s="18" t="s">
        <v>10</v>
      </c>
      <c r="D22" s="47">
        <v>9</v>
      </c>
      <c r="E22" s="1">
        <v>5</v>
      </c>
      <c r="F22" s="62">
        <v>4</v>
      </c>
      <c r="G22" s="19">
        <v>55.555555555555557</v>
      </c>
      <c r="H22" s="2">
        <v>44.444444444444443</v>
      </c>
      <c r="I22" s="70">
        <v>-11.111111111111114</v>
      </c>
      <c r="J22" s="19">
        <f t="shared" ref="J22:J31" si="3">(E22/$E$31)*100</f>
        <v>1.607717041800643</v>
      </c>
      <c r="K22" s="5">
        <f t="shared" ref="K22:K31" si="4">(F22/$F$31)*100</f>
        <v>0.61919504643962853</v>
      </c>
      <c r="L22" s="3"/>
    </row>
    <row r="23" spans="3:12" ht="15.75" x14ac:dyDescent="0.3">
      <c r="C23" s="18" t="s">
        <v>11</v>
      </c>
      <c r="D23" s="47">
        <v>1</v>
      </c>
      <c r="E23" s="1">
        <v>1</v>
      </c>
      <c r="F23" s="62">
        <v>0</v>
      </c>
      <c r="G23" s="19">
        <v>100</v>
      </c>
      <c r="H23" s="2">
        <v>0</v>
      </c>
      <c r="I23" s="70">
        <v>-100</v>
      </c>
      <c r="J23" s="19">
        <f t="shared" si="3"/>
        <v>0.32154340836012862</v>
      </c>
      <c r="K23" s="5">
        <f t="shared" si="4"/>
        <v>0</v>
      </c>
      <c r="L23" s="3"/>
    </row>
    <row r="24" spans="3:12" ht="15.75" x14ac:dyDescent="0.3">
      <c r="C24" s="18" t="s">
        <v>12</v>
      </c>
      <c r="D24" s="47">
        <v>0</v>
      </c>
      <c r="E24" s="1">
        <v>0</v>
      </c>
      <c r="F24" s="62">
        <v>0</v>
      </c>
      <c r="G24" s="19"/>
      <c r="H24" s="2"/>
      <c r="I24" s="70"/>
      <c r="J24" s="19">
        <f t="shared" si="3"/>
        <v>0</v>
      </c>
      <c r="K24" s="5">
        <f t="shared" si="4"/>
        <v>0</v>
      </c>
      <c r="L24" s="3"/>
    </row>
    <row r="25" spans="3:12" ht="15.75" x14ac:dyDescent="0.3">
      <c r="C25" s="18" t="s">
        <v>13</v>
      </c>
      <c r="D25" s="48">
        <v>0</v>
      </c>
      <c r="E25" s="20">
        <v>0</v>
      </c>
      <c r="F25" s="63">
        <v>0</v>
      </c>
      <c r="G25" s="19"/>
      <c r="H25" s="2"/>
      <c r="I25" s="70"/>
      <c r="J25" s="19">
        <f t="shared" si="3"/>
        <v>0</v>
      </c>
      <c r="K25" s="5">
        <f t="shared" si="4"/>
        <v>0</v>
      </c>
      <c r="L25" s="3"/>
    </row>
    <row r="26" spans="3:12" ht="15.75" x14ac:dyDescent="0.3">
      <c r="C26" s="18" t="s">
        <v>14</v>
      </c>
      <c r="D26" s="47">
        <v>17</v>
      </c>
      <c r="E26" s="1">
        <v>5</v>
      </c>
      <c r="F26" s="62">
        <v>12</v>
      </c>
      <c r="G26" s="19">
        <v>29.411764705882355</v>
      </c>
      <c r="H26" s="2">
        <v>70.588235294117652</v>
      </c>
      <c r="I26" s="70">
        <v>41.176470588235297</v>
      </c>
      <c r="J26" s="19">
        <f t="shared" si="3"/>
        <v>1.607717041800643</v>
      </c>
      <c r="K26" s="5">
        <f t="shared" si="4"/>
        <v>1.8575851393188854</v>
      </c>
      <c r="L26" s="3"/>
    </row>
    <row r="27" spans="3:12" ht="15.75" x14ac:dyDescent="0.3">
      <c r="C27" s="18" t="s">
        <v>15</v>
      </c>
      <c r="D27" s="47">
        <v>164</v>
      </c>
      <c r="E27" s="1">
        <v>21</v>
      </c>
      <c r="F27" s="62">
        <v>143</v>
      </c>
      <c r="G27" s="19">
        <v>12.804878048780488</v>
      </c>
      <c r="H27" s="2">
        <v>87.195121951219505</v>
      </c>
      <c r="I27" s="70">
        <v>74.390243902439011</v>
      </c>
      <c r="J27" s="19">
        <f t="shared" si="3"/>
        <v>6.7524115755627019</v>
      </c>
      <c r="K27" s="5">
        <f t="shared" si="4"/>
        <v>22.13622291021672</v>
      </c>
      <c r="L27" s="3"/>
    </row>
    <row r="28" spans="3:12" ht="15.75" x14ac:dyDescent="0.3">
      <c r="C28" s="18" t="s">
        <v>16</v>
      </c>
      <c r="D28" s="47">
        <v>0</v>
      </c>
      <c r="E28" s="1">
        <v>0</v>
      </c>
      <c r="F28" s="62">
        <v>0</v>
      </c>
      <c r="G28" s="19"/>
      <c r="H28" s="2"/>
      <c r="I28" s="70"/>
      <c r="J28" s="19">
        <f t="shared" si="3"/>
        <v>0</v>
      </c>
      <c r="K28" s="5">
        <f t="shared" si="4"/>
        <v>0</v>
      </c>
      <c r="L28" s="3"/>
    </row>
    <row r="29" spans="3:12" ht="15.75" x14ac:dyDescent="0.3">
      <c r="C29" s="18" t="s">
        <v>17</v>
      </c>
      <c r="D29" s="48">
        <v>388</v>
      </c>
      <c r="E29" s="20">
        <v>69</v>
      </c>
      <c r="F29" s="63">
        <v>319</v>
      </c>
      <c r="G29" s="19">
        <v>17.783505154639176</v>
      </c>
      <c r="H29" s="2">
        <v>82.216494845360828</v>
      </c>
      <c r="I29" s="70">
        <v>64.432989690721655</v>
      </c>
      <c r="J29" s="19">
        <f t="shared" si="3"/>
        <v>22.186495176848876</v>
      </c>
      <c r="K29" s="5">
        <f t="shared" si="4"/>
        <v>49.380804953560371</v>
      </c>
      <c r="L29" s="3"/>
    </row>
    <row r="30" spans="3:12" ht="15.75" x14ac:dyDescent="0.3">
      <c r="C30" s="18" t="s">
        <v>18</v>
      </c>
      <c r="D30" s="47">
        <v>217</v>
      </c>
      <c r="E30" s="1">
        <v>148</v>
      </c>
      <c r="F30" s="62">
        <v>69</v>
      </c>
      <c r="G30" s="19">
        <v>68.202764976958534</v>
      </c>
      <c r="H30" s="2">
        <v>31.797235023041477</v>
      </c>
      <c r="I30" s="70">
        <v>-36.405529953917053</v>
      </c>
      <c r="J30" s="19">
        <f t="shared" si="3"/>
        <v>47.588424437299039</v>
      </c>
      <c r="K30" s="5">
        <f t="shared" si="4"/>
        <v>10.68111455108359</v>
      </c>
      <c r="L30" s="3"/>
    </row>
    <row r="31" spans="3:12" ht="16.5" thickBot="1" x14ac:dyDescent="0.35">
      <c r="C31" s="51" t="s">
        <v>8</v>
      </c>
      <c r="D31" s="72">
        <f>SUM(D21:D30)</f>
        <v>957</v>
      </c>
      <c r="E31" s="72">
        <f>SUM(E21:E30)</f>
        <v>311</v>
      </c>
      <c r="F31" s="73">
        <f>SUM(F21:F30)</f>
        <v>646</v>
      </c>
      <c r="G31" s="74">
        <f>(E31/$D31)*100</f>
        <v>32.497387669801462</v>
      </c>
      <c r="H31" s="75">
        <f>(F31/$D31)*100</f>
        <v>67.502612330198545</v>
      </c>
      <c r="I31" s="76">
        <f t="shared" ref="I31" si="5">H31-G31</f>
        <v>35.005224660397083</v>
      </c>
      <c r="J31" s="82">
        <f t="shared" si="3"/>
        <v>100</v>
      </c>
      <c r="K31" s="83">
        <f t="shared" si="4"/>
        <v>100</v>
      </c>
      <c r="L31" s="3"/>
    </row>
    <row r="32" spans="3:12" ht="50.25" customHeight="1" x14ac:dyDescent="0.25">
      <c r="C32" s="109" t="s">
        <v>30</v>
      </c>
      <c r="D32" s="110"/>
      <c r="E32" s="110"/>
      <c r="F32" s="110"/>
      <c r="G32" s="109"/>
      <c r="H32" s="109"/>
      <c r="I32" s="109"/>
      <c r="J32" s="109"/>
      <c r="K32" s="109"/>
    </row>
    <row r="33" hidden="1" x14ac:dyDescent="0.25"/>
    <row r="34" hidden="1" x14ac:dyDescent="0.25"/>
  </sheetData>
  <mergeCells count="10">
    <mergeCell ref="D19:F19"/>
    <mergeCell ref="G19:I19"/>
    <mergeCell ref="J19:K19"/>
    <mergeCell ref="C32:K32"/>
    <mergeCell ref="C2:K2"/>
    <mergeCell ref="D3:F3"/>
    <mergeCell ref="G3:I3"/>
    <mergeCell ref="J3:K3"/>
    <mergeCell ref="C16:K16"/>
    <mergeCell ref="C18:K18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34"/>
  <sheetViews>
    <sheetView showGridLines="0" workbookViewId="0"/>
  </sheetViews>
  <sheetFormatPr baseColWidth="10" defaultColWidth="0" defaultRowHeight="15" zeroHeight="1" x14ac:dyDescent="0.25"/>
  <cols>
    <col min="1" max="2" width="9.140625" customWidth="1"/>
    <col min="3" max="3" width="21" customWidth="1"/>
    <col min="4" max="11" width="11.42578125" customWidth="1"/>
    <col min="12" max="12" width="7.7109375" customWidth="1"/>
    <col min="13" max="13" width="11.42578125" customWidth="1"/>
    <col min="14" max="16384" width="11.42578125" hidden="1"/>
  </cols>
  <sheetData>
    <row r="1" spans="3:12" x14ac:dyDescent="0.25"/>
    <row r="2" spans="3:12" ht="42" customHeight="1" thickBot="1" x14ac:dyDescent="0.3">
      <c r="C2" s="100" t="s">
        <v>37</v>
      </c>
      <c r="D2" s="100"/>
      <c r="E2" s="100"/>
      <c r="F2" s="100"/>
      <c r="G2" s="100"/>
      <c r="H2" s="100"/>
      <c r="I2" s="100"/>
      <c r="J2" s="100"/>
      <c r="K2" s="100"/>
    </row>
    <row r="3" spans="3:12" ht="30" customHeight="1" thickBot="1" x14ac:dyDescent="0.35">
      <c r="C3" s="14"/>
      <c r="D3" s="101" t="s">
        <v>0</v>
      </c>
      <c r="E3" s="102"/>
      <c r="F3" s="103"/>
      <c r="G3" s="111" t="s">
        <v>1</v>
      </c>
      <c r="H3" s="112"/>
      <c r="I3" s="113"/>
      <c r="J3" s="114" t="s">
        <v>6</v>
      </c>
      <c r="K3" s="115"/>
    </row>
    <row r="4" spans="3:12" ht="16.5" thickBot="1" x14ac:dyDescent="0.35">
      <c r="C4" s="49" t="s">
        <v>7</v>
      </c>
      <c r="D4" s="15" t="s">
        <v>2</v>
      </c>
      <c r="E4" s="16" t="s">
        <v>3</v>
      </c>
      <c r="F4" s="17" t="s">
        <v>4</v>
      </c>
      <c r="G4" s="65" t="s">
        <v>3</v>
      </c>
      <c r="H4" s="66" t="s">
        <v>4</v>
      </c>
      <c r="I4" s="67" t="s">
        <v>5</v>
      </c>
      <c r="J4" s="65" t="s">
        <v>3</v>
      </c>
      <c r="K4" s="67" t="s">
        <v>4</v>
      </c>
    </row>
    <row r="5" spans="3:12" ht="15.75" x14ac:dyDescent="0.3">
      <c r="C5" s="50" t="s">
        <v>9</v>
      </c>
      <c r="D5" s="55">
        <v>321</v>
      </c>
      <c r="E5" s="56">
        <v>161</v>
      </c>
      <c r="F5" s="61">
        <v>160</v>
      </c>
      <c r="G5" s="57">
        <v>50.155763239875384</v>
      </c>
      <c r="H5" s="58">
        <v>49.844236760124609</v>
      </c>
      <c r="I5" s="59">
        <v>-0.31152647975077485</v>
      </c>
      <c r="J5" s="77">
        <f>(E5/$E$15)*100</f>
        <v>16.858638743455497</v>
      </c>
      <c r="K5" s="59">
        <f>(F5/$F$15)*100</f>
        <v>13.445378151260504</v>
      </c>
      <c r="L5" s="3"/>
    </row>
    <row r="6" spans="3:12" ht="15.75" x14ac:dyDescent="0.3">
      <c r="C6" s="18" t="s">
        <v>10</v>
      </c>
      <c r="D6" s="47">
        <v>142</v>
      </c>
      <c r="E6" s="1">
        <v>81</v>
      </c>
      <c r="F6" s="62">
        <v>61</v>
      </c>
      <c r="G6" s="19">
        <v>57.04225352112676</v>
      </c>
      <c r="H6" s="2">
        <v>42.95774647887324</v>
      </c>
      <c r="I6" s="5">
        <v>-14.08450704225352</v>
      </c>
      <c r="J6" s="6">
        <f t="shared" ref="J6:J15" si="0">(E6/$E$15)*100</f>
        <v>8.4816753926701569</v>
      </c>
      <c r="K6" s="5">
        <f t="shared" ref="K6:K15" si="1">(F6/$F$15)*100</f>
        <v>5.1260504201680668</v>
      </c>
      <c r="L6" s="3"/>
    </row>
    <row r="7" spans="3:12" ht="15.75" x14ac:dyDescent="0.3">
      <c r="C7" s="18" t="s">
        <v>11</v>
      </c>
      <c r="D7" s="47">
        <v>42</v>
      </c>
      <c r="E7" s="1">
        <v>21</v>
      </c>
      <c r="F7" s="62">
        <v>21</v>
      </c>
      <c r="G7" s="19">
        <v>50</v>
      </c>
      <c r="H7" s="2">
        <v>50</v>
      </c>
      <c r="I7" s="5">
        <v>0</v>
      </c>
      <c r="J7" s="6">
        <f t="shared" si="0"/>
        <v>2.1989528795811517</v>
      </c>
      <c r="K7" s="5">
        <f t="shared" si="1"/>
        <v>1.7647058823529411</v>
      </c>
      <c r="L7" s="3"/>
    </row>
    <row r="8" spans="3:12" ht="15.75" x14ac:dyDescent="0.3">
      <c r="C8" s="18" t="s">
        <v>12</v>
      </c>
      <c r="D8" s="47">
        <v>52</v>
      </c>
      <c r="E8" s="1">
        <v>21</v>
      </c>
      <c r="F8" s="62">
        <v>31</v>
      </c>
      <c r="G8" s="19">
        <v>40.384615384615387</v>
      </c>
      <c r="H8" s="2">
        <v>59.615384615384613</v>
      </c>
      <c r="I8" s="5">
        <v>19.230769230769226</v>
      </c>
      <c r="J8" s="6">
        <f t="shared" si="0"/>
        <v>2.1989528795811517</v>
      </c>
      <c r="K8" s="5">
        <f t="shared" si="1"/>
        <v>2.6050420168067228</v>
      </c>
      <c r="L8" s="3"/>
    </row>
    <row r="9" spans="3:12" ht="15.75" x14ac:dyDescent="0.3">
      <c r="C9" s="18" t="s">
        <v>13</v>
      </c>
      <c r="D9" s="48">
        <v>185</v>
      </c>
      <c r="E9" s="20">
        <v>64</v>
      </c>
      <c r="F9" s="63">
        <v>121</v>
      </c>
      <c r="G9" s="19">
        <v>34.594594594594597</v>
      </c>
      <c r="H9" s="2">
        <v>65.405405405405403</v>
      </c>
      <c r="I9" s="5">
        <v>30.810810810810807</v>
      </c>
      <c r="J9" s="6">
        <f t="shared" si="0"/>
        <v>6.7015706806282731</v>
      </c>
      <c r="K9" s="5">
        <f t="shared" si="1"/>
        <v>10.168067226890756</v>
      </c>
      <c r="L9" s="3"/>
    </row>
    <row r="10" spans="3:12" ht="15.75" x14ac:dyDescent="0.3">
      <c r="C10" s="18" t="s">
        <v>14</v>
      </c>
      <c r="D10" s="47">
        <v>84</v>
      </c>
      <c r="E10" s="1">
        <v>38</v>
      </c>
      <c r="F10" s="62">
        <v>46</v>
      </c>
      <c r="G10" s="19">
        <v>45.238095238095241</v>
      </c>
      <c r="H10" s="2">
        <v>54.761904761904766</v>
      </c>
      <c r="I10" s="5">
        <v>9.5238095238095255</v>
      </c>
      <c r="J10" s="6">
        <f t="shared" si="0"/>
        <v>3.9790575916230364</v>
      </c>
      <c r="K10" s="5">
        <f t="shared" si="1"/>
        <v>3.865546218487395</v>
      </c>
      <c r="L10" s="3"/>
    </row>
    <row r="11" spans="3:12" ht="15.75" x14ac:dyDescent="0.3">
      <c r="C11" s="18" t="s">
        <v>15</v>
      </c>
      <c r="D11" s="47">
        <v>426</v>
      </c>
      <c r="E11" s="1">
        <v>112</v>
      </c>
      <c r="F11" s="62">
        <v>314</v>
      </c>
      <c r="G11" s="19">
        <v>26.291079812206576</v>
      </c>
      <c r="H11" s="2">
        <v>73.708920187793424</v>
      </c>
      <c r="I11" s="5">
        <v>47.417840375586849</v>
      </c>
      <c r="J11" s="6">
        <f t="shared" si="0"/>
        <v>11.727748691099476</v>
      </c>
      <c r="K11" s="5">
        <f t="shared" si="1"/>
        <v>26.386554621848742</v>
      </c>
      <c r="L11" s="3"/>
    </row>
    <row r="12" spans="3:12" ht="15.75" x14ac:dyDescent="0.3">
      <c r="C12" s="18" t="s">
        <v>16</v>
      </c>
      <c r="D12" s="47">
        <v>0</v>
      </c>
      <c r="E12" s="1">
        <v>0</v>
      </c>
      <c r="F12" s="62">
        <v>0</v>
      </c>
      <c r="G12" s="19"/>
      <c r="H12" s="2"/>
      <c r="I12" s="5"/>
      <c r="J12" s="6">
        <f t="shared" si="0"/>
        <v>0</v>
      </c>
      <c r="K12" s="5">
        <f t="shared" si="1"/>
        <v>0</v>
      </c>
      <c r="L12" s="3"/>
    </row>
    <row r="13" spans="3:12" ht="15.75" x14ac:dyDescent="0.3">
      <c r="C13" s="18" t="s">
        <v>17</v>
      </c>
      <c r="D13" s="48">
        <v>502</v>
      </c>
      <c r="E13" s="20">
        <v>148</v>
      </c>
      <c r="F13" s="63">
        <v>354</v>
      </c>
      <c r="G13" s="19">
        <v>29.482071713147413</v>
      </c>
      <c r="H13" s="2">
        <v>70.517928286852595</v>
      </c>
      <c r="I13" s="5">
        <v>41.035856573705182</v>
      </c>
      <c r="J13" s="6">
        <f t="shared" si="0"/>
        <v>15.497382198952881</v>
      </c>
      <c r="K13" s="5">
        <f t="shared" si="1"/>
        <v>29.747899159663866</v>
      </c>
      <c r="L13" s="3"/>
    </row>
    <row r="14" spans="3:12" ht="15.75" x14ac:dyDescent="0.3">
      <c r="C14" s="18" t="s">
        <v>18</v>
      </c>
      <c r="D14" s="47">
        <v>391</v>
      </c>
      <c r="E14" s="1">
        <v>309</v>
      </c>
      <c r="F14" s="62">
        <v>82</v>
      </c>
      <c r="G14" s="19">
        <v>79.028132992327372</v>
      </c>
      <c r="H14" s="2">
        <v>20.971867007672635</v>
      </c>
      <c r="I14" s="5">
        <v>-58.056265984654736</v>
      </c>
      <c r="J14" s="6">
        <f t="shared" si="0"/>
        <v>32.356020942408378</v>
      </c>
      <c r="K14" s="5">
        <f t="shared" si="1"/>
        <v>6.8907563025210088</v>
      </c>
      <c r="L14" s="3"/>
    </row>
    <row r="15" spans="3:12" ht="16.5" thickBot="1" x14ac:dyDescent="0.35">
      <c r="C15" s="51" t="s">
        <v>8</v>
      </c>
      <c r="D15" s="72">
        <f>SUM(D5:D14)</f>
        <v>2145</v>
      </c>
      <c r="E15" s="72">
        <f>SUM(E5:E14)</f>
        <v>955</v>
      </c>
      <c r="F15" s="73">
        <f>SUM(F5:F14)</f>
        <v>1190</v>
      </c>
      <c r="G15" s="74">
        <f>(E15/$D15)*100</f>
        <v>44.522144522144522</v>
      </c>
      <c r="H15" s="75">
        <f>(F15/$D15)*100</f>
        <v>55.477855477855478</v>
      </c>
      <c r="I15" s="78">
        <f t="shared" ref="I15" si="2">H15-G15</f>
        <v>10.955710955710956</v>
      </c>
      <c r="J15" s="85">
        <f t="shared" si="0"/>
        <v>100</v>
      </c>
      <c r="K15" s="83">
        <f t="shared" si="1"/>
        <v>100</v>
      </c>
      <c r="L15" s="3"/>
    </row>
    <row r="16" spans="3:12" ht="44.25" customHeight="1" x14ac:dyDescent="0.25">
      <c r="C16" s="116" t="s">
        <v>46</v>
      </c>
      <c r="D16" s="116"/>
      <c r="E16" s="116"/>
      <c r="F16" s="116"/>
      <c r="G16" s="116"/>
      <c r="H16" s="116"/>
      <c r="I16" s="116"/>
      <c r="J16" s="116"/>
      <c r="K16" s="116"/>
    </row>
    <row r="17" spans="3:12" x14ac:dyDescent="0.25"/>
    <row r="18" spans="3:12" ht="30.75" customHeight="1" thickBot="1" x14ac:dyDescent="0.3">
      <c r="C18" s="100" t="s">
        <v>35</v>
      </c>
      <c r="D18" s="100"/>
      <c r="E18" s="100"/>
      <c r="F18" s="100"/>
      <c r="G18" s="100"/>
      <c r="H18" s="100"/>
      <c r="I18" s="100"/>
      <c r="J18" s="100"/>
      <c r="K18" s="100"/>
    </row>
    <row r="19" spans="3:12" ht="28.5" customHeight="1" thickBot="1" x14ac:dyDescent="0.35">
      <c r="C19" s="14"/>
      <c r="D19" s="101" t="s">
        <v>0</v>
      </c>
      <c r="E19" s="102"/>
      <c r="F19" s="103"/>
      <c r="G19" s="104" t="s">
        <v>1</v>
      </c>
      <c r="H19" s="105"/>
      <c r="I19" s="106"/>
      <c r="J19" s="107" t="s">
        <v>6</v>
      </c>
      <c r="K19" s="108"/>
    </row>
    <row r="20" spans="3:12" ht="21.75" customHeight="1" thickBot="1" x14ac:dyDescent="0.35">
      <c r="C20" s="60" t="s">
        <v>7</v>
      </c>
      <c r="D20" s="15" t="s">
        <v>2</v>
      </c>
      <c r="E20" s="16" t="s">
        <v>3</v>
      </c>
      <c r="F20" s="17" t="s">
        <v>4</v>
      </c>
      <c r="G20" s="65" t="s">
        <v>3</v>
      </c>
      <c r="H20" s="66" t="s">
        <v>4</v>
      </c>
      <c r="I20" s="67" t="s">
        <v>5</v>
      </c>
      <c r="J20" s="65" t="s">
        <v>3</v>
      </c>
      <c r="K20" s="67" t="s">
        <v>4</v>
      </c>
    </row>
    <row r="21" spans="3:12" ht="15.75" x14ac:dyDescent="0.3">
      <c r="C21" s="50" t="s">
        <v>9</v>
      </c>
      <c r="D21" s="55">
        <v>145</v>
      </c>
      <c r="E21" s="56">
        <v>47</v>
      </c>
      <c r="F21" s="61">
        <v>98</v>
      </c>
      <c r="G21" s="57">
        <v>32.41379310344827</v>
      </c>
      <c r="H21" s="58">
        <v>67.58620689655173</v>
      </c>
      <c r="I21" s="69">
        <v>35.172413793103459</v>
      </c>
      <c r="J21" s="57">
        <f>(E21/$E$31)*100</f>
        <v>17.602996254681649</v>
      </c>
      <c r="K21" s="59">
        <f>(F21/$F$31)*100</f>
        <v>16.118421052631579</v>
      </c>
      <c r="L21" s="3"/>
    </row>
    <row r="22" spans="3:12" ht="15.75" x14ac:dyDescent="0.3">
      <c r="C22" s="18" t="s">
        <v>10</v>
      </c>
      <c r="D22" s="47">
        <v>12</v>
      </c>
      <c r="E22" s="1">
        <v>8</v>
      </c>
      <c r="F22" s="62">
        <v>4</v>
      </c>
      <c r="G22" s="19">
        <v>66.666666666666657</v>
      </c>
      <c r="H22" s="2">
        <v>33.333333333333329</v>
      </c>
      <c r="I22" s="70">
        <v>-33.333333333333329</v>
      </c>
      <c r="J22" s="19">
        <f t="shared" ref="J22:J31" si="3">(E22/$E$31)*100</f>
        <v>2.9962546816479403</v>
      </c>
      <c r="K22" s="5">
        <f t="shared" ref="K22:K31" si="4">(F22/$F$31)*100</f>
        <v>0.6578947368421052</v>
      </c>
      <c r="L22" s="3"/>
    </row>
    <row r="23" spans="3:12" ht="15.75" x14ac:dyDescent="0.3">
      <c r="C23" s="18" t="s">
        <v>11</v>
      </c>
      <c r="D23" s="47">
        <v>0</v>
      </c>
      <c r="E23" s="1">
        <v>0</v>
      </c>
      <c r="F23" s="62">
        <v>0</v>
      </c>
      <c r="G23" s="19"/>
      <c r="H23" s="2"/>
      <c r="I23" s="70"/>
      <c r="J23" s="19">
        <f t="shared" si="3"/>
        <v>0</v>
      </c>
      <c r="K23" s="5">
        <f t="shared" si="4"/>
        <v>0</v>
      </c>
      <c r="L23" s="3"/>
    </row>
    <row r="24" spans="3:12" ht="15.75" x14ac:dyDescent="0.3">
      <c r="C24" s="18" t="s">
        <v>12</v>
      </c>
      <c r="D24" s="47">
        <v>0</v>
      </c>
      <c r="E24" s="1">
        <v>0</v>
      </c>
      <c r="F24" s="62">
        <v>0</v>
      </c>
      <c r="G24" s="19"/>
      <c r="H24" s="2"/>
      <c r="I24" s="70"/>
      <c r="J24" s="19">
        <f t="shared" si="3"/>
        <v>0</v>
      </c>
      <c r="K24" s="5">
        <f t="shared" si="4"/>
        <v>0</v>
      </c>
      <c r="L24" s="3"/>
    </row>
    <row r="25" spans="3:12" ht="15.75" x14ac:dyDescent="0.3">
      <c r="C25" s="18" t="s">
        <v>13</v>
      </c>
      <c r="D25" s="48">
        <v>1</v>
      </c>
      <c r="E25" s="20">
        <v>0</v>
      </c>
      <c r="F25" s="63">
        <v>1</v>
      </c>
      <c r="G25" s="19">
        <v>0</v>
      </c>
      <c r="H25" s="2">
        <v>100</v>
      </c>
      <c r="I25" s="70">
        <v>100</v>
      </c>
      <c r="J25" s="19">
        <f t="shared" si="3"/>
        <v>0</v>
      </c>
      <c r="K25" s="5">
        <f t="shared" si="4"/>
        <v>0.1644736842105263</v>
      </c>
      <c r="L25" s="3"/>
    </row>
    <row r="26" spans="3:12" ht="15.75" x14ac:dyDescent="0.3">
      <c r="C26" s="18" t="s">
        <v>14</v>
      </c>
      <c r="D26" s="47">
        <v>13</v>
      </c>
      <c r="E26" s="1">
        <v>0</v>
      </c>
      <c r="F26" s="62">
        <v>13</v>
      </c>
      <c r="G26" s="19">
        <v>0</v>
      </c>
      <c r="H26" s="2">
        <v>100</v>
      </c>
      <c r="I26" s="70">
        <v>100</v>
      </c>
      <c r="J26" s="19">
        <f t="shared" si="3"/>
        <v>0</v>
      </c>
      <c r="K26" s="5">
        <f t="shared" si="4"/>
        <v>2.138157894736842</v>
      </c>
      <c r="L26" s="3"/>
    </row>
    <row r="27" spans="3:12" ht="15.75" x14ac:dyDescent="0.3">
      <c r="C27" s="18" t="s">
        <v>15</v>
      </c>
      <c r="D27" s="47">
        <v>178</v>
      </c>
      <c r="E27" s="1">
        <v>18</v>
      </c>
      <c r="F27" s="62">
        <v>160</v>
      </c>
      <c r="G27" s="19">
        <v>10.112359550561797</v>
      </c>
      <c r="H27" s="2">
        <v>89.887640449438194</v>
      </c>
      <c r="I27" s="70">
        <v>79.775280898876403</v>
      </c>
      <c r="J27" s="19">
        <f t="shared" si="3"/>
        <v>6.7415730337078648</v>
      </c>
      <c r="K27" s="5">
        <f t="shared" si="4"/>
        <v>26.315789473684209</v>
      </c>
      <c r="L27" s="3"/>
    </row>
    <row r="28" spans="3:12" ht="15.75" x14ac:dyDescent="0.3">
      <c r="C28" s="18" t="s">
        <v>16</v>
      </c>
      <c r="D28" s="47">
        <v>0</v>
      </c>
      <c r="E28" s="1">
        <v>0</v>
      </c>
      <c r="F28" s="62">
        <v>0</v>
      </c>
      <c r="G28" s="19"/>
      <c r="H28" s="2"/>
      <c r="I28" s="70"/>
      <c r="J28" s="19">
        <f t="shared" si="3"/>
        <v>0</v>
      </c>
      <c r="K28" s="5">
        <f t="shared" si="4"/>
        <v>0</v>
      </c>
      <c r="L28" s="3"/>
    </row>
    <row r="29" spans="3:12" ht="15.75" x14ac:dyDescent="0.3">
      <c r="C29" s="18" t="s">
        <v>17</v>
      </c>
      <c r="D29" s="48">
        <v>340</v>
      </c>
      <c r="E29" s="20">
        <v>55</v>
      </c>
      <c r="F29" s="63">
        <v>285</v>
      </c>
      <c r="G29" s="19">
        <v>16.176470588235293</v>
      </c>
      <c r="H29" s="2">
        <v>83.82352941176471</v>
      </c>
      <c r="I29" s="70">
        <v>67.64705882352942</v>
      </c>
      <c r="J29" s="19">
        <f t="shared" si="3"/>
        <v>20.599250936329589</v>
      </c>
      <c r="K29" s="5">
        <f t="shared" si="4"/>
        <v>46.875</v>
      </c>
      <c r="L29" s="3"/>
    </row>
    <row r="30" spans="3:12" ht="15.75" x14ac:dyDescent="0.3">
      <c r="C30" s="18" t="s">
        <v>18</v>
      </c>
      <c r="D30" s="47">
        <v>186</v>
      </c>
      <c r="E30" s="1">
        <v>139</v>
      </c>
      <c r="F30" s="62">
        <v>47</v>
      </c>
      <c r="G30" s="19">
        <v>74.731182795698928</v>
      </c>
      <c r="H30" s="2">
        <v>25.268817204301076</v>
      </c>
      <c r="I30" s="70">
        <v>-49.462365591397855</v>
      </c>
      <c r="J30" s="19">
        <f t="shared" si="3"/>
        <v>52.059925093632963</v>
      </c>
      <c r="K30" s="5">
        <f t="shared" si="4"/>
        <v>7.7302631578947372</v>
      </c>
      <c r="L30" s="3"/>
    </row>
    <row r="31" spans="3:12" ht="16.5" thickBot="1" x14ac:dyDescent="0.35">
      <c r="C31" s="51" t="s">
        <v>8</v>
      </c>
      <c r="D31" s="72">
        <f>SUM(D21:D30)</f>
        <v>875</v>
      </c>
      <c r="E31" s="72">
        <f>SUM(E21:E30)</f>
        <v>267</v>
      </c>
      <c r="F31" s="73">
        <f>SUM(F21:F30)</f>
        <v>608</v>
      </c>
      <c r="G31" s="74">
        <f>(E31/$D31)*100</f>
        <v>30.514285714285716</v>
      </c>
      <c r="H31" s="75">
        <f>(F31/$D31)*100</f>
        <v>69.48571428571428</v>
      </c>
      <c r="I31" s="76">
        <f t="shared" ref="I31" si="5">H31-G31</f>
        <v>38.971428571428561</v>
      </c>
      <c r="J31" s="82">
        <f t="shared" si="3"/>
        <v>100</v>
      </c>
      <c r="K31" s="83">
        <f t="shared" si="4"/>
        <v>100</v>
      </c>
      <c r="L31" s="3"/>
    </row>
    <row r="32" spans="3:12" ht="50.25" customHeight="1" x14ac:dyDescent="0.25">
      <c r="C32" s="109" t="s">
        <v>31</v>
      </c>
      <c r="D32" s="110"/>
      <c r="E32" s="110"/>
      <c r="F32" s="110"/>
      <c r="G32" s="109"/>
      <c r="H32" s="109"/>
      <c r="I32" s="109"/>
      <c r="J32" s="109"/>
      <c r="K32" s="109"/>
    </row>
    <row r="33" hidden="1" x14ac:dyDescent="0.25"/>
    <row r="34" hidden="1" x14ac:dyDescent="0.25"/>
  </sheetData>
  <mergeCells count="10">
    <mergeCell ref="D19:F19"/>
    <mergeCell ref="G19:I19"/>
    <mergeCell ref="J19:K19"/>
    <mergeCell ref="C32:K32"/>
    <mergeCell ref="C2:K2"/>
    <mergeCell ref="D3:F3"/>
    <mergeCell ref="G3:I3"/>
    <mergeCell ref="J3:K3"/>
    <mergeCell ref="C16:K16"/>
    <mergeCell ref="C18:K18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M34"/>
  <sheetViews>
    <sheetView showGridLines="0" topLeftCell="A19" workbookViewId="0">
      <selection activeCell="D14" sqref="D14"/>
    </sheetView>
  </sheetViews>
  <sheetFormatPr baseColWidth="10" defaultColWidth="0" defaultRowHeight="15" zeroHeight="1" x14ac:dyDescent="0.25"/>
  <cols>
    <col min="1" max="2" width="9.140625" customWidth="1"/>
    <col min="3" max="3" width="21" customWidth="1"/>
    <col min="4" max="11" width="11.42578125" customWidth="1"/>
    <col min="12" max="12" width="7.7109375" customWidth="1"/>
    <col min="13" max="13" width="11.42578125" customWidth="1"/>
    <col min="14" max="16384" width="11.42578125" hidden="1"/>
  </cols>
  <sheetData>
    <row r="1" spans="3:12" x14ac:dyDescent="0.25"/>
    <row r="2" spans="3:12" ht="42" customHeight="1" thickBot="1" x14ac:dyDescent="0.3">
      <c r="C2" s="100" t="s">
        <v>37</v>
      </c>
      <c r="D2" s="100"/>
      <c r="E2" s="100"/>
      <c r="F2" s="100"/>
      <c r="G2" s="100"/>
      <c r="H2" s="100"/>
      <c r="I2" s="100"/>
      <c r="J2" s="100"/>
      <c r="K2" s="100"/>
    </row>
    <row r="3" spans="3:12" ht="30" customHeight="1" thickBot="1" x14ac:dyDescent="0.35">
      <c r="C3" s="14"/>
      <c r="D3" s="101" t="s">
        <v>0</v>
      </c>
      <c r="E3" s="102"/>
      <c r="F3" s="103"/>
      <c r="G3" s="111" t="s">
        <v>1</v>
      </c>
      <c r="H3" s="112"/>
      <c r="I3" s="113"/>
      <c r="J3" s="114" t="s">
        <v>6</v>
      </c>
      <c r="K3" s="115"/>
    </row>
    <row r="4" spans="3:12" ht="16.5" thickBot="1" x14ac:dyDescent="0.35">
      <c r="C4" s="49" t="s">
        <v>7</v>
      </c>
      <c r="D4" s="15" t="s">
        <v>2</v>
      </c>
      <c r="E4" s="16" t="s">
        <v>3</v>
      </c>
      <c r="F4" s="17" t="s">
        <v>4</v>
      </c>
      <c r="G4" s="65" t="s">
        <v>3</v>
      </c>
      <c r="H4" s="66" t="s">
        <v>4</v>
      </c>
      <c r="I4" s="67" t="s">
        <v>5</v>
      </c>
      <c r="J4" s="65" t="s">
        <v>3</v>
      </c>
      <c r="K4" s="67" t="s">
        <v>4</v>
      </c>
    </row>
    <row r="5" spans="3:12" ht="15.75" x14ac:dyDescent="0.3">
      <c r="C5" s="50" t="s">
        <v>9</v>
      </c>
      <c r="D5" s="55">
        <v>319</v>
      </c>
      <c r="E5" s="56">
        <v>148</v>
      </c>
      <c r="F5" s="61">
        <v>171</v>
      </c>
      <c r="G5" s="57">
        <v>46.394984326018808</v>
      </c>
      <c r="H5" s="58">
        <v>53.605015673981192</v>
      </c>
      <c r="I5" s="59">
        <v>7.210031347962385</v>
      </c>
      <c r="J5" s="77">
        <f>(E5/$E$15)*100</f>
        <v>14.410905550146055</v>
      </c>
      <c r="K5" s="59">
        <f>(F5/$F$15)*100</f>
        <v>13.93643031784841</v>
      </c>
      <c r="L5" s="3"/>
    </row>
    <row r="6" spans="3:12" ht="15.75" x14ac:dyDescent="0.3">
      <c r="C6" s="18" t="s">
        <v>10</v>
      </c>
      <c r="D6" s="47">
        <v>146</v>
      </c>
      <c r="E6" s="1">
        <v>77</v>
      </c>
      <c r="F6" s="62">
        <v>69</v>
      </c>
      <c r="G6" s="19">
        <v>52.739726027397261</v>
      </c>
      <c r="H6" s="2">
        <v>47.260273972602739</v>
      </c>
      <c r="I6" s="5">
        <v>-5.4794520547945211</v>
      </c>
      <c r="J6" s="6">
        <f t="shared" ref="J6:J15" si="0">(E6/$E$15)*100</f>
        <v>7.4975657254138266</v>
      </c>
      <c r="K6" s="5">
        <f t="shared" ref="K6:K15" si="1">(F6/$F$15)*100</f>
        <v>5.6234718826405867</v>
      </c>
      <c r="L6" s="3"/>
    </row>
    <row r="7" spans="3:12" ht="15.75" x14ac:dyDescent="0.3">
      <c r="C7" s="18" t="s">
        <v>11</v>
      </c>
      <c r="D7" s="47">
        <v>52</v>
      </c>
      <c r="E7" s="1">
        <v>20</v>
      </c>
      <c r="F7" s="62">
        <v>32</v>
      </c>
      <c r="G7" s="19">
        <v>38.461538461538467</v>
      </c>
      <c r="H7" s="2">
        <v>61.53846153846154</v>
      </c>
      <c r="I7" s="5">
        <v>23.076923076923073</v>
      </c>
      <c r="J7" s="6">
        <f t="shared" si="0"/>
        <v>1.9474196689386565</v>
      </c>
      <c r="K7" s="5">
        <f t="shared" si="1"/>
        <v>2.6079869600651997</v>
      </c>
      <c r="L7" s="3"/>
    </row>
    <row r="8" spans="3:12" ht="15.75" x14ac:dyDescent="0.3">
      <c r="C8" s="18" t="s">
        <v>12</v>
      </c>
      <c r="D8" s="47">
        <v>38</v>
      </c>
      <c r="E8" s="1">
        <v>17</v>
      </c>
      <c r="F8" s="62">
        <v>21</v>
      </c>
      <c r="G8" s="19">
        <v>44.736842105263158</v>
      </c>
      <c r="H8" s="2">
        <v>55.26315789473685</v>
      </c>
      <c r="I8" s="5">
        <v>10.526315789473692</v>
      </c>
      <c r="J8" s="6">
        <f t="shared" si="0"/>
        <v>1.6553067185978578</v>
      </c>
      <c r="K8" s="5">
        <f t="shared" si="1"/>
        <v>1.7114914425427872</v>
      </c>
      <c r="L8" s="3"/>
    </row>
    <row r="9" spans="3:12" ht="15.75" x14ac:dyDescent="0.3">
      <c r="C9" s="18" t="s">
        <v>13</v>
      </c>
      <c r="D9" s="48">
        <v>210</v>
      </c>
      <c r="E9" s="20">
        <v>79</v>
      </c>
      <c r="F9" s="63">
        <v>131</v>
      </c>
      <c r="G9" s="19">
        <v>37.61904761904762</v>
      </c>
      <c r="H9" s="2">
        <v>62.38095238095238</v>
      </c>
      <c r="I9" s="5">
        <v>24.761904761904759</v>
      </c>
      <c r="J9" s="6">
        <f t="shared" si="0"/>
        <v>7.6923076923076925</v>
      </c>
      <c r="K9" s="5">
        <f t="shared" si="1"/>
        <v>10.676446617766912</v>
      </c>
      <c r="L9" s="3"/>
    </row>
    <row r="10" spans="3:12" ht="15.75" x14ac:dyDescent="0.3">
      <c r="C10" s="18" t="s">
        <v>14</v>
      </c>
      <c r="D10" s="47">
        <v>65</v>
      </c>
      <c r="E10" s="1">
        <v>27</v>
      </c>
      <c r="F10" s="62">
        <v>38</v>
      </c>
      <c r="G10" s="19">
        <v>41.53846153846154</v>
      </c>
      <c r="H10" s="2">
        <v>58.461538461538467</v>
      </c>
      <c r="I10" s="5">
        <v>16.923076923076927</v>
      </c>
      <c r="J10" s="6">
        <f t="shared" si="0"/>
        <v>2.6290165530671863</v>
      </c>
      <c r="K10" s="5">
        <f t="shared" si="1"/>
        <v>3.0969845150774247</v>
      </c>
      <c r="L10" s="3"/>
    </row>
    <row r="11" spans="3:12" ht="15.75" x14ac:dyDescent="0.3">
      <c r="C11" s="18" t="s">
        <v>15</v>
      </c>
      <c r="D11" s="47">
        <v>373</v>
      </c>
      <c r="E11" s="1">
        <v>111</v>
      </c>
      <c r="F11" s="62">
        <v>262</v>
      </c>
      <c r="G11" s="19">
        <v>29.75871313672922</v>
      </c>
      <c r="H11" s="2">
        <v>70.241286863270773</v>
      </c>
      <c r="I11" s="5">
        <v>40.482573726541553</v>
      </c>
      <c r="J11" s="6">
        <f t="shared" si="0"/>
        <v>10.808179162609543</v>
      </c>
      <c r="K11" s="5">
        <f t="shared" si="1"/>
        <v>21.352893235533823</v>
      </c>
      <c r="L11" s="3"/>
    </row>
    <row r="12" spans="3:12" ht="15.75" x14ac:dyDescent="0.3">
      <c r="C12" s="18" t="s">
        <v>16</v>
      </c>
      <c r="D12" s="47">
        <v>0</v>
      </c>
      <c r="E12" s="1">
        <v>0</v>
      </c>
      <c r="F12" s="62">
        <v>0</v>
      </c>
      <c r="G12" s="19"/>
      <c r="H12" s="2"/>
      <c r="I12" s="5"/>
      <c r="J12" s="6">
        <f t="shared" si="0"/>
        <v>0</v>
      </c>
      <c r="K12" s="5">
        <f t="shared" si="1"/>
        <v>0</v>
      </c>
      <c r="L12" s="3"/>
    </row>
    <row r="13" spans="3:12" ht="15.75" x14ac:dyDescent="0.3">
      <c r="C13" s="18" t="s">
        <v>17</v>
      </c>
      <c r="D13" s="48">
        <v>531</v>
      </c>
      <c r="E13" s="20">
        <v>154</v>
      </c>
      <c r="F13" s="63">
        <v>377</v>
      </c>
      <c r="G13" s="19">
        <v>29.001883239171374</v>
      </c>
      <c r="H13" s="2">
        <v>70.998116760828623</v>
      </c>
      <c r="I13" s="5">
        <v>41.996233521657246</v>
      </c>
      <c r="J13" s="6">
        <f t="shared" si="0"/>
        <v>14.995131450827653</v>
      </c>
      <c r="K13" s="5">
        <f t="shared" si="1"/>
        <v>30.725346373268131</v>
      </c>
      <c r="L13" s="3"/>
    </row>
    <row r="14" spans="3:12" ht="15.75" x14ac:dyDescent="0.3">
      <c r="C14" s="18" t="s">
        <v>18</v>
      </c>
      <c r="D14" s="47">
        <v>520</v>
      </c>
      <c r="E14" s="1">
        <v>394</v>
      </c>
      <c r="F14" s="62">
        <v>126</v>
      </c>
      <c r="G14" s="19">
        <v>75.769230769230774</v>
      </c>
      <c r="H14" s="2">
        <v>24.23076923076923</v>
      </c>
      <c r="I14" s="5">
        <v>-51.538461538461547</v>
      </c>
      <c r="J14" s="6">
        <f t="shared" si="0"/>
        <v>38.364167478091524</v>
      </c>
      <c r="K14" s="5">
        <f t="shared" si="1"/>
        <v>10.268948655256724</v>
      </c>
      <c r="L14" s="3"/>
    </row>
    <row r="15" spans="3:12" ht="16.5" thickBot="1" x14ac:dyDescent="0.35">
      <c r="C15" s="51" t="s">
        <v>8</v>
      </c>
      <c r="D15" s="72">
        <f>SUM(D5:D14)</f>
        <v>2254</v>
      </c>
      <c r="E15" s="72">
        <f>SUM(E5:E14)</f>
        <v>1027</v>
      </c>
      <c r="F15" s="73">
        <f>SUM(F5:F14)</f>
        <v>1227</v>
      </c>
      <c r="G15" s="74">
        <f>(E15/$D15)*100</f>
        <v>45.563442768411711</v>
      </c>
      <c r="H15" s="75">
        <f>(F15/$D15)*100</f>
        <v>54.436557231588289</v>
      </c>
      <c r="I15" s="78">
        <f t="shared" ref="I15" si="2">H15-G15</f>
        <v>8.8731144631765773</v>
      </c>
      <c r="J15" s="85">
        <f t="shared" si="0"/>
        <v>100</v>
      </c>
      <c r="K15" s="83">
        <f t="shared" si="1"/>
        <v>100</v>
      </c>
      <c r="L15" s="3"/>
    </row>
    <row r="16" spans="3:12" ht="44.25" customHeight="1" x14ac:dyDescent="0.25">
      <c r="C16" s="116" t="s">
        <v>47</v>
      </c>
      <c r="D16" s="116"/>
      <c r="E16" s="116"/>
      <c r="F16" s="116"/>
      <c r="G16" s="116"/>
      <c r="H16" s="116"/>
      <c r="I16" s="116"/>
      <c r="J16" s="116"/>
      <c r="K16" s="116"/>
    </row>
    <row r="17" spans="3:12" x14ac:dyDescent="0.25"/>
    <row r="18" spans="3:12" ht="30.75" customHeight="1" thickBot="1" x14ac:dyDescent="0.3">
      <c r="C18" s="100" t="s">
        <v>35</v>
      </c>
      <c r="D18" s="100"/>
      <c r="E18" s="100"/>
      <c r="F18" s="100"/>
      <c r="G18" s="100"/>
      <c r="H18" s="100"/>
      <c r="I18" s="100"/>
      <c r="J18" s="100"/>
      <c r="K18" s="100"/>
    </row>
    <row r="19" spans="3:12" ht="28.5" customHeight="1" thickBot="1" x14ac:dyDescent="0.35">
      <c r="C19" s="14"/>
      <c r="D19" s="101" t="s">
        <v>0</v>
      </c>
      <c r="E19" s="102"/>
      <c r="F19" s="103"/>
      <c r="G19" s="104" t="s">
        <v>1</v>
      </c>
      <c r="H19" s="105"/>
      <c r="I19" s="106"/>
      <c r="J19" s="107" t="s">
        <v>6</v>
      </c>
      <c r="K19" s="108"/>
    </row>
    <row r="20" spans="3:12" ht="21.75" customHeight="1" thickBot="1" x14ac:dyDescent="0.35">
      <c r="C20" s="60" t="s">
        <v>7</v>
      </c>
      <c r="D20" s="15" t="s">
        <v>2</v>
      </c>
      <c r="E20" s="16" t="s">
        <v>3</v>
      </c>
      <c r="F20" s="17" t="s">
        <v>4</v>
      </c>
      <c r="G20" s="65" t="s">
        <v>3</v>
      </c>
      <c r="H20" s="66" t="s">
        <v>4</v>
      </c>
      <c r="I20" s="67" t="s">
        <v>5</v>
      </c>
      <c r="J20" s="65" t="s">
        <v>3</v>
      </c>
      <c r="K20" s="67" t="s">
        <v>4</v>
      </c>
    </row>
    <row r="21" spans="3:12" ht="15.75" x14ac:dyDescent="0.3">
      <c r="C21" s="50" t="s">
        <v>9</v>
      </c>
      <c r="D21" s="55">
        <v>215</v>
      </c>
      <c r="E21" s="56">
        <v>69</v>
      </c>
      <c r="F21" s="61">
        <v>146</v>
      </c>
      <c r="G21" s="57">
        <v>32.093023255813954</v>
      </c>
      <c r="H21" s="58">
        <v>67.906976744186039</v>
      </c>
      <c r="I21" s="69">
        <v>35.813953488372086</v>
      </c>
      <c r="J21" s="57">
        <f>(E21/$E$31)*100</f>
        <v>15.681818181818183</v>
      </c>
      <c r="K21" s="59">
        <f>(F21/$F$31)*100</f>
        <v>15.368421052631579</v>
      </c>
      <c r="L21" s="3"/>
    </row>
    <row r="22" spans="3:12" ht="15.75" x14ac:dyDescent="0.3">
      <c r="C22" s="18" t="s">
        <v>10</v>
      </c>
      <c r="D22" s="47">
        <v>9</v>
      </c>
      <c r="E22" s="1">
        <v>6</v>
      </c>
      <c r="F22" s="62">
        <v>3</v>
      </c>
      <c r="G22" s="19">
        <v>66.666666666666657</v>
      </c>
      <c r="H22" s="2">
        <v>33.333333333333329</v>
      </c>
      <c r="I22" s="70">
        <v>-33.333333333333329</v>
      </c>
      <c r="J22" s="19">
        <f t="shared" ref="J22:J31" si="3">(E22/$E$31)*100</f>
        <v>1.3636363636363635</v>
      </c>
      <c r="K22" s="5">
        <f t="shared" ref="K22:K31" si="4">(F22/$F$31)*100</f>
        <v>0.31578947368421051</v>
      </c>
      <c r="L22" s="3"/>
    </row>
    <row r="23" spans="3:12" ht="15.75" x14ac:dyDescent="0.3">
      <c r="C23" s="18" t="s">
        <v>11</v>
      </c>
      <c r="D23" s="47">
        <v>0</v>
      </c>
      <c r="E23" s="1">
        <v>0</v>
      </c>
      <c r="F23" s="62">
        <v>0</v>
      </c>
      <c r="G23" s="19"/>
      <c r="H23" s="2"/>
      <c r="I23" s="70"/>
      <c r="J23" s="19">
        <f t="shared" si="3"/>
        <v>0</v>
      </c>
      <c r="K23" s="5">
        <f t="shared" si="4"/>
        <v>0</v>
      </c>
      <c r="L23" s="3"/>
    </row>
    <row r="24" spans="3:12" ht="15.75" x14ac:dyDescent="0.3">
      <c r="C24" s="18" t="s">
        <v>12</v>
      </c>
      <c r="D24" s="47">
        <v>0</v>
      </c>
      <c r="E24" s="1">
        <v>0</v>
      </c>
      <c r="F24" s="62">
        <v>0</v>
      </c>
      <c r="G24" s="19"/>
      <c r="H24" s="2"/>
      <c r="I24" s="70"/>
      <c r="J24" s="19">
        <f t="shared" si="3"/>
        <v>0</v>
      </c>
      <c r="K24" s="5">
        <f t="shared" si="4"/>
        <v>0</v>
      </c>
      <c r="L24" s="3"/>
    </row>
    <row r="25" spans="3:12" ht="15.75" x14ac:dyDescent="0.3">
      <c r="C25" s="18" t="s">
        <v>13</v>
      </c>
      <c r="D25" s="48">
        <v>52</v>
      </c>
      <c r="E25" s="20">
        <v>7</v>
      </c>
      <c r="F25" s="63">
        <v>45</v>
      </c>
      <c r="G25" s="19">
        <v>13.461538461538462</v>
      </c>
      <c r="H25" s="2">
        <v>86.538461538461547</v>
      </c>
      <c r="I25" s="70">
        <v>73.07692307692308</v>
      </c>
      <c r="J25" s="19">
        <f t="shared" si="3"/>
        <v>1.5909090909090908</v>
      </c>
      <c r="K25" s="5">
        <f t="shared" si="4"/>
        <v>4.7368421052631584</v>
      </c>
      <c r="L25" s="3"/>
    </row>
    <row r="26" spans="3:12" ht="15.75" x14ac:dyDescent="0.3">
      <c r="C26" s="18" t="s">
        <v>14</v>
      </c>
      <c r="D26" s="47">
        <v>14</v>
      </c>
      <c r="E26" s="1">
        <v>5</v>
      </c>
      <c r="F26" s="62">
        <v>9</v>
      </c>
      <c r="G26" s="19">
        <v>35.714285714285715</v>
      </c>
      <c r="H26" s="2">
        <v>64.285714285714292</v>
      </c>
      <c r="I26" s="70">
        <v>28.571428571428577</v>
      </c>
      <c r="J26" s="19">
        <f t="shared" si="3"/>
        <v>1.1363636363636365</v>
      </c>
      <c r="K26" s="5">
        <f t="shared" si="4"/>
        <v>0.94736842105263164</v>
      </c>
      <c r="L26" s="3"/>
    </row>
    <row r="27" spans="3:12" ht="15.75" x14ac:dyDescent="0.3">
      <c r="C27" s="18" t="s">
        <v>15</v>
      </c>
      <c r="D27" s="47">
        <v>352</v>
      </c>
      <c r="E27" s="1">
        <v>28</v>
      </c>
      <c r="F27" s="62">
        <v>324</v>
      </c>
      <c r="G27" s="19">
        <v>7.9545454545454541</v>
      </c>
      <c r="H27" s="2">
        <v>92.045454545454547</v>
      </c>
      <c r="I27" s="70">
        <v>84.090909090909093</v>
      </c>
      <c r="J27" s="19">
        <f t="shared" si="3"/>
        <v>6.3636363636363633</v>
      </c>
      <c r="K27" s="5">
        <f t="shared" si="4"/>
        <v>34.10526315789474</v>
      </c>
      <c r="L27" s="3"/>
    </row>
    <row r="28" spans="3:12" ht="15.75" x14ac:dyDescent="0.3">
      <c r="C28" s="18" t="s">
        <v>16</v>
      </c>
      <c r="D28" s="47">
        <v>0</v>
      </c>
      <c r="E28" s="1">
        <v>0</v>
      </c>
      <c r="F28" s="62">
        <v>0</v>
      </c>
      <c r="G28" s="19"/>
      <c r="H28" s="2"/>
      <c r="I28" s="70"/>
      <c r="J28" s="19">
        <f t="shared" si="3"/>
        <v>0</v>
      </c>
      <c r="K28" s="5">
        <f t="shared" si="4"/>
        <v>0</v>
      </c>
      <c r="L28" s="3"/>
    </row>
    <row r="29" spans="3:12" ht="15.75" x14ac:dyDescent="0.3">
      <c r="C29" s="18" t="s">
        <v>17</v>
      </c>
      <c r="D29" s="48">
        <v>393</v>
      </c>
      <c r="E29" s="20">
        <v>63</v>
      </c>
      <c r="F29" s="63">
        <v>330</v>
      </c>
      <c r="G29" s="19">
        <v>16.030534351145036</v>
      </c>
      <c r="H29" s="2">
        <v>83.969465648854964</v>
      </c>
      <c r="I29" s="70">
        <v>67.938931297709928</v>
      </c>
      <c r="J29" s="19">
        <f t="shared" si="3"/>
        <v>14.318181818181818</v>
      </c>
      <c r="K29" s="5">
        <f t="shared" si="4"/>
        <v>34.736842105263158</v>
      </c>
      <c r="L29" s="3"/>
    </row>
    <row r="30" spans="3:12" ht="15.75" x14ac:dyDescent="0.3">
      <c r="C30" s="18" t="s">
        <v>18</v>
      </c>
      <c r="D30" s="47">
        <v>355</v>
      </c>
      <c r="E30" s="1">
        <v>262</v>
      </c>
      <c r="F30" s="62">
        <v>93</v>
      </c>
      <c r="G30" s="19">
        <v>73.802816901408448</v>
      </c>
      <c r="H30" s="2">
        <v>26.197183098591548</v>
      </c>
      <c r="I30" s="70">
        <v>-47.605633802816897</v>
      </c>
      <c r="J30" s="19">
        <f t="shared" si="3"/>
        <v>59.545454545454547</v>
      </c>
      <c r="K30" s="5">
        <f t="shared" si="4"/>
        <v>9.7894736842105257</v>
      </c>
      <c r="L30" s="3"/>
    </row>
    <row r="31" spans="3:12" ht="16.5" thickBot="1" x14ac:dyDescent="0.35">
      <c r="C31" s="51" t="s">
        <v>8</v>
      </c>
      <c r="D31" s="72">
        <f>SUM(D21:D30)</f>
        <v>1390</v>
      </c>
      <c r="E31" s="72">
        <f>SUM(E21:E30)</f>
        <v>440</v>
      </c>
      <c r="F31" s="73">
        <f>SUM(F21:F30)</f>
        <v>950</v>
      </c>
      <c r="G31" s="74">
        <f>(E31/$D31)*100</f>
        <v>31.654676258992804</v>
      </c>
      <c r="H31" s="75">
        <f>(F31/$D31)*100</f>
        <v>68.345323741007192</v>
      </c>
      <c r="I31" s="76">
        <f t="shared" ref="I31" si="5">H31-G31</f>
        <v>36.690647482014384</v>
      </c>
      <c r="J31" s="82">
        <f t="shared" si="3"/>
        <v>100</v>
      </c>
      <c r="K31" s="83">
        <f t="shared" si="4"/>
        <v>100</v>
      </c>
      <c r="L31" s="3"/>
    </row>
    <row r="32" spans="3:12" ht="50.25" customHeight="1" x14ac:dyDescent="0.25">
      <c r="C32" s="109" t="s">
        <v>32</v>
      </c>
      <c r="D32" s="110"/>
      <c r="E32" s="110"/>
      <c r="F32" s="110"/>
      <c r="G32" s="109"/>
      <c r="H32" s="109"/>
      <c r="I32" s="109"/>
      <c r="J32" s="109"/>
      <c r="K32" s="109"/>
    </row>
    <row r="33" hidden="1" x14ac:dyDescent="0.25"/>
    <row r="34" hidden="1" x14ac:dyDescent="0.25"/>
  </sheetData>
  <mergeCells count="10">
    <mergeCell ref="D19:F19"/>
    <mergeCell ref="G19:I19"/>
    <mergeCell ref="J19:K19"/>
    <mergeCell ref="C32:K32"/>
    <mergeCell ref="C2:K2"/>
    <mergeCell ref="D3:F3"/>
    <mergeCell ref="G3:I3"/>
    <mergeCell ref="J3:K3"/>
    <mergeCell ref="C16:K16"/>
    <mergeCell ref="C18:K1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4"/>
  <sheetViews>
    <sheetView showGridLines="0" topLeftCell="A19" workbookViewId="0">
      <selection activeCell="G31" sqref="G31"/>
    </sheetView>
  </sheetViews>
  <sheetFormatPr baseColWidth="10" defaultColWidth="0" defaultRowHeight="15" zeroHeight="1" x14ac:dyDescent="0.25"/>
  <cols>
    <col min="1" max="2" width="9.140625" customWidth="1"/>
    <col min="3" max="3" width="21" customWidth="1"/>
    <col min="4" max="11" width="11.42578125" customWidth="1"/>
    <col min="12" max="12" width="7.7109375" customWidth="1"/>
    <col min="13" max="13" width="11.42578125" customWidth="1"/>
    <col min="14" max="16384" width="11.42578125" hidden="1"/>
  </cols>
  <sheetData>
    <row r="1" spans="3:12" x14ac:dyDescent="0.25"/>
    <row r="2" spans="3:12" ht="42" customHeight="1" thickBot="1" x14ac:dyDescent="0.3">
      <c r="C2" s="100" t="s">
        <v>37</v>
      </c>
      <c r="D2" s="100"/>
      <c r="E2" s="100"/>
      <c r="F2" s="100"/>
      <c r="G2" s="100"/>
      <c r="H2" s="100"/>
      <c r="I2" s="100"/>
      <c r="J2" s="100"/>
      <c r="K2" s="100"/>
    </row>
    <row r="3" spans="3:12" ht="30" customHeight="1" thickBot="1" x14ac:dyDescent="0.35">
      <c r="C3" s="14"/>
      <c r="D3" s="101" t="s">
        <v>0</v>
      </c>
      <c r="E3" s="102"/>
      <c r="F3" s="103"/>
      <c r="G3" s="111" t="s">
        <v>1</v>
      </c>
      <c r="H3" s="112"/>
      <c r="I3" s="113"/>
      <c r="J3" s="114" t="s">
        <v>6</v>
      </c>
      <c r="K3" s="115"/>
    </row>
    <row r="4" spans="3:12" ht="16.5" thickBot="1" x14ac:dyDescent="0.35">
      <c r="C4" s="49" t="s">
        <v>7</v>
      </c>
      <c r="D4" s="15" t="s">
        <v>2</v>
      </c>
      <c r="E4" s="16" t="s">
        <v>3</v>
      </c>
      <c r="F4" s="17" t="s">
        <v>4</v>
      </c>
      <c r="G4" s="65" t="s">
        <v>3</v>
      </c>
      <c r="H4" s="66" t="s">
        <v>4</v>
      </c>
      <c r="I4" s="67" t="s">
        <v>5</v>
      </c>
      <c r="J4" s="65" t="s">
        <v>3</v>
      </c>
      <c r="K4" s="67" t="s">
        <v>4</v>
      </c>
    </row>
    <row r="5" spans="3:12" ht="15.75" x14ac:dyDescent="0.3">
      <c r="C5" s="50" t="s">
        <v>9</v>
      </c>
      <c r="D5" s="55">
        <v>196</v>
      </c>
      <c r="E5" s="56">
        <v>101</v>
      </c>
      <c r="F5" s="61">
        <v>95</v>
      </c>
      <c r="G5" s="57">
        <v>51.530612244897952</v>
      </c>
      <c r="H5" s="58">
        <v>48.469387755102041</v>
      </c>
      <c r="I5" s="59">
        <v>-3.0612244897959116</v>
      </c>
      <c r="J5" s="77">
        <f>(E5/$E$15)*100</f>
        <v>16.777408637873751</v>
      </c>
      <c r="K5" s="59">
        <f>(F5/$F$15)*100</f>
        <v>17.52767527675277</v>
      </c>
      <c r="L5" s="3"/>
    </row>
    <row r="6" spans="3:12" ht="15.75" x14ac:dyDescent="0.3">
      <c r="C6" s="18" t="s">
        <v>10</v>
      </c>
      <c r="D6" s="47">
        <v>160</v>
      </c>
      <c r="E6" s="1">
        <v>96</v>
      </c>
      <c r="F6" s="62">
        <v>64</v>
      </c>
      <c r="G6" s="19">
        <v>60</v>
      </c>
      <c r="H6" s="2">
        <v>40</v>
      </c>
      <c r="I6" s="5">
        <v>-20</v>
      </c>
      <c r="J6" s="6">
        <f t="shared" ref="J6:J15" si="0">(E6/$E$15)*100</f>
        <v>15.946843853820598</v>
      </c>
      <c r="K6" s="5">
        <f t="shared" ref="K6:K15" si="1">(F6/$F$15)*100</f>
        <v>11.808118081180812</v>
      </c>
      <c r="L6" s="3"/>
    </row>
    <row r="7" spans="3:12" ht="15.75" x14ac:dyDescent="0.3">
      <c r="C7" s="18" t="s">
        <v>11</v>
      </c>
      <c r="D7" s="47">
        <v>20</v>
      </c>
      <c r="E7" s="1">
        <v>10</v>
      </c>
      <c r="F7" s="62">
        <v>10</v>
      </c>
      <c r="G7" s="19">
        <v>50</v>
      </c>
      <c r="H7" s="2">
        <v>50</v>
      </c>
      <c r="I7" s="5">
        <v>0</v>
      </c>
      <c r="J7" s="6">
        <f t="shared" si="0"/>
        <v>1.6611295681063125</v>
      </c>
      <c r="K7" s="5">
        <f t="shared" si="1"/>
        <v>1.8450184501845017</v>
      </c>
      <c r="L7" s="3"/>
    </row>
    <row r="8" spans="3:12" ht="15.75" x14ac:dyDescent="0.3">
      <c r="C8" s="18" t="s">
        <v>12</v>
      </c>
      <c r="D8" s="47">
        <v>79</v>
      </c>
      <c r="E8" s="1">
        <v>33</v>
      </c>
      <c r="F8" s="62">
        <v>46</v>
      </c>
      <c r="G8" s="19">
        <v>41.77215189873418</v>
      </c>
      <c r="H8" s="2">
        <v>58.22784810126582</v>
      </c>
      <c r="I8" s="5">
        <v>16.455696202531641</v>
      </c>
      <c r="J8" s="6">
        <f t="shared" si="0"/>
        <v>5.4817275747508303</v>
      </c>
      <c r="K8" s="5">
        <f t="shared" si="1"/>
        <v>8.4870848708487081</v>
      </c>
      <c r="L8" s="3"/>
    </row>
    <row r="9" spans="3:12" ht="15.75" x14ac:dyDescent="0.3">
      <c r="C9" s="18" t="s">
        <v>13</v>
      </c>
      <c r="D9" s="48">
        <v>53</v>
      </c>
      <c r="E9" s="20">
        <v>22</v>
      </c>
      <c r="F9" s="63">
        <v>31</v>
      </c>
      <c r="G9" s="19">
        <v>41.509433962264154</v>
      </c>
      <c r="H9" s="2">
        <v>58.490566037735846</v>
      </c>
      <c r="I9" s="5">
        <v>16.981132075471692</v>
      </c>
      <c r="J9" s="6">
        <f t="shared" si="0"/>
        <v>3.6544850498338874</v>
      </c>
      <c r="K9" s="5">
        <f t="shared" si="1"/>
        <v>5.719557195571956</v>
      </c>
      <c r="L9" s="3"/>
    </row>
    <row r="10" spans="3:12" ht="15.75" x14ac:dyDescent="0.3">
      <c r="C10" s="18" t="s">
        <v>14</v>
      </c>
      <c r="D10" s="47">
        <v>59</v>
      </c>
      <c r="E10" s="1">
        <v>30</v>
      </c>
      <c r="F10" s="62">
        <v>29</v>
      </c>
      <c r="G10" s="19">
        <v>50.847457627118644</v>
      </c>
      <c r="H10" s="2">
        <v>49.152542372881356</v>
      </c>
      <c r="I10" s="5">
        <v>-1.6949152542372872</v>
      </c>
      <c r="J10" s="6">
        <f t="shared" si="0"/>
        <v>4.9833887043189371</v>
      </c>
      <c r="K10" s="5">
        <f t="shared" si="1"/>
        <v>5.3505535055350553</v>
      </c>
      <c r="L10" s="3"/>
    </row>
    <row r="11" spans="3:12" ht="15.75" x14ac:dyDescent="0.3">
      <c r="C11" s="18" t="s">
        <v>15</v>
      </c>
      <c r="D11" s="47">
        <v>91</v>
      </c>
      <c r="E11" s="1">
        <v>24</v>
      </c>
      <c r="F11" s="62">
        <v>67</v>
      </c>
      <c r="G11" s="19">
        <v>26.373626373626376</v>
      </c>
      <c r="H11" s="2">
        <v>73.626373626373635</v>
      </c>
      <c r="I11" s="5">
        <v>47.252747252747255</v>
      </c>
      <c r="J11" s="6">
        <f t="shared" si="0"/>
        <v>3.9867109634551494</v>
      </c>
      <c r="K11" s="5">
        <f t="shared" si="1"/>
        <v>12.361623616236162</v>
      </c>
      <c r="L11" s="3"/>
    </row>
    <row r="12" spans="3:12" ht="15.75" x14ac:dyDescent="0.3">
      <c r="C12" s="18" t="s">
        <v>16</v>
      </c>
      <c r="D12" s="47">
        <v>1</v>
      </c>
      <c r="E12" s="1">
        <v>0</v>
      </c>
      <c r="F12" s="62">
        <v>1</v>
      </c>
      <c r="G12" s="19">
        <v>0</v>
      </c>
      <c r="H12" s="2">
        <v>100</v>
      </c>
      <c r="I12" s="5">
        <v>100</v>
      </c>
      <c r="J12" s="6">
        <f t="shared" si="0"/>
        <v>0</v>
      </c>
      <c r="K12" s="5">
        <f t="shared" si="1"/>
        <v>0.18450184501845018</v>
      </c>
      <c r="L12" s="3"/>
    </row>
    <row r="13" spans="3:12" ht="15.75" x14ac:dyDescent="0.3">
      <c r="C13" s="18" t="s">
        <v>17</v>
      </c>
      <c r="D13" s="48">
        <v>183</v>
      </c>
      <c r="E13" s="20">
        <v>64</v>
      </c>
      <c r="F13" s="63">
        <v>119</v>
      </c>
      <c r="G13" s="19">
        <v>34.972677595628419</v>
      </c>
      <c r="H13" s="2">
        <v>65.027322404371574</v>
      </c>
      <c r="I13" s="5">
        <v>30.054644808743156</v>
      </c>
      <c r="J13" s="6">
        <f t="shared" si="0"/>
        <v>10.631229235880399</v>
      </c>
      <c r="K13" s="5">
        <f t="shared" si="1"/>
        <v>21.955719557195572</v>
      </c>
      <c r="L13" s="3"/>
    </row>
    <row r="14" spans="3:12" ht="15.75" x14ac:dyDescent="0.3">
      <c r="C14" s="18" t="s">
        <v>18</v>
      </c>
      <c r="D14" s="47">
        <v>302</v>
      </c>
      <c r="E14" s="1">
        <v>222</v>
      </c>
      <c r="F14" s="62">
        <v>80</v>
      </c>
      <c r="G14" s="19">
        <v>73.509933774834437</v>
      </c>
      <c r="H14" s="2">
        <v>26.490066225165563</v>
      </c>
      <c r="I14" s="5">
        <v>-47.019867549668874</v>
      </c>
      <c r="J14" s="6">
        <f t="shared" si="0"/>
        <v>36.877076411960132</v>
      </c>
      <c r="K14" s="5">
        <f t="shared" si="1"/>
        <v>14.760147601476014</v>
      </c>
      <c r="L14" s="3"/>
    </row>
    <row r="15" spans="3:12" ht="16.5" thickBot="1" x14ac:dyDescent="0.35">
      <c r="C15" s="51" t="s">
        <v>8</v>
      </c>
      <c r="D15" s="52">
        <f>SUM(D5:D14)</f>
        <v>1144</v>
      </c>
      <c r="E15" s="52">
        <f>SUM(E5:E14)</f>
        <v>602</v>
      </c>
      <c r="F15" s="64">
        <f>SUM(F5:F14)</f>
        <v>542</v>
      </c>
      <c r="G15" s="53">
        <f>(E15/$D15)*100</f>
        <v>52.622377622377627</v>
      </c>
      <c r="H15" s="68">
        <f>(F15/$D15)*100</f>
        <v>47.37762237762238</v>
      </c>
      <c r="I15" s="54">
        <f t="shared" ref="I15" si="2">H15-G15</f>
        <v>-5.2447552447552468</v>
      </c>
      <c r="J15" s="84">
        <f t="shared" si="0"/>
        <v>100</v>
      </c>
      <c r="K15" s="81">
        <f t="shared" si="1"/>
        <v>100</v>
      </c>
      <c r="L15" s="3"/>
    </row>
    <row r="16" spans="3:12" ht="32.25" customHeight="1" x14ac:dyDescent="0.25">
      <c r="C16" s="110" t="s">
        <v>36</v>
      </c>
      <c r="D16" s="110"/>
      <c r="E16" s="110"/>
      <c r="F16" s="110"/>
      <c r="G16" s="109"/>
      <c r="H16" s="109"/>
      <c r="I16" s="109"/>
      <c r="J16" s="109"/>
      <c r="K16" s="109"/>
    </row>
    <row r="17" spans="3:12" x14ac:dyDescent="0.25"/>
    <row r="18" spans="3:12" ht="30.75" customHeight="1" thickBot="1" x14ac:dyDescent="0.3">
      <c r="C18" s="100" t="s">
        <v>35</v>
      </c>
      <c r="D18" s="100"/>
      <c r="E18" s="100"/>
      <c r="F18" s="100"/>
      <c r="G18" s="100"/>
      <c r="H18" s="100"/>
      <c r="I18" s="100"/>
      <c r="J18" s="100"/>
      <c r="K18" s="100"/>
    </row>
    <row r="19" spans="3:12" ht="28.5" customHeight="1" thickBot="1" x14ac:dyDescent="0.35">
      <c r="C19" s="14"/>
      <c r="D19" s="101" t="s">
        <v>0</v>
      </c>
      <c r="E19" s="102"/>
      <c r="F19" s="103"/>
      <c r="G19" s="104" t="s">
        <v>1</v>
      </c>
      <c r="H19" s="105"/>
      <c r="I19" s="106"/>
      <c r="J19" s="107" t="s">
        <v>6</v>
      </c>
      <c r="K19" s="108"/>
    </row>
    <row r="20" spans="3:12" ht="21.75" customHeight="1" thickBot="1" x14ac:dyDescent="0.35">
      <c r="C20" s="60" t="s">
        <v>7</v>
      </c>
      <c r="D20" s="15" t="s">
        <v>2</v>
      </c>
      <c r="E20" s="16" t="s">
        <v>3</v>
      </c>
      <c r="F20" s="17" t="s">
        <v>4</v>
      </c>
      <c r="G20" s="65" t="s">
        <v>3</v>
      </c>
      <c r="H20" s="66" t="s">
        <v>4</v>
      </c>
      <c r="I20" s="67" t="s">
        <v>5</v>
      </c>
      <c r="J20" s="65" t="s">
        <v>3</v>
      </c>
      <c r="K20" s="67" t="s">
        <v>4</v>
      </c>
    </row>
    <row r="21" spans="3:12" ht="15.75" x14ac:dyDescent="0.3">
      <c r="C21" s="50" t="s">
        <v>9</v>
      </c>
      <c r="D21" s="55">
        <v>30</v>
      </c>
      <c r="E21" s="56">
        <v>15</v>
      </c>
      <c r="F21" s="61">
        <v>15</v>
      </c>
      <c r="G21" s="57">
        <v>50</v>
      </c>
      <c r="H21" s="58">
        <v>50</v>
      </c>
      <c r="I21" s="69">
        <v>0</v>
      </c>
      <c r="J21" s="57">
        <f>(E21/$E$31)*100</f>
        <v>14.85148514851485</v>
      </c>
      <c r="K21" s="59">
        <f>(F21/$F$31)*100</f>
        <v>9.0909090909090917</v>
      </c>
      <c r="L21" s="79"/>
    </row>
    <row r="22" spans="3:12" ht="15.75" x14ac:dyDescent="0.3">
      <c r="C22" s="18" t="s">
        <v>10</v>
      </c>
      <c r="D22" s="47">
        <v>0</v>
      </c>
      <c r="E22" s="1">
        <v>0</v>
      </c>
      <c r="F22" s="62">
        <v>0</v>
      </c>
      <c r="G22" s="19"/>
      <c r="H22" s="2"/>
      <c r="I22" s="70"/>
      <c r="J22" s="19">
        <f t="shared" ref="J22:J31" si="3">(E22/$E$31)*100</f>
        <v>0</v>
      </c>
      <c r="K22" s="5">
        <f t="shared" ref="K22:K31" si="4">(F22/$F$31)*100</f>
        <v>0</v>
      </c>
      <c r="L22" s="79"/>
    </row>
    <row r="23" spans="3:12" ht="15.75" x14ac:dyDescent="0.3">
      <c r="C23" s="18" t="s">
        <v>11</v>
      </c>
      <c r="D23" s="47">
        <v>0</v>
      </c>
      <c r="E23" s="1">
        <v>0</v>
      </c>
      <c r="F23" s="62">
        <v>0</v>
      </c>
      <c r="G23" s="19"/>
      <c r="H23" s="2"/>
      <c r="I23" s="70"/>
      <c r="J23" s="19">
        <f t="shared" si="3"/>
        <v>0</v>
      </c>
      <c r="K23" s="5">
        <f t="shared" si="4"/>
        <v>0</v>
      </c>
      <c r="L23" s="79"/>
    </row>
    <row r="24" spans="3:12" ht="15.75" x14ac:dyDescent="0.3">
      <c r="C24" s="18" t="s">
        <v>12</v>
      </c>
      <c r="D24" s="47">
        <v>0</v>
      </c>
      <c r="E24" s="1">
        <v>0</v>
      </c>
      <c r="F24" s="62">
        <v>0</v>
      </c>
      <c r="G24" s="19"/>
      <c r="H24" s="2"/>
      <c r="I24" s="70"/>
      <c r="J24" s="19">
        <f t="shared" si="3"/>
        <v>0</v>
      </c>
      <c r="K24" s="5">
        <f t="shared" si="4"/>
        <v>0</v>
      </c>
      <c r="L24" s="79"/>
    </row>
    <row r="25" spans="3:12" ht="15.75" x14ac:dyDescent="0.3">
      <c r="C25" s="18" t="s">
        <v>13</v>
      </c>
      <c r="D25" s="48">
        <v>0</v>
      </c>
      <c r="E25" s="20">
        <v>0</v>
      </c>
      <c r="F25" s="63">
        <v>0</v>
      </c>
      <c r="G25" s="19"/>
      <c r="H25" s="2"/>
      <c r="I25" s="70"/>
      <c r="J25" s="19">
        <f t="shared" si="3"/>
        <v>0</v>
      </c>
      <c r="K25" s="5">
        <f t="shared" si="4"/>
        <v>0</v>
      </c>
      <c r="L25" s="79"/>
    </row>
    <row r="26" spans="3:12" ht="15.75" x14ac:dyDescent="0.3">
      <c r="C26" s="18" t="s">
        <v>14</v>
      </c>
      <c r="D26" s="47">
        <v>64</v>
      </c>
      <c r="E26" s="1">
        <v>24</v>
      </c>
      <c r="F26" s="62">
        <v>40</v>
      </c>
      <c r="G26" s="19">
        <v>37.5</v>
      </c>
      <c r="H26" s="2">
        <v>62.5</v>
      </c>
      <c r="I26" s="70">
        <v>25</v>
      </c>
      <c r="J26" s="19">
        <f t="shared" si="3"/>
        <v>23.762376237623762</v>
      </c>
      <c r="K26" s="5">
        <f t="shared" si="4"/>
        <v>24.242424242424242</v>
      </c>
      <c r="L26" s="79"/>
    </row>
    <row r="27" spans="3:12" ht="15.75" x14ac:dyDescent="0.3">
      <c r="C27" s="18" t="s">
        <v>15</v>
      </c>
      <c r="D27" s="47">
        <v>17</v>
      </c>
      <c r="E27" s="1">
        <v>0</v>
      </c>
      <c r="F27" s="62">
        <v>17</v>
      </c>
      <c r="G27" s="19">
        <v>0</v>
      </c>
      <c r="H27" s="2">
        <v>100</v>
      </c>
      <c r="I27" s="70">
        <v>100</v>
      </c>
      <c r="J27" s="19">
        <f t="shared" si="3"/>
        <v>0</v>
      </c>
      <c r="K27" s="5">
        <f t="shared" si="4"/>
        <v>10.303030303030303</v>
      </c>
      <c r="L27" s="79"/>
    </row>
    <row r="28" spans="3:12" ht="15.75" x14ac:dyDescent="0.3">
      <c r="C28" s="18" t="s">
        <v>16</v>
      </c>
      <c r="D28" s="47">
        <v>0</v>
      </c>
      <c r="E28" s="1">
        <v>0</v>
      </c>
      <c r="F28" s="62">
        <v>0</v>
      </c>
      <c r="G28" s="19"/>
      <c r="H28" s="2"/>
      <c r="I28" s="70"/>
      <c r="J28" s="19">
        <f t="shared" si="3"/>
        <v>0</v>
      </c>
      <c r="K28" s="5">
        <f t="shared" si="4"/>
        <v>0</v>
      </c>
      <c r="L28" s="79"/>
    </row>
    <row r="29" spans="3:12" ht="15.75" x14ac:dyDescent="0.3">
      <c r="C29" s="18" t="s">
        <v>17</v>
      </c>
      <c r="D29" s="48">
        <v>91</v>
      </c>
      <c r="E29" s="20">
        <v>15</v>
      </c>
      <c r="F29" s="63">
        <v>76</v>
      </c>
      <c r="G29" s="19">
        <v>16.483516483516482</v>
      </c>
      <c r="H29" s="2">
        <v>83.516483516483518</v>
      </c>
      <c r="I29" s="70">
        <v>67.032967032967036</v>
      </c>
      <c r="J29" s="19">
        <f t="shared" si="3"/>
        <v>14.85148514851485</v>
      </c>
      <c r="K29" s="5">
        <f t="shared" si="4"/>
        <v>46.060606060606062</v>
      </c>
      <c r="L29" s="79"/>
    </row>
    <row r="30" spans="3:12" ht="15.75" x14ac:dyDescent="0.3">
      <c r="C30" s="18" t="s">
        <v>18</v>
      </c>
      <c r="D30" s="47">
        <v>64</v>
      </c>
      <c r="E30" s="1">
        <v>47</v>
      </c>
      <c r="F30" s="62">
        <v>17</v>
      </c>
      <c r="G30" s="19">
        <v>73.4375</v>
      </c>
      <c r="H30" s="2">
        <v>26.5625</v>
      </c>
      <c r="I30" s="70">
        <v>-46.875</v>
      </c>
      <c r="J30" s="19">
        <f t="shared" si="3"/>
        <v>46.534653465346537</v>
      </c>
      <c r="K30" s="5">
        <f t="shared" si="4"/>
        <v>10.303030303030303</v>
      </c>
      <c r="L30" s="79"/>
    </row>
    <row r="31" spans="3:12" ht="16.5" thickBot="1" x14ac:dyDescent="0.35">
      <c r="C31" s="51" t="s">
        <v>8</v>
      </c>
      <c r="D31" s="52">
        <f>SUM(D21:D30)</f>
        <v>266</v>
      </c>
      <c r="E31" s="52">
        <f>SUM(E21:E30)</f>
        <v>101</v>
      </c>
      <c r="F31" s="64">
        <f>SUM(F21:F30)</f>
        <v>165</v>
      </c>
      <c r="G31" s="53">
        <f>(E31/$D31)*100</f>
        <v>37.969924812030072</v>
      </c>
      <c r="H31" s="68">
        <f>(F31/$D31)*100</f>
        <v>62.030075187969928</v>
      </c>
      <c r="I31" s="71">
        <f t="shared" ref="I31" si="5">H31-G31</f>
        <v>24.060150375939855</v>
      </c>
      <c r="J31" s="80">
        <f t="shared" si="3"/>
        <v>100</v>
      </c>
      <c r="K31" s="81">
        <f t="shared" si="4"/>
        <v>100</v>
      </c>
      <c r="L31" s="3"/>
    </row>
    <row r="32" spans="3:12" ht="50.25" customHeight="1" x14ac:dyDescent="0.25">
      <c r="C32" s="109" t="s">
        <v>22</v>
      </c>
      <c r="D32" s="110"/>
      <c r="E32" s="110"/>
      <c r="F32" s="110"/>
      <c r="G32" s="109"/>
      <c r="H32" s="109"/>
      <c r="I32" s="109"/>
      <c r="J32" s="109"/>
      <c r="K32" s="109"/>
    </row>
    <row r="33" hidden="1" x14ac:dyDescent="0.25"/>
    <row r="34" hidden="1" x14ac:dyDescent="0.25"/>
  </sheetData>
  <mergeCells count="10">
    <mergeCell ref="C2:K2"/>
    <mergeCell ref="D3:F3"/>
    <mergeCell ref="G3:I3"/>
    <mergeCell ref="J3:K3"/>
    <mergeCell ref="C16:K16"/>
    <mergeCell ref="C18:K18"/>
    <mergeCell ref="D19:F19"/>
    <mergeCell ref="G19:I19"/>
    <mergeCell ref="J19:K19"/>
    <mergeCell ref="C32:K3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4"/>
  <sheetViews>
    <sheetView showGridLines="0" topLeftCell="A22" workbookViewId="0">
      <selection activeCell="H23" sqref="H23"/>
    </sheetView>
  </sheetViews>
  <sheetFormatPr baseColWidth="10" defaultColWidth="0" defaultRowHeight="15" zeroHeight="1" x14ac:dyDescent="0.25"/>
  <cols>
    <col min="1" max="2" width="9.140625" customWidth="1"/>
    <col min="3" max="3" width="21" customWidth="1"/>
    <col min="4" max="11" width="11.42578125" customWidth="1"/>
    <col min="12" max="12" width="7.7109375" customWidth="1"/>
    <col min="13" max="13" width="11.42578125" customWidth="1"/>
    <col min="14" max="16384" width="11.42578125" hidden="1"/>
  </cols>
  <sheetData>
    <row r="1" spans="3:12" x14ac:dyDescent="0.25"/>
    <row r="2" spans="3:12" ht="42" customHeight="1" thickBot="1" x14ac:dyDescent="0.3">
      <c r="C2" s="100" t="s">
        <v>37</v>
      </c>
      <c r="D2" s="100"/>
      <c r="E2" s="100"/>
      <c r="F2" s="100"/>
      <c r="G2" s="100"/>
      <c r="H2" s="100"/>
      <c r="I2" s="100"/>
      <c r="J2" s="100"/>
      <c r="K2" s="100"/>
    </row>
    <row r="3" spans="3:12" ht="30" customHeight="1" thickBot="1" x14ac:dyDescent="0.35">
      <c r="C3" s="14"/>
      <c r="D3" s="101" t="s">
        <v>0</v>
      </c>
      <c r="E3" s="102"/>
      <c r="F3" s="103"/>
      <c r="G3" s="111" t="s">
        <v>1</v>
      </c>
      <c r="H3" s="112"/>
      <c r="I3" s="113"/>
      <c r="J3" s="114" t="s">
        <v>6</v>
      </c>
      <c r="K3" s="115"/>
    </row>
    <row r="4" spans="3:12" ht="16.5" thickBot="1" x14ac:dyDescent="0.35">
      <c r="C4" s="49" t="s">
        <v>7</v>
      </c>
      <c r="D4" s="15" t="s">
        <v>2</v>
      </c>
      <c r="E4" s="16" t="s">
        <v>3</v>
      </c>
      <c r="F4" s="17" t="s">
        <v>4</v>
      </c>
      <c r="G4" s="65" t="s">
        <v>3</v>
      </c>
      <c r="H4" s="66" t="s">
        <v>4</v>
      </c>
      <c r="I4" s="67" t="s">
        <v>5</v>
      </c>
      <c r="J4" s="65" t="s">
        <v>3</v>
      </c>
      <c r="K4" s="67" t="s">
        <v>4</v>
      </c>
    </row>
    <row r="5" spans="3:12" ht="15.75" x14ac:dyDescent="0.3">
      <c r="C5" s="50" t="s">
        <v>9</v>
      </c>
      <c r="D5" s="55">
        <v>184</v>
      </c>
      <c r="E5" s="56">
        <v>69</v>
      </c>
      <c r="F5" s="61">
        <v>115</v>
      </c>
      <c r="G5" s="57">
        <v>37.5</v>
      </c>
      <c r="H5" s="58">
        <v>62.5</v>
      </c>
      <c r="I5" s="59">
        <v>25</v>
      </c>
      <c r="J5" s="77">
        <f>(E5/$E$15)*100</f>
        <v>11.311475409836065</v>
      </c>
      <c r="K5" s="59">
        <f>(F5/$F$15)*100</f>
        <v>16.428571428571427</v>
      </c>
      <c r="L5" s="3"/>
    </row>
    <row r="6" spans="3:12" ht="15.75" x14ac:dyDescent="0.3">
      <c r="C6" s="18" t="s">
        <v>10</v>
      </c>
      <c r="D6" s="47">
        <v>141</v>
      </c>
      <c r="E6" s="1">
        <v>80</v>
      </c>
      <c r="F6" s="62">
        <v>61</v>
      </c>
      <c r="G6" s="19">
        <v>56.737588652482273</v>
      </c>
      <c r="H6" s="2">
        <v>43.262411347517734</v>
      </c>
      <c r="I6" s="5">
        <v>-13.475177304964539</v>
      </c>
      <c r="J6" s="6">
        <f t="shared" ref="J6:J15" si="0">(E6/$E$15)*100</f>
        <v>13.114754098360656</v>
      </c>
      <c r="K6" s="5">
        <f t="shared" ref="K6:K15" si="1">(F6/$F$15)*100</f>
        <v>8.7142857142857153</v>
      </c>
      <c r="L6" s="3"/>
    </row>
    <row r="7" spans="3:12" ht="15.75" x14ac:dyDescent="0.3">
      <c r="C7" s="18" t="s">
        <v>11</v>
      </c>
      <c r="D7" s="47">
        <v>28</v>
      </c>
      <c r="E7" s="1">
        <v>15</v>
      </c>
      <c r="F7" s="62">
        <v>13</v>
      </c>
      <c r="G7" s="19">
        <v>53.571428571428569</v>
      </c>
      <c r="H7" s="2">
        <v>46.428571428571431</v>
      </c>
      <c r="I7" s="5">
        <v>-7.1428571428571388</v>
      </c>
      <c r="J7" s="6">
        <f t="shared" si="0"/>
        <v>2.459016393442623</v>
      </c>
      <c r="K7" s="5">
        <f t="shared" si="1"/>
        <v>1.8571428571428572</v>
      </c>
      <c r="L7" s="3"/>
    </row>
    <row r="8" spans="3:12" ht="15.75" x14ac:dyDescent="0.3">
      <c r="C8" s="18" t="s">
        <v>12</v>
      </c>
      <c r="D8" s="47">
        <v>91</v>
      </c>
      <c r="E8" s="1">
        <v>33</v>
      </c>
      <c r="F8" s="62">
        <v>58</v>
      </c>
      <c r="G8" s="19">
        <v>36.263736263736263</v>
      </c>
      <c r="H8" s="2">
        <v>63.73626373626373</v>
      </c>
      <c r="I8" s="5">
        <v>27.472527472527467</v>
      </c>
      <c r="J8" s="6">
        <f t="shared" si="0"/>
        <v>5.4098360655737707</v>
      </c>
      <c r="K8" s="5">
        <f t="shared" si="1"/>
        <v>8.2857142857142847</v>
      </c>
      <c r="L8" s="3"/>
    </row>
    <row r="9" spans="3:12" ht="15.75" x14ac:dyDescent="0.3">
      <c r="C9" s="18" t="s">
        <v>13</v>
      </c>
      <c r="D9" s="48">
        <v>155</v>
      </c>
      <c r="E9" s="20">
        <v>63</v>
      </c>
      <c r="F9" s="63">
        <v>92</v>
      </c>
      <c r="G9" s="19">
        <v>40.645161290322577</v>
      </c>
      <c r="H9" s="2">
        <v>59.354838709677416</v>
      </c>
      <c r="I9" s="5">
        <v>18.70967741935484</v>
      </c>
      <c r="J9" s="6">
        <f t="shared" si="0"/>
        <v>10.327868852459018</v>
      </c>
      <c r="K9" s="5">
        <f t="shared" si="1"/>
        <v>13.142857142857142</v>
      </c>
      <c r="L9" s="3"/>
    </row>
    <row r="10" spans="3:12" ht="15.75" x14ac:dyDescent="0.3">
      <c r="C10" s="18" t="s">
        <v>14</v>
      </c>
      <c r="D10" s="47">
        <v>30</v>
      </c>
      <c r="E10" s="1">
        <v>15</v>
      </c>
      <c r="F10" s="62">
        <v>15</v>
      </c>
      <c r="G10" s="19">
        <v>50</v>
      </c>
      <c r="H10" s="2">
        <v>50</v>
      </c>
      <c r="I10" s="5">
        <v>0</v>
      </c>
      <c r="J10" s="6">
        <f t="shared" si="0"/>
        <v>2.459016393442623</v>
      </c>
      <c r="K10" s="5">
        <f t="shared" si="1"/>
        <v>2.1428571428571428</v>
      </c>
      <c r="L10" s="3"/>
    </row>
    <row r="11" spans="3:12" ht="15.75" x14ac:dyDescent="0.3">
      <c r="C11" s="18" t="s">
        <v>15</v>
      </c>
      <c r="D11" s="47">
        <v>153</v>
      </c>
      <c r="E11" s="1">
        <v>35</v>
      </c>
      <c r="F11" s="62">
        <v>118</v>
      </c>
      <c r="G11" s="19">
        <v>22.875816993464053</v>
      </c>
      <c r="H11" s="2">
        <v>77.124183006535958</v>
      </c>
      <c r="I11" s="5">
        <v>54.248366013071902</v>
      </c>
      <c r="J11" s="6">
        <f t="shared" si="0"/>
        <v>5.7377049180327866</v>
      </c>
      <c r="K11" s="5">
        <f t="shared" si="1"/>
        <v>16.857142857142858</v>
      </c>
      <c r="L11" s="3"/>
    </row>
    <row r="12" spans="3:12" ht="15.75" x14ac:dyDescent="0.3">
      <c r="C12" s="18" t="s">
        <v>16</v>
      </c>
      <c r="D12" s="47">
        <v>0</v>
      </c>
      <c r="E12" s="1">
        <v>0</v>
      </c>
      <c r="F12" s="62">
        <v>0</v>
      </c>
      <c r="G12" s="19"/>
      <c r="H12" s="2"/>
      <c r="I12" s="5"/>
      <c r="J12" s="6">
        <f t="shared" si="0"/>
        <v>0</v>
      </c>
      <c r="K12" s="5">
        <f t="shared" si="1"/>
        <v>0</v>
      </c>
      <c r="L12" s="3"/>
    </row>
    <row r="13" spans="3:12" ht="15.75" x14ac:dyDescent="0.3">
      <c r="C13" s="18" t="s">
        <v>17</v>
      </c>
      <c r="D13" s="48">
        <v>222</v>
      </c>
      <c r="E13" s="20">
        <v>69</v>
      </c>
      <c r="F13" s="63">
        <v>153</v>
      </c>
      <c r="G13" s="19">
        <v>31.081081081081081</v>
      </c>
      <c r="H13" s="2">
        <v>68.918918918918919</v>
      </c>
      <c r="I13" s="5">
        <v>37.837837837837839</v>
      </c>
      <c r="J13" s="6">
        <f t="shared" si="0"/>
        <v>11.311475409836065</v>
      </c>
      <c r="K13" s="5">
        <f t="shared" si="1"/>
        <v>21.857142857142858</v>
      </c>
      <c r="L13" s="3"/>
    </row>
    <row r="14" spans="3:12" ht="15.75" x14ac:dyDescent="0.3">
      <c r="C14" s="18" t="s">
        <v>18</v>
      </c>
      <c r="D14" s="47">
        <v>306</v>
      </c>
      <c r="E14" s="1">
        <v>231</v>
      </c>
      <c r="F14" s="62">
        <v>75</v>
      </c>
      <c r="G14" s="19">
        <v>75.490196078431367</v>
      </c>
      <c r="H14" s="2">
        <v>24.509803921568626</v>
      </c>
      <c r="I14" s="5">
        <v>-50.980392156862742</v>
      </c>
      <c r="J14" s="6">
        <f t="shared" si="0"/>
        <v>37.868852459016395</v>
      </c>
      <c r="K14" s="5">
        <f t="shared" si="1"/>
        <v>10.714285714285714</v>
      </c>
      <c r="L14" s="3"/>
    </row>
    <row r="15" spans="3:12" ht="16.5" thickBot="1" x14ac:dyDescent="0.35">
      <c r="C15" s="51" t="s">
        <v>8</v>
      </c>
      <c r="D15" s="72">
        <f>SUM(D5:D14)</f>
        <v>1310</v>
      </c>
      <c r="E15" s="72">
        <f>SUM(E5:E14)</f>
        <v>610</v>
      </c>
      <c r="F15" s="73">
        <f>SUM(F5:F14)</f>
        <v>700</v>
      </c>
      <c r="G15" s="74">
        <f>(E15/$D15)*100</f>
        <v>46.564885496183209</v>
      </c>
      <c r="H15" s="75">
        <f>(F15/$D15)*100</f>
        <v>53.435114503816791</v>
      </c>
      <c r="I15" s="78">
        <f t="shared" ref="I15" si="2">H15-G15</f>
        <v>6.8702290076335828</v>
      </c>
      <c r="J15" s="85">
        <f t="shared" si="0"/>
        <v>100</v>
      </c>
      <c r="K15" s="83">
        <f t="shared" si="1"/>
        <v>100</v>
      </c>
      <c r="L15" s="3"/>
    </row>
    <row r="16" spans="3:12" ht="44.25" customHeight="1" x14ac:dyDescent="0.25">
      <c r="C16" s="116" t="s">
        <v>38</v>
      </c>
      <c r="D16" s="116"/>
      <c r="E16" s="116"/>
      <c r="F16" s="116"/>
      <c r="G16" s="116"/>
      <c r="H16" s="116"/>
      <c r="I16" s="116"/>
      <c r="J16" s="116"/>
      <c r="K16" s="116"/>
    </row>
    <row r="17" spans="3:12" x14ac:dyDescent="0.25"/>
    <row r="18" spans="3:12" ht="30.75" customHeight="1" thickBot="1" x14ac:dyDescent="0.3">
      <c r="C18" s="100" t="s">
        <v>35</v>
      </c>
      <c r="D18" s="100"/>
      <c r="E18" s="100"/>
      <c r="F18" s="100"/>
      <c r="G18" s="100"/>
      <c r="H18" s="100"/>
      <c r="I18" s="100"/>
      <c r="J18" s="100"/>
      <c r="K18" s="100"/>
    </row>
    <row r="19" spans="3:12" ht="28.5" customHeight="1" thickBot="1" x14ac:dyDescent="0.35">
      <c r="C19" s="14"/>
      <c r="D19" s="101" t="s">
        <v>0</v>
      </c>
      <c r="E19" s="102"/>
      <c r="F19" s="103"/>
      <c r="G19" s="104" t="s">
        <v>1</v>
      </c>
      <c r="H19" s="105"/>
      <c r="I19" s="106"/>
      <c r="J19" s="107" t="s">
        <v>6</v>
      </c>
      <c r="K19" s="108"/>
    </row>
    <row r="20" spans="3:12" ht="21.75" customHeight="1" thickBot="1" x14ac:dyDescent="0.35">
      <c r="C20" s="60" t="s">
        <v>7</v>
      </c>
      <c r="D20" s="15" t="s">
        <v>2</v>
      </c>
      <c r="E20" s="16" t="s">
        <v>3</v>
      </c>
      <c r="F20" s="17" t="s">
        <v>4</v>
      </c>
      <c r="G20" s="65" t="s">
        <v>3</v>
      </c>
      <c r="H20" s="66" t="s">
        <v>4</v>
      </c>
      <c r="I20" s="67" t="s">
        <v>5</v>
      </c>
      <c r="J20" s="65" t="s">
        <v>3</v>
      </c>
      <c r="K20" s="67" t="s">
        <v>4</v>
      </c>
    </row>
    <row r="21" spans="3:12" ht="15.75" x14ac:dyDescent="0.3">
      <c r="C21" s="50" t="s">
        <v>9</v>
      </c>
      <c r="D21" s="55">
        <v>43</v>
      </c>
      <c r="E21" s="56">
        <v>12</v>
      </c>
      <c r="F21" s="61">
        <v>31</v>
      </c>
      <c r="G21" s="57">
        <v>27.906976744186046</v>
      </c>
      <c r="H21" s="58">
        <v>72.093023255813947</v>
      </c>
      <c r="I21" s="69">
        <v>44.1860465116279</v>
      </c>
      <c r="J21" s="57">
        <f>(E21/$E$31)*100</f>
        <v>9.375</v>
      </c>
      <c r="K21" s="59">
        <f>(F21/$F$31)*100</f>
        <v>9.7791798107255516</v>
      </c>
      <c r="L21" s="3"/>
    </row>
    <row r="22" spans="3:12" ht="15.75" x14ac:dyDescent="0.3">
      <c r="C22" s="18" t="s">
        <v>10</v>
      </c>
      <c r="D22" s="47">
        <v>1</v>
      </c>
      <c r="E22" s="1">
        <v>1</v>
      </c>
      <c r="F22" s="62">
        <v>0</v>
      </c>
      <c r="G22" s="19">
        <v>100</v>
      </c>
      <c r="H22" s="2"/>
      <c r="I22" s="70">
        <v>-100</v>
      </c>
      <c r="J22" s="19">
        <f t="shared" ref="J22:J31" si="3">(E22/$E$31)*100</f>
        <v>0.78125</v>
      </c>
      <c r="K22" s="5">
        <f t="shared" ref="K22:K31" si="4">(F22/$F$31)*100</f>
        <v>0</v>
      </c>
      <c r="L22" s="3"/>
    </row>
    <row r="23" spans="3:12" ht="15.75" x14ac:dyDescent="0.3">
      <c r="C23" s="18" t="s">
        <v>11</v>
      </c>
      <c r="D23" s="47">
        <v>0</v>
      </c>
      <c r="E23" s="1">
        <v>0</v>
      </c>
      <c r="F23" s="62">
        <v>0</v>
      </c>
      <c r="G23" s="19"/>
      <c r="H23" s="2"/>
      <c r="I23" s="70"/>
      <c r="J23" s="19">
        <f t="shared" si="3"/>
        <v>0</v>
      </c>
      <c r="K23" s="5">
        <f t="shared" si="4"/>
        <v>0</v>
      </c>
      <c r="L23" s="3"/>
    </row>
    <row r="24" spans="3:12" ht="15.75" x14ac:dyDescent="0.3">
      <c r="C24" s="18" t="s">
        <v>12</v>
      </c>
      <c r="D24" s="47">
        <v>0</v>
      </c>
      <c r="E24" s="1">
        <v>0</v>
      </c>
      <c r="F24" s="62">
        <v>0</v>
      </c>
      <c r="G24" s="19"/>
      <c r="H24" s="2"/>
      <c r="I24" s="70"/>
      <c r="J24" s="19">
        <f t="shared" si="3"/>
        <v>0</v>
      </c>
      <c r="K24" s="5">
        <f t="shared" si="4"/>
        <v>0</v>
      </c>
      <c r="L24" s="3"/>
    </row>
    <row r="25" spans="3:12" ht="15.75" x14ac:dyDescent="0.3">
      <c r="C25" s="18" t="s">
        <v>13</v>
      </c>
      <c r="D25" s="48">
        <v>0</v>
      </c>
      <c r="E25" s="20">
        <v>0</v>
      </c>
      <c r="F25" s="63">
        <v>0</v>
      </c>
      <c r="G25" s="19"/>
      <c r="H25" s="2"/>
      <c r="I25" s="70"/>
      <c r="J25" s="19">
        <f t="shared" si="3"/>
        <v>0</v>
      </c>
      <c r="K25" s="5">
        <f t="shared" si="4"/>
        <v>0</v>
      </c>
      <c r="L25" s="3"/>
    </row>
    <row r="26" spans="3:12" ht="15.75" x14ac:dyDescent="0.3">
      <c r="C26" s="18" t="s">
        <v>14</v>
      </c>
      <c r="D26" s="47">
        <v>80</v>
      </c>
      <c r="E26" s="1">
        <v>33</v>
      </c>
      <c r="F26" s="62">
        <v>47</v>
      </c>
      <c r="G26" s="19">
        <v>41.25</v>
      </c>
      <c r="H26" s="2">
        <v>58.75</v>
      </c>
      <c r="I26" s="70">
        <v>17.5</v>
      </c>
      <c r="J26" s="19">
        <f t="shared" si="3"/>
        <v>25.78125</v>
      </c>
      <c r="K26" s="5">
        <f t="shared" si="4"/>
        <v>14.826498422712934</v>
      </c>
      <c r="L26" s="3"/>
    </row>
    <row r="27" spans="3:12" ht="15.75" x14ac:dyDescent="0.3">
      <c r="C27" s="18" t="s">
        <v>15</v>
      </c>
      <c r="D27" s="47">
        <v>32</v>
      </c>
      <c r="E27" s="1">
        <v>2</v>
      </c>
      <c r="F27" s="62">
        <v>30</v>
      </c>
      <c r="G27" s="19">
        <v>6.25</v>
      </c>
      <c r="H27" s="2">
        <v>93.75</v>
      </c>
      <c r="I27" s="70">
        <v>87.5</v>
      </c>
      <c r="J27" s="19">
        <f t="shared" si="3"/>
        <v>1.5625</v>
      </c>
      <c r="K27" s="5">
        <f t="shared" si="4"/>
        <v>9.4637223974763405</v>
      </c>
      <c r="L27" s="3"/>
    </row>
    <row r="28" spans="3:12" ht="15.75" x14ac:dyDescent="0.3">
      <c r="C28" s="18" t="s">
        <v>16</v>
      </c>
      <c r="D28" s="47">
        <v>0</v>
      </c>
      <c r="E28" s="1">
        <v>0</v>
      </c>
      <c r="F28" s="62">
        <v>0</v>
      </c>
      <c r="G28" s="19"/>
      <c r="H28" s="2"/>
      <c r="I28" s="70"/>
      <c r="J28" s="19">
        <f t="shared" si="3"/>
        <v>0</v>
      </c>
      <c r="K28" s="5">
        <f t="shared" si="4"/>
        <v>0</v>
      </c>
      <c r="L28" s="3"/>
    </row>
    <row r="29" spans="3:12" ht="15.75" x14ac:dyDescent="0.3">
      <c r="C29" s="18" t="s">
        <v>17</v>
      </c>
      <c r="D29" s="48">
        <v>234</v>
      </c>
      <c r="E29" s="20">
        <v>33</v>
      </c>
      <c r="F29" s="63">
        <v>201</v>
      </c>
      <c r="G29" s="19">
        <v>14.102564102564102</v>
      </c>
      <c r="H29" s="2">
        <v>85.897435897435898</v>
      </c>
      <c r="I29" s="70">
        <v>71.794871794871796</v>
      </c>
      <c r="J29" s="19">
        <f t="shared" si="3"/>
        <v>25.78125</v>
      </c>
      <c r="K29" s="5">
        <f t="shared" si="4"/>
        <v>63.40694006309149</v>
      </c>
      <c r="L29" s="3"/>
    </row>
    <row r="30" spans="3:12" ht="15.75" x14ac:dyDescent="0.3">
      <c r="C30" s="18" t="s">
        <v>18</v>
      </c>
      <c r="D30" s="47">
        <v>55</v>
      </c>
      <c r="E30" s="1">
        <v>47</v>
      </c>
      <c r="F30" s="62">
        <v>8</v>
      </c>
      <c r="G30" s="19">
        <v>85.454545454545453</v>
      </c>
      <c r="H30" s="2">
        <v>14.545454545454545</v>
      </c>
      <c r="I30" s="70">
        <v>-70.909090909090907</v>
      </c>
      <c r="J30" s="19">
        <f t="shared" si="3"/>
        <v>36.71875</v>
      </c>
      <c r="K30" s="5">
        <f t="shared" si="4"/>
        <v>2.5236593059936907</v>
      </c>
      <c r="L30" s="3"/>
    </row>
    <row r="31" spans="3:12" ht="16.5" thickBot="1" x14ac:dyDescent="0.35">
      <c r="C31" s="51" t="s">
        <v>8</v>
      </c>
      <c r="D31" s="72">
        <f>SUM(D21:D30)</f>
        <v>445</v>
      </c>
      <c r="E31" s="72">
        <f>SUM(E21:E30)</f>
        <v>128</v>
      </c>
      <c r="F31" s="73">
        <f>SUM(F21:F30)</f>
        <v>317</v>
      </c>
      <c r="G31" s="74">
        <f>(E31/$D31)*100</f>
        <v>28.764044943820227</v>
      </c>
      <c r="H31" s="75">
        <f>(F31/$D31)*100</f>
        <v>71.235955056179776</v>
      </c>
      <c r="I31" s="76">
        <f t="shared" ref="I31" si="5">H31-G31</f>
        <v>42.471910112359552</v>
      </c>
      <c r="J31" s="82">
        <f t="shared" si="3"/>
        <v>100</v>
      </c>
      <c r="K31" s="83">
        <f t="shared" si="4"/>
        <v>100</v>
      </c>
      <c r="L31" s="3"/>
    </row>
    <row r="32" spans="3:12" ht="50.25" customHeight="1" x14ac:dyDescent="0.25">
      <c r="C32" s="109" t="s">
        <v>23</v>
      </c>
      <c r="D32" s="110"/>
      <c r="E32" s="110"/>
      <c r="F32" s="110"/>
      <c r="G32" s="109"/>
      <c r="H32" s="109"/>
      <c r="I32" s="109"/>
      <c r="J32" s="109"/>
      <c r="K32" s="109"/>
    </row>
    <row r="33" hidden="1" x14ac:dyDescent="0.25"/>
    <row r="34" hidden="1" x14ac:dyDescent="0.25"/>
  </sheetData>
  <mergeCells count="10">
    <mergeCell ref="D19:F19"/>
    <mergeCell ref="G19:I19"/>
    <mergeCell ref="J19:K19"/>
    <mergeCell ref="C32:K32"/>
    <mergeCell ref="C2:K2"/>
    <mergeCell ref="D3:F3"/>
    <mergeCell ref="G3:I3"/>
    <mergeCell ref="J3:K3"/>
    <mergeCell ref="C16:K16"/>
    <mergeCell ref="C18:K18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34"/>
  <sheetViews>
    <sheetView showGridLines="0" workbookViewId="0"/>
  </sheetViews>
  <sheetFormatPr baseColWidth="10" defaultColWidth="0" defaultRowHeight="15" zeroHeight="1" x14ac:dyDescent="0.25"/>
  <cols>
    <col min="1" max="2" width="9.140625" customWidth="1"/>
    <col min="3" max="3" width="21" customWidth="1"/>
    <col min="4" max="11" width="11.42578125" customWidth="1"/>
    <col min="12" max="12" width="7.7109375" customWidth="1"/>
    <col min="13" max="13" width="11.42578125" customWidth="1"/>
    <col min="14" max="16384" width="11.42578125" hidden="1"/>
  </cols>
  <sheetData>
    <row r="1" spans="3:12" x14ac:dyDescent="0.25"/>
    <row r="2" spans="3:12" ht="42" customHeight="1" thickBot="1" x14ac:dyDescent="0.3">
      <c r="C2" s="100" t="s">
        <v>37</v>
      </c>
      <c r="D2" s="100"/>
      <c r="E2" s="100"/>
      <c r="F2" s="100"/>
      <c r="G2" s="100"/>
      <c r="H2" s="100"/>
      <c r="I2" s="100"/>
      <c r="J2" s="100"/>
      <c r="K2" s="100"/>
    </row>
    <row r="3" spans="3:12" ht="30" customHeight="1" thickBot="1" x14ac:dyDescent="0.35">
      <c r="C3" s="14"/>
      <c r="D3" s="101" t="s">
        <v>0</v>
      </c>
      <c r="E3" s="102"/>
      <c r="F3" s="103"/>
      <c r="G3" s="111" t="s">
        <v>1</v>
      </c>
      <c r="H3" s="112"/>
      <c r="I3" s="113"/>
      <c r="J3" s="114" t="s">
        <v>6</v>
      </c>
      <c r="K3" s="115"/>
    </row>
    <row r="4" spans="3:12" ht="16.5" thickBot="1" x14ac:dyDescent="0.35">
      <c r="C4" s="49" t="s">
        <v>7</v>
      </c>
      <c r="D4" s="15" t="s">
        <v>2</v>
      </c>
      <c r="E4" s="16" t="s">
        <v>3</v>
      </c>
      <c r="F4" s="17" t="s">
        <v>4</v>
      </c>
      <c r="G4" s="65" t="s">
        <v>3</v>
      </c>
      <c r="H4" s="66" t="s">
        <v>4</v>
      </c>
      <c r="I4" s="67" t="s">
        <v>5</v>
      </c>
      <c r="J4" s="65" t="s">
        <v>3</v>
      </c>
      <c r="K4" s="67" t="s">
        <v>4</v>
      </c>
    </row>
    <row r="5" spans="3:12" ht="15.75" x14ac:dyDescent="0.3">
      <c r="C5" s="50" t="s">
        <v>9</v>
      </c>
      <c r="D5" s="55">
        <v>145</v>
      </c>
      <c r="E5" s="56">
        <v>64</v>
      </c>
      <c r="F5" s="61">
        <v>81</v>
      </c>
      <c r="G5" s="57">
        <v>44.137931034482762</v>
      </c>
      <c r="H5" s="58">
        <v>55.862068965517238</v>
      </c>
      <c r="I5" s="59">
        <v>11.724137931034477</v>
      </c>
      <c r="J5" s="77">
        <f>(E5/$E$15)*100</f>
        <v>8.8397790055248606</v>
      </c>
      <c r="K5" s="59">
        <f>(F5/$F$15)*100</f>
        <v>9.2571428571428562</v>
      </c>
      <c r="L5" s="3"/>
    </row>
    <row r="6" spans="3:12" ht="15.75" x14ac:dyDescent="0.3">
      <c r="C6" s="18" t="s">
        <v>10</v>
      </c>
      <c r="D6" s="47">
        <v>189</v>
      </c>
      <c r="E6" s="1">
        <v>103</v>
      </c>
      <c r="F6" s="62">
        <v>86</v>
      </c>
      <c r="G6" s="19">
        <v>54.4973544973545</v>
      </c>
      <c r="H6" s="2">
        <v>45.5026455026455</v>
      </c>
      <c r="I6" s="5">
        <v>-8.9947089947090006</v>
      </c>
      <c r="J6" s="6">
        <f t="shared" ref="J6:J15" si="0">(E6/$E$15)*100</f>
        <v>14.226519337016574</v>
      </c>
      <c r="K6" s="5">
        <f t="shared" ref="K6:K15" si="1">(F6/$F$15)*100</f>
        <v>9.8285714285714274</v>
      </c>
      <c r="L6" s="3"/>
    </row>
    <row r="7" spans="3:12" ht="15.75" x14ac:dyDescent="0.3">
      <c r="C7" s="18" t="s">
        <v>11</v>
      </c>
      <c r="D7" s="47">
        <v>35</v>
      </c>
      <c r="E7" s="1">
        <v>21</v>
      </c>
      <c r="F7" s="62">
        <v>14</v>
      </c>
      <c r="G7" s="19">
        <v>60</v>
      </c>
      <c r="H7" s="2">
        <v>40</v>
      </c>
      <c r="I7" s="5">
        <v>-20</v>
      </c>
      <c r="J7" s="6">
        <f t="shared" si="0"/>
        <v>2.9005524861878453</v>
      </c>
      <c r="K7" s="5">
        <f t="shared" si="1"/>
        <v>1.6</v>
      </c>
      <c r="L7" s="3"/>
    </row>
    <row r="8" spans="3:12" ht="15.75" x14ac:dyDescent="0.3">
      <c r="C8" s="18" t="s">
        <v>12</v>
      </c>
      <c r="D8" s="47">
        <v>80</v>
      </c>
      <c r="E8" s="1">
        <v>40</v>
      </c>
      <c r="F8" s="62">
        <v>40</v>
      </c>
      <c r="G8" s="19">
        <v>50</v>
      </c>
      <c r="H8" s="2">
        <v>50</v>
      </c>
      <c r="I8" s="5">
        <v>0</v>
      </c>
      <c r="J8" s="6">
        <f t="shared" si="0"/>
        <v>5.5248618784530388</v>
      </c>
      <c r="K8" s="5">
        <f t="shared" si="1"/>
        <v>4.5714285714285712</v>
      </c>
      <c r="L8" s="3"/>
    </row>
    <row r="9" spans="3:12" ht="15.75" x14ac:dyDescent="0.3">
      <c r="C9" s="18" t="s">
        <v>13</v>
      </c>
      <c r="D9" s="48">
        <v>144</v>
      </c>
      <c r="E9" s="20">
        <v>39</v>
      </c>
      <c r="F9" s="63">
        <v>105</v>
      </c>
      <c r="G9" s="19">
        <v>27.083333333333332</v>
      </c>
      <c r="H9" s="2">
        <v>72.916666666666657</v>
      </c>
      <c r="I9" s="5">
        <v>45.833333333333329</v>
      </c>
      <c r="J9" s="6">
        <f t="shared" si="0"/>
        <v>5.3867403314917128</v>
      </c>
      <c r="K9" s="5">
        <f t="shared" si="1"/>
        <v>12</v>
      </c>
      <c r="L9" s="3"/>
    </row>
    <row r="10" spans="3:12" ht="15.75" x14ac:dyDescent="0.3">
      <c r="C10" s="18" t="s">
        <v>14</v>
      </c>
      <c r="D10" s="47">
        <v>47</v>
      </c>
      <c r="E10" s="1">
        <v>19</v>
      </c>
      <c r="F10" s="62">
        <v>28</v>
      </c>
      <c r="G10" s="19">
        <v>40.425531914893611</v>
      </c>
      <c r="H10" s="2">
        <v>59.574468085106382</v>
      </c>
      <c r="I10" s="5">
        <v>19.148936170212771</v>
      </c>
      <c r="J10" s="6">
        <f t="shared" si="0"/>
        <v>2.6243093922651934</v>
      </c>
      <c r="K10" s="5">
        <f t="shared" si="1"/>
        <v>3.2</v>
      </c>
      <c r="L10" s="3"/>
    </row>
    <row r="11" spans="3:12" ht="15.75" x14ac:dyDescent="0.3">
      <c r="C11" s="18" t="s">
        <v>15</v>
      </c>
      <c r="D11" s="47">
        <v>336</v>
      </c>
      <c r="E11" s="1">
        <v>87</v>
      </c>
      <c r="F11" s="62">
        <v>249</v>
      </c>
      <c r="G11" s="19">
        <v>25.892857142857146</v>
      </c>
      <c r="H11" s="2">
        <v>74.107142857142861</v>
      </c>
      <c r="I11" s="5">
        <v>48.214285714285715</v>
      </c>
      <c r="J11" s="6">
        <f t="shared" si="0"/>
        <v>12.016574585635359</v>
      </c>
      <c r="K11" s="5">
        <f t="shared" si="1"/>
        <v>28.457142857142859</v>
      </c>
      <c r="L11" s="3"/>
    </row>
    <row r="12" spans="3:12" ht="15.75" x14ac:dyDescent="0.3">
      <c r="C12" s="18" t="s">
        <v>16</v>
      </c>
      <c r="D12" s="47">
        <v>0</v>
      </c>
      <c r="E12" s="1">
        <v>0</v>
      </c>
      <c r="F12" s="62">
        <v>0</v>
      </c>
      <c r="G12" s="19"/>
      <c r="H12" s="2"/>
      <c r="I12" s="5"/>
      <c r="J12" s="6">
        <f t="shared" si="0"/>
        <v>0</v>
      </c>
      <c r="K12" s="5">
        <f t="shared" si="1"/>
        <v>0</v>
      </c>
      <c r="L12" s="3"/>
    </row>
    <row r="13" spans="3:12" ht="15.75" x14ac:dyDescent="0.3">
      <c r="C13" s="18" t="s">
        <v>17</v>
      </c>
      <c r="D13" s="48">
        <v>299</v>
      </c>
      <c r="E13" s="20">
        <v>99</v>
      </c>
      <c r="F13" s="63">
        <v>200</v>
      </c>
      <c r="G13" s="19">
        <v>33.110367892976591</v>
      </c>
      <c r="H13" s="2">
        <v>66.889632107023417</v>
      </c>
      <c r="I13" s="5">
        <v>33.779264214046826</v>
      </c>
      <c r="J13" s="6">
        <f t="shared" si="0"/>
        <v>13.674033149171272</v>
      </c>
      <c r="K13" s="5">
        <f t="shared" si="1"/>
        <v>22.857142857142858</v>
      </c>
      <c r="L13" s="3"/>
    </row>
    <row r="14" spans="3:12" ht="15.75" x14ac:dyDescent="0.3">
      <c r="C14" s="18" t="s">
        <v>18</v>
      </c>
      <c r="D14" s="47">
        <v>324</v>
      </c>
      <c r="E14" s="1">
        <v>252</v>
      </c>
      <c r="F14" s="62">
        <v>72</v>
      </c>
      <c r="G14" s="19">
        <v>77.777777777777786</v>
      </c>
      <c r="H14" s="2">
        <v>22.222222222222221</v>
      </c>
      <c r="I14" s="5">
        <v>-55.555555555555564</v>
      </c>
      <c r="J14" s="6">
        <f t="shared" si="0"/>
        <v>34.806629834254146</v>
      </c>
      <c r="K14" s="5">
        <f t="shared" si="1"/>
        <v>8.2285714285714278</v>
      </c>
      <c r="L14" s="3"/>
    </row>
    <row r="15" spans="3:12" ht="16.5" thickBot="1" x14ac:dyDescent="0.35">
      <c r="C15" s="51" t="s">
        <v>8</v>
      </c>
      <c r="D15" s="72">
        <f>SUM(D5:D14)</f>
        <v>1599</v>
      </c>
      <c r="E15" s="72">
        <f>SUM(E5:E14)</f>
        <v>724</v>
      </c>
      <c r="F15" s="73">
        <f>SUM(F5:F14)</f>
        <v>875</v>
      </c>
      <c r="G15" s="74">
        <f>(E15/$D15)*100</f>
        <v>45.278298936835519</v>
      </c>
      <c r="H15" s="75">
        <f>(F15/$D15)*100</f>
        <v>54.721701063164474</v>
      </c>
      <c r="I15" s="78">
        <f t="shared" ref="I15" si="2">H15-G15</f>
        <v>9.4434021263289551</v>
      </c>
      <c r="J15" s="85">
        <f t="shared" si="0"/>
        <v>100</v>
      </c>
      <c r="K15" s="83">
        <f t="shared" si="1"/>
        <v>100</v>
      </c>
      <c r="L15" s="3"/>
    </row>
    <row r="16" spans="3:12" ht="44.25" customHeight="1" x14ac:dyDescent="0.25">
      <c r="C16" s="116" t="s">
        <v>39</v>
      </c>
      <c r="D16" s="116"/>
      <c r="E16" s="116"/>
      <c r="F16" s="116"/>
      <c r="G16" s="116"/>
      <c r="H16" s="116"/>
      <c r="I16" s="116"/>
      <c r="J16" s="116"/>
      <c r="K16" s="116"/>
    </row>
    <row r="17" spans="3:12" x14ac:dyDescent="0.25"/>
    <row r="18" spans="3:12" ht="30.75" customHeight="1" thickBot="1" x14ac:dyDescent="0.3">
      <c r="C18" s="100" t="s">
        <v>35</v>
      </c>
      <c r="D18" s="100"/>
      <c r="E18" s="100"/>
      <c r="F18" s="100"/>
      <c r="G18" s="100"/>
      <c r="H18" s="100"/>
      <c r="I18" s="100"/>
      <c r="J18" s="100"/>
      <c r="K18" s="100"/>
    </row>
    <row r="19" spans="3:12" ht="28.5" customHeight="1" thickBot="1" x14ac:dyDescent="0.35">
      <c r="C19" s="14"/>
      <c r="D19" s="101" t="s">
        <v>0</v>
      </c>
      <c r="E19" s="102"/>
      <c r="F19" s="103"/>
      <c r="G19" s="104" t="s">
        <v>1</v>
      </c>
      <c r="H19" s="105"/>
      <c r="I19" s="106"/>
      <c r="J19" s="107" t="s">
        <v>6</v>
      </c>
      <c r="K19" s="108"/>
    </row>
    <row r="20" spans="3:12" ht="21.75" customHeight="1" thickBot="1" x14ac:dyDescent="0.35">
      <c r="C20" s="60" t="s">
        <v>7</v>
      </c>
      <c r="D20" s="15" t="s">
        <v>2</v>
      </c>
      <c r="E20" s="16" t="s">
        <v>3</v>
      </c>
      <c r="F20" s="17" t="s">
        <v>4</v>
      </c>
      <c r="G20" s="65" t="s">
        <v>3</v>
      </c>
      <c r="H20" s="66" t="s">
        <v>4</v>
      </c>
      <c r="I20" s="67" t="s">
        <v>5</v>
      </c>
      <c r="J20" s="65" t="s">
        <v>3</v>
      </c>
      <c r="K20" s="67" t="s">
        <v>4</v>
      </c>
    </row>
    <row r="21" spans="3:12" ht="15.75" x14ac:dyDescent="0.3">
      <c r="C21" s="50" t="s">
        <v>9</v>
      </c>
      <c r="D21" s="55">
        <v>52</v>
      </c>
      <c r="E21" s="56">
        <v>22</v>
      </c>
      <c r="F21" s="61">
        <v>30</v>
      </c>
      <c r="G21" s="57">
        <v>42.307692307692307</v>
      </c>
      <c r="H21" s="58">
        <v>57.692307692307686</v>
      </c>
      <c r="I21" s="69">
        <v>15.38461538461538</v>
      </c>
      <c r="J21" s="57">
        <f>(E21/$E$31)*100</f>
        <v>18.803418803418804</v>
      </c>
      <c r="K21" s="59">
        <f>(F21/$F$31)*100</f>
        <v>12.145748987854251</v>
      </c>
      <c r="L21" s="3"/>
    </row>
    <row r="22" spans="3:12" ht="15.75" x14ac:dyDescent="0.3">
      <c r="C22" s="18" t="s">
        <v>10</v>
      </c>
      <c r="D22" s="47">
        <v>1</v>
      </c>
      <c r="E22" s="1">
        <v>1</v>
      </c>
      <c r="F22" s="62">
        <v>0</v>
      </c>
      <c r="G22" s="19">
        <v>100</v>
      </c>
      <c r="H22" s="2">
        <v>0</v>
      </c>
      <c r="I22" s="70">
        <v>-100</v>
      </c>
      <c r="J22" s="19">
        <f t="shared" ref="J22:J31" si="3">(E22/$E$31)*100</f>
        <v>0.85470085470085477</v>
      </c>
      <c r="K22" s="5">
        <f t="shared" ref="K22:K31" si="4">(F22/$F$31)*100</f>
        <v>0</v>
      </c>
      <c r="L22" s="3"/>
    </row>
    <row r="23" spans="3:12" ht="15.75" x14ac:dyDescent="0.3">
      <c r="C23" s="18" t="s">
        <v>11</v>
      </c>
      <c r="D23" s="47">
        <v>0</v>
      </c>
      <c r="E23" s="1">
        <v>0</v>
      </c>
      <c r="F23" s="62">
        <v>0</v>
      </c>
      <c r="G23" s="19"/>
      <c r="H23" s="2"/>
      <c r="I23" s="70"/>
      <c r="J23" s="19">
        <f t="shared" si="3"/>
        <v>0</v>
      </c>
      <c r="K23" s="5">
        <f t="shared" si="4"/>
        <v>0</v>
      </c>
      <c r="L23" s="3"/>
    </row>
    <row r="24" spans="3:12" ht="15.75" x14ac:dyDescent="0.3">
      <c r="C24" s="18" t="s">
        <v>12</v>
      </c>
      <c r="D24" s="47">
        <v>0</v>
      </c>
      <c r="E24" s="1">
        <v>0</v>
      </c>
      <c r="F24" s="62">
        <v>0</v>
      </c>
      <c r="G24" s="19"/>
      <c r="H24" s="2"/>
      <c r="I24" s="70"/>
      <c r="J24" s="19">
        <f t="shared" si="3"/>
        <v>0</v>
      </c>
      <c r="K24" s="5">
        <f t="shared" si="4"/>
        <v>0</v>
      </c>
      <c r="L24" s="3"/>
    </row>
    <row r="25" spans="3:12" ht="15.75" x14ac:dyDescent="0.3">
      <c r="C25" s="18" t="s">
        <v>13</v>
      </c>
      <c r="D25" s="48">
        <v>0</v>
      </c>
      <c r="E25" s="20">
        <v>0</v>
      </c>
      <c r="F25" s="63">
        <v>0</v>
      </c>
      <c r="G25" s="19"/>
      <c r="H25" s="2"/>
      <c r="I25" s="70"/>
      <c r="J25" s="19">
        <f t="shared" si="3"/>
        <v>0</v>
      </c>
      <c r="K25" s="5">
        <f t="shared" si="4"/>
        <v>0</v>
      </c>
      <c r="L25" s="3"/>
    </row>
    <row r="26" spans="3:12" ht="15.75" x14ac:dyDescent="0.3">
      <c r="C26" s="18" t="s">
        <v>14</v>
      </c>
      <c r="D26" s="47">
        <v>45</v>
      </c>
      <c r="E26" s="1">
        <v>12</v>
      </c>
      <c r="F26" s="62">
        <v>33</v>
      </c>
      <c r="G26" s="19">
        <v>26.666666666666668</v>
      </c>
      <c r="H26" s="2">
        <v>73.333333333333329</v>
      </c>
      <c r="I26" s="70">
        <v>46.666666666666657</v>
      </c>
      <c r="J26" s="19">
        <f t="shared" si="3"/>
        <v>10.256410256410255</v>
      </c>
      <c r="K26" s="5">
        <f t="shared" si="4"/>
        <v>13.360323886639677</v>
      </c>
      <c r="L26" s="3"/>
    </row>
    <row r="27" spans="3:12" ht="15.75" x14ac:dyDescent="0.3">
      <c r="C27" s="18" t="s">
        <v>15</v>
      </c>
      <c r="D27" s="47">
        <v>29</v>
      </c>
      <c r="E27" s="1">
        <v>1</v>
      </c>
      <c r="F27" s="62">
        <v>28</v>
      </c>
      <c r="G27" s="19">
        <v>3.4482758620689653</v>
      </c>
      <c r="H27" s="2">
        <v>96.551724137931032</v>
      </c>
      <c r="I27" s="70">
        <v>93.103448275862064</v>
      </c>
      <c r="J27" s="19">
        <f t="shared" si="3"/>
        <v>0.85470085470085477</v>
      </c>
      <c r="K27" s="5">
        <f t="shared" si="4"/>
        <v>11.336032388663968</v>
      </c>
      <c r="L27" s="3"/>
    </row>
    <row r="28" spans="3:12" ht="15.75" x14ac:dyDescent="0.3">
      <c r="C28" s="18" t="s">
        <v>16</v>
      </c>
      <c r="D28" s="47">
        <v>0</v>
      </c>
      <c r="E28" s="1">
        <v>0</v>
      </c>
      <c r="F28" s="62">
        <v>0</v>
      </c>
      <c r="G28" s="19"/>
      <c r="H28" s="2"/>
      <c r="I28" s="70"/>
      <c r="J28" s="19">
        <f t="shared" si="3"/>
        <v>0</v>
      </c>
      <c r="K28" s="5">
        <f t="shared" si="4"/>
        <v>0</v>
      </c>
      <c r="L28" s="3"/>
    </row>
    <row r="29" spans="3:12" ht="15.75" x14ac:dyDescent="0.3">
      <c r="C29" s="18" t="s">
        <v>17</v>
      </c>
      <c r="D29" s="48">
        <v>165</v>
      </c>
      <c r="E29" s="20">
        <v>25</v>
      </c>
      <c r="F29" s="63">
        <v>140</v>
      </c>
      <c r="G29" s="19">
        <v>15.151515151515152</v>
      </c>
      <c r="H29" s="2">
        <v>84.848484848484844</v>
      </c>
      <c r="I29" s="70">
        <v>69.696969696969688</v>
      </c>
      <c r="J29" s="19">
        <f t="shared" si="3"/>
        <v>21.367521367521366</v>
      </c>
      <c r="K29" s="5">
        <f t="shared" si="4"/>
        <v>56.680161943319838</v>
      </c>
      <c r="L29" s="3"/>
    </row>
    <row r="30" spans="3:12" ht="15.75" x14ac:dyDescent="0.3">
      <c r="C30" s="18" t="s">
        <v>18</v>
      </c>
      <c r="D30" s="47">
        <v>72</v>
      </c>
      <c r="E30" s="1">
        <v>56</v>
      </c>
      <c r="F30" s="62">
        <v>16</v>
      </c>
      <c r="G30" s="19">
        <v>77.777777777777786</v>
      </c>
      <c r="H30" s="2">
        <v>22.222222222222221</v>
      </c>
      <c r="I30" s="70">
        <v>-55.555555555555564</v>
      </c>
      <c r="J30" s="19">
        <f t="shared" si="3"/>
        <v>47.863247863247864</v>
      </c>
      <c r="K30" s="5">
        <f t="shared" si="4"/>
        <v>6.4777327935222671</v>
      </c>
      <c r="L30" s="3"/>
    </row>
    <row r="31" spans="3:12" ht="16.5" thickBot="1" x14ac:dyDescent="0.35">
      <c r="C31" s="51" t="s">
        <v>8</v>
      </c>
      <c r="D31" s="72">
        <f>SUM(D21:D30)</f>
        <v>364</v>
      </c>
      <c r="E31" s="72">
        <f>SUM(E21:E30)</f>
        <v>117</v>
      </c>
      <c r="F31" s="73">
        <f>SUM(F21:F30)</f>
        <v>247</v>
      </c>
      <c r="G31" s="74">
        <f>(E31/$D31)*100</f>
        <v>32.142857142857146</v>
      </c>
      <c r="H31" s="75">
        <f>(F31/$D31)*100</f>
        <v>67.857142857142861</v>
      </c>
      <c r="I31" s="76">
        <f t="shared" ref="I31" si="5">H31-G31</f>
        <v>35.714285714285715</v>
      </c>
      <c r="J31" s="82">
        <f t="shared" si="3"/>
        <v>100</v>
      </c>
      <c r="K31" s="83">
        <f t="shared" si="4"/>
        <v>100</v>
      </c>
      <c r="L31" s="3"/>
    </row>
    <row r="32" spans="3:12" ht="50.25" customHeight="1" x14ac:dyDescent="0.25">
      <c r="C32" s="109" t="s">
        <v>24</v>
      </c>
      <c r="D32" s="110"/>
      <c r="E32" s="110"/>
      <c r="F32" s="110"/>
      <c r="G32" s="109"/>
      <c r="H32" s="109"/>
      <c r="I32" s="109"/>
      <c r="J32" s="109"/>
      <c r="K32" s="109"/>
    </row>
    <row r="33" hidden="1" x14ac:dyDescent="0.25"/>
    <row r="34" hidden="1" x14ac:dyDescent="0.25"/>
  </sheetData>
  <mergeCells count="10">
    <mergeCell ref="D19:F19"/>
    <mergeCell ref="G19:I19"/>
    <mergeCell ref="J19:K19"/>
    <mergeCell ref="C32:K32"/>
    <mergeCell ref="C2:K2"/>
    <mergeCell ref="D3:F3"/>
    <mergeCell ref="G3:I3"/>
    <mergeCell ref="J3:K3"/>
    <mergeCell ref="C16:K16"/>
    <mergeCell ref="C18:K18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34"/>
  <sheetViews>
    <sheetView showGridLines="0" workbookViewId="0"/>
  </sheetViews>
  <sheetFormatPr baseColWidth="10" defaultColWidth="0" defaultRowHeight="15" zeroHeight="1" x14ac:dyDescent="0.25"/>
  <cols>
    <col min="1" max="2" width="9.140625" customWidth="1"/>
    <col min="3" max="3" width="21" customWidth="1"/>
    <col min="4" max="11" width="11.42578125" customWidth="1"/>
    <col min="12" max="12" width="7.7109375" customWidth="1"/>
    <col min="13" max="13" width="11.42578125" customWidth="1"/>
    <col min="14" max="16384" width="11.42578125" hidden="1"/>
  </cols>
  <sheetData>
    <row r="1" spans="3:12" x14ac:dyDescent="0.25"/>
    <row r="2" spans="3:12" ht="42" customHeight="1" thickBot="1" x14ac:dyDescent="0.3">
      <c r="C2" s="100" t="s">
        <v>37</v>
      </c>
      <c r="D2" s="100"/>
      <c r="E2" s="100"/>
      <c r="F2" s="100"/>
      <c r="G2" s="100"/>
      <c r="H2" s="100"/>
      <c r="I2" s="100"/>
      <c r="J2" s="100"/>
      <c r="K2" s="100"/>
    </row>
    <row r="3" spans="3:12" ht="30" customHeight="1" thickBot="1" x14ac:dyDescent="0.35">
      <c r="C3" s="14"/>
      <c r="D3" s="101" t="s">
        <v>0</v>
      </c>
      <c r="E3" s="102"/>
      <c r="F3" s="103"/>
      <c r="G3" s="111" t="s">
        <v>1</v>
      </c>
      <c r="H3" s="112"/>
      <c r="I3" s="113"/>
      <c r="J3" s="114" t="s">
        <v>6</v>
      </c>
      <c r="K3" s="115"/>
    </row>
    <row r="4" spans="3:12" ht="16.5" thickBot="1" x14ac:dyDescent="0.35">
      <c r="C4" s="49" t="s">
        <v>7</v>
      </c>
      <c r="D4" s="15" t="s">
        <v>2</v>
      </c>
      <c r="E4" s="16" t="s">
        <v>3</v>
      </c>
      <c r="F4" s="17" t="s">
        <v>4</v>
      </c>
      <c r="G4" s="65" t="s">
        <v>3</v>
      </c>
      <c r="H4" s="66" t="s">
        <v>4</v>
      </c>
      <c r="I4" s="67" t="s">
        <v>5</v>
      </c>
      <c r="J4" s="65" t="s">
        <v>3</v>
      </c>
      <c r="K4" s="67" t="s">
        <v>4</v>
      </c>
    </row>
    <row r="5" spans="3:12" ht="15.75" x14ac:dyDescent="0.3">
      <c r="C5" s="50" t="s">
        <v>9</v>
      </c>
      <c r="D5" s="55">
        <v>225</v>
      </c>
      <c r="E5" s="56">
        <v>102</v>
      </c>
      <c r="F5" s="61">
        <v>123</v>
      </c>
      <c r="G5" s="57">
        <v>45.333333333333329</v>
      </c>
      <c r="H5" s="58">
        <v>54.666666666666664</v>
      </c>
      <c r="I5" s="59">
        <v>9.3333333333333357</v>
      </c>
      <c r="J5" s="77">
        <f>(E5/$E$15)*100</f>
        <v>14.529914529914532</v>
      </c>
      <c r="K5" s="59">
        <f>(F5/$F$15)*100</f>
        <v>16.162943495400789</v>
      </c>
      <c r="L5" s="3"/>
    </row>
    <row r="6" spans="3:12" ht="15.75" x14ac:dyDescent="0.3">
      <c r="C6" s="18" t="s">
        <v>10</v>
      </c>
      <c r="D6" s="47">
        <v>129</v>
      </c>
      <c r="E6" s="1">
        <v>77</v>
      </c>
      <c r="F6" s="62">
        <v>52</v>
      </c>
      <c r="G6" s="19">
        <v>59.689922480620147</v>
      </c>
      <c r="H6" s="2">
        <v>40.310077519379846</v>
      </c>
      <c r="I6" s="5">
        <v>-19.379844961240302</v>
      </c>
      <c r="J6" s="6">
        <f t="shared" ref="J6:J15" si="0">(E6/$E$15)*100</f>
        <v>10.968660968660968</v>
      </c>
      <c r="K6" s="5">
        <f t="shared" ref="K6:K15" si="1">(F6/$F$15)*100</f>
        <v>6.8331143232588696</v>
      </c>
      <c r="L6" s="3"/>
    </row>
    <row r="7" spans="3:12" ht="15.75" x14ac:dyDescent="0.3">
      <c r="C7" s="18" t="s">
        <v>11</v>
      </c>
      <c r="D7" s="47">
        <v>36</v>
      </c>
      <c r="E7" s="1">
        <v>12</v>
      </c>
      <c r="F7" s="62">
        <v>24</v>
      </c>
      <c r="G7" s="19">
        <v>33.333333333333329</v>
      </c>
      <c r="H7" s="2">
        <v>66.666666666666657</v>
      </c>
      <c r="I7" s="5">
        <v>33.333333333333329</v>
      </c>
      <c r="J7" s="6">
        <f t="shared" si="0"/>
        <v>1.7094017094017095</v>
      </c>
      <c r="K7" s="5">
        <f t="shared" si="1"/>
        <v>3.1537450722733245</v>
      </c>
      <c r="L7" s="3"/>
    </row>
    <row r="8" spans="3:12" ht="15.75" x14ac:dyDescent="0.3">
      <c r="C8" s="18" t="s">
        <v>12</v>
      </c>
      <c r="D8" s="47">
        <v>73</v>
      </c>
      <c r="E8" s="1">
        <v>32</v>
      </c>
      <c r="F8" s="62">
        <v>41</v>
      </c>
      <c r="G8" s="19">
        <v>43.835616438356162</v>
      </c>
      <c r="H8" s="2">
        <v>56.164383561643838</v>
      </c>
      <c r="I8" s="5">
        <v>12.328767123287676</v>
      </c>
      <c r="J8" s="6">
        <f t="shared" si="0"/>
        <v>4.5584045584045585</v>
      </c>
      <c r="K8" s="5">
        <f t="shared" si="1"/>
        <v>5.3876478318002627</v>
      </c>
      <c r="L8" s="3"/>
    </row>
    <row r="9" spans="3:12" ht="15.75" x14ac:dyDescent="0.3">
      <c r="C9" s="18" t="s">
        <v>13</v>
      </c>
      <c r="D9" s="48">
        <v>100</v>
      </c>
      <c r="E9" s="20">
        <v>26</v>
      </c>
      <c r="F9" s="63">
        <v>74</v>
      </c>
      <c r="G9" s="19">
        <v>26</v>
      </c>
      <c r="H9" s="2">
        <v>74</v>
      </c>
      <c r="I9" s="5">
        <v>48</v>
      </c>
      <c r="J9" s="6">
        <f t="shared" si="0"/>
        <v>3.7037037037037033</v>
      </c>
      <c r="K9" s="5">
        <f t="shared" si="1"/>
        <v>9.7240473061760841</v>
      </c>
      <c r="L9" s="3"/>
    </row>
    <row r="10" spans="3:12" ht="15.75" x14ac:dyDescent="0.3">
      <c r="C10" s="18" t="s">
        <v>14</v>
      </c>
      <c r="D10" s="47">
        <v>25</v>
      </c>
      <c r="E10" s="1">
        <v>12</v>
      </c>
      <c r="F10" s="62">
        <v>13</v>
      </c>
      <c r="G10" s="19">
        <v>48</v>
      </c>
      <c r="H10" s="2">
        <v>52</v>
      </c>
      <c r="I10" s="5">
        <v>4</v>
      </c>
      <c r="J10" s="6">
        <f t="shared" si="0"/>
        <v>1.7094017094017095</v>
      </c>
      <c r="K10" s="5">
        <f t="shared" si="1"/>
        <v>1.7082785808147174</v>
      </c>
      <c r="L10" s="3"/>
    </row>
    <row r="11" spans="3:12" ht="15.75" x14ac:dyDescent="0.3">
      <c r="C11" s="18" t="s">
        <v>15</v>
      </c>
      <c r="D11" s="47">
        <v>273</v>
      </c>
      <c r="E11" s="1">
        <v>82</v>
      </c>
      <c r="F11" s="62">
        <v>191</v>
      </c>
      <c r="G11" s="19">
        <v>30.036630036630036</v>
      </c>
      <c r="H11" s="2">
        <v>69.963369963369956</v>
      </c>
      <c r="I11" s="5">
        <v>39.92673992673992</v>
      </c>
      <c r="J11" s="6">
        <f t="shared" si="0"/>
        <v>11.680911680911681</v>
      </c>
      <c r="K11" s="5">
        <f t="shared" si="1"/>
        <v>25.098554533508544</v>
      </c>
      <c r="L11" s="3"/>
    </row>
    <row r="12" spans="3:12" ht="15.75" x14ac:dyDescent="0.3">
      <c r="C12" s="18" t="s">
        <v>16</v>
      </c>
      <c r="D12" s="47">
        <v>1</v>
      </c>
      <c r="E12" s="1">
        <v>1</v>
      </c>
      <c r="F12" s="62">
        <v>0</v>
      </c>
      <c r="G12" s="19">
        <v>100</v>
      </c>
      <c r="H12" s="2">
        <v>0</v>
      </c>
      <c r="I12" s="5">
        <v>-100</v>
      </c>
      <c r="J12" s="6">
        <f t="shared" si="0"/>
        <v>0.14245014245014245</v>
      </c>
      <c r="K12" s="5">
        <f t="shared" si="1"/>
        <v>0</v>
      </c>
      <c r="L12" s="3"/>
    </row>
    <row r="13" spans="3:12" ht="15.75" x14ac:dyDescent="0.3">
      <c r="C13" s="18" t="s">
        <v>17</v>
      </c>
      <c r="D13" s="48">
        <v>250</v>
      </c>
      <c r="E13" s="20">
        <v>82</v>
      </c>
      <c r="F13" s="63">
        <v>168</v>
      </c>
      <c r="G13" s="19">
        <v>32.800000000000004</v>
      </c>
      <c r="H13" s="2">
        <v>67.2</v>
      </c>
      <c r="I13" s="5">
        <v>34.4</v>
      </c>
      <c r="J13" s="6">
        <f t="shared" si="0"/>
        <v>11.680911680911681</v>
      </c>
      <c r="K13" s="5">
        <f t="shared" si="1"/>
        <v>22.076215505913272</v>
      </c>
      <c r="L13" s="3"/>
    </row>
    <row r="14" spans="3:12" ht="15.75" x14ac:dyDescent="0.3">
      <c r="C14" s="18" t="s">
        <v>18</v>
      </c>
      <c r="D14" s="47">
        <v>351</v>
      </c>
      <c r="E14" s="1">
        <v>276</v>
      </c>
      <c r="F14" s="62">
        <v>75</v>
      </c>
      <c r="G14" s="19">
        <v>78.632478632478637</v>
      </c>
      <c r="H14" s="2">
        <v>21.367521367521366</v>
      </c>
      <c r="I14" s="5">
        <v>-57.264957264957275</v>
      </c>
      <c r="J14" s="6">
        <f t="shared" si="0"/>
        <v>39.316239316239319</v>
      </c>
      <c r="K14" s="5">
        <f t="shared" si="1"/>
        <v>9.8554533508541393</v>
      </c>
      <c r="L14" s="3"/>
    </row>
    <row r="15" spans="3:12" ht="16.5" thickBot="1" x14ac:dyDescent="0.35">
      <c r="C15" s="51" t="s">
        <v>8</v>
      </c>
      <c r="D15" s="72">
        <f>SUM(D5:D14)</f>
        <v>1463</v>
      </c>
      <c r="E15" s="72">
        <f>SUM(E5:E14)</f>
        <v>702</v>
      </c>
      <c r="F15" s="73">
        <f>SUM(F5:F14)</f>
        <v>761</v>
      </c>
      <c r="G15" s="74">
        <f>(E15/$D15)*100</f>
        <v>47.983595352016408</v>
      </c>
      <c r="H15" s="75">
        <f>(F15/$D15)*100</f>
        <v>52.016404647983592</v>
      </c>
      <c r="I15" s="78">
        <f t="shared" ref="I15" si="2">H15-G15</f>
        <v>4.0328092959671835</v>
      </c>
      <c r="J15" s="85">
        <f t="shared" si="0"/>
        <v>100</v>
      </c>
      <c r="K15" s="83">
        <f t="shared" si="1"/>
        <v>100</v>
      </c>
      <c r="L15" s="3"/>
    </row>
    <row r="16" spans="3:12" ht="44.25" customHeight="1" x14ac:dyDescent="0.25">
      <c r="C16" s="116" t="s">
        <v>40</v>
      </c>
      <c r="D16" s="116"/>
      <c r="E16" s="116"/>
      <c r="F16" s="116"/>
      <c r="G16" s="116"/>
      <c r="H16" s="116"/>
      <c r="I16" s="116"/>
      <c r="J16" s="116"/>
      <c r="K16" s="116"/>
    </row>
    <row r="17" spans="3:12" x14ac:dyDescent="0.25"/>
    <row r="18" spans="3:12" ht="30.75" customHeight="1" thickBot="1" x14ac:dyDescent="0.3">
      <c r="C18" s="100" t="s">
        <v>35</v>
      </c>
      <c r="D18" s="100"/>
      <c r="E18" s="100"/>
      <c r="F18" s="100"/>
      <c r="G18" s="100"/>
      <c r="H18" s="100"/>
      <c r="I18" s="100"/>
      <c r="J18" s="100"/>
      <c r="K18" s="100"/>
    </row>
    <row r="19" spans="3:12" ht="28.5" customHeight="1" thickBot="1" x14ac:dyDescent="0.35">
      <c r="C19" s="14"/>
      <c r="D19" s="101" t="s">
        <v>0</v>
      </c>
      <c r="E19" s="102"/>
      <c r="F19" s="103"/>
      <c r="G19" s="104" t="s">
        <v>1</v>
      </c>
      <c r="H19" s="105"/>
      <c r="I19" s="106"/>
      <c r="J19" s="107" t="s">
        <v>6</v>
      </c>
      <c r="K19" s="108"/>
    </row>
    <row r="20" spans="3:12" ht="21.75" customHeight="1" thickBot="1" x14ac:dyDescent="0.35">
      <c r="C20" s="60" t="s">
        <v>7</v>
      </c>
      <c r="D20" s="15" t="s">
        <v>2</v>
      </c>
      <c r="E20" s="16" t="s">
        <v>3</v>
      </c>
      <c r="F20" s="17" t="s">
        <v>4</v>
      </c>
      <c r="G20" s="65" t="s">
        <v>3</v>
      </c>
      <c r="H20" s="66" t="s">
        <v>4</v>
      </c>
      <c r="I20" s="67" t="s">
        <v>5</v>
      </c>
      <c r="J20" s="65" t="s">
        <v>3</v>
      </c>
      <c r="K20" s="67" t="s">
        <v>4</v>
      </c>
    </row>
    <row r="21" spans="3:12" ht="15.75" x14ac:dyDescent="0.3">
      <c r="C21" s="50" t="s">
        <v>9</v>
      </c>
      <c r="D21" s="55">
        <v>54</v>
      </c>
      <c r="E21" s="56">
        <v>22</v>
      </c>
      <c r="F21" s="61">
        <v>32</v>
      </c>
      <c r="G21" s="57">
        <v>40.74074074074074</v>
      </c>
      <c r="H21" s="58">
        <v>59.259259259259252</v>
      </c>
      <c r="I21" s="69">
        <v>18.518518518518512</v>
      </c>
      <c r="J21" s="57">
        <f>(E21/$E$31)*100</f>
        <v>16.666666666666664</v>
      </c>
      <c r="K21" s="59">
        <f>(F21/$F$31)*100</f>
        <v>30.188679245283019</v>
      </c>
      <c r="L21" s="3"/>
    </row>
    <row r="22" spans="3:12" ht="15.75" x14ac:dyDescent="0.3">
      <c r="C22" s="18" t="s">
        <v>10</v>
      </c>
      <c r="D22" s="47">
        <v>6</v>
      </c>
      <c r="E22" s="1">
        <v>5</v>
      </c>
      <c r="F22" s="62">
        <v>1</v>
      </c>
      <c r="G22" s="19">
        <v>83.333333333333343</v>
      </c>
      <c r="H22" s="2">
        <v>16.666666666666664</v>
      </c>
      <c r="I22" s="70">
        <v>-66.666666666666686</v>
      </c>
      <c r="J22" s="19">
        <f t="shared" ref="J22:J31" si="3">(E22/$E$31)*100</f>
        <v>3.7878787878787881</v>
      </c>
      <c r="K22" s="5">
        <f t="shared" ref="K22:K31" si="4">(F22/$F$31)*100</f>
        <v>0.94339622641509435</v>
      </c>
      <c r="L22" s="3"/>
    </row>
    <row r="23" spans="3:12" ht="15.75" x14ac:dyDescent="0.3">
      <c r="C23" s="18" t="s">
        <v>11</v>
      </c>
      <c r="D23" s="47">
        <v>0</v>
      </c>
      <c r="E23" s="1">
        <v>0</v>
      </c>
      <c r="F23" s="62">
        <v>0</v>
      </c>
      <c r="G23" s="19"/>
      <c r="H23" s="2"/>
      <c r="I23" s="70"/>
      <c r="J23" s="19">
        <f t="shared" si="3"/>
        <v>0</v>
      </c>
      <c r="K23" s="5">
        <f t="shared" si="4"/>
        <v>0</v>
      </c>
      <c r="L23" s="3"/>
    </row>
    <row r="24" spans="3:12" ht="15.75" x14ac:dyDescent="0.3">
      <c r="C24" s="18" t="s">
        <v>12</v>
      </c>
      <c r="D24" s="47">
        <v>0</v>
      </c>
      <c r="E24" s="1">
        <v>0</v>
      </c>
      <c r="F24" s="62">
        <v>0</v>
      </c>
      <c r="G24" s="19"/>
      <c r="H24" s="2"/>
      <c r="I24" s="70"/>
      <c r="J24" s="19">
        <f t="shared" si="3"/>
        <v>0</v>
      </c>
      <c r="K24" s="5">
        <f t="shared" si="4"/>
        <v>0</v>
      </c>
      <c r="L24" s="3"/>
    </row>
    <row r="25" spans="3:12" ht="15.75" x14ac:dyDescent="0.3">
      <c r="C25" s="18" t="s">
        <v>13</v>
      </c>
      <c r="D25" s="48">
        <v>0</v>
      </c>
      <c r="E25" s="20">
        <v>0</v>
      </c>
      <c r="F25" s="63">
        <v>0</v>
      </c>
      <c r="G25" s="19"/>
      <c r="H25" s="2"/>
      <c r="I25" s="70"/>
      <c r="J25" s="19">
        <f t="shared" si="3"/>
        <v>0</v>
      </c>
      <c r="K25" s="5">
        <f t="shared" si="4"/>
        <v>0</v>
      </c>
      <c r="L25" s="3"/>
    </row>
    <row r="26" spans="3:12" ht="15.75" x14ac:dyDescent="0.3">
      <c r="C26" s="18" t="s">
        <v>14</v>
      </c>
      <c r="D26" s="47">
        <v>17</v>
      </c>
      <c r="E26" s="1">
        <v>5</v>
      </c>
      <c r="F26" s="62">
        <v>12</v>
      </c>
      <c r="G26" s="19">
        <v>29.411764705882355</v>
      </c>
      <c r="H26" s="2">
        <v>70.588235294117652</v>
      </c>
      <c r="I26" s="70">
        <v>41.176470588235297</v>
      </c>
      <c r="J26" s="19">
        <f t="shared" si="3"/>
        <v>3.7878787878787881</v>
      </c>
      <c r="K26" s="5">
        <f t="shared" si="4"/>
        <v>11.320754716981133</v>
      </c>
      <c r="L26" s="3"/>
    </row>
    <row r="27" spans="3:12" ht="15.75" x14ac:dyDescent="0.3">
      <c r="C27" s="18" t="s">
        <v>15</v>
      </c>
      <c r="D27" s="47">
        <v>0</v>
      </c>
      <c r="E27" s="1">
        <v>0</v>
      </c>
      <c r="F27" s="62">
        <v>0</v>
      </c>
      <c r="G27" s="19"/>
      <c r="H27" s="2"/>
      <c r="I27" s="70"/>
      <c r="J27" s="19">
        <f t="shared" si="3"/>
        <v>0</v>
      </c>
      <c r="K27" s="5">
        <f t="shared" si="4"/>
        <v>0</v>
      </c>
      <c r="L27" s="3"/>
    </row>
    <row r="28" spans="3:12" ht="15.75" x14ac:dyDescent="0.3">
      <c r="C28" s="18" t="s">
        <v>16</v>
      </c>
      <c r="D28" s="47">
        <v>0</v>
      </c>
      <c r="E28" s="1">
        <v>0</v>
      </c>
      <c r="F28" s="62">
        <v>0</v>
      </c>
      <c r="G28" s="19"/>
      <c r="H28" s="2"/>
      <c r="I28" s="70"/>
      <c r="J28" s="19">
        <f t="shared" si="3"/>
        <v>0</v>
      </c>
      <c r="K28" s="5">
        <f t="shared" si="4"/>
        <v>0</v>
      </c>
      <c r="L28" s="3"/>
    </row>
    <row r="29" spans="3:12" ht="15.75" x14ac:dyDescent="0.3">
      <c r="C29" s="18" t="s">
        <v>17</v>
      </c>
      <c r="D29" s="48">
        <v>60</v>
      </c>
      <c r="E29" s="20">
        <v>7</v>
      </c>
      <c r="F29" s="63">
        <v>53</v>
      </c>
      <c r="G29" s="19">
        <v>11.666666666666666</v>
      </c>
      <c r="H29" s="2">
        <v>88.333333333333329</v>
      </c>
      <c r="I29" s="70">
        <v>76.666666666666657</v>
      </c>
      <c r="J29" s="19">
        <f t="shared" si="3"/>
        <v>5.3030303030303028</v>
      </c>
      <c r="K29" s="5">
        <f t="shared" si="4"/>
        <v>50</v>
      </c>
      <c r="L29" s="3"/>
    </row>
    <row r="30" spans="3:12" ht="15.75" x14ac:dyDescent="0.3">
      <c r="C30" s="18" t="s">
        <v>18</v>
      </c>
      <c r="D30" s="47">
        <v>101</v>
      </c>
      <c r="E30" s="1">
        <v>93</v>
      </c>
      <c r="F30" s="62">
        <v>8</v>
      </c>
      <c r="G30" s="19">
        <v>92.079207920792086</v>
      </c>
      <c r="H30" s="2">
        <v>7.9207920792079207</v>
      </c>
      <c r="I30" s="70">
        <v>-84.158415841584173</v>
      </c>
      <c r="J30" s="19">
        <f t="shared" si="3"/>
        <v>70.454545454545453</v>
      </c>
      <c r="K30" s="5">
        <f t="shared" si="4"/>
        <v>7.5471698113207548</v>
      </c>
      <c r="L30" s="3"/>
    </row>
    <row r="31" spans="3:12" ht="16.5" thickBot="1" x14ac:dyDescent="0.35">
      <c r="C31" s="51" t="s">
        <v>8</v>
      </c>
      <c r="D31" s="72">
        <f>SUM(D21:D30)</f>
        <v>238</v>
      </c>
      <c r="E31" s="72">
        <f>SUM(E21:E30)</f>
        <v>132</v>
      </c>
      <c r="F31" s="73">
        <f>SUM(F21:F30)</f>
        <v>106</v>
      </c>
      <c r="G31" s="74">
        <f>(E31/$D31)*100</f>
        <v>55.462184873949582</v>
      </c>
      <c r="H31" s="75">
        <f>(F31/$D31)*100</f>
        <v>44.537815126050425</v>
      </c>
      <c r="I31" s="76">
        <f t="shared" ref="I31" si="5">H31-G31</f>
        <v>-10.924369747899156</v>
      </c>
      <c r="J31" s="82">
        <f t="shared" si="3"/>
        <v>100</v>
      </c>
      <c r="K31" s="83">
        <f t="shared" si="4"/>
        <v>100</v>
      </c>
      <c r="L31" s="3"/>
    </row>
    <row r="32" spans="3:12" ht="50.25" customHeight="1" x14ac:dyDescent="0.25">
      <c r="C32" s="109" t="s">
        <v>25</v>
      </c>
      <c r="D32" s="110"/>
      <c r="E32" s="110"/>
      <c r="F32" s="110"/>
      <c r="G32" s="109"/>
      <c r="H32" s="109"/>
      <c r="I32" s="109"/>
      <c r="J32" s="109"/>
      <c r="K32" s="109"/>
    </row>
    <row r="33" hidden="1" x14ac:dyDescent="0.25"/>
    <row r="34" hidden="1" x14ac:dyDescent="0.25"/>
  </sheetData>
  <mergeCells count="10">
    <mergeCell ref="D19:F19"/>
    <mergeCell ref="G19:I19"/>
    <mergeCell ref="J19:K19"/>
    <mergeCell ref="C32:K32"/>
    <mergeCell ref="C2:K2"/>
    <mergeCell ref="D3:F3"/>
    <mergeCell ref="G3:I3"/>
    <mergeCell ref="J3:K3"/>
    <mergeCell ref="C16:K16"/>
    <mergeCell ref="C18:K18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34"/>
  <sheetViews>
    <sheetView showGridLines="0" workbookViewId="0"/>
  </sheetViews>
  <sheetFormatPr baseColWidth="10" defaultColWidth="0" defaultRowHeight="15" zeroHeight="1" x14ac:dyDescent="0.25"/>
  <cols>
    <col min="1" max="2" width="9.140625" customWidth="1"/>
    <col min="3" max="3" width="21" customWidth="1"/>
    <col min="4" max="11" width="11.42578125" customWidth="1"/>
    <col min="12" max="12" width="7.7109375" customWidth="1"/>
    <col min="13" max="13" width="11.42578125" customWidth="1"/>
    <col min="14" max="16384" width="11.42578125" hidden="1"/>
  </cols>
  <sheetData>
    <row r="1" spans="3:12" x14ac:dyDescent="0.25"/>
    <row r="2" spans="3:12" ht="42" customHeight="1" thickBot="1" x14ac:dyDescent="0.3">
      <c r="C2" s="100" t="s">
        <v>37</v>
      </c>
      <c r="D2" s="100"/>
      <c r="E2" s="100"/>
      <c r="F2" s="100"/>
      <c r="G2" s="100"/>
      <c r="H2" s="100"/>
      <c r="I2" s="100"/>
      <c r="J2" s="100"/>
      <c r="K2" s="100"/>
    </row>
    <row r="3" spans="3:12" ht="30" customHeight="1" thickBot="1" x14ac:dyDescent="0.35">
      <c r="C3" s="14"/>
      <c r="D3" s="101" t="s">
        <v>0</v>
      </c>
      <c r="E3" s="102"/>
      <c r="F3" s="103"/>
      <c r="G3" s="111" t="s">
        <v>1</v>
      </c>
      <c r="H3" s="112"/>
      <c r="I3" s="113"/>
      <c r="J3" s="114" t="s">
        <v>6</v>
      </c>
      <c r="K3" s="115"/>
    </row>
    <row r="4" spans="3:12" ht="16.5" thickBot="1" x14ac:dyDescent="0.35">
      <c r="C4" s="49" t="s">
        <v>7</v>
      </c>
      <c r="D4" s="15" t="s">
        <v>2</v>
      </c>
      <c r="E4" s="16" t="s">
        <v>3</v>
      </c>
      <c r="F4" s="17" t="s">
        <v>4</v>
      </c>
      <c r="G4" s="65" t="s">
        <v>3</v>
      </c>
      <c r="H4" s="66" t="s">
        <v>4</v>
      </c>
      <c r="I4" s="67" t="s">
        <v>5</v>
      </c>
      <c r="J4" s="65" t="s">
        <v>3</v>
      </c>
      <c r="K4" s="67" t="s">
        <v>4</v>
      </c>
    </row>
    <row r="5" spans="3:12" ht="15.75" x14ac:dyDescent="0.3">
      <c r="C5" s="50" t="s">
        <v>9</v>
      </c>
      <c r="D5" s="55">
        <v>229</v>
      </c>
      <c r="E5" s="56">
        <v>101</v>
      </c>
      <c r="F5" s="61">
        <v>128</v>
      </c>
      <c r="G5" s="57">
        <v>44.104803493449779</v>
      </c>
      <c r="H5" s="58">
        <v>55.895196506550214</v>
      </c>
      <c r="I5" s="59">
        <v>11.790393013100434</v>
      </c>
      <c r="J5" s="77">
        <f>(E5/$E$15)*100</f>
        <v>13.430851063829788</v>
      </c>
      <c r="K5" s="59">
        <f>(F5/$F$15)*100</f>
        <v>14.729574223245109</v>
      </c>
      <c r="L5" s="3"/>
    </row>
    <row r="6" spans="3:12" ht="15.75" x14ac:dyDescent="0.3">
      <c r="C6" s="18" t="s">
        <v>10</v>
      </c>
      <c r="D6" s="47">
        <v>145</v>
      </c>
      <c r="E6" s="1">
        <v>83</v>
      </c>
      <c r="F6" s="62">
        <v>62</v>
      </c>
      <c r="G6" s="19">
        <v>57.241379310344833</v>
      </c>
      <c r="H6" s="2">
        <v>42.758620689655174</v>
      </c>
      <c r="I6" s="5">
        <v>-14.482758620689658</v>
      </c>
      <c r="J6" s="6">
        <f t="shared" ref="J6:J15" si="0">(E6/$E$15)*100</f>
        <v>11.037234042553191</v>
      </c>
      <c r="K6" s="5">
        <f t="shared" ref="K6:K15" si="1">(F6/$F$15)*100</f>
        <v>7.1346375143843499</v>
      </c>
      <c r="L6" s="3"/>
    </row>
    <row r="7" spans="3:12" ht="15.75" x14ac:dyDescent="0.3">
      <c r="C7" s="18" t="s">
        <v>11</v>
      </c>
      <c r="D7" s="47">
        <v>60</v>
      </c>
      <c r="E7" s="1">
        <v>30</v>
      </c>
      <c r="F7" s="62">
        <v>30</v>
      </c>
      <c r="G7" s="19">
        <v>50</v>
      </c>
      <c r="H7" s="2">
        <v>50</v>
      </c>
      <c r="I7" s="5">
        <v>0</v>
      </c>
      <c r="J7" s="6">
        <f t="shared" si="0"/>
        <v>3.9893617021276597</v>
      </c>
      <c r="K7" s="5">
        <f t="shared" si="1"/>
        <v>3.4522439585730722</v>
      </c>
      <c r="L7" s="3"/>
    </row>
    <row r="8" spans="3:12" ht="15.75" x14ac:dyDescent="0.3">
      <c r="C8" s="18" t="s">
        <v>12</v>
      </c>
      <c r="D8" s="47">
        <v>62</v>
      </c>
      <c r="E8" s="1">
        <v>28</v>
      </c>
      <c r="F8" s="62">
        <v>34</v>
      </c>
      <c r="G8" s="19">
        <v>45.161290322580641</v>
      </c>
      <c r="H8" s="2">
        <v>54.838709677419352</v>
      </c>
      <c r="I8" s="5">
        <v>9.6774193548387117</v>
      </c>
      <c r="J8" s="6">
        <f t="shared" si="0"/>
        <v>3.7234042553191489</v>
      </c>
      <c r="K8" s="5">
        <f t="shared" si="1"/>
        <v>3.9125431530494823</v>
      </c>
      <c r="L8" s="3"/>
    </row>
    <row r="9" spans="3:12" ht="15.75" x14ac:dyDescent="0.3">
      <c r="C9" s="18" t="s">
        <v>13</v>
      </c>
      <c r="D9" s="48">
        <v>138</v>
      </c>
      <c r="E9" s="20">
        <v>46</v>
      </c>
      <c r="F9" s="63">
        <v>92</v>
      </c>
      <c r="G9" s="19">
        <v>33.333333333333329</v>
      </c>
      <c r="H9" s="2">
        <v>66.666666666666657</v>
      </c>
      <c r="I9" s="5">
        <v>33.333333333333329</v>
      </c>
      <c r="J9" s="6">
        <f t="shared" si="0"/>
        <v>6.1170212765957448</v>
      </c>
      <c r="K9" s="5">
        <f t="shared" si="1"/>
        <v>10.586881472957423</v>
      </c>
      <c r="L9" s="3"/>
    </row>
    <row r="10" spans="3:12" ht="15.75" x14ac:dyDescent="0.3">
      <c r="C10" s="18" t="s">
        <v>14</v>
      </c>
      <c r="D10" s="47">
        <v>54</v>
      </c>
      <c r="E10" s="1">
        <v>24</v>
      </c>
      <c r="F10" s="62">
        <v>30</v>
      </c>
      <c r="G10" s="19">
        <v>44.444444444444443</v>
      </c>
      <c r="H10" s="2">
        <v>55.555555555555557</v>
      </c>
      <c r="I10" s="5">
        <v>11.111111111111114</v>
      </c>
      <c r="J10" s="6">
        <f t="shared" si="0"/>
        <v>3.1914893617021276</v>
      </c>
      <c r="K10" s="5">
        <f t="shared" si="1"/>
        <v>3.4522439585730722</v>
      </c>
      <c r="L10" s="3"/>
    </row>
    <row r="11" spans="3:12" ht="15.75" x14ac:dyDescent="0.3">
      <c r="C11" s="18" t="s">
        <v>15</v>
      </c>
      <c r="D11" s="47">
        <v>253</v>
      </c>
      <c r="E11" s="1">
        <v>72</v>
      </c>
      <c r="F11" s="62">
        <v>181</v>
      </c>
      <c r="G11" s="19">
        <v>28.458498023715418</v>
      </c>
      <c r="H11" s="2">
        <v>71.541501976284579</v>
      </c>
      <c r="I11" s="5">
        <v>43.083003952569157</v>
      </c>
      <c r="J11" s="6">
        <f t="shared" si="0"/>
        <v>9.5744680851063837</v>
      </c>
      <c r="K11" s="5">
        <f t="shared" si="1"/>
        <v>20.828538550057537</v>
      </c>
      <c r="L11" s="3"/>
    </row>
    <row r="12" spans="3:12" ht="15.75" x14ac:dyDescent="0.3">
      <c r="C12" s="18" t="s">
        <v>16</v>
      </c>
      <c r="D12" s="47">
        <v>0</v>
      </c>
      <c r="E12" s="1">
        <v>0</v>
      </c>
      <c r="F12" s="62">
        <v>0</v>
      </c>
      <c r="G12" s="19"/>
      <c r="H12" s="2"/>
      <c r="I12" s="5"/>
      <c r="J12" s="6">
        <f t="shared" si="0"/>
        <v>0</v>
      </c>
      <c r="K12" s="5">
        <f t="shared" si="1"/>
        <v>0</v>
      </c>
      <c r="L12" s="3"/>
    </row>
    <row r="13" spans="3:12" ht="15.75" x14ac:dyDescent="0.3">
      <c r="C13" s="18" t="s">
        <v>17</v>
      </c>
      <c r="D13" s="48">
        <v>372</v>
      </c>
      <c r="E13" s="20">
        <v>120</v>
      </c>
      <c r="F13" s="63">
        <v>252</v>
      </c>
      <c r="G13" s="19">
        <v>32.258064516129032</v>
      </c>
      <c r="H13" s="2">
        <v>67.741935483870961</v>
      </c>
      <c r="I13" s="5">
        <v>35.483870967741929</v>
      </c>
      <c r="J13" s="6">
        <f t="shared" si="0"/>
        <v>15.957446808510639</v>
      </c>
      <c r="K13" s="5">
        <f t="shared" si="1"/>
        <v>28.998849252013809</v>
      </c>
      <c r="L13" s="3"/>
    </row>
    <row r="14" spans="3:12" ht="15.75" x14ac:dyDescent="0.3">
      <c r="C14" s="18" t="s">
        <v>18</v>
      </c>
      <c r="D14" s="47">
        <v>308</v>
      </c>
      <c r="E14" s="1">
        <v>248</v>
      </c>
      <c r="F14" s="62">
        <v>60</v>
      </c>
      <c r="G14" s="19">
        <v>80.519480519480524</v>
      </c>
      <c r="H14" s="2">
        <v>19.480519480519483</v>
      </c>
      <c r="I14" s="5">
        <v>-61.038961038961041</v>
      </c>
      <c r="J14" s="6">
        <f t="shared" si="0"/>
        <v>32.978723404255319</v>
      </c>
      <c r="K14" s="5">
        <f t="shared" si="1"/>
        <v>6.9044879171461444</v>
      </c>
      <c r="L14" s="3"/>
    </row>
    <row r="15" spans="3:12" ht="16.5" thickBot="1" x14ac:dyDescent="0.35">
      <c r="C15" s="51" t="s">
        <v>8</v>
      </c>
      <c r="D15" s="72">
        <f>SUM(D5:D14)</f>
        <v>1621</v>
      </c>
      <c r="E15" s="72">
        <f>SUM(E5:E14)</f>
        <v>752</v>
      </c>
      <c r="F15" s="73">
        <f>SUM(F5:F14)</f>
        <v>869</v>
      </c>
      <c r="G15" s="74">
        <f>(E15/$D15)*100</f>
        <v>46.39111659469463</v>
      </c>
      <c r="H15" s="75">
        <f>(F15/$D15)*100</f>
        <v>53.608883405305363</v>
      </c>
      <c r="I15" s="78">
        <f t="shared" ref="I15" si="2">H15-G15</f>
        <v>7.2177668106107333</v>
      </c>
      <c r="J15" s="85">
        <f t="shared" si="0"/>
        <v>100</v>
      </c>
      <c r="K15" s="83">
        <f t="shared" si="1"/>
        <v>100</v>
      </c>
      <c r="L15" s="3"/>
    </row>
    <row r="16" spans="3:12" ht="44.25" customHeight="1" x14ac:dyDescent="0.25">
      <c r="C16" s="116" t="s">
        <v>41</v>
      </c>
      <c r="D16" s="116"/>
      <c r="E16" s="116"/>
      <c r="F16" s="116"/>
      <c r="G16" s="116"/>
      <c r="H16" s="116"/>
      <c r="I16" s="116"/>
      <c r="J16" s="116"/>
      <c r="K16" s="116"/>
    </row>
    <row r="17" spans="3:12" x14ac:dyDescent="0.25"/>
    <row r="18" spans="3:12" ht="30.75" customHeight="1" thickBot="1" x14ac:dyDescent="0.3">
      <c r="C18" s="100" t="s">
        <v>35</v>
      </c>
      <c r="D18" s="100"/>
      <c r="E18" s="100"/>
      <c r="F18" s="100"/>
      <c r="G18" s="100"/>
      <c r="H18" s="100"/>
      <c r="I18" s="100"/>
      <c r="J18" s="100"/>
      <c r="K18" s="100"/>
    </row>
    <row r="19" spans="3:12" ht="28.5" customHeight="1" thickBot="1" x14ac:dyDescent="0.35">
      <c r="C19" s="14"/>
      <c r="D19" s="101" t="s">
        <v>0</v>
      </c>
      <c r="E19" s="102"/>
      <c r="F19" s="103"/>
      <c r="G19" s="104" t="s">
        <v>1</v>
      </c>
      <c r="H19" s="105"/>
      <c r="I19" s="106"/>
      <c r="J19" s="107" t="s">
        <v>6</v>
      </c>
      <c r="K19" s="108"/>
    </row>
    <row r="20" spans="3:12" ht="21.75" customHeight="1" thickBot="1" x14ac:dyDescent="0.35">
      <c r="C20" s="60" t="s">
        <v>7</v>
      </c>
      <c r="D20" s="15" t="s">
        <v>2</v>
      </c>
      <c r="E20" s="16" t="s">
        <v>3</v>
      </c>
      <c r="F20" s="17" t="s">
        <v>4</v>
      </c>
      <c r="G20" s="65" t="s">
        <v>3</v>
      </c>
      <c r="H20" s="66" t="s">
        <v>4</v>
      </c>
      <c r="I20" s="67" t="s">
        <v>5</v>
      </c>
      <c r="J20" s="65" t="s">
        <v>3</v>
      </c>
      <c r="K20" s="67" t="s">
        <v>4</v>
      </c>
    </row>
    <row r="21" spans="3:12" ht="15.75" x14ac:dyDescent="0.3">
      <c r="C21" s="50" t="s">
        <v>9</v>
      </c>
      <c r="D21" s="55">
        <v>49</v>
      </c>
      <c r="E21" s="56">
        <v>28</v>
      </c>
      <c r="F21" s="61">
        <v>21</v>
      </c>
      <c r="G21" s="57">
        <v>57.142857142857139</v>
      </c>
      <c r="H21" s="58">
        <v>42.857142857142854</v>
      </c>
      <c r="I21" s="69">
        <v>-14.285714285714285</v>
      </c>
      <c r="J21" s="57">
        <f>(E21/$E$31)*100</f>
        <v>23.140495867768596</v>
      </c>
      <c r="K21" s="59">
        <f>(F21/$F$31)*100</f>
        <v>8.1081081081081088</v>
      </c>
      <c r="L21" s="3"/>
    </row>
    <row r="22" spans="3:12" ht="15.75" x14ac:dyDescent="0.3">
      <c r="C22" s="18" t="s">
        <v>10</v>
      </c>
      <c r="D22" s="47">
        <v>6</v>
      </c>
      <c r="E22" s="1">
        <v>3</v>
      </c>
      <c r="F22" s="62">
        <v>3</v>
      </c>
      <c r="G22" s="19">
        <v>50</v>
      </c>
      <c r="H22" s="2">
        <v>50</v>
      </c>
      <c r="I22" s="70">
        <v>0</v>
      </c>
      <c r="J22" s="19">
        <f t="shared" ref="J22:J31" si="3">(E22/$E$31)*100</f>
        <v>2.4793388429752068</v>
      </c>
      <c r="K22" s="5">
        <f t="shared" ref="K22:K31" si="4">(F22/$F$31)*100</f>
        <v>1.1583011583011582</v>
      </c>
      <c r="L22" s="3"/>
    </row>
    <row r="23" spans="3:12" ht="15.75" x14ac:dyDescent="0.3">
      <c r="C23" s="18" t="s">
        <v>11</v>
      </c>
      <c r="D23" s="47">
        <v>0</v>
      </c>
      <c r="E23" s="1">
        <v>0</v>
      </c>
      <c r="F23" s="62">
        <v>0</v>
      </c>
      <c r="G23" s="19"/>
      <c r="H23" s="2"/>
      <c r="I23" s="70"/>
      <c r="J23" s="19">
        <f t="shared" si="3"/>
        <v>0</v>
      </c>
      <c r="K23" s="5">
        <f t="shared" si="4"/>
        <v>0</v>
      </c>
      <c r="L23" s="3"/>
    </row>
    <row r="24" spans="3:12" ht="15.75" x14ac:dyDescent="0.3">
      <c r="C24" s="18" t="s">
        <v>12</v>
      </c>
      <c r="D24" s="47">
        <v>0</v>
      </c>
      <c r="E24" s="1">
        <v>0</v>
      </c>
      <c r="F24" s="62">
        <v>0</v>
      </c>
      <c r="G24" s="19"/>
      <c r="H24" s="2"/>
      <c r="I24" s="70"/>
      <c r="J24" s="19">
        <f t="shared" si="3"/>
        <v>0</v>
      </c>
      <c r="K24" s="5">
        <f t="shared" si="4"/>
        <v>0</v>
      </c>
      <c r="L24" s="3"/>
    </row>
    <row r="25" spans="3:12" ht="15.75" x14ac:dyDescent="0.3">
      <c r="C25" s="18" t="s">
        <v>13</v>
      </c>
      <c r="D25" s="48">
        <v>0</v>
      </c>
      <c r="E25" s="20">
        <v>0</v>
      </c>
      <c r="F25" s="63">
        <v>0</v>
      </c>
      <c r="G25" s="19"/>
      <c r="H25" s="2"/>
      <c r="I25" s="70"/>
      <c r="J25" s="19">
        <f t="shared" si="3"/>
        <v>0</v>
      </c>
      <c r="K25" s="5">
        <f t="shared" si="4"/>
        <v>0</v>
      </c>
      <c r="L25" s="3"/>
    </row>
    <row r="26" spans="3:12" ht="15.75" x14ac:dyDescent="0.3">
      <c r="C26" s="18" t="s">
        <v>14</v>
      </c>
      <c r="D26" s="47">
        <v>17</v>
      </c>
      <c r="E26" s="1">
        <v>4</v>
      </c>
      <c r="F26" s="62">
        <v>13</v>
      </c>
      <c r="G26" s="19">
        <v>23.52941176470588</v>
      </c>
      <c r="H26" s="2">
        <v>76.470588235294116</v>
      </c>
      <c r="I26" s="70">
        <v>52.941176470588232</v>
      </c>
      <c r="J26" s="19">
        <f t="shared" si="3"/>
        <v>3.3057851239669422</v>
      </c>
      <c r="K26" s="5">
        <f t="shared" si="4"/>
        <v>5.019305019305019</v>
      </c>
      <c r="L26" s="3"/>
    </row>
    <row r="27" spans="3:12" ht="15.75" x14ac:dyDescent="0.3">
      <c r="C27" s="18" t="s">
        <v>15</v>
      </c>
      <c r="D27" s="47">
        <v>30</v>
      </c>
      <c r="E27" s="1">
        <v>2</v>
      </c>
      <c r="F27" s="62">
        <v>28</v>
      </c>
      <c r="G27" s="19">
        <v>6.666666666666667</v>
      </c>
      <c r="H27" s="2">
        <v>93.333333333333329</v>
      </c>
      <c r="I27" s="70">
        <v>86.666666666666657</v>
      </c>
      <c r="J27" s="19">
        <f t="shared" si="3"/>
        <v>1.6528925619834711</v>
      </c>
      <c r="K27" s="5">
        <f t="shared" si="4"/>
        <v>10.810810810810811</v>
      </c>
      <c r="L27" s="3"/>
    </row>
    <row r="28" spans="3:12" ht="15.75" x14ac:dyDescent="0.3">
      <c r="C28" s="18" t="s">
        <v>16</v>
      </c>
      <c r="D28" s="47">
        <v>0</v>
      </c>
      <c r="E28" s="1">
        <v>0</v>
      </c>
      <c r="F28" s="62">
        <v>0</v>
      </c>
      <c r="G28" s="19"/>
      <c r="H28" s="2"/>
      <c r="I28" s="70"/>
      <c r="J28" s="19">
        <f t="shared" si="3"/>
        <v>0</v>
      </c>
      <c r="K28" s="5">
        <f t="shared" si="4"/>
        <v>0</v>
      </c>
      <c r="L28" s="3"/>
    </row>
    <row r="29" spans="3:12" ht="15.75" x14ac:dyDescent="0.3">
      <c r="C29" s="18" t="s">
        <v>17</v>
      </c>
      <c r="D29" s="48">
        <v>230</v>
      </c>
      <c r="E29" s="20">
        <v>38</v>
      </c>
      <c r="F29" s="63">
        <v>192</v>
      </c>
      <c r="G29" s="19">
        <v>16.521739130434781</v>
      </c>
      <c r="H29" s="2">
        <v>83.478260869565219</v>
      </c>
      <c r="I29" s="70">
        <v>66.956521739130437</v>
      </c>
      <c r="J29" s="19">
        <f t="shared" si="3"/>
        <v>31.404958677685951</v>
      </c>
      <c r="K29" s="5">
        <f t="shared" si="4"/>
        <v>74.131274131274125</v>
      </c>
      <c r="L29" s="3"/>
    </row>
    <row r="30" spans="3:12" ht="15.75" x14ac:dyDescent="0.3">
      <c r="C30" s="18" t="s">
        <v>18</v>
      </c>
      <c r="D30" s="47">
        <v>48</v>
      </c>
      <c r="E30" s="1">
        <v>46</v>
      </c>
      <c r="F30" s="62">
        <v>2</v>
      </c>
      <c r="G30" s="19">
        <v>95.833333333333343</v>
      </c>
      <c r="H30" s="2">
        <v>4.1666666666666661</v>
      </c>
      <c r="I30" s="70">
        <v>-91.666666666666671</v>
      </c>
      <c r="J30" s="19">
        <f t="shared" si="3"/>
        <v>38.016528925619838</v>
      </c>
      <c r="K30" s="5">
        <f t="shared" si="4"/>
        <v>0.77220077220077221</v>
      </c>
      <c r="L30" s="3"/>
    </row>
    <row r="31" spans="3:12" ht="16.5" thickBot="1" x14ac:dyDescent="0.35">
      <c r="C31" s="51" t="s">
        <v>8</v>
      </c>
      <c r="D31" s="72">
        <f>SUM(D21:D30)</f>
        <v>380</v>
      </c>
      <c r="E31" s="72">
        <f>SUM(E21:E30)</f>
        <v>121</v>
      </c>
      <c r="F31" s="73">
        <f>SUM(F21:F30)</f>
        <v>259</v>
      </c>
      <c r="G31" s="74">
        <f>(E31/$D31)*100</f>
        <v>31.842105263157894</v>
      </c>
      <c r="H31" s="75">
        <f>(F31/$D31)*100</f>
        <v>68.15789473684211</v>
      </c>
      <c r="I31" s="76">
        <f t="shared" ref="I31" si="5">H31-G31</f>
        <v>36.31578947368422</v>
      </c>
      <c r="J31" s="82">
        <f t="shared" si="3"/>
        <v>100</v>
      </c>
      <c r="K31" s="83">
        <f t="shared" si="4"/>
        <v>100</v>
      </c>
      <c r="L31" s="3"/>
    </row>
    <row r="32" spans="3:12" ht="50.25" customHeight="1" x14ac:dyDescent="0.25">
      <c r="C32" s="109" t="s">
        <v>26</v>
      </c>
      <c r="D32" s="110"/>
      <c r="E32" s="110"/>
      <c r="F32" s="110"/>
      <c r="G32" s="109"/>
      <c r="H32" s="109"/>
      <c r="I32" s="109"/>
      <c r="J32" s="109"/>
      <c r="K32" s="109"/>
    </row>
    <row r="33" hidden="1" x14ac:dyDescent="0.25"/>
    <row r="34" hidden="1" x14ac:dyDescent="0.25"/>
  </sheetData>
  <mergeCells count="10">
    <mergeCell ref="D19:F19"/>
    <mergeCell ref="G19:I19"/>
    <mergeCell ref="J19:K19"/>
    <mergeCell ref="C32:K32"/>
    <mergeCell ref="C2:K2"/>
    <mergeCell ref="D3:F3"/>
    <mergeCell ref="G3:I3"/>
    <mergeCell ref="J3:K3"/>
    <mergeCell ref="C16:K16"/>
    <mergeCell ref="C18:K18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34"/>
  <sheetViews>
    <sheetView showGridLines="0" topLeftCell="A19" workbookViewId="0"/>
  </sheetViews>
  <sheetFormatPr baseColWidth="10" defaultColWidth="0" defaultRowHeight="15" zeroHeight="1" x14ac:dyDescent="0.25"/>
  <cols>
    <col min="1" max="2" width="9.140625" customWidth="1"/>
    <col min="3" max="3" width="21" customWidth="1"/>
    <col min="4" max="11" width="11.42578125" customWidth="1"/>
    <col min="12" max="12" width="7.7109375" customWidth="1"/>
    <col min="13" max="13" width="11.42578125" customWidth="1"/>
    <col min="14" max="16384" width="11.42578125" hidden="1"/>
  </cols>
  <sheetData>
    <row r="1" spans="3:12" x14ac:dyDescent="0.25"/>
    <row r="2" spans="3:12" ht="42" customHeight="1" thickBot="1" x14ac:dyDescent="0.3">
      <c r="C2" s="100" t="s">
        <v>37</v>
      </c>
      <c r="D2" s="100"/>
      <c r="E2" s="100"/>
      <c r="F2" s="100"/>
      <c r="G2" s="100"/>
      <c r="H2" s="100"/>
      <c r="I2" s="100"/>
      <c r="J2" s="100"/>
      <c r="K2" s="100"/>
    </row>
    <row r="3" spans="3:12" ht="30" customHeight="1" thickBot="1" x14ac:dyDescent="0.35">
      <c r="C3" s="14"/>
      <c r="D3" s="101" t="s">
        <v>0</v>
      </c>
      <c r="E3" s="102"/>
      <c r="F3" s="103"/>
      <c r="G3" s="111" t="s">
        <v>1</v>
      </c>
      <c r="H3" s="112"/>
      <c r="I3" s="113"/>
      <c r="J3" s="114" t="s">
        <v>6</v>
      </c>
      <c r="K3" s="115"/>
    </row>
    <row r="4" spans="3:12" ht="16.5" thickBot="1" x14ac:dyDescent="0.35">
      <c r="C4" s="49" t="s">
        <v>7</v>
      </c>
      <c r="D4" s="15" t="s">
        <v>2</v>
      </c>
      <c r="E4" s="16" t="s">
        <v>3</v>
      </c>
      <c r="F4" s="17" t="s">
        <v>4</v>
      </c>
      <c r="G4" s="65" t="s">
        <v>3</v>
      </c>
      <c r="H4" s="66" t="s">
        <v>4</v>
      </c>
      <c r="I4" s="67" t="s">
        <v>5</v>
      </c>
      <c r="J4" s="65" t="s">
        <v>3</v>
      </c>
      <c r="K4" s="67" t="s">
        <v>4</v>
      </c>
    </row>
    <row r="5" spans="3:12" ht="15.75" x14ac:dyDescent="0.3">
      <c r="C5" s="50" t="s">
        <v>9</v>
      </c>
      <c r="D5" s="55">
        <v>189</v>
      </c>
      <c r="E5" s="56">
        <v>75</v>
      </c>
      <c r="F5" s="61">
        <v>114</v>
      </c>
      <c r="G5" s="57">
        <v>39.682539682539684</v>
      </c>
      <c r="H5" s="58">
        <v>60.317460317460316</v>
      </c>
      <c r="I5" s="59">
        <v>20.634920634920633</v>
      </c>
      <c r="J5" s="77">
        <f>(E5/$E$15)*100</f>
        <v>11.244377811094452</v>
      </c>
      <c r="K5" s="59">
        <f>(F5/$F$15)*100</f>
        <v>12.418300653594772</v>
      </c>
      <c r="L5" s="3"/>
    </row>
    <row r="6" spans="3:12" ht="15.75" x14ac:dyDescent="0.3">
      <c r="C6" s="18" t="s">
        <v>10</v>
      </c>
      <c r="D6" s="47">
        <v>163</v>
      </c>
      <c r="E6" s="1">
        <v>84</v>
      </c>
      <c r="F6" s="62">
        <v>79</v>
      </c>
      <c r="G6" s="19">
        <v>51.533742331288344</v>
      </c>
      <c r="H6" s="2">
        <v>48.466257668711656</v>
      </c>
      <c r="I6" s="5">
        <v>-3.0674846625766889</v>
      </c>
      <c r="J6" s="6">
        <f t="shared" ref="J6:J15" si="0">(E6/$E$15)*100</f>
        <v>12.593703148425787</v>
      </c>
      <c r="K6" s="5">
        <f t="shared" ref="K6:K15" si="1">(F6/$F$15)*100</f>
        <v>8.60566448801743</v>
      </c>
      <c r="L6" s="3"/>
    </row>
    <row r="7" spans="3:12" ht="15.75" x14ac:dyDescent="0.3">
      <c r="C7" s="18" t="s">
        <v>11</v>
      </c>
      <c r="D7" s="47">
        <v>43</v>
      </c>
      <c r="E7" s="1">
        <v>22</v>
      </c>
      <c r="F7" s="62">
        <v>21</v>
      </c>
      <c r="G7" s="19">
        <v>51.162790697674424</v>
      </c>
      <c r="H7" s="2">
        <v>48.837209302325576</v>
      </c>
      <c r="I7" s="5">
        <v>-2.3255813953488484</v>
      </c>
      <c r="J7" s="6">
        <f t="shared" si="0"/>
        <v>3.2983508245877062</v>
      </c>
      <c r="K7" s="5">
        <f t="shared" si="1"/>
        <v>2.2875816993464051</v>
      </c>
      <c r="L7" s="3"/>
    </row>
    <row r="8" spans="3:12" ht="15.75" x14ac:dyDescent="0.3">
      <c r="C8" s="18" t="s">
        <v>12</v>
      </c>
      <c r="D8" s="47">
        <v>86</v>
      </c>
      <c r="E8" s="1">
        <v>32</v>
      </c>
      <c r="F8" s="62">
        <v>54</v>
      </c>
      <c r="G8" s="19">
        <v>37.209302325581397</v>
      </c>
      <c r="H8" s="2">
        <v>62.790697674418603</v>
      </c>
      <c r="I8" s="5">
        <v>25.581395348837205</v>
      </c>
      <c r="J8" s="6">
        <f t="shared" si="0"/>
        <v>4.7976011994003001</v>
      </c>
      <c r="K8" s="5">
        <f t="shared" si="1"/>
        <v>5.8823529411764701</v>
      </c>
      <c r="L8" s="3"/>
    </row>
    <row r="9" spans="3:12" ht="15.75" x14ac:dyDescent="0.3">
      <c r="C9" s="18" t="s">
        <v>13</v>
      </c>
      <c r="D9" s="48">
        <v>128</v>
      </c>
      <c r="E9" s="20">
        <v>44</v>
      </c>
      <c r="F9" s="63">
        <v>84</v>
      </c>
      <c r="G9" s="19">
        <v>34.375</v>
      </c>
      <c r="H9" s="2">
        <v>65.625</v>
      </c>
      <c r="I9" s="5">
        <v>31.25</v>
      </c>
      <c r="J9" s="6">
        <f t="shared" si="0"/>
        <v>6.5967016491754125</v>
      </c>
      <c r="K9" s="5">
        <f t="shared" si="1"/>
        <v>9.1503267973856204</v>
      </c>
      <c r="L9" s="3"/>
    </row>
    <row r="10" spans="3:12" ht="15.75" x14ac:dyDescent="0.3">
      <c r="C10" s="18" t="s">
        <v>14</v>
      </c>
      <c r="D10" s="47">
        <v>52</v>
      </c>
      <c r="E10" s="1">
        <v>23</v>
      </c>
      <c r="F10" s="62">
        <v>29</v>
      </c>
      <c r="G10" s="19">
        <v>44.230769230769226</v>
      </c>
      <c r="H10" s="2">
        <v>55.769230769230774</v>
      </c>
      <c r="I10" s="5">
        <v>11.538461538461547</v>
      </c>
      <c r="J10" s="6">
        <f t="shared" si="0"/>
        <v>3.4482758620689653</v>
      </c>
      <c r="K10" s="5">
        <f t="shared" si="1"/>
        <v>3.159041394335512</v>
      </c>
      <c r="L10" s="3"/>
    </row>
    <row r="11" spans="3:12" ht="15.75" x14ac:dyDescent="0.3">
      <c r="C11" s="18" t="s">
        <v>15</v>
      </c>
      <c r="D11" s="47">
        <v>255</v>
      </c>
      <c r="E11" s="1">
        <v>70</v>
      </c>
      <c r="F11" s="62">
        <v>185</v>
      </c>
      <c r="G11" s="19">
        <v>27.450980392156865</v>
      </c>
      <c r="H11" s="2">
        <v>72.549019607843135</v>
      </c>
      <c r="I11" s="5">
        <v>45.098039215686271</v>
      </c>
      <c r="J11" s="6">
        <f t="shared" si="0"/>
        <v>10.494752623688155</v>
      </c>
      <c r="K11" s="5">
        <f t="shared" si="1"/>
        <v>20.152505446623092</v>
      </c>
      <c r="L11" s="3"/>
    </row>
    <row r="12" spans="3:12" ht="15.75" x14ac:dyDescent="0.3">
      <c r="C12" s="18" t="s">
        <v>16</v>
      </c>
      <c r="D12" s="47">
        <v>1</v>
      </c>
      <c r="E12" s="1">
        <v>1</v>
      </c>
      <c r="F12" s="62">
        <v>0</v>
      </c>
      <c r="G12" s="19">
        <v>100</v>
      </c>
      <c r="H12" s="2">
        <v>0</v>
      </c>
      <c r="I12" s="5">
        <v>-100</v>
      </c>
      <c r="J12" s="6">
        <f t="shared" si="0"/>
        <v>0.14992503748125938</v>
      </c>
      <c r="K12" s="5">
        <f t="shared" si="1"/>
        <v>0</v>
      </c>
      <c r="L12" s="3"/>
    </row>
    <row r="13" spans="3:12" ht="15.75" x14ac:dyDescent="0.3">
      <c r="C13" s="18" t="s">
        <v>17</v>
      </c>
      <c r="D13" s="48">
        <v>381</v>
      </c>
      <c r="E13" s="20">
        <v>100</v>
      </c>
      <c r="F13" s="63">
        <v>281</v>
      </c>
      <c r="G13" s="19">
        <v>26.246719160104988</v>
      </c>
      <c r="H13" s="2">
        <v>73.753280839895012</v>
      </c>
      <c r="I13" s="5">
        <v>47.506561679790025</v>
      </c>
      <c r="J13" s="6">
        <f t="shared" si="0"/>
        <v>14.992503748125937</v>
      </c>
      <c r="K13" s="5">
        <f t="shared" si="1"/>
        <v>30.610021786492375</v>
      </c>
      <c r="L13" s="3"/>
    </row>
    <row r="14" spans="3:12" ht="15.75" x14ac:dyDescent="0.3">
      <c r="C14" s="18" t="s">
        <v>18</v>
      </c>
      <c r="D14" s="47">
        <v>287</v>
      </c>
      <c r="E14" s="1">
        <v>216</v>
      </c>
      <c r="F14" s="62">
        <v>71</v>
      </c>
      <c r="G14" s="19">
        <v>75.261324041811847</v>
      </c>
      <c r="H14" s="2">
        <v>24.738675958188153</v>
      </c>
      <c r="I14" s="5">
        <v>-50.522648083623693</v>
      </c>
      <c r="J14" s="6">
        <f t="shared" si="0"/>
        <v>32.38380809595202</v>
      </c>
      <c r="K14" s="5">
        <f t="shared" si="1"/>
        <v>7.7342047930283222</v>
      </c>
      <c r="L14" s="3"/>
    </row>
    <row r="15" spans="3:12" ht="16.5" thickBot="1" x14ac:dyDescent="0.35">
      <c r="C15" s="51" t="s">
        <v>8</v>
      </c>
      <c r="D15" s="72">
        <f>SUM(D5:D14)</f>
        <v>1585</v>
      </c>
      <c r="E15" s="72">
        <f>SUM(E5:E14)</f>
        <v>667</v>
      </c>
      <c r="F15" s="73">
        <f>SUM(F5:F14)</f>
        <v>918</v>
      </c>
      <c r="G15" s="74">
        <f>(E15/$D15)*100</f>
        <v>42.0820189274448</v>
      </c>
      <c r="H15" s="75">
        <f>(F15/$D15)*100</f>
        <v>57.9179810725552</v>
      </c>
      <c r="I15" s="78">
        <f t="shared" ref="I15" si="2">H15-G15</f>
        <v>15.8359621451104</v>
      </c>
      <c r="J15" s="85">
        <f t="shared" si="0"/>
        <v>100</v>
      </c>
      <c r="K15" s="83">
        <f t="shared" si="1"/>
        <v>100</v>
      </c>
      <c r="L15" s="3"/>
    </row>
    <row r="16" spans="3:12" ht="44.25" customHeight="1" x14ac:dyDescent="0.25">
      <c r="C16" s="116" t="s">
        <v>42</v>
      </c>
      <c r="D16" s="116"/>
      <c r="E16" s="116"/>
      <c r="F16" s="116"/>
      <c r="G16" s="116"/>
      <c r="H16" s="116"/>
      <c r="I16" s="116"/>
      <c r="J16" s="116"/>
      <c r="K16" s="116"/>
    </row>
    <row r="17" spans="3:12" x14ac:dyDescent="0.25"/>
    <row r="18" spans="3:12" ht="30.75" customHeight="1" thickBot="1" x14ac:dyDescent="0.3">
      <c r="C18" s="100" t="s">
        <v>35</v>
      </c>
      <c r="D18" s="100"/>
      <c r="E18" s="100"/>
      <c r="F18" s="100"/>
      <c r="G18" s="100"/>
      <c r="H18" s="100"/>
      <c r="I18" s="100"/>
      <c r="J18" s="100"/>
      <c r="K18" s="100"/>
    </row>
    <row r="19" spans="3:12" ht="28.5" customHeight="1" thickBot="1" x14ac:dyDescent="0.35">
      <c r="C19" s="14"/>
      <c r="D19" s="101" t="s">
        <v>0</v>
      </c>
      <c r="E19" s="102"/>
      <c r="F19" s="103"/>
      <c r="G19" s="104" t="s">
        <v>1</v>
      </c>
      <c r="H19" s="105"/>
      <c r="I19" s="106"/>
      <c r="J19" s="107" t="s">
        <v>6</v>
      </c>
      <c r="K19" s="108"/>
    </row>
    <row r="20" spans="3:12" ht="21.75" customHeight="1" thickBot="1" x14ac:dyDescent="0.35">
      <c r="C20" s="60" t="s">
        <v>7</v>
      </c>
      <c r="D20" s="15" t="s">
        <v>2</v>
      </c>
      <c r="E20" s="16" t="s">
        <v>3</v>
      </c>
      <c r="F20" s="17" t="s">
        <v>4</v>
      </c>
      <c r="G20" s="65" t="s">
        <v>3</v>
      </c>
      <c r="H20" s="66" t="s">
        <v>4</v>
      </c>
      <c r="I20" s="67" t="s">
        <v>5</v>
      </c>
      <c r="J20" s="65" t="s">
        <v>3</v>
      </c>
      <c r="K20" s="67" t="s">
        <v>4</v>
      </c>
    </row>
    <row r="21" spans="3:12" ht="15.75" x14ac:dyDescent="0.3">
      <c r="C21" s="50" t="s">
        <v>9</v>
      </c>
      <c r="D21" s="55">
        <v>58</v>
      </c>
      <c r="E21" s="56">
        <v>21</v>
      </c>
      <c r="F21" s="61">
        <v>37</v>
      </c>
      <c r="G21" s="57">
        <v>36.206896551724135</v>
      </c>
      <c r="H21" s="58">
        <v>63.793103448275865</v>
      </c>
      <c r="I21" s="69">
        <v>27.58620689655173</v>
      </c>
      <c r="J21" s="57">
        <f>(E21/$E$31)*100</f>
        <v>19.090909090909093</v>
      </c>
      <c r="K21" s="59">
        <f>(F21/$F$31)*100</f>
        <v>12.333333333333334</v>
      </c>
      <c r="L21" s="3"/>
    </row>
    <row r="22" spans="3:12" ht="15.75" x14ac:dyDescent="0.3">
      <c r="C22" s="18" t="s">
        <v>10</v>
      </c>
      <c r="D22" s="47">
        <v>3</v>
      </c>
      <c r="E22" s="1">
        <v>2</v>
      </c>
      <c r="F22" s="62">
        <v>1</v>
      </c>
      <c r="G22" s="19">
        <v>66.666666666666657</v>
      </c>
      <c r="H22" s="2">
        <v>33.333333333333329</v>
      </c>
      <c r="I22" s="70">
        <v>-33.333333333333329</v>
      </c>
      <c r="J22" s="19">
        <f t="shared" ref="J22:J31" si="3">(E22/$E$31)*100</f>
        <v>1.8181818181818181</v>
      </c>
      <c r="K22" s="5">
        <f t="shared" ref="K22:K31" si="4">(F22/$F$31)*100</f>
        <v>0.33333333333333337</v>
      </c>
      <c r="L22" s="3"/>
    </row>
    <row r="23" spans="3:12" ht="15.75" x14ac:dyDescent="0.3">
      <c r="C23" s="18" t="s">
        <v>11</v>
      </c>
      <c r="D23" s="47">
        <v>0</v>
      </c>
      <c r="E23" s="1">
        <v>0</v>
      </c>
      <c r="F23" s="62">
        <v>0</v>
      </c>
      <c r="G23" s="19"/>
      <c r="H23" s="2"/>
      <c r="I23" s="70"/>
      <c r="J23" s="19">
        <f t="shared" si="3"/>
        <v>0</v>
      </c>
      <c r="K23" s="5">
        <f t="shared" si="4"/>
        <v>0</v>
      </c>
      <c r="L23" s="3"/>
    </row>
    <row r="24" spans="3:12" ht="15.75" x14ac:dyDescent="0.3">
      <c r="C24" s="18" t="s">
        <v>12</v>
      </c>
      <c r="D24" s="47">
        <v>0</v>
      </c>
      <c r="E24" s="1">
        <v>0</v>
      </c>
      <c r="F24" s="62">
        <v>0</v>
      </c>
      <c r="G24" s="19"/>
      <c r="H24" s="2"/>
      <c r="I24" s="70"/>
      <c r="J24" s="19">
        <f t="shared" si="3"/>
        <v>0</v>
      </c>
      <c r="K24" s="5">
        <f t="shared" si="4"/>
        <v>0</v>
      </c>
      <c r="L24" s="3"/>
    </row>
    <row r="25" spans="3:12" ht="15.75" x14ac:dyDescent="0.3">
      <c r="C25" s="18" t="s">
        <v>13</v>
      </c>
      <c r="D25" s="48">
        <v>3</v>
      </c>
      <c r="E25" s="20">
        <v>0</v>
      </c>
      <c r="F25" s="63">
        <v>3</v>
      </c>
      <c r="G25" s="19">
        <v>0</v>
      </c>
      <c r="H25" s="2">
        <v>100</v>
      </c>
      <c r="I25" s="70">
        <v>100</v>
      </c>
      <c r="J25" s="19">
        <f t="shared" si="3"/>
        <v>0</v>
      </c>
      <c r="K25" s="5">
        <f t="shared" si="4"/>
        <v>1</v>
      </c>
      <c r="L25" s="3"/>
    </row>
    <row r="26" spans="3:12" ht="15.75" x14ac:dyDescent="0.3">
      <c r="C26" s="18" t="s">
        <v>14</v>
      </c>
      <c r="D26" s="47">
        <v>19</v>
      </c>
      <c r="E26" s="1">
        <v>4</v>
      </c>
      <c r="F26" s="62">
        <v>15</v>
      </c>
      <c r="G26" s="19">
        <v>21.052631578947366</v>
      </c>
      <c r="H26" s="2">
        <v>78.94736842105263</v>
      </c>
      <c r="I26" s="70">
        <v>57.89473684210526</v>
      </c>
      <c r="J26" s="19">
        <f t="shared" si="3"/>
        <v>3.6363636363636362</v>
      </c>
      <c r="K26" s="5">
        <f t="shared" si="4"/>
        <v>5</v>
      </c>
      <c r="L26" s="3"/>
    </row>
    <row r="27" spans="3:12" ht="15.75" x14ac:dyDescent="0.3">
      <c r="C27" s="18" t="s">
        <v>15</v>
      </c>
      <c r="D27" s="47">
        <v>40</v>
      </c>
      <c r="E27" s="1">
        <v>8</v>
      </c>
      <c r="F27" s="62">
        <v>32</v>
      </c>
      <c r="G27" s="19">
        <v>20</v>
      </c>
      <c r="H27" s="2">
        <v>80</v>
      </c>
      <c r="I27" s="70">
        <v>60</v>
      </c>
      <c r="J27" s="19">
        <f t="shared" si="3"/>
        <v>7.2727272727272725</v>
      </c>
      <c r="K27" s="5">
        <f t="shared" si="4"/>
        <v>10.666666666666668</v>
      </c>
      <c r="L27" s="3"/>
    </row>
    <row r="28" spans="3:12" ht="15.75" x14ac:dyDescent="0.3">
      <c r="C28" s="18" t="s">
        <v>16</v>
      </c>
      <c r="D28" s="47">
        <v>0</v>
      </c>
      <c r="E28" s="1">
        <v>0</v>
      </c>
      <c r="F28" s="62">
        <v>0</v>
      </c>
      <c r="G28" s="19"/>
      <c r="H28" s="2"/>
      <c r="I28" s="70"/>
      <c r="J28" s="19">
        <f t="shared" si="3"/>
        <v>0</v>
      </c>
      <c r="K28" s="5">
        <f t="shared" si="4"/>
        <v>0</v>
      </c>
      <c r="L28" s="3"/>
    </row>
    <row r="29" spans="3:12" ht="15.75" x14ac:dyDescent="0.3">
      <c r="C29" s="18" t="s">
        <v>17</v>
      </c>
      <c r="D29" s="48">
        <v>232</v>
      </c>
      <c r="E29" s="20">
        <v>30</v>
      </c>
      <c r="F29" s="63">
        <v>202</v>
      </c>
      <c r="G29" s="19">
        <v>12.931034482758621</v>
      </c>
      <c r="H29" s="2">
        <v>87.068965517241381</v>
      </c>
      <c r="I29" s="70">
        <v>74.137931034482762</v>
      </c>
      <c r="J29" s="19">
        <f t="shared" si="3"/>
        <v>27.27272727272727</v>
      </c>
      <c r="K29" s="5">
        <f t="shared" si="4"/>
        <v>67.333333333333329</v>
      </c>
      <c r="L29" s="3"/>
    </row>
    <row r="30" spans="3:12" ht="15.75" x14ac:dyDescent="0.3">
      <c r="C30" s="18" t="s">
        <v>18</v>
      </c>
      <c r="D30" s="47">
        <v>55</v>
      </c>
      <c r="E30" s="1">
        <v>45</v>
      </c>
      <c r="F30" s="62">
        <v>10</v>
      </c>
      <c r="G30" s="19">
        <v>81.818181818181827</v>
      </c>
      <c r="H30" s="2">
        <v>18.181818181818183</v>
      </c>
      <c r="I30" s="70">
        <v>-63.63636363636364</v>
      </c>
      <c r="J30" s="19">
        <f t="shared" si="3"/>
        <v>40.909090909090914</v>
      </c>
      <c r="K30" s="5">
        <f t="shared" si="4"/>
        <v>3.3333333333333335</v>
      </c>
      <c r="L30" s="3"/>
    </row>
    <row r="31" spans="3:12" ht="16.5" thickBot="1" x14ac:dyDescent="0.35">
      <c r="C31" s="51" t="s">
        <v>8</v>
      </c>
      <c r="D31" s="72">
        <f>SUM(D21:D30)</f>
        <v>410</v>
      </c>
      <c r="E31" s="72">
        <f>SUM(E21:E30)</f>
        <v>110</v>
      </c>
      <c r="F31" s="73">
        <f>SUM(F21:F30)</f>
        <v>300</v>
      </c>
      <c r="G31" s="74">
        <f>(E31/$D31)*100</f>
        <v>26.829268292682929</v>
      </c>
      <c r="H31" s="75">
        <f>(F31/$D31)*100</f>
        <v>73.170731707317074</v>
      </c>
      <c r="I31" s="76">
        <f t="shared" ref="I31" si="5">H31-G31</f>
        <v>46.341463414634148</v>
      </c>
      <c r="J31" s="82">
        <f t="shared" si="3"/>
        <v>100</v>
      </c>
      <c r="K31" s="83">
        <f t="shared" si="4"/>
        <v>100</v>
      </c>
      <c r="L31" s="3"/>
    </row>
    <row r="32" spans="3:12" ht="50.25" customHeight="1" x14ac:dyDescent="0.25">
      <c r="C32" s="109" t="s">
        <v>27</v>
      </c>
      <c r="D32" s="110"/>
      <c r="E32" s="110"/>
      <c r="F32" s="110"/>
      <c r="G32" s="109"/>
      <c r="H32" s="109"/>
      <c r="I32" s="109"/>
      <c r="J32" s="109"/>
      <c r="K32" s="109"/>
    </row>
    <row r="33" hidden="1" x14ac:dyDescent="0.25"/>
    <row r="34" hidden="1" x14ac:dyDescent="0.25"/>
  </sheetData>
  <mergeCells count="10">
    <mergeCell ref="D19:F19"/>
    <mergeCell ref="G19:I19"/>
    <mergeCell ref="J19:K19"/>
    <mergeCell ref="C32:K32"/>
    <mergeCell ref="C2:K2"/>
    <mergeCell ref="D3:F3"/>
    <mergeCell ref="G3:I3"/>
    <mergeCell ref="J3:K3"/>
    <mergeCell ref="C16:K16"/>
    <mergeCell ref="C18:K18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34"/>
  <sheetViews>
    <sheetView showGridLines="0" topLeftCell="A19" workbookViewId="0"/>
  </sheetViews>
  <sheetFormatPr baseColWidth="10" defaultColWidth="0" defaultRowHeight="15" zeroHeight="1" x14ac:dyDescent="0.25"/>
  <cols>
    <col min="1" max="2" width="9.140625" customWidth="1"/>
    <col min="3" max="3" width="21" customWidth="1"/>
    <col min="4" max="11" width="11.42578125" customWidth="1"/>
    <col min="12" max="12" width="7.7109375" customWidth="1"/>
    <col min="13" max="13" width="11.42578125" customWidth="1"/>
    <col min="14" max="16384" width="11.42578125" hidden="1"/>
  </cols>
  <sheetData>
    <row r="1" spans="3:12" x14ac:dyDescent="0.25"/>
    <row r="2" spans="3:12" ht="42" customHeight="1" thickBot="1" x14ac:dyDescent="0.3">
      <c r="C2" s="100" t="s">
        <v>37</v>
      </c>
      <c r="D2" s="100"/>
      <c r="E2" s="100"/>
      <c r="F2" s="100"/>
      <c r="G2" s="100"/>
      <c r="H2" s="100"/>
      <c r="I2" s="100"/>
      <c r="J2" s="100"/>
      <c r="K2" s="100"/>
    </row>
    <row r="3" spans="3:12" ht="30" customHeight="1" thickBot="1" x14ac:dyDescent="0.35">
      <c r="C3" s="14"/>
      <c r="D3" s="101" t="s">
        <v>0</v>
      </c>
      <c r="E3" s="102"/>
      <c r="F3" s="103"/>
      <c r="G3" s="111" t="s">
        <v>1</v>
      </c>
      <c r="H3" s="112"/>
      <c r="I3" s="113"/>
      <c r="J3" s="114" t="s">
        <v>6</v>
      </c>
      <c r="K3" s="115"/>
    </row>
    <row r="4" spans="3:12" ht="16.5" thickBot="1" x14ac:dyDescent="0.35">
      <c r="C4" s="49" t="s">
        <v>7</v>
      </c>
      <c r="D4" s="15" t="s">
        <v>2</v>
      </c>
      <c r="E4" s="16" t="s">
        <v>3</v>
      </c>
      <c r="F4" s="17" t="s">
        <v>4</v>
      </c>
      <c r="G4" s="65" t="s">
        <v>3</v>
      </c>
      <c r="H4" s="66" t="s">
        <v>4</v>
      </c>
      <c r="I4" s="67" t="s">
        <v>5</v>
      </c>
      <c r="J4" s="65" t="s">
        <v>3</v>
      </c>
      <c r="K4" s="67" t="s">
        <v>4</v>
      </c>
    </row>
    <row r="5" spans="3:12" ht="15.75" x14ac:dyDescent="0.3">
      <c r="C5" s="50" t="s">
        <v>9</v>
      </c>
      <c r="D5" s="55">
        <v>274</v>
      </c>
      <c r="E5" s="56">
        <v>120</v>
      </c>
      <c r="F5" s="61">
        <v>154</v>
      </c>
      <c r="G5" s="57">
        <v>43.79562043795621</v>
      </c>
      <c r="H5" s="58">
        <v>56.20437956204379</v>
      </c>
      <c r="I5" s="59">
        <v>12.408759124087581</v>
      </c>
      <c r="J5" s="77">
        <f>(E5/$E$15)*100</f>
        <v>12.698412698412698</v>
      </c>
      <c r="K5" s="59">
        <f>(F5/$F$15)*100</f>
        <v>14.460093896713616</v>
      </c>
      <c r="L5" s="3"/>
    </row>
    <row r="6" spans="3:12" ht="15.75" x14ac:dyDescent="0.3">
      <c r="C6" s="18" t="s">
        <v>10</v>
      </c>
      <c r="D6" s="47">
        <v>196</v>
      </c>
      <c r="E6" s="1">
        <v>104</v>
      </c>
      <c r="F6" s="62">
        <v>92</v>
      </c>
      <c r="G6" s="19">
        <v>53.061224489795919</v>
      </c>
      <c r="H6" s="2">
        <v>46.938775510204081</v>
      </c>
      <c r="I6" s="5">
        <v>-6.1224489795918373</v>
      </c>
      <c r="J6" s="6">
        <f t="shared" ref="J6:J15" si="0">(E6/$E$15)*100</f>
        <v>11.005291005291005</v>
      </c>
      <c r="K6" s="5">
        <f t="shared" ref="K6:K15" si="1">(F6/$F$15)*100</f>
        <v>8.63849765258216</v>
      </c>
      <c r="L6" s="3"/>
    </row>
    <row r="7" spans="3:12" ht="15.75" x14ac:dyDescent="0.3">
      <c r="C7" s="18" t="s">
        <v>11</v>
      </c>
      <c r="D7" s="47">
        <v>63</v>
      </c>
      <c r="E7" s="1">
        <v>30</v>
      </c>
      <c r="F7" s="62">
        <v>33</v>
      </c>
      <c r="G7" s="19">
        <v>47.619047619047613</v>
      </c>
      <c r="H7" s="2">
        <v>52.380952380952387</v>
      </c>
      <c r="I7" s="5">
        <v>4.7619047619047734</v>
      </c>
      <c r="J7" s="6">
        <f t="shared" si="0"/>
        <v>3.1746031746031744</v>
      </c>
      <c r="K7" s="5">
        <f t="shared" si="1"/>
        <v>3.0985915492957745</v>
      </c>
      <c r="L7" s="3"/>
    </row>
    <row r="8" spans="3:12" ht="15.75" x14ac:dyDescent="0.3">
      <c r="C8" s="18" t="s">
        <v>12</v>
      </c>
      <c r="D8" s="47">
        <v>93</v>
      </c>
      <c r="E8" s="1">
        <v>43</v>
      </c>
      <c r="F8" s="62">
        <v>50</v>
      </c>
      <c r="G8" s="19">
        <v>46.236559139784944</v>
      </c>
      <c r="H8" s="2">
        <v>53.763440860215049</v>
      </c>
      <c r="I8" s="5">
        <v>7.5268817204301044</v>
      </c>
      <c r="J8" s="6">
        <f t="shared" si="0"/>
        <v>4.5502645502645507</v>
      </c>
      <c r="K8" s="5">
        <f t="shared" si="1"/>
        <v>4.6948356807511731</v>
      </c>
      <c r="L8" s="3"/>
    </row>
    <row r="9" spans="3:12" ht="15.75" x14ac:dyDescent="0.3">
      <c r="C9" s="18" t="s">
        <v>13</v>
      </c>
      <c r="D9" s="48">
        <v>108</v>
      </c>
      <c r="E9" s="20">
        <v>42</v>
      </c>
      <c r="F9" s="63">
        <v>66</v>
      </c>
      <c r="G9" s="19">
        <v>38.888888888888893</v>
      </c>
      <c r="H9" s="2">
        <v>61.111111111111114</v>
      </c>
      <c r="I9" s="5">
        <v>22.222222222222221</v>
      </c>
      <c r="J9" s="6">
        <f t="shared" si="0"/>
        <v>4.4444444444444446</v>
      </c>
      <c r="K9" s="5">
        <f t="shared" si="1"/>
        <v>6.197183098591549</v>
      </c>
      <c r="L9" s="3"/>
    </row>
    <row r="10" spans="3:12" ht="15.75" x14ac:dyDescent="0.3">
      <c r="C10" s="18" t="s">
        <v>14</v>
      </c>
      <c r="D10" s="47">
        <v>62</v>
      </c>
      <c r="E10" s="1">
        <v>25</v>
      </c>
      <c r="F10" s="62">
        <v>37</v>
      </c>
      <c r="G10" s="19">
        <v>40.322580645161288</v>
      </c>
      <c r="H10" s="2">
        <v>59.677419354838712</v>
      </c>
      <c r="I10" s="5">
        <v>19.354838709677423</v>
      </c>
      <c r="J10" s="6">
        <f t="shared" si="0"/>
        <v>2.6455026455026456</v>
      </c>
      <c r="K10" s="5">
        <f t="shared" si="1"/>
        <v>3.4741784037558685</v>
      </c>
      <c r="L10" s="3"/>
    </row>
    <row r="11" spans="3:12" ht="15.75" x14ac:dyDescent="0.3">
      <c r="C11" s="18" t="s">
        <v>15</v>
      </c>
      <c r="D11" s="47">
        <v>378</v>
      </c>
      <c r="E11" s="1">
        <v>122</v>
      </c>
      <c r="F11" s="62">
        <v>256</v>
      </c>
      <c r="G11" s="19">
        <v>32.275132275132272</v>
      </c>
      <c r="H11" s="2">
        <v>67.724867724867721</v>
      </c>
      <c r="I11" s="5">
        <v>35.449735449735449</v>
      </c>
      <c r="J11" s="6">
        <f t="shared" si="0"/>
        <v>12.91005291005291</v>
      </c>
      <c r="K11" s="5">
        <f t="shared" si="1"/>
        <v>24.037558685446008</v>
      </c>
      <c r="L11" s="3"/>
    </row>
    <row r="12" spans="3:12" ht="15.75" x14ac:dyDescent="0.3">
      <c r="C12" s="18" t="s">
        <v>16</v>
      </c>
      <c r="D12" s="47">
        <v>0</v>
      </c>
      <c r="E12" s="1">
        <v>0</v>
      </c>
      <c r="F12" s="62">
        <v>0</v>
      </c>
      <c r="G12" s="19"/>
      <c r="H12" s="2"/>
      <c r="I12" s="5"/>
      <c r="J12" s="6">
        <f t="shared" si="0"/>
        <v>0</v>
      </c>
      <c r="K12" s="5">
        <f t="shared" si="1"/>
        <v>0</v>
      </c>
      <c r="L12" s="3"/>
    </row>
    <row r="13" spans="3:12" ht="15.75" x14ac:dyDescent="0.3">
      <c r="C13" s="18" t="s">
        <v>17</v>
      </c>
      <c r="D13" s="48">
        <v>431</v>
      </c>
      <c r="E13" s="20">
        <v>158</v>
      </c>
      <c r="F13" s="63">
        <v>273</v>
      </c>
      <c r="G13" s="19">
        <v>36.658932714617173</v>
      </c>
      <c r="H13" s="2">
        <v>63.341067285382834</v>
      </c>
      <c r="I13" s="5">
        <v>26.682134570765662</v>
      </c>
      <c r="J13" s="6">
        <f t="shared" si="0"/>
        <v>16.719576719576722</v>
      </c>
      <c r="K13" s="5">
        <f t="shared" si="1"/>
        <v>25.633802816901408</v>
      </c>
      <c r="L13" s="3"/>
    </row>
    <row r="14" spans="3:12" ht="15.75" x14ac:dyDescent="0.3">
      <c r="C14" s="18" t="s">
        <v>18</v>
      </c>
      <c r="D14" s="47">
        <v>405</v>
      </c>
      <c r="E14" s="1">
        <v>301</v>
      </c>
      <c r="F14" s="62">
        <v>104</v>
      </c>
      <c r="G14" s="19">
        <v>74.320987654320987</v>
      </c>
      <c r="H14" s="2">
        <v>25.679012345679013</v>
      </c>
      <c r="I14" s="5">
        <v>-48.641975308641975</v>
      </c>
      <c r="J14" s="6">
        <f t="shared" si="0"/>
        <v>31.851851851851855</v>
      </c>
      <c r="K14" s="5">
        <f t="shared" si="1"/>
        <v>9.7652582159624419</v>
      </c>
      <c r="L14" s="3"/>
    </row>
    <row r="15" spans="3:12" ht="16.5" thickBot="1" x14ac:dyDescent="0.35">
      <c r="C15" s="51" t="s">
        <v>8</v>
      </c>
      <c r="D15" s="72">
        <f>SUM(D5:D14)</f>
        <v>2010</v>
      </c>
      <c r="E15" s="72">
        <f>SUM(E5:E14)</f>
        <v>945</v>
      </c>
      <c r="F15" s="73">
        <f>SUM(F5:F14)</f>
        <v>1065</v>
      </c>
      <c r="G15" s="74">
        <f>(E15/$D15)*100</f>
        <v>47.014925373134332</v>
      </c>
      <c r="H15" s="75">
        <f>(F15/$D15)*100</f>
        <v>52.985074626865668</v>
      </c>
      <c r="I15" s="78">
        <f t="shared" ref="I15" si="2">H15-G15</f>
        <v>5.9701492537313356</v>
      </c>
      <c r="J15" s="85">
        <f t="shared" si="0"/>
        <v>100</v>
      </c>
      <c r="K15" s="83">
        <f t="shared" si="1"/>
        <v>100</v>
      </c>
      <c r="L15" s="3"/>
    </row>
    <row r="16" spans="3:12" ht="44.25" customHeight="1" x14ac:dyDescent="0.25">
      <c r="C16" s="116" t="s">
        <v>43</v>
      </c>
      <c r="D16" s="116"/>
      <c r="E16" s="116"/>
      <c r="F16" s="116"/>
      <c r="G16" s="116"/>
      <c r="H16" s="116"/>
      <c r="I16" s="116"/>
      <c r="J16" s="116"/>
      <c r="K16" s="116"/>
    </row>
    <row r="17" spans="3:12" x14ac:dyDescent="0.25"/>
    <row r="18" spans="3:12" ht="30.75" customHeight="1" thickBot="1" x14ac:dyDescent="0.3">
      <c r="C18" s="100" t="s">
        <v>35</v>
      </c>
      <c r="D18" s="100"/>
      <c r="E18" s="100"/>
      <c r="F18" s="100"/>
      <c r="G18" s="100"/>
      <c r="H18" s="100"/>
      <c r="I18" s="100"/>
      <c r="J18" s="100"/>
      <c r="K18" s="100"/>
    </row>
    <row r="19" spans="3:12" ht="28.5" customHeight="1" thickBot="1" x14ac:dyDescent="0.35">
      <c r="C19" s="14"/>
      <c r="D19" s="101" t="s">
        <v>0</v>
      </c>
      <c r="E19" s="102"/>
      <c r="F19" s="103"/>
      <c r="G19" s="104" t="s">
        <v>1</v>
      </c>
      <c r="H19" s="105"/>
      <c r="I19" s="106"/>
      <c r="J19" s="107" t="s">
        <v>6</v>
      </c>
      <c r="K19" s="108"/>
    </row>
    <row r="20" spans="3:12" ht="21.75" customHeight="1" thickBot="1" x14ac:dyDescent="0.35">
      <c r="C20" s="60" t="s">
        <v>7</v>
      </c>
      <c r="D20" s="15" t="s">
        <v>2</v>
      </c>
      <c r="E20" s="16" t="s">
        <v>3</v>
      </c>
      <c r="F20" s="17" t="s">
        <v>4</v>
      </c>
      <c r="G20" s="65" t="s">
        <v>3</v>
      </c>
      <c r="H20" s="66" t="s">
        <v>4</v>
      </c>
      <c r="I20" s="67" t="s">
        <v>5</v>
      </c>
      <c r="J20" s="65" t="s">
        <v>3</v>
      </c>
      <c r="K20" s="67" t="s">
        <v>4</v>
      </c>
    </row>
    <row r="21" spans="3:12" ht="15.75" x14ac:dyDescent="0.3">
      <c r="C21" s="50" t="s">
        <v>9</v>
      </c>
      <c r="D21" s="55">
        <v>83</v>
      </c>
      <c r="E21" s="56">
        <v>39</v>
      </c>
      <c r="F21" s="61">
        <v>44</v>
      </c>
      <c r="G21" s="57">
        <v>46.987951807228917</v>
      </c>
      <c r="H21" s="58">
        <v>53.01204819277109</v>
      </c>
      <c r="I21" s="69">
        <v>6.0240963855421725</v>
      </c>
      <c r="J21" s="57">
        <f>(E21/$E$31)*100</f>
        <v>23.214285714285715</v>
      </c>
      <c r="K21" s="59">
        <f>(F21/$F$31)*100</f>
        <v>11.859838274932615</v>
      </c>
      <c r="L21" s="3"/>
    </row>
    <row r="22" spans="3:12" ht="15.75" x14ac:dyDescent="0.3">
      <c r="C22" s="18" t="s">
        <v>10</v>
      </c>
      <c r="D22" s="47">
        <v>4</v>
      </c>
      <c r="E22" s="1">
        <v>3</v>
      </c>
      <c r="F22" s="62">
        <v>1</v>
      </c>
      <c r="G22" s="19">
        <v>75</v>
      </c>
      <c r="H22" s="2">
        <v>25</v>
      </c>
      <c r="I22" s="70">
        <v>-50</v>
      </c>
      <c r="J22" s="19">
        <f t="shared" ref="J22:J31" si="3">(E22/$E$31)*100</f>
        <v>1.7857142857142856</v>
      </c>
      <c r="K22" s="5">
        <f t="shared" ref="K22:K31" si="4">(F22/$F$31)*100</f>
        <v>0.26954177897574128</v>
      </c>
      <c r="L22" s="3"/>
    </row>
    <row r="23" spans="3:12" ht="15.75" x14ac:dyDescent="0.3">
      <c r="C23" s="18" t="s">
        <v>11</v>
      </c>
      <c r="D23" s="47">
        <v>0</v>
      </c>
      <c r="E23" s="1">
        <v>0</v>
      </c>
      <c r="F23" s="62">
        <v>0</v>
      </c>
      <c r="G23" s="19"/>
      <c r="H23" s="2"/>
      <c r="I23" s="70"/>
      <c r="J23" s="19">
        <f t="shared" si="3"/>
        <v>0</v>
      </c>
      <c r="K23" s="5">
        <f t="shared" si="4"/>
        <v>0</v>
      </c>
      <c r="L23" s="3"/>
    </row>
    <row r="24" spans="3:12" ht="15.75" x14ac:dyDescent="0.3">
      <c r="C24" s="18" t="s">
        <v>12</v>
      </c>
      <c r="D24" s="47">
        <v>0</v>
      </c>
      <c r="E24" s="1">
        <v>0</v>
      </c>
      <c r="F24" s="62">
        <v>0</v>
      </c>
      <c r="G24" s="19"/>
      <c r="H24" s="2"/>
      <c r="I24" s="70"/>
      <c r="J24" s="19">
        <f t="shared" si="3"/>
        <v>0</v>
      </c>
      <c r="K24" s="5">
        <f t="shared" si="4"/>
        <v>0</v>
      </c>
      <c r="L24" s="3"/>
    </row>
    <row r="25" spans="3:12" ht="15.75" x14ac:dyDescent="0.3">
      <c r="C25" s="18" t="s">
        <v>13</v>
      </c>
      <c r="D25" s="48">
        <v>2</v>
      </c>
      <c r="E25" s="20">
        <v>0</v>
      </c>
      <c r="F25" s="63">
        <v>2</v>
      </c>
      <c r="G25" s="19">
        <v>0</v>
      </c>
      <c r="H25" s="2">
        <v>100</v>
      </c>
      <c r="I25" s="70">
        <v>100</v>
      </c>
      <c r="J25" s="19">
        <f t="shared" si="3"/>
        <v>0</v>
      </c>
      <c r="K25" s="5">
        <f t="shared" si="4"/>
        <v>0.53908355795148255</v>
      </c>
      <c r="L25" s="3"/>
    </row>
    <row r="26" spans="3:12" ht="15.75" x14ac:dyDescent="0.3">
      <c r="C26" s="18" t="s">
        <v>14</v>
      </c>
      <c r="D26" s="47">
        <v>28</v>
      </c>
      <c r="E26" s="1">
        <v>5</v>
      </c>
      <c r="F26" s="62">
        <v>23</v>
      </c>
      <c r="G26" s="19">
        <v>17.857142857142858</v>
      </c>
      <c r="H26" s="2">
        <v>82.142857142857139</v>
      </c>
      <c r="I26" s="70">
        <v>64.285714285714278</v>
      </c>
      <c r="J26" s="19">
        <f t="shared" si="3"/>
        <v>2.9761904761904758</v>
      </c>
      <c r="K26" s="5">
        <f t="shared" si="4"/>
        <v>6.1994609164420487</v>
      </c>
      <c r="L26" s="3"/>
    </row>
    <row r="27" spans="3:12" ht="15.75" x14ac:dyDescent="0.3">
      <c r="C27" s="18" t="s">
        <v>15</v>
      </c>
      <c r="D27" s="47">
        <v>49</v>
      </c>
      <c r="E27" s="1">
        <v>8</v>
      </c>
      <c r="F27" s="62">
        <v>41</v>
      </c>
      <c r="G27" s="19">
        <v>16.326530612244898</v>
      </c>
      <c r="H27" s="2">
        <v>83.673469387755105</v>
      </c>
      <c r="I27" s="70">
        <v>67.34693877551021</v>
      </c>
      <c r="J27" s="19">
        <f t="shared" si="3"/>
        <v>4.7619047619047619</v>
      </c>
      <c r="K27" s="5">
        <f t="shared" si="4"/>
        <v>11.05121293800539</v>
      </c>
      <c r="L27" s="3"/>
    </row>
    <row r="28" spans="3:12" ht="15.75" x14ac:dyDescent="0.3">
      <c r="C28" s="18" t="s">
        <v>16</v>
      </c>
      <c r="D28" s="47">
        <v>0</v>
      </c>
      <c r="E28" s="1">
        <v>0</v>
      </c>
      <c r="F28" s="62">
        <v>0</v>
      </c>
      <c r="G28" s="19"/>
      <c r="H28" s="2"/>
      <c r="I28" s="70"/>
      <c r="J28" s="19">
        <f t="shared" si="3"/>
        <v>0</v>
      </c>
      <c r="K28" s="5">
        <f t="shared" si="4"/>
        <v>0</v>
      </c>
      <c r="L28" s="3"/>
    </row>
    <row r="29" spans="3:12" ht="15.75" x14ac:dyDescent="0.3">
      <c r="C29" s="18" t="s">
        <v>17</v>
      </c>
      <c r="D29" s="48">
        <v>291</v>
      </c>
      <c r="E29" s="20">
        <v>46</v>
      </c>
      <c r="F29" s="63">
        <v>245</v>
      </c>
      <c r="G29" s="19">
        <v>15.807560137457044</v>
      </c>
      <c r="H29" s="2">
        <v>84.192439862542955</v>
      </c>
      <c r="I29" s="70">
        <v>68.384879725085909</v>
      </c>
      <c r="J29" s="19">
        <f t="shared" si="3"/>
        <v>27.380952380952383</v>
      </c>
      <c r="K29" s="5">
        <f t="shared" si="4"/>
        <v>66.037735849056602</v>
      </c>
      <c r="L29" s="3"/>
    </row>
    <row r="30" spans="3:12" ht="15.75" x14ac:dyDescent="0.3">
      <c r="C30" s="18" t="s">
        <v>18</v>
      </c>
      <c r="D30" s="47">
        <v>82</v>
      </c>
      <c r="E30" s="1">
        <v>67</v>
      </c>
      <c r="F30" s="62">
        <v>15</v>
      </c>
      <c r="G30" s="19">
        <v>81.707317073170728</v>
      </c>
      <c r="H30" s="2">
        <v>18.292682926829269</v>
      </c>
      <c r="I30" s="70">
        <v>-63.414634146341456</v>
      </c>
      <c r="J30" s="19">
        <f t="shared" si="3"/>
        <v>39.880952380952387</v>
      </c>
      <c r="K30" s="5">
        <f t="shared" si="4"/>
        <v>4.0431266846361185</v>
      </c>
      <c r="L30" s="3"/>
    </row>
    <row r="31" spans="3:12" ht="16.5" thickBot="1" x14ac:dyDescent="0.35">
      <c r="C31" s="51" t="s">
        <v>8</v>
      </c>
      <c r="D31" s="72">
        <f>SUM(D21:D30)</f>
        <v>539</v>
      </c>
      <c r="E31" s="72">
        <f>SUM(E21:E30)</f>
        <v>168</v>
      </c>
      <c r="F31" s="73">
        <f>SUM(F21:F30)</f>
        <v>371</v>
      </c>
      <c r="G31" s="74">
        <f>(E31/$D31)*100</f>
        <v>31.168831168831169</v>
      </c>
      <c r="H31" s="75">
        <f>(F31/$D31)*100</f>
        <v>68.831168831168839</v>
      </c>
      <c r="I31" s="76">
        <f t="shared" ref="I31" si="5">H31-G31</f>
        <v>37.66233766233767</v>
      </c>
      <c r="J31" s="82">
        <f t="shared" si="3"/>
        <v>100</v>
      </c>
      <c r="K31" s="83">
        <f t="shared" si="4"/>
        <v>100</v>
      </c>
      <c r="L31" s="3"/>
    </row>
    <row r="32" spans="3:12" ht="50.25" customHeight="1" x14ac:dyDescent="0.25">
      <c r="C32" s="109" t="s">
        <v>28</v>
      </c>
      <c r="D32" s="110"/>
      <c r="E32" s="110"/>
      <c r="F32" s="110"/>
      <c r="G32" s="109"/>
      <c r="H32" s="109"/>
      <c r="I32" s="109"/>
      <c r="J32" s="109"/>
      <c r="K32" s="109"/>
    </row>
    <row r="33" hidden="1" x14ac:dyDescent="0.25"/>
    <row r="34" hidden="1" x14ac:dyDescent="0.25"/>
  </sheetData>
  <mergeCells count="10">
    <mergeCell ref="D19:F19"/>
    <mergeCell ref="G19:I19"/>
    <mergeCell ref="J19:K19"/>
    <mergeCell ref="C32:K32"/>
    <mergeCell ref="C2:K2"/>
    <mergeCell ref="D3:F3"/>
    <mergeCell ref="G3:I3"/>
    <mergeCell ref="J3:K3"/>
    <mergeCell ref="C16:K16"/>
    <mergeCell ref="C18:K18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34"/>
  <sheetViews>
    <sheetView showGridLines="0" workbookViewId="0"/>
  </sheetViews>
  <sheetFormatPr baseColWidth="10" defaultColWidth="0" defaultRowHeight="15" zeroHeight="1" x14ac:dyDescent="0.25"/>
  <cols>
    <col min="1" max="2" width="9.140625" customWidth="1"/>
    <col min="3" max="3" width="21" customWidth="1"/>
    <col min="4" max="11" width="11.42578125" customWidth="1"/>
    <col min="12" max="12" width="7.7109375" customWidth="1"/>
    <col min="13" max="13" width="11.42578125" customWidth="1"/>
    <col min="14" max="16384" width="11.42578125" hidden="1"/>
  </cols>
  <sheetData>
    <row r="1" spans="3:12" x14ac:dyDescent="0.25"/>
    <row r="2" spans="3:12" ht="42" customHeight="1" thickBot="1" x14ac:dyDescent="0.3">
      <c r="C2" s="100" t="s">
        <v>37</v>
      </c>
      <c r="D2" s="100"/>
      <c r="E2" s="100"/>
      <c r="F2" s="100"/>
      <c r="G2" s="100"/>
      <c r="H2" s="100"/>
      <c r="I2" s="100"/>
      <c r="J2" s="100"/>
      <c r="K2" s="100"/>
    </row>
    <row r="3" spans="3:12" ht="30" customHeight="1" thickBot="1" x14ac:dyDescent="0.35">
      <c r="C3" s="14"/>
      <c r="D3" s="101" t="s">
        <v>0</v>
      </c>
      <c r="E3" s="102"/>
      <c r="F3" s="103"/>
      <c r="G3" s="111" t="s">
        <v>1</v>
      </c>
      <c r="H3" s="112"/>
      <c r="I3" s="113"/>
      <c r="J3" s="114" t="s">
        <v>6</v>
      </c>
      <c r="K3" s="115"/>
    </row>
    <row r="4" spans="3:12" ht="16.5" thickBot="1" x14ac:dyDescent="0.35">
      <c r="C4" s="49" t="s">
        <v>7</v>
      </c>
      <c r="D4" s="15" t="s">
        <v>2</v>
      </c>
      <c r="E4" s="16" t="s">
        <v>3</v>
      </c>
      <c r="F4" s="17" t="s">
        <v>4</v>
      </c>
      <c r="G4" s="65" t="s">
        <v>3</v>
      </c>
      <c r="H4" s="66" t="s">
        <v>4</v>
      </c>
      <c r="I4" s="67" t="s">
        <v>5</v>
      </c>
      <c r="J4" s="65" t="s">
        <v>3</v>
      </c>
      <c r="K4" s="67" t="s">
        <v>4</v>
      </c>
    </row>
    <row r="5" spans="3:12" ht="15.75" x14ac:dyDescent="0.3">
      <c r="C5" s="50" t="s">
        <v>9</v>
      </c>
      <c r="D5" s="55">
        <v>267</v>
      </c>
      <c r="E5" s="56">
        <v>130</v>
      </c>
      <c r="F5" s="61">
        <v>137</v>
      </c>
      <c r="G5" s="57">
        <v>48.68913857677903</v>
      </c>
      <c r="H5" s="58">
        <v>51.310861423220977</v>
      </c>
      <c r="I5" s="59">
        <v>2.6217228464419478</v>
      </c>
      <c r="J5" s="77">
        <f>(E5/$E$15)*100</f>
        <v>12.670565302144249</v>
      </c>
      <c r="K5" s="59">
        <f>(F5/$F$15)*100</f>
        <v>12.00701139351446</v>
      </c>
      <c r="L5" s="3"/>
    </row>
    <row r="6" spans="3:12" ht="15.75" x14ac:dyDescent="0.3">
      <c r="C6" s="18" t="s">
        <v>10</v>
      </c>
      <c r="D6" s="47">
        <v>146</v>
      </c>
      <c r="E6" s="1">
        <v>82</v>
      </c>
      <c r="F6" s="62">
        <v>64</v>
      </c>
      <c r="G6" s="19">
        <v>56.164383561643838</v>
      </c>
      <c r="H6" s="2">
        <v>43.835616438356162</v>
      </c>
      <c r="I6" s="5">
        <v>-12.328767123287676</v>
      </c>
      <c r="J6" s="6">
        <f t="shared" ref="J6:J15" si="0">(E6/$E$15)*100</f>
        <v>7.9922027290448341</v>
      </c>
      <c r="K6" s="5">
        <f t="shared" ref="K6:K15" si="1">(F6/$F$15)*100</f>
        <v>5.6091148115687997</v>
      </c>
      <c r="L6" s="3"/>
    </row>
    <row r="7" spans="3:12" ht="15.75" x14ac:dyDescent="0.3">
      <c r="C7" s="18" t="s">
        <v>11</v>
      </c>
      <c r="D7" s="47">
        <v>57</v>
      </c>
      <c r="E7" s="1">
        <v>37</v>
      </c>
      <c r="F7" s="62">
        <v>20</v>
      </c>
      <c r="G7" s="19">
        <v>64.912280701754383</v>
      </c>
      <c r="H7" s="2">
        <v>35.087719298245609</v>
      </c>
      <c r="I7" s="5">
        <v>-29.824561403508774</v>
      </c>
      <c r="J7" s="6">
        <f t="shared" si="0"/>
        <v>3.6062378167641325</v>
      </c>
      <c r="K7" s="5">
        <f t="shared" si="1"/>
        <v>1.7528483786152498</v>
      </c>
      <c r="L7" s="3"/>
    </row>
    <row r="8" spans="3:12" ht="15.75" x14ac:dyDescent="0.3">
      <c r="C8" s="18" t="s">
        <v>12</v>
      </c>
      <c r="D8" s="47">
        <v>112</v>
      </c>
      <c r="E8" s="1">
        <v>47</v>
      </c>
      <c r="F8" s="62">
        <v>65</v>
      </c>
      <c r="G8" s="19">
        <v>41.964285714285715</v>
      </c>
      <c r="H8" s="2">
        <v>58.035714285714292</v>
      </c>
      <c r="I8" s="5">
        <v>16.071428571428577</v>
      </c>
      <c r="J8" s="6">
        <f t="shared" si="0"/>
        <v>4.5808966861598437</v>
      </c>
      <c r="K8" s="5">
        <f t="shared" si="1"/>
        <v>5.6967572304995624</v>
      </c>
      <c r="L8" s="3"/>
    </row>
    <row r="9" spans="3:12" ht="15.75" x14ac:dyDescent="0.3">
      <c r="C9" s="18" t="s">
        <v>13</v>
      </c>
      <c r="D9" s="48">
        <v>162</v>
      </c>
      <c r="E9" s="20">
        <v>44</v>
      </c>
      <c r="F9" s="63">
        <v>118</v>
      </c>
      <c r="G9" s="19">
        <v>27.160493827160494</v>
      </c>
      <c r="H9" s="2">
        <v>72.839506172839506</v>
      </c>
      <c r="I9" s="5">
        <v>45.679012345679013</v>
      </c>
      <c r="J9" s="6">
        <f t="shared" si="0"/>
        <v>4.2884990253411299</v>
      </c>
      <c r="K9" s="5">
        <f t="shared" si="1"/>
        <v>10.341805433829974</v>
      </c>
      <c r="L9" s="3"/>
    </row>
    <row r="10" spans="3:12" ht="15.75" x14ac:dyDescent="0.3">
      <c r="C10" s="18" t="s">
        <v>14</v>
      </c>
      <c r="D10" s="47">
        <v>66</v>
      </c>
      <c r="E10" s="1">
        <v>39</v>
      </c>
      <c r="F10" s="62">
        <v>27</v>
      </c>
      <c r="G10" s="19">
        <v>59.090909090909093</v>
      </c>
      <c r="H10" s="2">
        <v>40.909090909090914</v>
      </c>
      <c r="I10" s="5">
        <v>-18.18181818181818</v>
      </c>
      <c r="J10" s="6">
        <f t="shared" si="0"/>
        <v>3.8011695906432745</v>
      </c>
      <c r="K10" s="5">
        <f t="shared" si="1"/>
        <v>2.366345311130587</v>
      </c>
      <c r="L10" s="3"/>
    </row>
    <row r="11" spans="3:12" ht="15.75" x14ac:dyDescent="0.3">
      <c r="C11" s="18" t="s">
        <v>15</v>
      </c>
      <c r="D11" s="47">
        <v>384</v>
      </c>
      <c r="E11" s="1">
        <v>113</v>
      </c>
      <c r="F11" s="62">
        <v>271</v>
      </c>
      <c r="G11" s="19">
        <v>29.427083333333332</v>
      </c>
      <c r="H11" s="2">
        <v>70.572916666666657</v>
      </c>
      <c r="I11" s="5">
        <v>41.145833333333329</v>
      </c>
      <c r="J11" s="6">
        <f t="shared" si="0"/>
        <v>11.013645224171539</v>
      </c>
      <c r="K11" s="5">
        <f t="shared" si="1"/>
        <v>23.751095530236636</v>
      </c>
      <c r="L11" s="3"/>
    </row>
    <row r="12" spans="3:12" ht="15.75" x14ac:dyDescent="0.3">
      <c r="C12" s="18" t="s">
        <v>16</v>
      </c>
      <c r="D12" s="47">
        <v>0</v>
      </c>
      <c r="E12" s="1">
        <v>0</v>
      </c>
      <c r="F12" s="62">
        <v>0</v>
      </c>
      <c r="G12" s="19"/>
      <c r="H12" s="2"/>
      <c r="I12" s="5"/>
      <c r="J12" s="6">
        <f t="shared" si="0"/>
        <v>0</v>
      </c>
      <c r="K12" s="5">
        <f t="shared" si="1"/>
        <v>0</v>
      </c>
      <c r="L12" s="3"/>
    </row>
    <row r="13" spans="3:12" ht="15.75" x14ac:dyDescent="0.3">
      <c r="C13" s="18" t="s">
        <v>17</v>
      </c>
      <c r="D13" s="48">
        <v>538</v>
      </c>
      <c r="E13" s="20">
        <v>188</v>
      </c>
      <c r="F13" s="63">
        <v>350</v>
      </c>
      <c r="G13" s="19">
        <v>34.944237918215613</v>
      </c>
      <c r="H13" s="2">
        <v>65.05576208178438</v>
      </c>
      <c r="I13" s="5">
        <v>30.111524163568767</v>
      </c>
      <c r="J13" s="6">
        <f t="shared" si="0"/>
        <v>18.323586744639375</v>
      </c>
      <c r="K13" s="5">
        <f t="shared" si="1"/>
        <v>30.674846625766872</v>
      </c>
      <c r="L13" s="3"/>
    </row>
    <row r="14" spans="3:12" ht="15.75" x14ac:dyDescent="0.3">
      <c r="C14" s="18" t="s">
        <v>18</v>
      </c>
      <c r="D14" s="47">
        <v>435</v>
      </c>
      <c r="E14" s="1">
        <v>346</v>
      </c>
      <c r="F14" s="62">
        <v>89</v>
      </c>
      <c r="G14" s="19">
        <v>79.540229885057471</v>
      </c>
      <c r="H14" s="2">
        <v>20.459770114942529</v>
      </c>
      <c r="I14" s="5">
        <v>-59.080459770114942</v>
      </c>
      <c r="J14" s="6">
        <f t="shared" si="0"/>
        <v>33.723196881091617</v>
      </c>
      <c r="K14" s="5">
        <f t="shared" si="1"/>
        <v>7.8001752848378612</v>
      </c>
      <c r="L14" s="3"/>
    </row>
    <row r="15" spans="3:12" ht="16.5" thickBot="1" x14ac:dyDescent="0.35">
      <c r="C15" s="51" t="s">
        <v>8</v>
      </c>
      <c r="D15" s="72">
        <f>SUM(D5:D14)</f>
        <v>2167</v>
      </c>
      <c r="E15" s="72">
        <f>SUM(E5:E14)</f>
        <v>1026</v>
      </c>
      <c r="F15" s="73">
        <f>SUM(F5:F14)</f>
        <v>1141</v>
      </c>
      <c r="G15" s="74">
        <f>(E15/$D15)*100</f>
        <v>47.346562067374251</v>
      </c>
      <c r="H15" s="75">
        <f>(F15/$D15)*100</f>
        <v>52.653437932625749</v>
      </c>
      <c r="I15" s="78">
        <f t="shared" ref="I15" si="2">H15-G15</f>
        <v>5.3068758652514987</v>
      </c>
      <c r="J15" s="85">
        <f t="shared" si="0"/>
        <v>100</v>
      </c>
      <c r="K15" s="83">
        <f t="shared" si="1"/>
        <v>100</v>
      </c>
      <c r="L15" s="3"/>
    </row>
    <row r="16" spans="3:12" ht="44.25" customHeight="1" x14ac:dyDescent="0.25">
      <c r="C16" s="116" t="s">
        <v>44</v>
      </c>
      <c r="D16" s="116"/>
      <c r="E16" s="116"/>
      <c r="F16" s="116"/>
      <c r="G16" s="116"/>
      <c r="H16" s="116"/>
      <c r="I16" s="116"/>
      <c r="J16" s="116"/>
      <c r="K16" s="116"/>
    </row>
    <row r="17" spans="3:12" x14ac:dyDescent="0.25"/>
    <row r="18" spans="3:12" ht="30.75" customHeight="1" thickBot="1" x14ac:dyDescent="0.3">
      <c r="C18" s="100" t="s">
        <v>35</v>
      </c>
      <c r="D18" s="100"/>
      <c r="E18" s="100"/>
      <c r="F18" s="100"/>
      <c r="G18" s="100"/>
      <c r="H18" s="100"/>
      <c r="I18" s="100"/>
      <c r="J18" s="100"/>
      <c r="K18" s="100"/>
    </row>
    <row r="19" spans="3:12" ht="28.5" customHeight="1" thickBot="1" x14ac:dyDescent="0.35">
      <c r="C19" s="14"/>
      <c r="D19" s="101" t="s">
        <v>0</v>
      </c>
      <c r="E19" s="102"/>
      <c r="F19" s="103"/>
      <c r="G19" s="104" t="s">
        <v>1</v>
      </c>
      <c r="H19" s="105"/>
      <c r="I19" s="106"/>
      <c r="J19" s="107" t="s">
        <v>6</v>
      </c>
      <c r="K19" s="108"/>
    </row>
    <row r="20" spans="3:12" ht="21.75" customHeight="1" thickBot="1" x14ac:dyDescent="0.35">
      <c r="C20" s="60" t="s">
        <v>7</v>
      </c>
      <c r="D20" s="15" t="s">
        <v>2</v>
      </c>
      <c r="E20" s="16" t="s">
        <v>3</v>
      </c>
      <c r="F20" s="17" t="s">
        <v>4</v>
      </c>
      <c r="G20" s="65" t="s">
        <v>3</v>
      </c>
      <c r="H20" s="66" t="s">
        <v>4</v>
      </c>
      <c r="I20" s="67" t="s">
        <v>5</v>
      </c>
      <c r="J20" s="65" t="s">
        <v>3</v>
      </c>
      <c r="K20" s="67" t="s">
        <v>4</v>
      </c>
    </row>
    <row r="21" spans="3:12" ht="15.75" x14ac:dyDescent="0.3">
      <c r="C21" s="50" t="s">
        <v>9</v>
      </c>
      <c r="D21" s="55">
        <v>77</v>
      </c>
      <c r="E21" s="56">
        <v>29</v>
      </c>
      <c r="F21" s="61">
        <v>48</v>
      </c>
      <c r="G21" s="57">
        <v>37.662337662337663</v>
      </c>
      <c r="H21" s="58">
        <v>62.337662337662337</v>
      </c>
      <c r="I21" s="69">
        <v>24.675324675324674</v>
      </c>
      <c r="J21" s="57">
        <f>(E21/$E$31)*100</f>
        <v>14.948453608247423</v>
      </c>
      <c r="K21" s="59">
        <f>(F21/$F$31)*100</f>
        <v>12.213740458015266</v>
      </c>
      <c r="L21" s="3"/>
    </row>
    <row r="22" spans="3:12" ht="15.75" x14ac:dyDescent="0.3">
      <c r="C22" s="18" t="s">
        <v>10</v>
      </c>
      <c r="D22" s="47">
        <v>3</v>
      </c>
      <c r="E22" s="1">
        <v>2</v>
      </c>
      <c r="F22" s="62">
        <v>1</v>
      </c>
      <c r="G22" s="19">
        <v>66.666666666666657</v>
      </c>
      <c r="H22" s="2">
        <v>33.333333333333329</v>
      </c>
      <c r="I22" s="70">
        <v>-33.333333333333329</v>
      </c>
      <c r="J22" s="19">
        <f t="shared" ref="J22:J31" si="3">(E22/$E$31)*100</f>
        <v>1.0309278350515463</v>
      </c>
      <c r="K22" s="5">
        <f t="shared" ref="K22:K31" si="4">(F22/$F$31)*100</f>
        <v>0.2544529262086514</v>
      </c>
      <c r="L22" s="3"/>
    </row>
    <row r="23" spans="3:12" ht="15.75" x14ac:dyDescent="0.3">
      <c r="C23" s="18" t="s">
        <v>11</v>
      </c>
      <c r="D23" s="47">
        <v>1</v>
      </c>
      <c r="E23" s="1">
        <v>1</v>
      </c>
      <c r="F23" s="62">
        <v>0</v>
      </c>
      <c r="G23" s="19">
        <v>100</v>
      </c>
      <c r="H23" s="2">
        <v>0</v>
      </c>
      <c r="I23" s="70">
        <v>-100</v>
      </c>
      <c r="J23" s="19">
        <f t="shared" si="3"/>
        <v>0.51546391752577314</v>
      </c>
      <c r="K23" s="5">
        <f t="shared" si="4"/>
        <v>0</v>
      </c>
      <c r="L23" s="3"/>
    </row>
    <row r="24" spans="3:12" ht="15.75" x14ac:dyDescent="0.3">
      <c r="C24" s="18" t="s">
        <v>12</v>
      </c>
      <c r="D24" s="47">
        <v>0</v>
      </c>
      <c r="E24" s="1">
        <v>0</v>
      </c>
      <c r="F24" s="62">
        <v>0</v>
      </c>
      <c r="G24" s="19"/>
      <c r="H24" s="2"/>
      <c r="I24" s="70"/>
      <c r="J24" s="19">
        <f t="shared" si="3"/>
        <v>0</v>
      </c>
      <c r="K24" s="5">
        <f t="shared" si="4"/>
        <v>0</v>
      </c>
      <c r="L24" s="3"/>
    </row>
    <row r="25" spans="3:12" ht="15.75" x14ac:dyDescent="0.3">
      <c r="C25" s="18" t="s">
        <v>13</v>
      </c>
      <c r="D25" s="48">
        <v>6</v>
      </c>
      <c r="E25" s="20">
        <v>4</v>
      </c>
      <c r="F25" s="63">
        <v>2</v>
      </c>
      <c r="G25" s="19">
        <v>66.666666666666657</v>
      </c>
      <c r="H25" s="2">
        <v>33.333333333333329</v>
      </c>
      <c r="I25" s="70">
        <v>-33.333333333333329</v>
      </c>
      <c r="J25" s="19">
        <f t="shared" si="3"/>
        <v>2.0618556701030926</v>
      </c>
      <c r="K25" s="5">
        <f t="shared" si="4"/>
        <v>0.5089058524173028</v>
      </c>
      <c r="L25" s="3"/>
    </row>
    <row r="26" spans="3:12" ht="15.75" x14ac:dyDescent="0.3">
      <c r="C26" s="18" t="s">
        <v>14</v>
      </c>
      <c r="D26" s="47">
        <v>18</v>
      </c>
      <c r="E26" s="1">
        <v>6</v>
      </c>
      <c r="F26" s="62">
        <v>12</v>
      </c>
      <c r="G26" s="19">
        <v>33.333333333333329</v>
      </c>
      <c r="H26" s="2">
        <v>66.666666666666657</v>
      </c>
      <c r="I26" s="70">
        <v>33.333333333333329</v>
      </c>
      <c r="J26" s="19">
        <f t="shared" si="3"/>
        <v>3.0927835051546393</v>
      </c>
      <c r="K26" s="5">
        <f t="shared" si="4"/>
        <v>3.0534351145038165</v>
      </c>
      <c r="L26" s="3"/>
    </row>
    <row r="27" spans="3:12" ht="15.75" x14ac:dyDescent="0.3">
      <c r="C27" s="18" t="s">
        <v>15</v>
      </c>
      <c r="D27" s="47">
        <v>102</v>
      </c>
      <c r="E27" s="1">
        <v>14</v>
      </c>
      <c r="F27" s="62">
        <v>88</v>
      </c>
      <c r="G27" s="19">
        <v>13.725490196078432</v>
      </c>
      <c r="H27" s="2">
        <v>86.274509803921575</v>
      </c>
      <c r="I27" s="70">
        <v>72.54901960784315</v>
      </c>
      <c r="J27" s="19">
        <f t="shared" si="3"/>
        <v>7.216494845360824</v>
      </c>
      <c r="K27" s="5">
        <f t="shared" si="4"/>
        <v>22.391857506361323</v>
      </c>
      <c r="L27" s="3"/>
    </row>
    <row r="28" spans="3:12" ht="15.75" x14ac:dyDescent="0.3">
      <c r="C28" s="18" t="s">
        <v>16</v>
      </c>
      <c r="D28" s="47">
        <v>0</v>
      </c>
      <c r="E28" s="1">
        <v>0</v>
      </c>
      <c r="F28" s="62">
        <v>0</v>
      </c>
      <c r="G28" s="19"/>
      <c r="H28" s="2"/>
      <c r="I28" s="70"/>
      <c r="J28" s="19">
        <f t="shared" si="3"/>
        <v>0</v>
      </c>
      <c r="K28" s="5">
        <f t="shared" si="4"/>
        <v>0</v>
      </c>
      <c r="L28" s="3"/>
    </row>
    <row r="29" spans="3:12" ht="15.75" x14ac:dyDescent="0.3">
      <c r="C29" s="18" t="s">
        <v>17</v>
      </c>
      <c r="D29" s="48">
        <v>264</v>
      </c>
      <c r="E29" s="20">
        <v>46</v>
      </c>
      <c r="F29" s="63">
        <v>218</v>
      </c>
      <c r="G29" s="19">
        <v>17.424242424242426</v>
      </c>
      <c r="H29" s="2">
        <v>82.575757575757578</v>
      </c>
      <c r="I29" s="70">
        <v>65.151515151515156</v>
      </c>
      <c r="J29" s="19">
        <f t="shared" si="3"/>
        <v>23.711340206185564</v>
      </c>
      <c r="K29" s="5">
        <f t="shared" si="4"/>
        <v>55.470737913486005</v>
      </c>
      <c r="L29" s="3"/>
    </row>
    <row r="30" spans="3:12" ht="15.75" x14ac:dyDescent="0.3">
      <c r="C30" s="18" t="s">
        <v>18</v>
      </c>
      <c r="D30" s="47">
        <v>116</v>
      </c>
      <c r="E30" s="1">
        <v>92</v>
      </c>
      <c r="F30" s="62">
        <v>24</v>
      </c>
      <c r="G30" s="19">
        <v>79.310344827586206</v>
      </c>
      <c r="H30" s="2">
        <v>20.689655172413794</v>
      </c>
      <c r="I30" s="70">
        <v>-58.620689655172413</v>
      </c>
      <c r="J30" s="19">
        <f t="shared" si="3"/>
        <v>47.422680412371129</v>
      </c>
      <c r="K30" s="5">
        <f t="shared" si="4"/>
        <v>6.1068702290076331</v>
      </c>
      <c r="L30" s="3"/>
    </row>
    <row r="31" spans="3:12" ht="16.5" thickBot="1" x14ac:dyDescent="0.35">
      <c r="C31" s="51" t="s">
        <v>8</v>
      </c>
      <c r="D31" s="72">
        <f>SUM(D21:D30)</f>
        <v>587</v>
      </c>
      <c r="E31" s="72">
        <f>SUM(E21:E30)</f>
        <v>194</v>
      </c>
      <c r="F31" s="73">
        <f>SUM(F21:F30)</f>
        <v>393</v>
      </c>
      <c r="G31" s="74">
        <f>(E31/$D31)*100</f>
        <v>33.049403747870528</v>
      </c>
      <c r="H31" s="75">
        <f>(F31/$D31)*100</f>
        <v>66.950596252129472</v>
      </c>
      <c r="I31" s="76">
        <f t="shared" ref="I31" si="5">H31-G31</f>
        <v>33.901192504258944</v>
      </c>
      <c r="J31" s="82">
        <f t="shared" si="3"/>
        <v>100</v>
      </c>
      <c r="K31" s="83">
        <f t="shared" si="4"/>
        <v>100</v>
      </c>
      <c r="L31" s="3"/>
    </row>
    <row r="32" spans="3:12" ht="50.25" customHeight="1" x14ac:dyDescent="0.25">
      <c r="C32" s="109" t="s">
        <v>29</v>
      </c>
      <c r="D32" s="110"/>
      <c r="E32" s="110"/>
      <c r="F32" s="110"/>
      <c r="G32" s="109"/>
      <c r="H32" s="109"/>
      <c r="I32" s="109"/>
      <c r="J32" s="109"/>
      <c r="K32" s="109"/>
    </row>
    <row r="33" hidden="1" x14ac:dyDescent="0.25"/>
    <row r="34" hidden="1" x14ac:dyDescent="0.25"/>
  </sheetData>
  <mergeCells count="10">
    <mergeCell ref="D19:F19"/>
    <mergeCell ref="G19:I19"/>
    <mergeCell ref="J19:K19"/>
    <mergeCell ref="C32:K32"/>
    <mergeCell ref="C2:K2"/>
    <mergeCell ref="D3:F3"/>
    <mergeCell ref="G3:I3"/>
    <mergeCell ref="J3:K3"/>
    <mergeCell ref="C16:K16"/>
    <mergeCell ref="C18:K1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Tecnología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Cmino</dc:creator>
  <cp:lastModifiedBy>Maria Victoria</cp:lastModifiedBy>
  <dcterms:created xsi:type="dcterms:W3CDTF">2016-06-30T14:39:35Z</dcterms:created>
  <dcterms:modified xsi:type="dcterms:W3CDTF">2019-12-26T21:28:18Z</dcterms:modified>
</cp:coreProperties>
</file>