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98B05630-10CF-48BE-BF51-D9FEF3D3CF6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<sst xmlns="http://schemas.openxmlformats.org/spreadsheetml/2006/main" count="17319" uniqueCount="531">
  <si>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</si>
  <si>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</si>
  <si>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</si>
  <si>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</si>
  <si>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</si>
  <si>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</si>
  <si>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</si>
  <si>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</si>
  <si>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</si>
  <si>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</si>
  <si>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</si>
  <si>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</si>
  <si>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</si>
  <si>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</si>
  <si>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</si>
  <si>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</si>
  <si>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</si>
  <si>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</si>
  <si>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</si>
  <si>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</si>
  <si>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</si>
  <si>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</si>
  <si>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</si>
  <si>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</si>
  <si>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</si>
  <si>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</si>
  <si>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</si>
  <si>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</si>
  <si>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</si>
  <si>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</si>
  <si>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</si>
  <si>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</si>
  <si>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</si>
  <si>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</si>
  <si>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</si>
  <si>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</si>
  <si>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</si>
  <si>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</si>
  <si>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</si>
  <si>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</si>
  <si>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</si>
  <si>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</si>
  <si>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</si>
  <si>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</si>
  <si>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</si>
  <si>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</si>
  <si>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</si>
  <si>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</si>
  <si>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</si>
  <si>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</si>
  <si>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</si>
  <si>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</si>
  <si>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</si>
  <si>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</si>
  <si>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</si>
  <si>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</si>
  <si>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</si>
  <si>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</si>
  <si>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</si>
  <si>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</si>
  <si>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</si>
  <si>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</si>
  <si>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</si>
  <si>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</si>
  <si>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</si>
  <si>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</si>
  <si>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</si>
  <si>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</si>
  <si>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</si>
  <si>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</si>
  <si>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</si>
  <si>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</si>
  <si>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</si>
  <si>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</si>
  <si>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</si>
  <si>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</si>
  <si>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</si>
  <si>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</si>
  <si>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</si>
  <si>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</si>
  <si>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</si>
  <si>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</si>
  <si>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</si>
  <si>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</si>
  <si>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</si>
  <si>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</si>
  <si>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</si>
  <si>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</si>
  <si>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</si>
  <si>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</si>
  <si>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</si>
  <si>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</si>
  <si>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</si>
  <si>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</si>
  <si>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</si>
  <si>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</si>
  <si>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</si>
  <si>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</si>
  <si>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</si>
  <si>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</si>
  <si>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</si>
  <si>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</si>
  <si>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</si>
  <si>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</si>
  <si>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</si>
  <si>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</si>
  <si>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</si>
  <si>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</si>
  <si>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</si>
  <si>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</si>
  <si>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</si>
  <si>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</si>
  <si>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</si>
  <si>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</si>
  <si>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</si>
  <si>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</si>
  <si>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</si>
  <si>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</si>
  <si>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</si>
  <si>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</si>
  <si>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</si>
  <si>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</si>
  <si>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</si>
  <si>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</si>
  <si>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</si>
  <si>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</si>
  <si>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</si>
  <si>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</si>
  <si>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</si>
  <si>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</si>
  <si>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</si>
  <si>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</si>
  <si>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</si>
  <si>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</si>
  <si>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</si>
  <si>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</si>
  <si>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</si>
  <si>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</si>
  <si>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</si>
  <si>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</si>
  <si>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</si>
  <si>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</si>
  <si>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</si>
  <si>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</si>
  <si>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</si>
  <si>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</si>
  <si>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</si>
  <si>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</si>
  <si>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</si>
  <si>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</si>
  <si>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</si>
  <si>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</si>
  <si>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</si>
  <si>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</si>
  <si>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</si>
  <si>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</si>
  <si>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</si>
  <si>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</si>
  <si>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</si>
  <si>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</si>
  <si>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</si>
  <si>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</si>
  <si>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</si>
  <si>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</si>
  <si>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</si>
  <si>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</si>
  <si>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</si>
  <si>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</si>
  <si>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</si>
  <si>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</si>
  <si>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</si>
  <si>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</si>
  <si>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</si>
  <si>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</si>
  <si>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</si>
  <si>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</si>
  <si>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</si>
  <si>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</si>
  <si>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</si>
  <si>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</si>
  <si>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</si>
  <si>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</si>
  <si>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</si>
  <si>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</si>
  <si>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</si>
  <si>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</si>
  <si>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</si>
  <si>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</si>
  <si>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</si>
  <si>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</si>
  <si>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</si>
  <si>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</si>
  <si>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</si>
  <si>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</si>
  <si>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</si>
  <si>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</si>
  <si>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</si>
  <si>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</si>
  <si>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</si>
  <si>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</si>
  <si>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</si>
  <si>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</si>
  <si>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</si>
  <si>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</si>
  <si>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</si>
  <si>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</si>
  <si>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</si>
  <si>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</si>
  <si>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</si>
  <si>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</si>
  <si>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</si>
  <si>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</si>
  <si>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</si>
  <si>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</si>
  <si>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</si>
  <si>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</si>
  <si>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</si>
  <si>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</si>
  <si>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</si>
  <si>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</si>
  <si>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</si>
  <si>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</si>
  <si>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</si>
  <si>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</si>
  <si>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</si>
  <si>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</si>
  <si>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</si>
  <si>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</si>
  <si>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</si>
  <si>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</si>
  <si>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</si>
  <si>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</si>
  <si>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</si>
  <si>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</si>
  <si>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</si>
  <si>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</si>
  <si>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</si>
  <si>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</si>
  <si>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</si>
  <si>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</si>
  <si>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</si>
  <si>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</si>
  <si>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</si>
  <si>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</si>
  <si>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</si>
  <si>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</si>
  <si>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</si>
  <si>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</si>
  <si>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</si>
  <si>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</si>
  <si>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</si>
  <si>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</si>
  <si>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</si>
  <si>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</si>
  <si>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</si>
  <si>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</si>
  <si>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</si>
  <si>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</si>
  <si>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</si>
  <si>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</si>
  <si>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</si>
  <si>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</si>
  <si>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</si>
  <si>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</si>
  <si>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</si>
  <si>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</si>
  <si>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</si>
  <si>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</si>
  <si>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</si>
  <si>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</si>
  <si>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</si>
  <si>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</si>
  <si>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</si>
  <si>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</si>
  <si>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</si>
  <si>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</si>
  <si>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</si>
  <si>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</si>
  <si>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</si>
  <si>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</si>
  <si>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</si>
  <si>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</si>
  <si>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</si>
  <si>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</si>
  <si>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</si>
  <si>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</si>
  <si>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</si>
  <si>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</si>
  <si>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</si>
  <si>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</si>
  <si>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</si>
  <si>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</si>
  <si>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</si>
  <si>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</si>
  <si>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</si>
  <si>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</si>
  <si>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</si>
  <si>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</si>
  <si>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</si>
  <si>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</si>
  <si>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</si>
  <si>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</si>
  <si>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</si>
  <si>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</si>
  <si>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</si>
  <si>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</si>
  <si>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</si>
  <si>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</si>
  <si>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</si>
  <si>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</si>
  <si>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</si>
  <si>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</si>
  <si>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</si>
  <si>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</si>
  <si>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</si>
  <si>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</si>
  <si>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</si>
  <si>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</si>
  <si>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</si>
  <si>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</si>
  <si>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</si>
  <si>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</si>
  <si>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</si>
  <si>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</si>
  <si>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</si>
  <si>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</si>
  <si>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</si>
  <si>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</si>
  <si>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</si>
  <si>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</si>
  <si>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</si>
  <si>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</si>
  <si>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</si>
  <si>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</si>
  <si>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</si>
  <si>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</si>
  <si>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</si>
  <si>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</si>
  <si>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</si>
  <si>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</si>
  <si>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</si>
  <si>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</si>
  <si>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</si>
  <si>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</si>
  <si>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</si>
  <si>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</si>
  <si>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</si>
  <si>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</si>
  <si>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</si>
  <si>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</si>
  <si>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</si>
  <si>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</si>
  <si>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</si>
  <si>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</si>
  <si>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</si>
  <si>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</si>
  <si>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</si>
  <si>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</si>
  <si>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</si>
  <si>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</si>
  <si>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</si>
  <si>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</si>
  <si>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</si>
  <si>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</si>
  <si>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</si>
  <si>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</si>
  <si>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</si>
  <si>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</si>
  <si>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</si>
  <si>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</si>
  <si>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</si>
  <si>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</si>
  <si>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</si>
  <si>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</si>
  <si>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</si>
  <si>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</si>
  <si>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</si>
  <si>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</si>
  <si>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</si>
  <si>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</si>
  <si>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</si>
  <si>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</si>
  <si>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</si>
  <si>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</si>
  <si>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</si>
  <si>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</si>
  <si>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</si>
  <si>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</si>
  <si>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</si>
  <si>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</si>
  <si>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</si>
  <si>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</si>
  <si>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</si>
  <si>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</si>
  <si>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</si>
  <si>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</si>
  <si>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</si>
  <si>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</si>
  <si>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</si>
  <si>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</si>
  <si>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</si>
  <si>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</si>
  <si>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</si>
  <si>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</si>
  <si>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</si>
  <si>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</si>
  <si>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</si>
  <si>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</si>
  <si>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</si>
  <si>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</si>
  <si>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</si>
  <si>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</si>
  <si>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</si>
  <si>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</si>
  <si>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</si>
  <si>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</si>
  <si>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</si>
  <si>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</si>
  <si>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</si>
  <si>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</si>
  <si>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</si>
  <si>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</si>
  <si>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</si>
  <si>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</si>
  <si>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</si>
  <si>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</si>
  <si>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</si>
  <si>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</si>
  <si>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</si>
  <si>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</si>
  <si>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</si>
  <si>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</si>
  <si>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</si>
  <si>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</si>
  <si>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</si>
  <si>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</si>
  <si>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</si>
  <si>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</si>
  <si>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</si>
  <si>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</si>
  <si>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</si>
  <si>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</si>
  <si>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</si>
  <si>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</si>
  <si>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</si>
  <si>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</si>
  <si>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</si>
  <si>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</si>
  <si>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</si>
  <si>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</si>
  <si>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</si>
  <si>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</si>
  <si>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</si>
  <si>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</si>
  <si>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</si>
  <si>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</si>
  <si>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</si>
  <si>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</si>
  <si>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</si>
  <si>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</si>
  <si>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</si>
  <si>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</si>
  <si>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</si>
  <si>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</si>
  <si>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</si>
  <si>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</si>
  <si>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</si>
  <si>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</si>
  <si>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</si>
  <si>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</si>
  <si>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</si>
  <si>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</si>
  <si>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</si>
  <si>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</si>
  <si>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</si>
  <si>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</si>
  <si>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</si>
  <si>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</si>
  <si>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</si>
  <si>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</si>
  <si>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</si>
  <si>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</si>
  <si>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</si>
  <si>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</si>
  <si>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</si>
  <si>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</si>
  <si>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</si>
  <si>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</si>
  <si>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</si>
  <si>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</si>
  <si>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</si>
  <si>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</si>
  <si>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</si>
  <si>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</si>
  <si>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</si>
  <si>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</si>
  <si>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</si>
  <si>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</si>
  <si>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</si>
  <si>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</si>
  <si>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</si>
  <si>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</si>
  <si>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</si>
  <si>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</si>
  <si>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</si>
  <si>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</si>
  <si>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</si>
  <si>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</si>
  <si>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</si>
  <si>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</si>
  <si>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</si>
  <si>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</si>
  <si>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</si>
  <si>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Variación Agricultura (kilotoneladas CO₂e)</t>
  </si>
  <si>
    <t>Variación Porcentual Agricultura (%)</t>
  </si>
  <si>
    <t>Variación Industria (kilotoneladas CO₂e)</t>
  </si>
  <si>
    <t>Variación Porcentual Industria (%)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</si>
  <si>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</si>
  <si>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</si>
  <si>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</si>
  <si>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Indsutria (toneladas CO₂e per cápita)</t>
  </si>
  <si>
    <t>Agricultura (toneladas CO₂e per cápita)</t>
  </si>
  <si>
    <t>Variación Residuos (kilotoneladas CO₂e)</t>
  </si>
  <si>
    <t>Variación Porcentual Residuos (%)</t>
  </si>
  <si>
    <t>Residuos (toneladas CO₂e per cápita)</t>
  </si>
  <si>
    <t>Variación UCTUS (kilotoneladas CO₂e)</t>
  </si>
  <si>
    <t>Variación Porcentual UCTUS (%)</t>
  </si>
  <si>
    <t>UCTUS (toneladas CO₂e per cápita)</t>
  </si>
  <si>
    <t>Variación Emisiones Fugitivas (kilotoneladas CO₂e)</t>
  </si>
  <si>
    <t>Variación Porcentual Emisiones Fugitivas (%)</t>
  </si>
  <si>
    <t>Emisiones Fugitivas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</si>
</sst>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3"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MUNDO" displayName="Emisiones_N2O_CO2eq_MUNDO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12">
      <calculatedColumnFormula>SUM(Emisiones_N2O_CO2eq_MUNDO[[#This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AB514" totalsRowShown="0">
  <autoFilter ref="A1:AB514" xr:uid="{0A9B6205-0935-401E-A9F8-2B396E718C1D}"/>
  <tableColumns count="28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5" xr3:uid="{B1D68F5B-1D8B-4977-BB66-A9E4074AA36C}" name="Agricultura (kilotoneladas CO₂e)"/>
    <tableColumn id="12" xr3:uid="{0D5F0998-1852-43F9-BF95-4FB501131721}" name="Variación Agricultura (kilotoneladas CO₂e)" dataDxfId="1">
      <calculatedColumnFormula>IF(A1=Emisiones_N2O_CO2eq_LA[[#This Row],[País]],IFERROR(Emisiones_N2O_CO2eq_LA[[#This Row],[Agricultura (kilotoneladas CO₂e)]]-E1,0),0)</calculatedColumnFormula>
    </tableColumn>
    <tableColumn id="13" xr3:uid="{61F03DCD-05A6-49FC-A7DC-30DFE8ADE321}" name="Variación Porcentual Agricultura (%)" dataDxfId="0">
      <calculatedColumnFormula>IF(A1=Emisiones_N2O_CO2eq_LA[[#This Row],[País]],IFERROR(((Emisiones_N2O_CO2eq_LA[[#This Row],[Agricultura (kilotoneladas CO₂e)]]-E1)/E1)*100,0),0)</calculatedColumnFormula>
    </tableColumn>
    <tableColumn id="14" xr3:uid="{9E3CFB25-392D-4FBE-9E33-81694E79B720}" name="Agricultura (toneladas CO₂e per cápita)"/>
    <tableColumn id="6" xr3:uid="{0491562D-798E-49C3-B582-5D89F16B09D7}" name="Industria (kilotoneladas CO₂e)"/>
    <tableColumn id="15" xr3:uid="{AA70CA2B-912A-484B-99C4-191D64E7BF29}" name="Variación Industria (kilotoneladas CO₂e)" dataDxfId="3">
      <calculatedColumnFormula>IF(A1=Emisiones_N2O_CO2eq_LA[[#This Row],[País]],IFERROR(Emisiones_N2O_CO2eq_LA[[#This Row],[Industria (kilotoneladas CO₂e)]]-I1,0),0)</calculatedColumnFormula>
    </tableColumn>
    <tableColumn id="16" xr3:uid="{FCA99914-E5AF-47C8-A16B-E69BEB601C82}" name="Variación Porcentual Industria (%)" dataDxfId="2">
      <calculatedColumnFormula>IF(A1=Emisiones_N2O_CO2eq_LA[[#This Row],[País]],IFERROR(((Emisiones_N2O_CO2eq_LA[[#This Row],[Industria (kilotoneladas CO₂e)]]-I1)/I1)*100,0),0)</calculatedColumnFormula>
    </tableColumn>
    <tableColumn id="17" xr3:uid="{E73F8F3F-125B-490E-8ADA-EFC2BB81348B}" name="Indsutria (toneladas CO₂e per cápita)"/>
    <tableColumn id="7" xr3:uid="{7B5CE5F2-C11F-4032-A07F-873C67F71831}" name="Otras Quemas de Combustible (kilotoneladas CO₂e)"/>
    <tableColumn id="18" xr3:uid="{1F900AD2-FEDA-4101-970A-47D8FC21FDD9}" name="Variación Otras Quemas de Combustible (kilotoneladas CO₂e)" dataDxfId="5">
      <calculatedColumnFormula>IF(A1=Emisiones_N2O_CO2eq_LA[[#This Row],[País]],IFERROR(Emisiones_N2O_CO2eq_LA[[#This Row],[Otras Quemas de Combustible (kilotoneladas CO₂e)]]-M1,0),0)</calculatedColumnFormula>
    </tableColumn>
    <tableColumn id="19" xr3:uid="{85F2CDCD-E194-45ED-99CE-732B0DD017E5}" name="Variación Porcentual Otras Quemas de Combustible (%)" dataDxfId="4">
      <calculatedColumnFormula>IF(A1=Emisiones_N2O_CO2eq_LA[[#This Row],[País]],IFERROR(((Emisiones_N2O_CO2eq_LA[[#This Row],[Otras Quemas de Combustible (kilotoneladas CO₂e)]]-M1)/M1)*100,0),0)</calculatedColumnFormula>
    </tableColumn>
    <tableColumn id="20" xr3:uid="{A6E4009A-604D-4F1C-978E-D8152B7307C3}" name="Otras Quemas de Combustible (toneladas CO₂e per cápita)"/>
    <tableColumn id="8" xr3:uid="{AFEE372C-328A-4845-A103-17B40B587D91}" name="Residuos (kilotoneladas CO₂e)"/>
    <tableColumn id="21" xr3:uid="{A6C8B8FA-25EA-4A15-A7E5-C86263709F0E}" name="Variación Residuos (kilotoneladas CO₂e)" dataDxfId="7">
      <calculatedColumnFormula>IF(A1=Emisiones_N2O_CO2eq_LA[[#This Row],[País]],IFERROR(Emisiones_N2O_CO2eq_LA[[#This Row],[Residuos (kilotoneladas CO₂e)]]-Q1,0),0)</calculatedColumnFormula>
    </tableColumn>
    <tableColumn id="22" xr3:uid="{209BDFFC-1652-4987-8292-3F7128554CE8}" name="Variación Porcentual Residuos (%)" dataDxfId="6">
      <calculatedColumnFormula>IF(A1=Emisiones_N2O_CO2eq_LA[[#This Row],[País]],IFERROR(((Emisiones_N2O_CO2eq_LA[[#This Row],[Residuos (kilotoneladas CO₂e)]]-Q1)/Q1)*100,0),0)</calculatedColumnFormula>
    </tableColumn>
    <tableColumn id="23" xr3:uid="{41A2CACB-EBFA-4F54-A23A-45C60A7366D9}" name="Residuos (toneladas CO₂e per cápita)"/>
    <tableColumn id="9" xr3:uid="{5321AE84-4944-4AE2-A758-D8CE972A4073}" name="UCTUS (kilotoneladas CO₂e)"/>
    <tableColumn id="24" xr3:uid="{F826538E-827E-4645-A13C-A9E95691CC7A}" name="Variación UCTUS (kilotoneladas CO₂e)" dataDxfId="9">
      <calculatedColumnFormula>IF(A1=Emisiones_N2O_CO2eq_LA[[#This Row],[País]],IFERROR(Emisiones_N2O_CO2eq_LA[[#This Row],[UCTUS (kilotoneladas CO₂e)]]-U1,0),0)</calculatedColumnFormula>
    </tableColumn>
    <tableColumn id="25" xr3:uid="{E521F977-4C21-4D4C-8E54-C295E10E2011}" name="Variación Porcentual UCTUS (%)" dataDxfId="8">
      <calculatedColumnFormula>IF(A1=Emisiones_N2O_CO2eq_LA[[#This Row],[País]],IFERROR(((Emisiones_N2O_CO2eq_LA[[#This Row],[UCTUS (kilotoneladas CO₂e)]]-U1)/U1)*100,0),0)</calculatedColumnFormula>
    </tableColumn>
    <tableColumn id="26" xr3:uid="{197DFD91-2FCF-4639-A1C3-4B9D516F6212}" name="UCTUS (toneladas CO₂e per cápita)"/>
    <tableColumn id="10" xr3:uid="{0EED593B-C496-4A32-BBC5-EB885FDBE35F}" name="Emisiones Fugitivas (kilotoneladas CO₂e)"/>
    <tableColumn id="27" xr3:uid="{268208A5-7D75-4FC5-AFE5-0AE23F1C1325}" name="Variación Emisiones Fugitivas (kilotoneladas CO₂e)" dataDxfId="11">
      <calculatedColumnFormula>IF(A1=Emisiones_N2O_CO2eq_LA[[#This Row],[País]],IFERROR(Emisiones_N2O_CO2eq_LA[[#This Row],[Emisiones Fugitivas (kilotoneladas CO₂e)]]-Y1,0),0)</calculatedColumnFormula>
    </tableColumn>
    <tableColumn id="28" xr3:uid="{0E977279-9EC7-44BB-9958-5F61A763E735}" name="Variación Porcentual Emisiones Fugitivas (%)" dataDxfId="10">
      <calculatedColumnFormula>IF(A1=Emisiones_N2O_CO2eq_LA[[#This Row],[País]],IFERROR(((Emisiones_N2O_CO2eq_LA[[#This Row],[Emisiones Fugitivas (kilotoneladas CO₂e)]]-Y1)/Y1)*100,0),0)</calculatedColumnFormula>
    </tableColumn>
    <tableColumn id="29" xr3:uid="{1D42BA53-E710-4BB7-8130-8C5DA0326B3D}" name="Emisiones Fugitivas (toneladas CO₂e per cápi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B7" sqref="B7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SUM(Emisiones_N2O_CO2eq_MUNDO[[#This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SUM(Emisiones_N2O_CO2eq_MUNDO[[#This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SUM(Emisiones_N2O_CO2eq_MUNDO[[#This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SUM(Emisiones_N2O_CO2eq_MUNDO[[#This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SUM(Emisiones_N2O_CO2eq_MUNDO[[#This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SUM(Emisiones_N2O_CO2eq_MUNDO[[#This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SUM(Emisiones_N2O_CO2eq_MUNDO[[#This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SUM(Emisiones_N2O_CO2eq_MUNDO[[#This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SUM(Emisiones_N2O_CO2eq_MUNDO[[#This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SUM(Emisiones_N2O_CO2eq_MUNDO[[#This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SUM(Emisiones_N2O_CO2eq_MUNDO[[#This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SUM(Emisiones_N2O_CO2eq_MUNDO[[#This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SUM(Emisiones_N2O_CO2eq_MUNDO[[#This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SUM(Emisiones_N2O_CO2eq_MUNDO[[#This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SUM(Emisiones_N2O_CO2eq_MUNDO[[#This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SUM(Emisiones_N2O_CO2eq_MUNDO[[#This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SUM(Emisiones_N2O_CO2eq_MUNDO[[#This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SUM(Emisiones_N2O_CO2eq_MUNDO[[#This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SUM(Emisiones_N2O_CO2eq_MUNDO[[#This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SUM(Emisiones_N2O_CO2eq_MUNDO[[#This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SUM(Emisiones_N2O_CO2eq_MUNDO[[#This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SUM(Emisiones_N2O_CO2eq_MUNDO[[#This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SUM(Emisiones_N2O_CO2eq_MUNDO[[#This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SUM(Emisiones_N2O_CO2eq_MUNDO[[#This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SUM(Emisiones_N2O_CO2eq_MUNDO[[#This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SUM(Emisiones_N2O_CO2eq_MUNDO[[#This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SUM(Emisiones_N2O_CO2eq_MUNDO[[#This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SUM(Emisiones_N2O_CO2eq_MUNDO[[#This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SUM(Emisiones_N2O_CO2eq_MUNDO[[#This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SUM(Emisiones_N2O_CO2eq_MUNDO[[#This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SUM(Emisiones_N2O_CO2eq_MUNDO[[#This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SUM(Emisiones_N2O_CO2eq_MUNDO[[#This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SUM(Emisiones_N2O_CO2eq_MUNDO[[#This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SUM(Emisiones_N2O_CO2eq_MUNDO[[#This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SUM(Emisiones_N2O_CO2eq_MUNDO[[#This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SUM(Emisiones_N2O_CO2eq_MUNDO[[#This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SUM(Emisiones_N2O_CO2eq_MUNDO[[#This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SUM(Emisiones_N2O_CO2eq_MUNDO[[#This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SUM(Emisiones_N2O_CO2eq_MUNDO[[#This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SUM(Emisiones_N2O_CO2eq_MUNDO[[#This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SUM(Emisiones_N2O_CO2eq_MUNDO[[#This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SUM(Emisiones_N2O_CO2eq_MUNDO[[#This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SUM(Emisiones_N2O_CO2eq_MUNDO[[#This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SUM(Emisiones_N2O_CO2eq_MUNDO[[#This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SUM(Emisiones_N2O_CO2eq_MUNDO[[#This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SUM(Emisiones_N2O_CO2eq_MUNDO[[#This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SUM(Emisiones_N2O_CO2eq_MUNDO[[#This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SUM(Emisiones_N2O_CO2eq_MUNDO[[#This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SUM(Emisiones_N2O_CO2eq_MUNDO[[#This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SUM(Emisiones_N2O_CO2eq_MUNDO[[#This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SUM(Emisiones_N2O_CO2eq_MUNDO[[#This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SUM(Emisiones_N2O_CO2eq_MUNDO[[#This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SUM(Emisiones_N2O_CO2eq_MUNDO[[#This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SUM(Emisiones_N2O_CO2eq_MUNDO[[#This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SUM(Emisiones_N2O_CO2eq_MUNDO[[#This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SUM(Emisiones_N2O_CO2eq_MUNDO[[#This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SUM(Emisiones_N2O_CO2eq_MUNDO[[#This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SUM(Emisiones_N2O_CO2eq_MUNDO[[#This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SUM(Emisiones_N2O_CO2eq_MUNDO[[#This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SUM(Emisiones_N2O_CO2eq_MUNDO[[#This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SUM(Emisiones_N2O_CO2eq_MUNDO[[#This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SUM(Emisiones_N2O_CO2eq_MUNDO[[#This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SUM(Emisiones_N2O_CO2eq_MUNDO[[#This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SUM(Emisiones_N2O_CO2eq_MUNDO[[#This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SUM(Emisiones_N2O_CO2eq_MUNDO[[#This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SUM(Emisiones_N2O_CO2eq_MUNDO[[#This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SUM(Emisiones_N2O_CO2eq_MUNDO[[#This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SUM(Emisiones_N2O_CO2eq_MUNDO[[#This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SUM(Emisiones_N2O_CO2eq_MUNDO[[#This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SUM(Emisiones_N2O_CO2eq_MUNDO[[#This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SUM(Emisiones_N2O_CO2eq_MUNDO[[#This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SUM(Emisiones_N2O_CO2eq_MUNDO[[#This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SUM(Emisiones_N2O_CO2eq_MUNDO[[#This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SUM(Emisiones_N2O_CO2eq_MUNDO[[#This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SUM(Emisiones_N2O_CO2eq_MUNDO[[#This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SUM(Emisiones_N2O_CO2eq_MUNDO[[#This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SUM(Emisiones_N2O_CO2eq_MUNDO[[#This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SUM(Emisiones_N2O_CO2eq_MUNDO[[#This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SUM(Emisiones_N2O_CO2eq_MUNDO[[#This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SUM(Emisiones_N2O_CO2eq_MUNDO[[#This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SUM(Emisiones_N2O_CO2eq_MUNDO[[#This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SUM(Emisiones_N2O_CO2eq_MUNDO[[#This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SUM(Emisiones_N2O_CO2eq_MUNDO[[#This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SUM(Emisiones_N2O_CO2eq_MUNDO[[#This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SUM(Emisiones_N2O_CO2eq_MUNDO[[#This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SUM(Emisiones_N2O_CO2eq_MUNDO[[#This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SUM(Emisiones_N2O_CO2eq_MUNDO[[#This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SUM(Emisiones_N2O_CO2eq_MUNDO[[#This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SUM(Emisiones_N2O_CO2eq_MUNDO[[#This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SUM(Emisiones_N2O_CO2eq_MUNDO[[#This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SUM(Emisiones_N2O_CO2eq_MUNDO[[#This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SUM(Emisiones_N2O_CO2eq_MUNDO[[#This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SUM(Emisiones_N2O_CO2eq_MUNDO[[#This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SUM(Emisiones_N2O_CO2eq_MUNDO[[#This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SUM(Emisiones_N2O_CO2eq_MUNDO[[#This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SUM(Emisiones_N2O_CO2eq_MUNDO[[#This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SUM(Emisiones_N2O_CO2eq_MUNDO[[#This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SUM(Emisiones_N2O_CO2eq_MUNDO[[#This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SUM(Emisiones_N2O_CO2eq_MUNDO[[#This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SUM(Emisiones_N2O_CO2eq_MUNDO[[#This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SUM(Emisiones_N2O_CO2eq_MUNDO[[#This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SUM(Emisiones_N2O_CO2eq_MUNDO[[#This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SUM(Emisiones_N2O_CO2eq_MUNDO[[#This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SUM(Emisiones_N2O_CO2eq_MUNDO[[#This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SUM(Emisiones_N2O_CO2eq_MUNDO[[#This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SUM(Emisiones_N2O_CO2eq_MUNDO[[#This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SUM(Emisiones_N2O_CO2eq_MUNDO[[#This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SUM(Emisiones_N2O_CO2eq_MUNDO[[#This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SUM(Emisiones_N2O_CO2eq_MUNDO[[#This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SUM(Emisiones_N2O_CO2eq_MUNDO[[#This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SUM(Emisiones_N2O_CO2eq_MUNDO[[#This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SUM(Emisiones_N2O_CO2eq_MUNDO[[#This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SUM(Emisiones_N2O_CO2eq_MUNDO[[#This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SUM(Emisiones_N2O_CO2eq_MUNDO[[#This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SUM(Emisiones_N2O_CO2eq_MUNDO[[#This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SUM(Emisiones_N2O_CO2eq_MUNDO[[#This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SUM(Emisiones_N2O_CO2eq_MUNDO[[#This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SUM(Emisiones_N2O_CO2eq_MUNDO[[#This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SUM(Emisiones_N2O_CO2eq_MUNDO[[#This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SUM(Emisiones_N2O_CO2eq_MUNDO[[#This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SUM(Emisiones_N2O_CO2eq_MUNDO[[#This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SUM(Emisiones_N2O_CO2eq_MUNDO[[#This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SUM(Emisiones_N2O_CO2eq_MUNDO[[#This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SUM(Emisiones_N2O_CO2eq_MUNDO[[#This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SUM(Emisiones_N2O_CO2eq_MUNDO[[#This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SUM(Emisiones_N2O_CO2eq_MUNDO[[#This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SUM(Emisiones_N2O_CO2eq_MUNDO[[#This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SUM(Emisiones_N2O_CO2eq_MUNDO[[#This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SUM(Emisiones_N2O_CO2eq_MUNDO[[#This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SUM(Emisiones_N2O_CO2eq_MUNDO[[#This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SUM(Emisiones_N2O_CO2eq_MUNDO[[#This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SUM(Emisiones_N2O_CO2eq_MUNDO[[#This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SUM(Emisiones_N2O_CO2eq_MUNDO[[#This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SUM(Emisiones_N2O_CO2eq_MUNDO[[#This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SUM(Emisiones_N2O_CO2eq_MUNDO[[#This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SUM(Emisiones_N2O_CO2eq_MUNDO[[#This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SUM(Emisiones_N2O_CO2eq_MUNDO[[#This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SUM(Emisiones_N2O_CO2eq_MUNDO[[#This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SUM(Emisiones_N2O_CO2eq_MUNDO[[#This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SUM(Emisiones_N2O_CO2eq_MUNDO[[#This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SUM(Emisiones_N2O_CO2eq_MUNDO[[#This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SUM(Emisiones_N2O_CO2eq_MUNDO[[#This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SUM(Emisiones_N2O_CO2eq_MUNDO[[#This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SUM(Emisiones_N2O_CO2eq_MUNDO[[#This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SUM(Emisiones_N2O_CO2eq_MUNDO[[#This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SUM(Emisiones_N2O_CO2eq_MUNDO[[#This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SUM(Emisiones_N2O_CO2eq_MUNDO[[#This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SUM(Emisiones_N2O_CO2eq_MUNDO[[#This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SUM(Emisiones_N2O_CO2eq_MUNDO[[#This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SUM(Emisiones_N2O_CO2eq_MUNDO[[#This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SUM(Emisiones_N2O_CO2eq_MUNDO[[#This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SUM(Emisiones_N2O_CO2eq_MUNDO[[#This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SUM(Emisiones_N2O_CO2eq_MUNDO[[#This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SUM(Emisiones_N2O_CO2eq_MUNDO[[#This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SUM(Emisiones_N2O_CO2eq_MUNDO[[#This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SUM(Emisiones_N2O_CO2eq_MUNDO[[#This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SUM(Emisiones_N2O_CO2eq_MUNDO[[#This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SUM(Emisiones_N2O_CO2eq_MUNDO[[#This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SUM(Emisiones_N2O_CO2eq_MUNDO[[#This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SUM(Emisiones_N2O_CO2eq_MUNDO[[#This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SUM(Emisiones_N2O_CO2eq_MUNDO[[#This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SUM(Emisiones_N2O_CO2eq_MUNDO[[#This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SUM(Emisiones_N2O_CO2eq_MUNDO[[#This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SUM(Emisiones_N2O_CO2eq_MUNDO[[#This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SUM(Emisiones_N2O_CO2eq_MUNDO[[#This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SUM(Emisiones_N2O_CO2eq_MUNDO[[#This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SUM(Emisiones_N2O_CO2eq_MUNDO[[#This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SUM(Emisiones_N2O_CO2eq_MUNDO[[#This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SUM(Emisiones_N2O_CO2eq_MUNDO[[#This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SUM(Emisiones_N2O_CO2eq_MUNDO[[#This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SUM(Emisiones_N2O_CO2eq_MUNDO[[#This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SUM(Emisiones_N2O_CO2eq_MUNDO[[#This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SUM(Emisiones_N2O_CO2eq_MUNDO[[#This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SUM(Emisiones_N2O_CO2eq_MUNDO[[#This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SUM(Emisiones_N2O_CO2eq_MUNDO[[#This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SUM(Emisiones_N2O_CO2eq_MUNDO[[#This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SUM(Emisiones_N2O_CO2eq_MUNDO[[#This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SUM(Emisiones_N2O_CO2eq_MUNDO[[#This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SUM(Emisiones_N2O_CO2eq_MUNDO[[#This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SUM(Emisiones_N2O_CO2eq_MUNDO[[#This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SUM(Emisiones_N2O_CO2eq_MUNDO[[#This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SUM(Emisiones_N2O_CO2eq_MUNDO[[#This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SUM(Emisiones_N2O_CO2eq_MUNDO[[#This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SUM(Emisiones_N2O_CO2eq_MUNDO[[#This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SUM(Emisiones_N2O_CO2eq_MUNDO[[#This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SUM(Emisiones_N2O_CO2eq_MUNDO[[#This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SUM(Emisiones_N2O_CO2eq_MUNDO[[#This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SUM(Emisiones_N2O_CO2eq_MUNDO[[#This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SUM(Emisiones_N2O_CO2eq_MUNDO[[#This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SUM(Emisiones_N2O_CO2eq_MUNDO[[#This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SUM(Emisiones_N2O_CO2eq_MUNDO[[#This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SUM(Emisiones_N2O_CO2eq_MUNDO[[#This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SUM(Emisiones_N2O_CO2eq_MUNDO[[#This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SUM(Emisiones_N2O_CO2eq_MUNDO[[#This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SUM(Emisiones_N2O_CO2eq_MUNDO[[#This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SUM(Emisiones_N2O_CO2eq_MUNDO[[#This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SUM(Emisiones_N2O_CO2eq_MUNDO[[#This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SUM(Emisiones_N2O_CO2eq_MUNDO[[#This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SUM(Emisiones_N2O_CO2eq_MUNDO[[#This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SUM(Emisiones_N2O_CO2eq_MUNDO[[#This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SUM(Emisiones_N2O_CO2eq_MUNDO[[#This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SUM(Emisiones_N2O_CO2eq_MUNDO[[#This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SUM(Emisiones_N2O_CO2eq_MUNDO[[#This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SUM(Emisiones_N2O_CO2eq_MUNDO[[#This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SUM(Emisiones_N2O_CO2eq_MUNDO[[#This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SUM(Emisiones_N2O_CO2eq_MUNDO[[#This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SUM(Emisiones_N2O_CO2eq_MUNDO[[#This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SUM(Emisiones_N2O_CO2eq_MUNDO[[#This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SUM(Emisiones_N2O_CO2eq_MUNDO[[#This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SUM(Emisiones_N2O_CO2eq_MUNDO[[#This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SUM(Emisiones_N2O_CO2eq_MUNDO[[#This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SUM(Emisiones_N2O_CO2eq_MUNDO[[#This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SUM(Emisiones_N2O_CO2eq_MUNDO[[#This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SUM(Emisiones_N2O_CO2eq_MUNDO[[#This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SUM(Emisiones_N2O_CO2eq_MUNDO[[#This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SUM(Emisiones_N2O_CO2eq_MUNDO[[#This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SUM(Emisiones_N2O_CO2eq_MUNDO[[#This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SUM(Emisiones_N2O_CO2eq_MUNDO[[#This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SUM(Emisiones_N2O_CO2eq_MUNDO[[#This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SUM(Emisiones_N2O_CO2eq_MUNDO[[#This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SUM(Emisiones_N2O_CO2eq_MUNDO[[#This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SUM(Emisiones_N2O_CO2eq_MUNDO[[#This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SUM(Emisiones_N2O_CO2eq_MUNDO[[#This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SUM(Emisiones_N2O_CO2eq_MUNDO[[#This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SUM(Emisiones_N2O_CO2eq_MUNDO[[#This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SUM(Emisiones_N2O_CO2eq_MUNDO[[#This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SUM(Emisiones_N2O_CO2eq_MUNDO[[#This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SUM(Emisiones_N2O_CO2eq_MUNDO[[#This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SUM(Emisiones_N2O_CO2eq_MUNDO[[#This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SUM(Emisiones_N2O_CO2eq_MUNDO[[#This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SUM(Emisiones_N2O_CO2eq_MUNDO[[#This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SUM(Emisiones_N2O_CO2eq_MUNDO[[#This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SUM(Emisiones_N2O_CO2eq_MUNDO[[#This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SUM(Emisiones_N2O_CO2eq_MUNDO[[#This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SUM(Emisiones_N2O_CO2eq_MUNDO[[#This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SUM(Emisiones_N2O_CO2eq_MUNDO[[#This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SUM(Emisiones_N2O_CO2eq_MUNDO[[#This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SUM(Emisiones_N2O_CO2eq_MUNDO[[#This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SUM(Emisiones_N2O_CO2eq_MUNDO[[#This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SUM(Emisiones_N2O_CO2eq_MUNDO[[#This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SUM(Emisiones_N2O_CO2eq_MUNDO[[#This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SUM(Emisiones_N2O_CO2eq_MUNDO[[#This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SUM(Emisiones_N2O_CO2eq_MUNDO[[#This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SUM(Emisiones_N2O_CO2eq_MUNDO[[#This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SUM(Emisiones_N2O_CO2eq_MUNDO[[#This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SUM(Emisiones_N2O_CO2eq_MUNDO[[#This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SUM(Emisiones_N2O_CO2eq_MUNDO[[#This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SUM(Emisiones_N2O_CO2eq_MUNDO[[#This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SUM(Emisiones_N2O_CO2eq_MUNDO[[#This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SUM(Emisiones_N2O_CO2eq_MUNDO[[#This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SUM(Emisiones_N2O_CO2eq_MUNDO[[#This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SUM(Emisiones_N2O_CO2eq_MUNDO[[#This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SUM(Emisiones_N2O_CO2eq_MUNDO[[#This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SUM(Emisiones_N2O_CO2eq_MUNDO[[#This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SUM(Emisiones_N2O_CO2eq_MUNDO[[#This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SUM(Emisiones_N2O_CO2eq_MUNDO[[#This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SUM(Emisiones_N2O_CO2eq_MUNDO[[#This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SUM(Emisiones_N2O_CO2eq_MUNDO[[#This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SUM(Emisiones_N2O_CO2eq_MUNDO[[#This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SUM(Emisiones_N2O_CO2eq_MUNDO[[#This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SUM(Emisiones_N2O_CO2eq_MUNDO[[#This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SUM(Emisiones_N2O_CO2eq_MUNDO[[#This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SUM(Emisiones_N2O_CO2eq_MUNDO[[#This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SUM(Emisiones_N2O_CO2eq_MUNDO[[#This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SUM(Emisiones_N2O_CO2eq_MUNDO[[#This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SUM(Emisiones_N2O_CO2eq_MUNDO[[#This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SUM(Emisiones_N2O_CO2eq_MUNDO[[#This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SUM(Emisiones_N2O_CO2eq_MUNDO[[#This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SUM(Emisiones_N2O_CO2eq_MUNDO[[#This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SUM(Emisiones_N2O_CO2eq_MUNDO[[#This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SUM(Emisiones_N2O_CO2eq_MUNDO[[#This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SUM(Emisiones_N2O_CO2eq_MUNDO[[#This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SUM(Emisiones_N2O_CO2eq_MUNDO[[#This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SUM(Emisiones_N2O_CO2eq_MUNDO[[#This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SUM(Emisiones_N2O_CO2eq_MUNDO[[#This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SUM(Emisiones_N2O_CO2eq_MUNDO[[#This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SUM(Emisiones_N2O_CO2eq_MUNDO[[#This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SUM(Emisiones_N2O_CO2eq_MUNDO[[#This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SUM(Emisiones_N2O_CO2eq_MUNDO[[#This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SUM(Emisiones_N2O_CO2eq_MUNDO[[#This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SUM(Emisiones_N2O_CO2eq_MUNDO[[#This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SUM(Emisiones_N2O_CO2eq_MUNDO[[#This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SUM(Emisiones_N2O_CO2eq_MUNDO[[#This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SUM(Emisiones_N2O_CO2eq_MUNDO[[#This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SUM(Emisiones_N2O_CO2eq_MUNDO[[#This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SUM(Emisiones_N2O_CO2eq_MUNDO[[#This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SUM(Emisiones_N2O_CO2eq_MUNDO[[#This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SUM(Emisiones_N2O_CO2eq_MUNDO[[#This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SUM(Emisiones_N2O_CO2eq_MUNDO[[#This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SUM(Emisiones_N2O_CO2eq_MUNDO[[#This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SUM(Emisiones_N2O_CO2eq_MUNDO[[#This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SUM(Emisiones_N2O_CO2eq_MUNDO[[#This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SUM(Emisiones_N2O_CO2eq_MUNDO[[#This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SUM(Emisiones_N2O_CO2eq_MUNDO[[#This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SUM(Emisiones_N2O_CO2eq_MUNDO[[#This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SUM(Emisiones_N2O_CO2eq_MUNDO[[#This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SUM(Emisiones_N2O_CO2eq_MUNDO[[#This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SUM(Emisiones_N2O_CO2eq_MUNDO[[#This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SUM(Emisiones_N2O_CO2eq_MUNDO[[#This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SUM(Emisiones_N2O_CO2eq_MUNDO[[#This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SUM(Emisiones_N2O_CO2eq_MUNDO[[#This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SUM(Emisiones_N2O_CO2eq_MUNDO[[#This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SUM(Emisiones_N2O_CO2eq_MUNDO[[#This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SUM(Emisiones_N2O_CO2eq_MUNDO[[#This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SUM(Emisiones_N2O_CO2eq_MUNDO[[#This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SUM(Emisiones_N2O_CO2eq_MUNDO[[#This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SUM(Emisiones_N2O_CO2eq_MUNDO[[#This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SUM(Emisiones_N2O_CO2eq_MUNDO[[#This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SUM(Emisiones_N2O_CO2eq_MUNDO[[#This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SUM(Emisiones_N2O_CO2eq_MUNDO[[#This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SUM(Emisiones_N2O_CO2eq_MUNDO[[#This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SUM(Emisiones_N2O_CO2eq_MUNDO[[#This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SUM(Emisiones_N2O_CO2eq_MUNDO[[#This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SUM(Emisiones_N2O_CO2eq_MUNDO[[#This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SUM(Emisiones_N2O_CO2eq_MUNDO[[#This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SUM(Emisiones_N2O_CO2eq_MUNDO[[#This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SUM(Emisiones_N2O_CO2eq_MUNDO[[#This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SUM(Emisiones_N2O_CO2eq_MUNDO[[#This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SUM(Emisiones_N2O_CO2eq_MUNDO[[#This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SUM(Emisiones_N2O_CO2eq_MUNDO[[#This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SUM(Emisiones_N2O_CO2eq_MUNDO[[#This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SUM(Emisiones_N2O_CO2eq_MUNDO[[#This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SUM(Emisiones_N2O_CO2eq_MUNDO[[#This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SUM(Emisiones_N2O_CO2eq_MUNDO[[#This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SUM(Emisiones_N2O_CO2eq_MUNDO[[#This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SUM(Emisiones_N2O_CO2eq_MUNDO[[#This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SUM(Emisiones_N2O_CO2eq_MUNDO[[#This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SUM(Emisiones_N2O_CO2eq_MUNDO[[#This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SUM(Emisiones_N2O_CO2eq_MUNDO[[#This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SUM(Emisiones_N2O_CO2eq_MUNDO[[#This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SUM(Emisiones_N2O_CO2eq_MUNDO[[#This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SUM(Emisiones_N2O_CO2eq_MUNDO[[#This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SUM(Emisiones_N2O_CO2eq_MUNDO[[#This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SUM(Emisiones_N2O_CO2eq_MUNDO[[#This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SUM(Emisiones_N2O_CO2eq_MUNDO[[#This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SUM(Emisiones_N2O_CO2eq_MUNDO[[#This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SUM(Emisiones_N2O_CO2eq_MUNDO[[#This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SUM(Emisiones_N2O_CO2eq_MUNDO[[#This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SUM(Emisiones_N2O_CO2eq_MUNDO[[#This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SUM(Emisiones_N2O_CO2eq_MUNDO[[#This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SUM(Emisiones_N2O_CO2eq_MUNDO[[#This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SUM(Emisiones_N2O_CO2eq_MUNDO[[#This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SUM(Emisiones_N2O_CO2eq_MUNDO[[#This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SUM(Emisiones_N2O_CO2eq_MUNDO[[#This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SUM(Emisiones_N2O_CO2eq_MUNDO[[#This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SUM(Emisiones_N2O_CO2eq_MUNDO[[#This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SUM(Emisiones_N2O_CO2eq_MUNDO[[#This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SUM(Emisiones_N2O_CO2eq_MUNDO[[#This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SUM(Emisiones_N2O_CO2eq_MUNDO[[#This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SUM(Emisiones_N2O_CO2eq_MUNDO[[#This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SUM(Emisiones_N2O_CO2eq_MUNDO[[#This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SUM(Emisiones_N2O_CO2eq_MUNDO[[#This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SUM(Emisiones_N2O_CO2eq_MUNDO[[#This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SUM(Emisiones_N2O_CO2eq_MUNDO[[#This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SUM(Emisiones_N2O_CO2eq_MUNDO[[#This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SUM(Emisiones_N2O_CO2eq_MUNDO[[#This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SUM(Emisiones_N2O_CO2eq_MUNDO[[#This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SUM(Emisiones_N2O_CO2eq_MUNDO[[#This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SUM(Emisiones_N2O_CO2eq_MUNDO[[#This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SUM(Emisiones_N2O_CO2eq_MUNDO[[#This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SUM(Emisiones_N2O_CO2eq_MUNDO[[#This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SUM(Emisiones_N2O_CO2eq_MUNDO[[#This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SUM(Emisiones_N2O_CO2eq_MUNDO[[#This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SUM(Emisiones_N2O_CO2eq_MUNDO[[#This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SUM(Emisiones_N2O_CO2eq_MUNDO[[#This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SUM(Emisiones_N2O_CO2eq_MUNDO[[#This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SUM(Emisiones_N2O_CO2eq_MUNDO[[#This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SUM(Emisiones_N2O_CO2eq_MUNDO[[#This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SUM(Emisiones_N2O_CO2eq_MUNDO[[#This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SUM(Emisiones_N2O_CO2eq_MUNDO[[#This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SUM(Emisiones_N2O_CO2eq_MUNDO[[#This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SUM(Emisiones_N2O_CO2eq_MUNDO[[#This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SUM(Emisiones_N2O_CO2eq_MUNDO[[#This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SUM(Emisiones_N2O_CO2eq_MUNDO[[#This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SUM(Emisiones_N2O_CO2eq_MUNDO[[#This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SUM(Emisiones_N2O_CO2eq_MUNDO[[#This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SUM(Emisiones_N2O_CO2eq_MUNDO[[#This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SUM(Emisiones_N2O_CO2eq_MUNDO[[#This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SUM(Emisiones_N2O_CO2eq_MUNDO[[#This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SUM(Emisiones_N2O_CO2eq_MUNDO[[#This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SUM(Emisiones_N2O_CO2eq_MUNDO[[#This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SUM(Emisiones_N2O_CO2eq_MUNDO[[#This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SUM(Emisiones_N2O_CO2eq_MUNDO[[#This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SUM(Emisiones_N2O_CO2eq_MUNDO[[#This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SUM(Emisiones_N2O_CO2eq_MUNDO[[#This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SUM(Emisiones_N2O_CO2eq_MUNDO[[#This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SUM(Emisiones_N2O_CO2eq_MUNDO[[#This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SUM(Emisiones_N2O_CO2eq_MUNDO[[#This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SUM(Emisiones_N2O_CO2eq_MUNDO[[#This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SUM(Emisiones_N2O_CO2eq_MUNDO[[#This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SUM(Emisiones_N2O_CO2eq_MUNDO[[#This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SUM(Emisiones_N2O_CO2eq_MUNDO[[#This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SUM(Emisiones_N2O_CO2eq_MUNDO[[#This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SUM(Emisiones_N2O_CO2eq_MUNDO[[#This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SUM(Emisiones_N2O_CO2eq_MUNDO[[#This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SUM(Emisiones_N2O_CO2eq_MUNDO[[#This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SUM(Emisiones_N2O_CO2eq_MUNDO[[#This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SUM(Emisiones_N2O_CO2eq_MUNDO[[#This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SUM(Emisiones_N2O_CO2eq_MUNDO[[#This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SUM(Emisiones_N2O_CO2eq_MUNDO[[#This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SUM(Emisiones_N2O_CO2eq_MUNDO[[#This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SUM(Emisiones_N2O_CO2eq_MUNDO[[#This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SUM(Emisiones_N2O_CO2eq_MUNDO[[#This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SUM(Emisiones_N2O_CO2eq_MUNDO[[#This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SUM(Emisiones_N2O_CO2eq_MUNDO[[#This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SUM(Emisiones_N2O_CO2eq_MUNDO[[#This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SUM(Emisiones_N2O_CO2eq_MUNDO[[#This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SUM(Emisiones_N2O_CO2eq_MUNDO[[#This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SUM(Emisiones_N2O_CO2eq_MUNDO[[#This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SUM(Emisiones_N2O_CO2eq_MUNDO[[#This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SUM(Emisiones_N2O_CO2eq_MUNDO[[#This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SUM(Emisiones_N2O_CO2eq_MUNDO[[#This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SUM(Emisiones_N2O_CO2eq_MUNDO[[#This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SUM(Emisiones_N2O_CO2eq_MUNDO[[#This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SUM(Emisiones_N2O_CO2eq_MUNDO[[#This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SUM(Emisiones_N2O_CO2eq_MUNDO[[#This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SUM(Emisiones_N2O_CO2eq_MUNDO[[#This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SUM(Emisiones_N2O_CO2eq_MUNDO[[#This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SUM(Emisiones_N2O_CO2eq_MUNDO[[#This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SUM(Emisiones_N2O_CO2eq_MUNDO[[#This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SUM(Emisiones_N2O_CO2eq_MUNDO[[#This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SUM(Emisiones_N2O_CO2eq_MUNDO[[#This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SUM(Emisiones_N2O_CO2eq_MUNDO[[#This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SUM(Emisiones_N2O_CO2eq_MUNDO[[#This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SUM(Emisiones_N2O_CO2eq_MUNDO[[#This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SUM(Emisiones_N2O_CO2eq_MUNDO[[#This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SUM(Emisiones_N2O_CO2eq_MUNDO[[#This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SUM(Emisiones_N2O_CO2eq_MUNDO[[#This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SUM(Emisiones_N2O_CO2eq_MUNDO[[#This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SUM(Emisiones_N2O_CO2eq_MUNDO[[#This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SUM(Emisiones_N2O_CO2eq_MUNDO[[#This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SUM(Emisiones_N2O_CO2eq_MUNDO[[#This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SUM(Emisiones_N2O_CO2eq_MUNDO[[#This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SUM(Emisiones_N2O_CO2eq_MUNDO[[#This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SUM(Emisiones_N2O_CO2eq_MUNDO[[#This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SUM(Emisiones_N2O_CO2eq_MUNDO[[#This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SUM(Emisiones_N2O_CO2eq_MUNDO[[#This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SUM(Emisiones_N2O_CO2eq_MUNDO[[#This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SUM(Emisiones_N2O_CO2eq_MUNDO[[#This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SUM(Emisiones_N2O_CO2eq_MUNDO[[#This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SUM(Emisiones_N2O_CO2eq_MUNDO[[#This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SUM(Emisiones_N2O_CO2eq_MUNDO[[#This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SUM(Emisiones_N2O_CO2eq_MUNDO[[#This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SUM(Emisiones_N2O_CO2eq_MUNDO[[#This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SUM(Emisiones_N2O_CO2eq_MUNDO[[#This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SUM(Emisiones_N2O_CO2eq_MUNDO[[#This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SUM(Emisiones_N2O_CO2eq_MUNDO[[#This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SUM(Emisiones_N2O_CO2eq_MUNDO[[#This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SUM(Emisiones_N2O_CO2eq_MUNDO[[#This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SUM(Emisiones_N2O_CO2eq_MUNDO[[#This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SUM(Emisiones_N2O_CO2eq_MUNDO[[#This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SUM(Emisiones_N2O_CO2eq_MUNDO[[#This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SUM(Emisiones_N2O_CO2eq_MUNDO[[#This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SUM(Emisiones_N2O_CO2eq_MUNDO[[#This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SUM(Emisiones_N2O_CO2eq_MUNDO[[#This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SUM(Emisiones_N2O_CO2eq_MUNDO[[#This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SUM(Emisiones_N2O_CO2eq_MUNDO[[#This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SUM(Emisiones_N2O_CO2eq_MUNDO[[#This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SUM(Emisiones_N2O_CO2eq_MUNDO[[#This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SUM(Emisiones_N2O_CO2eq_MUNDO[[#This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SUM(Emisiones_N2O_CO2eq_MUNDO[[#This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SUM(Emisiones_N2O_CO2eq_MUNDO[[#This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SUM(Emisiones_N2O_CO2eq_MUNDO[[#This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SUM(Emisiones_N2O_CO2eq_MUNDO[[#This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SUM(Emisiones_N2O_CO2eq_MUNDO[[#This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SUM(Emisiones_N2O_CO2eq_MUNDO[[#This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SUM(Emisiones_N2O_CO2eq_MUNDO[[#This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SUM(Emisiones_N2O_CO2eq_MUNDO[[#This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SUM(Emisiones_N2O_CO2eq_MUNDO[[#This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SUM(Emisiones_N2O_CO2eq_MUNDO[[#This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SUM(Emisiones_N2O_CO2eq_MUNDO[[#This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SUM(Emisiones_N2O_CO2eq_MUNDO[[#This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SUM(Emisiones_N2O_CO2eq_MUNDO[[#This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SUM(Emisiones_N2O_CO2eq_MUNDO[[#This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SUM(Emisiones_N2O_CO2eq_MUNDO[[#This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SUM(Emisiones_N2O_CO2eq_MUNDO[[#This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SUM(Emisiones_N2O_CO2eq_MUNDO[[#This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SUM(Emisiones_N2O_CO2eq_MUNDO[[#This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SUM(Emisiones_N2O_CO2eq_MUNDO[[#This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SUM(Emisiones_N2O_CO2eq_MUNDO[[#This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SUM(Emisiones_N2O_CO2eq_MUNDO[[#This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SUM(Emisiones_N2O_CO2eq_MUNDO[[#This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SUM(Emisiones_N2O_CO2eq_MUNDO[[#This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SUM(Emisiones_N2O_CO2eq_MUNDO[[#This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SUM(Emisiones_N2O_CO2eq_MUNDO[[#This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SUM(Emisiones_N2O_CO2eq_MUNDO[[#This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SUM(Emisiones_N2O_CO2eq_MUNDO[[#This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SUM(Emisiones_N2O_CO2eq_MUNDO[[#This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SUM(Emisiones_N2O_CO2eq_MUNDO[[#This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SUM(Emisiones_N2O_CO2eq_MUNDO[[#This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SUM(Emisiones_N2O_CO2eq_MUNDO[[#This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SUM(Emisiones_N2O_CO2eq_MUNDO[[#This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SUM(Emisiones_N2O_CO2eq_MUNDO[[#This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SUM(Emisiones_N2O_CO2eq_MUNDO[[#This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SUM(Emisiones_N2O_CO2eq_MUNDO[[#This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SUM(Emisiones_N2O_CO2eq_MUNDO[[#This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SUM(Emisiones_N2O_CO2eq_MUNDO[[#This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SUM(Emisiones_N2O_CO2eq_MUNDO[[#This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SUM(Emisiones_N2O_CO2eq_MUNDO[[#This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SUM(Emisiones_N2O_CO2eq_MUNDO[[#This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SUM(Emisiones_N2O_CO2eq_MUNDO[[#This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SUM(Emisiones_N2O_CO2eq_MUNDO[[#This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SUM(Emisiones_N2O_CO2eq_MUNDO[[#This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SUM(Emisiones_N2O_CO2eq_MUNDO[[#This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SUM(Emisiones_N2O_CO2eq_MUNDO[[#This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SUM(Emisiones_N2O_CO2eq_MUNDO[[#This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SUM(Emisiones_N2O_CO2eq_MUNDO[[#This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SUM(Emisiones_N2O_CO2eq_MUNDO[[#This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SUM(Emisiones_N2O_CO2eq_MUNDO[[#This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SUM(Emisiones_N2O_CO2eq_MUNDO[[#This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SUM(Emisiones_N2O_CO2eq_MUNDO[[#This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SUM(Emisiones_N2O_CO2eq_MUNDO[[#This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SUM(Emisiones_N2O_CO2eq_MUNDO[[#This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SUM(Emisiones_N2O_CO2eq_MUNDO[[#This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SUM(Emisiones_N2O_CO2eq_MUNDO[[#This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SUM(Emisiones_N2O_CO2eq_MUNDO[[#This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SUM(Emisiones_N2O_CO2eq_MUNDO[[#This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SUM(Emisiones_N2O_CO2eq_MUNDO[[#This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SUM(Emisiones_N2O_CO2eq_MUNDO[[#This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SUM(Emisiones_N2O_CO2eq_MUNDO[[#This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SUM(Emisiones_N2O_CO2eq_MUNDO[[#This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SUM(Emisiones_N2O_CO2eq_MUNDO[[#This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SUM(Emisiones_N2O_CO2eq_MUNDO[[#This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SUM(Emisiones_N2O_CO2eq_MUNDO[[#This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SUM(Emisiones_N2O_CO2eq_MUNDO[[#This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SUM(Emisiones_N2O_CO2eq_MUNDO[[#This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SUM(Emisiones_N2O_CO2eq_MUNDO[[#This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SUM(Emisiones_N2O_CO2eq_MUNDO[[#This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SUM(Emisiones_N2O_CO2eq_MUNDO[[#This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SUM(Emisiones_N2O_CO2eq_MUNDO[[#This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SUM(Emisiones_N2O_CO2eq_MUNDO[[#This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SUM(Emisiones_N2O_CO2eq_MUNDO[[#This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SUM(Emisiones_N2O_CO2eq_MUNDO[[#This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SUM(Emisiones_N2O_CO2eq_MUNDO[[#This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SUM(Emisiones_N2O_CO2eq_MUNDO[[#This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SUM(Emisiones_N2O_CO2eq_MUNDO[[#This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SUM(Emisiones_N2O_CO2eq_MUNDO[[#This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SUM(Emisiones_N2O_CO2eq_MUNDO[[#This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SUM(Emisiones_N2O_CO2eq_MUNDO[[#This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SUM(Emisiones_N2O_CO2eq_MUNDO[[#This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SUM(Emisiones_N2O_CO2eq_MUNDO[[#This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SUM(Emisiones_N2O_CO2eq_MUNDO[[#This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SUM(Emisiones_N2O_CO2eq_MUNDO[[#This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SUM(Emisiones_N2O_CO2eq_MUNDO[[#This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SUM(Emisiones_N2O_CO2eq_MUNDO[[#This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SUM(Emisiones_N2O_CO2eq_MUNDO[[#This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SUM(Emisiones_N2O_CO2eq_MUNDO[[#This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SUM(Emisiones_N2O_CO2eq_MUNDO[[#This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SUM(Emisiones_N2O_CO2eq_MUNDO[[#This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SUM(Emisiones_N2O_CO2eq_MUNDO[[#This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SUM(Emisiones_N2O_CO2eq_MUNDO[[#This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SUM(Emisiones_N2O_CO2eq_MUNDO[[#This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SUM(Emisiones_N2O_CO2eq_MUNDO[[#This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SUM(Emisiones_N2O_CO2eq_MUNDO[[#This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SUM(Emisiones_N2O_CO2eq_MUNDO[[#This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SUM(Emisiones_N2O_CO2eq_MUNDO[[#This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SUM(Emisiones_N2O_CO2eq_MUNDO[[#This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SUM(Emisiones_N2O_CO2eq_MUNDO[[#This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SUM(Emisiones_N2O_CO2eq_MUNDO[[#This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SUM(Emisiones_N2O_CO2eq_MUNDO[[#This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SUM(Emisiones_N2O_CO2eq_MUNDO[[#This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SUM(Emisiones_N2O_CO2eq_MUNDO[[#This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SUM(Emisiones_N2O_CO2eq_MUNDO[[#This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SUM(Emisiones_N2O_CO2eq_MUNDO[[#This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SUM(Emisiones_N2O_CO2eq_MUNDO[[#This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SUM(Emisiones_N2O_CO2eq_MUNDO[[#This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SUM(Emisiones_N2O_CO2eq_MUNDO[[#This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SUM(Emisiones_N2O_CO2eq_MUNDO[[#This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SUM(Emisiones_N2O_CO2eq_MUNDO[[#This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SUM(Emisiones_N2O_CO2eq_MUNDO[[#This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SUM(Emisiones_N2O_CO2eq_MUNDO[[#This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SUM(Emisiones_N2O_CO2eq_MUNDO[[#This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SUM(Emisiones_N2O_CO2eq_MUNDO[[#This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SUM(Emisiones_N2O_CO2eq_MUNDO[[#This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SUM(Emisiones_N2O_CO2eq_MUNDO[[#This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SUM(Emisiones_N2O_CO2eq_MUNDO[[#This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SUM(Emisiones_N2O_CO2eq_MUNDO[[#This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SUM(Emisiones_N2O_CO2eq_MUNDO[[#This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SUM(Emisiones_N2O_CO2eq_MUNDO[[#This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SUM(Emisiones_N2O_CO2eq_MUNDO[[#This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SUM(Emisiones_N2O_CO2eq_MUNDO[[#This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SUM(Emisiones_N2O_CO2eq_MUNDO[[#This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SUM(Emisiones_N2O_CO2eq_MUNDO[[#This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SUM(Emisiones_N2O_CO2eq_MUNDO[[#This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SUM(Emisiones_N2O_CO2eq_MUNDO[[#This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SUM(Emisiones_N2O_CO2eq_MUNDO[[#This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SUM(Emisiones_N2O_CO2eq_MUNDO[[#This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SUM(Emisiones_N2O_CO2eq_MUNDO[[#This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SUM(Emisiones_N2O_CO2eq_MUNDO[[#This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SUM(Emisiones_N2O_CO2eq_MUNDO[[#This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SUM(Emisiones_N2O_CO2eq_MUNDO[[#This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SUM(Emisiones_N2O_CO2eq_MUNDO[[#This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SUM(Emisiones_N2O_CO2eq_MUNDO[[#This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SUM(Emisiones_N2O_CO2eq_MUNDO[[#This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SUM(Emisiones_N2O_CO2eq_MUNDO[[#This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SUM(Emisiones_N2O_CO2eq_MUNDO[[#This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SUM(Emisiones_N2O_CO2eq_MUNDO[[#This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SUM(Emisiones_N2O_CO2eq_MUNDO[[#This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SUM(Emisiones_N2O_CO2eq_MUNDO[[#This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SUM(Emisiones_N2O_CO2eq_MUNDO[[#This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SUM(Emisiones_N2O_CO2eq_MUNDO[[#This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SUM(Emisiones_N2O_CO2eq_MUNDO[[#This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SUM(Emisiones_N2O_CO2eq_MUNDO[[#This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SUM(Emisiones_N2O_CO2eq_MUNDO[[#This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SUM(Emisiones_N2O_CO2eq_MUNDO[[#This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SUM(Emisiones_N2O_CO2eq_MUNDO[[#This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SUM(Emisiones_N2O_CO2eq_MUNDO[[#This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SUM(Emisiones_N2O_CO2eq_MUNDO[[#This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SUM(Emisiones_N2O_CO2eq_MUNDO[[#This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SUM(Emisiones_N2O_CO2eq_MUNDO[[#This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SUM(Emisiones_N2O_CO2eq_MUNDO[[#This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SUM(Emisiones_N2O_CO2eq_MUNDO[[#This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SUM(Emisiones_N2O_CO2eq_MUNDO[[#This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SUM(Emisiones_N2O_CO2eq_MUNDO[[#This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SUM(Emisiones_N2O_CO2eq_MUNDO[[#This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SUM(Emisiones_N2O_CO2eq_MUNDO[[#This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SUM(Emisiones_N2O_CO2eq_MUNDO[[#This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SUM(Emisiones_N2O_CO2eq_MUNDO[[#This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SUM(Emisiones_N2O_CO2eq_MUNDO[[#This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SUM(Emisiones_N2O_CO2eq_MUNDO[[#This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SUM(Emisiones_N2O_CO2eq_MUNDO[[#This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SUM(Emisiones_N2O_CO2eq_MUNDO[[#This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SUM(Emisiones_N2O_CO2eq_MUNDO[[#This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SUM(Emisiones_N2O_CO2eq_MUNDO[[#This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SUM(Emisiones_N2O_CO2eq_MUNDO[[#This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SUM(Emisiones_N2O_CO2eq_MUNDO[[#This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SUM(Emisiones_N2O_CO2eq_MUNDO[[#This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SUM(Emisiones_N2O_CO2eq_MUNDO[[#This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SUM(Emisiones_N2O_CO2eq_MUNDO[[#This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SUM(Emisiones_N2O_CO2eq_MUNDO[[#This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SUM(Emisiones_N2O_CO2eq_MUNDO[[#This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SUM(Emisiones_N2O_CO2eq_MUNDO[[#This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SUM(Emisiones_N2O_CO2eq_MUNDO[[#This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SUM(Emisiones_N2O_CO2eq_MUNDO[[#This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SUM(Emisiones_N2O_CO2eq_MUNDO[[#This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SUM(Emisiones_N2O_CO2eq_MUNDO[[#This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SUM(Emisiones_N2O_CO2eq_MUNDO[[#This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SUM(Emisiones_N2O_CO2eq_MUNDO[[#This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SUM(Emisiones_N2O_CO2eq_MUNDO[[#This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SUM(Emisiones_N2O_CO2eq_MUNDO[[#This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SUM(Emisiones_N2O_CO2eq_MUNDO[[#This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SUM(Emisiones_N2O_CO2eq_MUNDO[[#This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SUM(Emisiones_N2O_CO2eq_MUNDO[[#This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SUM(Emisiones_N2O_CO2eq_MUNDO[[#This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SUM(Emisiones_N2O_CO2eq_MUNDO[[#This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SUM(Emisiones_N2O_CO2eq_MUNDO[[#This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SUM(Emisiones_N2O_CO2eq_MUNDO[[#This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SUM(Emisiones_N2O_CO2eq_MUNDO[[#This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SUM(Emisiones_N2O_CO2eq_MUNDO[[#This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SUM(Emisiones_N2O_CO2eq_MUNDO[[#This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SUM(Emisiones_N2O_CO2eq_MUNDO[[#This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SUM(Emisiones_N2O_CO2eq_MUNDO[[#This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SUM(Emisiones_N2O_CO2eq_MUNDO[[#This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SUM(Emisiones_N2O_CO2eq_MUNDO[[#This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SUM(Emisiones_N2O_CO2eq_MUNDO[[#This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SUM(Emisiones_N2O_CO2eq_MUNDO[[#This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SUM(Emisiones_N2O_CO2eq_MUNDO[[#This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SUM(Emisiones_N2O_CO2eq_MUNDO[[#This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SUM(Emisiones_N2O_CO2eq_MUNDO[[#This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SUM(Emisiones_N2O_CO2eq_MUNDO[[#This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SUM(Emisiones_N2O_CO2eq_MUNDO[[#This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SUM(Emisiones_N2O_CO2eq_MUNDO[[#This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SUM(Emisiones_N2O_CO2eq_MUNDO[[#This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SUM(Emisiones_N2O_CO2eq_MUNDO[[#This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SUM(Emisiones_N2O_CO2eq_MUNDO[[#This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SUM(Emisiones_N2O_CO2eq_MUNDO[[#This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SUM(Emisiones_N2O_CO2eq_MUNDO[[#This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SUM(Emisiones_N2O_CO2eq_MUNDO[[#This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SUM(Emisiones_N2O_CO2eq_MUNDO[[#This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SUM(Emisiones_N2O_CO2eq_MUNDO[[#This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SUM(Emisiones_N2O_CO2eq_MUNDO[[#This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SUM(Emisiones_N2O_CO2eq_MUNDO[[#This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SUM(Emisiones_N2O_CO2eq_MUNDO[[#This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SUM(Emisiones_N2O_CO2eq_MUNDO[[#This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SUM(Emisiones_N2O_CO2eq_MUNDO[[#This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SUM(Emisiones_N2O_CO2eq_MUNDO[[#This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SUM(Emisiones_N2O_CO2eq_MUNDO[[#This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SUM(Emisiones_N2O_CO2eq_MUNDO[[#This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SUM(Emisiones_N2O_CO2eq_MUNDO[[#This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SUM(Emisiones_N2O_CO2eq_MUNDO[[#This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SUM(Emisiones_N2O_CO2eq_MUNDO[[#This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SUM(Emisiones_N2O_CO2eq_MUNDO[[#This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SUM(Emisiones_N2O_CO2eq_MUNDO[[#This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SUM(Emisiones_N2O_CO2eq_MUNDO[[#This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SUM(Emisiones_N2O_CO2eq_MUNDO[[#This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SUM(Emisiones_N2O_CO2eq_MUNDO[[#This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SUM(Emisiones_N2O_CO2eq_MUNDO[[#This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SUM(Emisiones_N2O_CO2eq_MUNDO[[#This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SUM(Emisiones_N2O_CO2eq_MUNDO[[#This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SUM(Emisiones_N2O_CO2eq_MUNDO[[#This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SUM(Emisiones_N2O_CO2eq_MUNDO[[#This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SUM(Emisiones_N2O_CO2eq_MUNDO[[#This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SUM(Emisiones_N2O_CO2eq_MUNDO[[#This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SUM(Emisiones_N2O_CO2eq_MUNDO[[#This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SUM(Emisiones_N2O_CO2eq_MUNDO[[#This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SUM(Emisiones_N2O_CO2eq_MUNDO[[#This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SUM(Emisiones_N2O_CO2eq_MUNDO[[#This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SUM(Emisiones_N2O_CO2eq_MUNDO[[#This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SUM(Emisiones_N2O_CO2eq_MUNDO[[#This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SUM(Emisiones_N2O_CO2eq_MUNDO[[#This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SUM(Emisiones_N2O_CO2eq_MUNDO[[#This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SUM(Emisiones_N2O_CO2eq_MUNDO[[#This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SUM(Emisiones_N2O_CO2eq_MUNDO[[#This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SUM(Emisiones_N2O_CO2eq_MUNDO[[#This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SUM(Emisiones_N2O_CO2eq_MUNDO[[#This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SUM(Emisiones_N2O_CO2eq_MUNDO[[#This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SUM(Emisiones_N2O_CO2eq_MUNDO[[#This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SUM(Emisiones_N2O_CO2eq_MUNDO[[#This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SUM(Emisiones_N2O_CO2eq_MUNDO[[#This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SUM(Emisiones_N2O_CO2eq_MUNDO[[#This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SUM(Emisiones_N2O_CO2eq_MUNDO[[#This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SUM(Emisiones_N2O_CO2eq_MUNDO[[#This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SUM(Emisiones_N2O_CO2eq_MUNDO[[#This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SUM(Emisiones_N2O_CO2eq_MUNDO[[#This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SUM(Emisiones_N2O_CO2eq_MUNDO[[#This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SUM(Emisiones_N2O_CO2eq_MUNDO[[#This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SUM(Emisiones_N2O_CO2eq_MUNDO[[#This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SUM(Emisiones_N2O_CO2eq_MUNDO[[#This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SUM(Emisiones_N2O_CO2eq_MUNDO[[#This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SUM(Emisiones_N2O_CO2eq_MUNDO[[#This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SUM(Emisiones_N2O_CO2eq_MUNDO[[#This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SUM(Emisiones_N2O_CO2eq_MUNDO[[#This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SUM(Emisiones_N2O_CO2eq_MUNDO[[#This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SUM(Emisiones_N2O_CO2eq_MUNDO[[#This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SUM(Emisiones_N2O_CO2eq_MUNDO[[#This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SUM(Emisiones_N2O_CO2eq_MUNDO[[#This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SUM(Emisiones_N2O_CO2eq_MUNDO[[#This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SUM(Emisiones_N2O_CO2eq_MUNDO[[#This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SUM(Emisiones_N2O_CO2eq_MUNDO[[#This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SUM(Emisiones_N2O_CO2eq_MUNDO[[#This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SUM(Emisiones_N2O_CO2eq_MUNDO[[#This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SUM(Emisiones_N2O_CO2eq_MUNDO[[#This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SUM(Emisiones_N2O_CO2eq_MUNDO[[#This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SUM(Emisiones_N2O_CO2eq_MUNDO[[#This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SUM(Emisiones_N2O_CO2eq_MUNDO[[#This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SUM(Emisiones_N2O_CO2eq_MUNDO[[#This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SUM(Emisiones_N2O_CO2eq_MUNDO[[#This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SUM(Emisiones_N2O_CO2eq_MUNDO[[#This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SUM(Emisiones_N2O_CO2eq_MUNDO[[#This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SUM(Emisiones_N2O_CO2eq_MUNDO[[#This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SUM(Emisiones_N2O_CO2eq_MUNDO[[#This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SUM(Emisiones_N2O_CO2eq_MUNDO[[#This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SUM(Emisiones_N2O_CO2eq_MUNDO[[#This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SUM(Emisiones_N2O_CO2eq_MUNDO[[#This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SUM(Emisiones_N2O_CO2eq_MUNDO[[#This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SUM(Emisiones_N2O_CO2eq_MUNDO[[#This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SUM(Emisiones_N2O_CO2eq_MUNDO[[#This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SUM(Emisiones_N2O_CO2eq_MUNDO[[#This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SUM(Emisiones_N2O_CO2eq_MUNDO[[#This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SUM(Emisiones_N2O_CO2eq_MUNDO[[#This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SUM(Emisiones_N2O_CO2eq_MUNDO[[#This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SUM(Emisiones_N2O_CO2eq_MUNDO[[#This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SUM(Emisiones_N2O_CO2eq_MUNDO[[#This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SUM(Emisiones_N2O_CO2eq_MUNDO[[#This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SUM(Emisiones_N2O_CO2eq_MUNDO[[#This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SUM(Emisiones_N2O_CO2eq_MUNDO[[#This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SUM(Emisiones_N2O_CO2eq_MUNDO[[#This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SUM(Emisiones_N2O_CO2eq_MUNDO[[#This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SUM(Emisiones_N2O_CO2eq_MUNDO[[#This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SUM(Emisiones_N2O_CO2eq_MUNDO[[#This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SUM(Emisiones_N2O_CO2eq_MUNDO[[#This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SUM(Emisiones_N2O_CO2eq_MUNDO[[#This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SUM(Emisiones_N2O_CO2eq_MUNDO[[#This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SUM(Emisiones_N2O_CO2eq_MUNDO[[#This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SUM(Emisiones_N2O_CO2eq_MUNDO[[#This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SUM(Emisiones_N2O_CO2eq_MUNDO[[#This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SUM(Emisiones_N2O_CO2eq_MUNDO[[#This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SUM(Emisiones_N2O_CO2eq_MUNDO[[#This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SUM(Emisiones_N2O_CO2eq_MUNDO[[#This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SUM(Emisiones_N2O_CO2eq_MUNDO[[#This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SUM(Emisiones_N2O_CO2eq_MUNDO[[#This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SUM(Emisiones_N2O_CO2eq_MUNDO[[#This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SUM(Emisiones_N2O_CO2eq_MUNDO[[#This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SUM(Emisiones_N2O_CO2eq_MUNDO[[#This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SUM(Emisiones_N2O_CO2eq_MUNDO[[#This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SUM(Emisiones_N2O_CO2eq_MUNDO[[#This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SUM(Emisiones_N2O_CO2eq_MUNDO[[#This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SUM(Emisiones_N2O_CO2eq_MUNDO[[#This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SUM(Emisiones_N2O_CO2eq_MUNDO[[#This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SUM(Emisiones_N2O_CO2eq_MUNDO[[#This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SUM(Emisiones_N2O_CO2eq_MUNDO[[#This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SUM(Emisiones_N2O_CO2eq_MUNDO[[#This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SUM(Emisiones_N2O_CO2eq_MUNDO[[#This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SUM(Emisiones_N2O_CO2eq_MUNDO[[#This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SUM(Emisiones_N2O_CO2eq_MUNDO[[#This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SUM(Emisiones_N2O_CO2eq_MUNDO[[#This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SUM(Emisiones_N2O_CO2eq_MUNDO[[#This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SUM(Emisiones_N2O_CO2eq_MUNDO[[#This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SUM(Emisiones_N2O_CO2eq_MUNDO[[#This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SUM(Emisiones_N2O_CO2eq_MUNDO[[#This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SUM(Emisiones_N2O_CO2eq_MUNDO[[#This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SUM(Emisiones_N2O_CO2eq_MUNDO[[#This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SUM(Emisiones_N2O_CO2eq_MUNDO[[#This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SUM(Emisiones_N2O_CO2eq_MUNDO[[#This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SUM(Emisiones_N2O_CO2eq_MUNDO[[#This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SUM(Emisiones_N2O_CO2eq_MUNDO[[#This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SUM(Emisiones_N2O_CO2eq_MUNDO[[#This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SUM(Emisiones_N2O_CO2eq_MUNDO[[#This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SUM(Emisiones_N2O_CO2eq_MUNDO[[#This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SUM(Emisiones_N2O_CO2eq_MUNDO[[#This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SUM(Emisiones_N2O_CO2eq_MUNDO[[#This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SUM(Emisiones_N2O_CO2eq_MUNDO[[#This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SUM(Emisiones_N2O_CO2eq_MUNDO[[#This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SUM(Emisiones_N2O_CO2eq_MUNDO[[#This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SUM(Emisiones_N2O_CO2eq_MUNDO[[#This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SUM(Emisiones_N2O_CO2eq_MUNDO[[#This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SUM(Emisiones_N2O_CO2eq_MUNDO[[#This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SUM(Emisiones_N2O_CO2eq_MUNDO[[#This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SUM(Emisiones_N2O_CO2eq_MUNDO[[#This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SUM(Emisiones_N2O_CO2eq_MUNDO[[#This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SUM(Emisiones_N2O_CO2eq_MUNDO[[#This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SUM(Emisiones_N2O_CO2eq_MUNDO[[#This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SUM(Emisiones_N2O_CO2eq_MUNDO[[#This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SUM(Emisiones_N2O_CO2eq_MUNDO[[#This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SUM(Emisiones_N2O_CO2eq_MUNDO[[#This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SUM(Emisiones_N2O_CO2eq_MUNDO[[#This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SUM(Emisiones_N2O_CO2eq_MUNDO[[#This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SUM(Emisiones_N2O_CO2eq_MUNDO[[#This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SUM(Emisiones_N2O_CO2eq_MUNDO[[#This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SUM(Emisiones_N2O_CO2eq_MUNDO[[#This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SUM(Emisiones_N2O_CO2eq_MUNDO[[#This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SUM(Emisiones_N2O_CO2eq_MUNDO[[#This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SUM(Emisiones_N2O_CO2eq_MUNDO[[#This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SUM(Emisiones_N2O_CO2eq_MUNDO[[#This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SUM(Emisiones_N2O_CO2eq_MUNDO[[#This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SUM(Emisiones_N2O_CO2eq_MUNDO[[#This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SUM(Emisiones_N2O_CO2eq_MUNDO[[#This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SUM(Emisiones_N2O_CO2eq_MUNDO[[#This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SUM(Emisiones_N2O_CO2eq_MUNDO[[#This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SUM(Emisiones_N2O_CO2eq_MUNDO[[#This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SUM(Emisiones_N2O_CO2eq_MUNDO[[#This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SUM(Emisiones_N2O_CO2eq_MUNDO[[#This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SUM(Emisiones_N2O_CO2eq_MUNDO[[#This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SUM(Emisiones_N2O_CO2eq_MUNDO[[#This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SUM(Emisiones_N2O_CO2eq_MUNDO[[#This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SUM(Emisiones_N2O_CO2eq_MUNDO[[#This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SUM(Emisiones_N2O_CO2eq_MUNDO[[#This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SUM(Emisiones_N2O_CO2eq_MUNDO[[#This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SUM(Emisiones_N2O_CO2eq_MUNDO[[#This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SUM(Emisiones_N2O_CO2eq_MUNDO[[#This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SUM(Emisiones_N2O_CO2eq_MUNDO[[#This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SUM(Emisiones_N2O_CO2eq_MUNDO[[#This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SUM(Emisiones_N2O_CO2eq_MUNDO[[#This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SUM(Emisiones_N2O_CO2eq_MUNDO[[#This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SUM(Emisiones_N2O_CO2eq_MUNDO[[#This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SUM(Emisiones_N2O_CO2eq_MUNDO[[#This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SUM(Emisiones_N2O_CO2eq_MUNDO[[#This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SUM(Emisiones_N2O_CO2eq_MUNDO[[#This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SUM(Emisiones_N2O_CO2eq_MUNDO[[#This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SUM(Emisiones_N2O_CO2eq_MUNDO[[#This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SUM(Emisiones_N2O_CO2eq_MUNDO[[#This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SUM(Emisiones_N2O_CO2eq_MUNDO[[#This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SUM(Emisiones_N2O_CO2eq_MUNDO[[#This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SUM(Emisiones_N2O_CO2eq_MUNDO[[#This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SUM(Emisiones_N2O_CO2eq_MUNDO[[#This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SUM(Emisiones_N2O_CO2eq_MUNDO[[#This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SUM(Emisiones_N2O_CO2eq_MUNDO[[#This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SUM(Emisiones_N2O_CO2eq_MUNDO[[#This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SUM(Emisiones_N2O_CO2eq_MUNDO[[#This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SUM(Emisiones_N2O_CO2eq_MUNDO[[#This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SUM(Emisiones_N2O_CO2eq_MUNDO[[#This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SUM(Emisiones_N2O_CO2eq_MUNDO[[#This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SUM(Emisiones_N2O_CO2eq_MUNDO[[#This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SUM(Emisiones_N2O_CO2eq_MUNDO[[#This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SUM(Emisiones_N2O_CO2eq_MUNDO[[#This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SUM(Emisiones_N2O_CO2eq_MUNDO[[#This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SUM(Emisiones_N2O_CO2eq_MUNDO[[#This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SUM(Emisiones_N2O_CO2eq_MUNDO[[#This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SUM(Emisiones_N2O_CO2eq_MUNDO[[#This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SUM(Emisiones_N2O_CO2eq_MUNDO[[#This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SUM(Emisiones_N2O_CO2eq_MUNDO[[#This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SUM(Emisiones_N2O_CO2eq_MUNDO[[#This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SUM(Emisiones_N2O_CO2eq_MUNDO[[#This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SUM(Emisiones_N2O_CO2eq_MUNDO[[#This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SUM(Emisiones_N2O_CO2eq_MUNDO[[#This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SUM(Emisiones_N2O_CO2eq_MUNDO[[#This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SUM(Emisiones_N2O_CO2eq_MUNDO[[#This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SUM(Emisiones_N2O_CO2eq_MUNDO[[#This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SUM(Emisiones_N2O_CO2eq_MUNDO[[#This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SUM(Emisiones_N2O_CO2eq_MUNDO[[#This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SUM(Emisiones_N2O_CO2eq_MUNDO[[#This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SUM(Emisiones_N2O_CO2eq_MUNDO[[#This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SUM(Emisiones_N2O_CO2eq_MUNDO[[#This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SUM(Emisiones_N2O_CO2eq_MUNDO[[#This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SUM(Emisiones_N2O_CO2eq_MUNDO[[#This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SUM(Emisiones_N2O_CO2eq_MUNDO[[#This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SUM(Emisiones_N2O_CO2eq_MUNDO[[#This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SUM(Emisiones_N2O_CO2eq_MUNDO[[#This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SUM(Emisiones_N2O_CO2eq_MUNDO[[#This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SUM(Emisiones_N2O_CO2eq_MUNDO[[#This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SUM(Emisiones_N2O_CO2eq_MUNDO[[#This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SUM(Emisiones_N2O_CO2eq_MUNDO[[#This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SUM(Emisiones_N2O_CO2eq_MUNDO[[#This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SUM(Emisiones_N2O_CO2eq_MUNDO[[#This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SUM(Emisiones_N2O_CO2eq_MUNDO[[#This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SUM(Emisiones_N2O_CO2eq_MUNDO[[#This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SUM(Emisiones_N2O_CO2eq_MUNDO[[#This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SUM(Emisiones_N2O_CO2eq_MUNDO[[#This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SUM(Emisiones_N2O_CO2eq_MUNDO[[#This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SUM(Emisiones_N2O_CO2eq_MUNDO[[#This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SUM(Emisiones_N2O_CO2eq_MUNDO[[#This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SUM(Emisiones_N2O_CO2eq_MUNDO[[#This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SUM(Emisiones_N2O_CO2eq_MUNDO[[#This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SUM(Emisiones_N2O_CO2eq_MUNDO[[#This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SUM(Emisiones_N2O_CO2eq_MUNDO[[#This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SUM(Emisiones_N2O_CO2eq_MUNDO[[#This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SUM(Emisiones_N2O_CO2eq_MUNDO[[#This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SUM(Emisiones_N2O_CO2eq_MUNDO[[#This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SUM(Emisiones_N2O_CO2eq_MUNDO[[#This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SUM(Emisiones_N2O_CO2eq_MUNDO[[#This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SUM(Emisiones_N2O_CO2eq_MUNDO[[#This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SUM(Emisiones_N2O_CO2eq_MUNDO[[#This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SUM(Emisiones_N2O_CO2eq_MUNDO[[#This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SUM(Emisiones_N2O_CO2eq_MUNDO[[#This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SUM(Emisiones_N2O_CO2eq_MUNDO[[#This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SUM(Emisiones_N2O_CO2eq_MUNDO[[#This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SUM(Emisiones_N2O_CO2eq_MUNDO[[#This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SUM(Emisiones_N2O_CO2eq_MUNDO[[#This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SUM(Emisiones_N2O_CO2eq_MUNDO[[#This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SUM(Emisiones_N2O_CO2eq_MUNDO[[#This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SUM(Emisiones_N2O_CO2eq_MUNDO[[#This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SUM(Emisiones_N2O_CO2eq_MUNDO[[#This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SUM(Emisiones_N2O_CO2eq_MUNDO[[#This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SUM(Emisiones_N2O_CO2eq_MUNDO[[#This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SUM(Emisiones_N2O_CO2eq_MUNDO[[#This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SUM(Emisiones_N2O_CO2eq_MUNDO[[#This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SUM(Emisiones_N2O_CO2eq_MUNDO[[#This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SUM(Emisiones_N2O_CO2eq_MUNDO[[#This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SUM(Emisiones_N2O_CO2eq_MUNDO[[#This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SUM(Emisiones_N2O_CO2eq_MUNDO[[#This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SUM(Emisiones_N2O_CO2eq_MUNDO[[#This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SUM(Emisiones_N2O_CO2eq_MUNDO[[#This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SUM(Emisiones_N2O_CO2eq_MUNDO[[#This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SUM(Emisiones_N2O_CO2eq_MUNDO[[#This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SUM(Emisiones_N2O_CO2eq_MUNDO[[#This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SUM(Emisiones_N2O_CO2eq_MUNDO[[#This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SUM(Emisiones_N2O_CO2eq_MUNDO[[#This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SUM(Emisiones_N2O_CO2eq_MUNDO[[#This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SUM(Emisiones_N2O_CO2eq_MUNDO[[#This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SUM(Emisiones_N2O_CO2eq_MUNDO[[#This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SUM(Emisiones_N2O_CO2eq_MUNDO[[#This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SUM(Emisiones_N2O_CO2eq_MUNDO[[#This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SUM(Emisiones_N2O_CO2eq_MUNDO[[#This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SUM(Emisiones_N2O_CO2eq_MUNDO[[#This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SUM(Emisiones_N2O_CO2eq_MUNDO[[#This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SUM(Emisiones_N2O_CO2eq_MUNDO[[#This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SUM(Emisiones_N2O_CO2eq_MUNDO[[#This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SUM(Emisiones_N2O_CO2eq_MUNDO[[#This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SUM(Emisiones_N2O_CO2eq_MUNDO[[#This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SUM(Emisiones_N2O_CO2eq_MUNDO[[#This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SUM(Emisiones_N2O_CO2eq_MUNDO[[#This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SUM(Emisiones_N2O_CO2eq_MUNDO[[#This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SUM(Emisiones_N2O_CO2eq_MUNDO[[#This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SUM(Emisiones_N2O_CO2eq_MUNDO[[#This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SUM(Emisiones_N2O_CO2eq_MUNDO[[#This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SUM(Emisiones_N2O_CO2eq_MUNDO[[#This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SUM(Emisiones_N2O_CO2eq_MUNDO[[#This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SUM(Emisiones_N2O_CO2eq_MUNDO[[#This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SUM(Emisiones_N2O_CO2eq_MUNDO[[#This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SUM(Emisiones_N2O_CO2eq_MUNDO[[#This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SUM(Emisiones_N2O_CO2eq_MUNDO[[#This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SUM(Emisiones_N2O_CO2eq_MUNDO[[#This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SUM(Emisiones_N2O_CO2eq_MUNDO[[#This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SUM(Emisiones_N2O_CO2eq_MUNDO[[#This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SUM(Emisiones_N2O_CO2eq_MUNDO[[#This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SUM(Emisiones_N2O_CO2eq_MUNDO[[#This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SUM(Emisiones_N2O_CO2eq_MUNDO[[#This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SUM(Emisiones_N2O_CO2eq_MUNDO[[#This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SUM(Emisiones_N2O_CO2eq_MUNDO[[#This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SUM(Emisiones_N2O_CO2eq_MUNDO[[#This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SUM(Emisiones_N2O_CO2eq_MUNDO[[#This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SUM(Emisiones_N2O_CO2eq_MUNDO[[#This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SUM(Emisiones_N2O_CO2eq_MUNDO[[#This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SUM(Emisiones_N2O_CO2eq_MUNDO[[#This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SUM(Emisiones_N2O_CO2eq_MUNDO[[#This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SUM(Emisiones_N2O_CO2eq_MUNDO[[#This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SUM(Emisiones_N2O_CO2eq_MUNDO[[#This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SUM(Emisiones_N2O_CO2eq_MUNDO[[#This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SUM(Emisiones_N2O_CO2eq_MUNDO[[#This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SUM(Emisiones_N2O_CO2eq_MUNDO[[#This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SUM(Emisiones_N2O_CO2eq_MUNDO[[#This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SUM(Emisiones_N2O_CO2eq_MUNDO[[#This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SUM(Emisiones_N2O_CO2eq_MUNDO[[#This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SUM(Emisiones_N2O_CO2eq_MUNDO[[#This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SUM(Emisiones_N2O_CO2eq_MUNDO[[#This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SUM(Emisiones_N2O_CO2eq_MUNDO[[#This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SUM(Emisiones_N2O_CO2eq_MUNDO[[#This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SUM(Emisiones_N2O_CO2eq_MUNDO[[#This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SUM(Emisiones_N2O_CO2eq_MUNDO[[#This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SUM(Emisiones_N2O_CO2eq_MUNDO[[#This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SUM(Emisiones_N2O_CO2eq_MUNDO[[#This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SUM(Emisiones_N2O_CO2eq_MUNDO[[#This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SUM(Emisiones_N2O_CO2eq_MUNDO[[#This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SUM(Emisiones_N2O_CO2eq_MUNDO[[#This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SUM(Emisiones_N2O_CO2eq_MUNDO[[#This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SUM(Emisiones_N2O_CO2eq_MUNDO[[#This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SUM(Emisiones_N2O_CO2eq_MUNDO[[#This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SUM(Emisiones_N2O_CO2eq_MUNDO[[#This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SUM(Emisiones_N2O_CO2eq_MUNDO[[#This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SUM(Emisiones_N2O_CO2eq_MUNDO[[#This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SUM(Emisiones_N2O_CO2eq_MUNDO[[#This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SUM(Emisiones_N2O_CO2eq_MUNDO[[#This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SUM(Emisiones_N2O_CO2eq_MUNDO[[#This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SUM(Emisiones_N2O_CO2eq_MUNDO[[#This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SUM(Emisiones_N2O_CO2eq_MUNDO[[#This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SUM(Emisiones_N2O_CO2eq_MUNDO[[#This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SUM(Emisiones_N2O_CO2eq_MUNDO[[#This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SUM(Emisiones_N2O_CO2eq_MUNDO[[#This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SUM(Emisiones_N2O_CO2eq_MUNDO[[#This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SUM(Emisiones_N2O_CO2eq_MUNDO[[#This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SUM(Emisiones_N2O_CO2eq_MUNDO[[#This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SUM(Emisiones_N2O_CO2eq_MUNDO[[#This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SUM(Emisiones_N2O_CO2eq_MUNDO[[#This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SUM(Emisiones_N2O_CO2eq_MUNDO[[#This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SUM(Emisiones_N2O_CO2eq_MUNDO[[#This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SUM(Emisiones_N2O_CO2eq_MUNDO[[#This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SUM(Emisiones_N2O_CO2eq_MUNDO[[#This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SUM(Emisiones_N2O_CO2eq_MUNDO[[#This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SUM(Emisiones_N2O_CO2eq_MUNDO[[#This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SUM(Emisiones_N2O_CO2eq_MUNDO[[#This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SUM(Emisiones_N2O_CO2eq_MUNDO[[#This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SUM(Emisiones_N2O_CO2eq_MUNDO[[#This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SUM(Emisiones_N2O_CO2eq_MUNDO[[#This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SUM(Emisiones_N2O_CO2eq_MUNDO[[#This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SUM(Emisiones_N2O_CO2eq_MUNDO[[#This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SUM(Emisiones_N2O_CO2eq_MUNDO[[#This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SUM(Emisiones_N2O_CO2eq_MUNDO[[#This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SUM(Emisiones_N2O_CO2eq_MUNDO[[#This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SUM(Emisiones_N2O_CO2eq_MUNDO[[#This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SUM(Emisiones_N2O_CO2eq_MUNDO[[#This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SUM(Emisiones_N2O_CO2eq_MUNDO[[#This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SUM(Emisiones_N2O_CO2eq_MUNDO[[#This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SUM(Emisiones_N2O_CO2eq_MUNDO[[#This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SUM(Emisiones_N2O_CO2eq_MUNDO[[#This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SUM(Emisiones_N2O_CO2eq_MUNDO[[#This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SUM(Emisiones_N2O_CO2eq_MUNDO[[#This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SUM(Emisiones_N2O_CO2eq_MUNDO[[#This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SUM(Emisiones_N2O_CO2eq_MUNDO[[#This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SUM(Emisiones_N2O_CO2eq_MUNDO[[#This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SUM(Emisiones_N2O_CO2eq_MUNDO[[#This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SUM(Emisiones_N2O_CO2eq_MUNDO[[#This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SUM(Emisiones_N2O_CO2eq_MUNDO[[#This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SUM(Emisiones_N2O_CO2eq_MUNDO[[#This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SUM(Emisiones_N2O_CO2eq_MUNDO[[#This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SUM(Emisiones_N2O_CO2eq_MUNDO[[#This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SUM(Emisiones_N2O_CO2eq_MUNDO[[#This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SUM(Emisiones_N2O_CO2eq_MUNDO[[#This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SUM(Emisiones_N2O_CO2eq_MUNDO[[#This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SUM(Emisiones_N2O_CO2eq_MUNDO[[#This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SUM(Emisiones_N2O_CO2eq_MUNDO[[#This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SUM(Emisiones_N2O_CO2eq_MUNDO[[#This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SUM(Emisiones_N2O_CO2eq_MUNDO[[#This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SUM(Emisiones_N2O_CO2eq_MUNDO[[#This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SUM(Emisiones_N2O_CO2eq_MUNDO[[#This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SUM(Emisiones_N2O_CO2eq_MUNDO[[#This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SUM(Emisiones_N2O_CO2eq_MUNDO[[#This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SUM(Emisiones_N2O_CO2eq_MUNDO[[#This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SUM(Emisiones_N2O_CO2eq_MUNDO[[#This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SUM(Emisiones_N2O_CO2eq_MUNDO[[#This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SUM(Emisiones_N2O_CO2eq_MUNDO[[#This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SUM(Emisiones_N2O_CO2eq_MUNDO[[#This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SUM(Emisiones_N2O_CO2eq_MUNDO[[#This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SUM(Emisiones_N2O_CO2eq_MUNDO[[#This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SUM(Emisiones_N2O_CO2eq_MUNDO[[#This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SUM(Emisiones_N2O_CO2eq_MUNDO[[#This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SUM(Emisiones_N2O_CO2eq_MUNDO[[#This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SUM(Emisiones_N2O_CO2eq_MUNDO[[#This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SUM(Emisiones_N2O_CO2eq_MUNDO[[#This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SUM(Emisiones_N2O_CO2eq_MUNDO[[#This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SUM(Emisiones_N2O_CO2eq_MUNDO[[#This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SUM(Emisiones_N2O_CO2eq_MUNDO[[#This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SUM(Emisiones_N2O_CO2eq_MUNDO[[#This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SUM(Emisiones_N2O_CO2eq_MUNDO[[#This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SUM(Emisiones_N2O_CO2eq_MUNDO[[#This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SUM(Emisiones_N2O_CO2eq_MUNDO[[#This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SUM(Emisiones_N2O_CO2eq_MUNDO[[#This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SUM(Emisiones_N2O_CO2eq_MUNDO[[#This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SUM(Emisiones_N2O_CO2eq_MUNDO[[#This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SUM(Emisiones_N2O_CO2eq_MUNDO[[#This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SUM(Emisiones_N2O_CO2eq_MUNDO[[#This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SUM(Emisiones_N2O_CO2eq_MUNDO[[#This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SUM(Emisiones_N2O_CO2eq_MUNDO[[#This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SUM(Emisiones_N2O_CO2eq_MUNDO[[#This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SUM(Emisiones_N2O_CO2eq_MUNDO[[#This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SUM(Emisiones_N2O_CO2eq_MUNDO[[#This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SUM(Emisiones_N2O_CO2eq_MUNDO[[#This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SUM(Emisiones_N2O_CO2eq_MUNDO[[#This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SUM(Emisiones_N2O_CO2eq_MUNDO[[#This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SUM(Emisiones_N2O_CO2eq_MUNDO[[#This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SUM(Emisiones_N2O_CO2eq_MUNDO[[#This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SUM(Emisiones_N2O_CO2eq_MUNDO[[#This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SUM(Emisiones_N2O_CO2eq_MUNDO[[#This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SUM(Emisiones_N2O_CO2eq_MUNDO[[#This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SUM(Emisiones_N2O_CO2eq_MUNDO[[#This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SUM(Emisiones_N2O_CO2eq_MUNDO[[#This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SUM(Emisiones_N2O_CO2eq_MUNDO[[#This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SUM(Emisiones_N2O_CO2eq_MUNDO[[#This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SUM(Emisiones_N2O_CO2eq_MUNDO[[#This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SUM(Emisiones_N2O_CO2eq_MUNDO[[#This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SUM(Emisiones_N2O_CO2eq_MUNDO[[#This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SUM(Emisiones_N2O_CO2eq_MUNDO[[#This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SUM(Emisiones_N2O_CO2eq_MUNDO[[#This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SUM(Emisiones_N2O_CO2eq_MUNDO[[#This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SUM(Emisiones_N2O_CO2eq_MUNDO[[#This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SUM(Emisiones_N2O_CO2eq_MUNDO[[#This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SUM(Emisiones_N2O_CO2eq_MUNDO[[#This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SUM(Emisiones_N2O_CO2eq_MUNDO[[#This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SUM(Emisiones_N2O_CO2eq_MUNDO[[#This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SUM(Emisiones_N2O_CO2eq_MUNDO[[#This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SUM(Emisiones_N2O_CO2eq_MUNDO[[#This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SUM(Emisiones_N2O_CO2eq_MUNDO[[#This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SUM(Emisiones_N2O_CO2eq_MUNDO[[#This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SUM(Emisiones_N2O_CO2eq_MUNDO[[#This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SUM(Emisiones_N2O_CO2eq_MUNDO[[#This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SUM(Emisiones_N2O_CO2eq_MUNDO[[#This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SUM(Emisiones_N2O_CO2eq_MUNDO[[#This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SUM(Emisiones_N2O_CO2eq_MUNDO[[#This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SUM(Emisiones_N2O_CO2eq_MUNDO[[#This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SUM(Emisiones_N2O_CO2eq_MUNDO[[#This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SUM(Emisiones_N2O_CO2eq_MUNDO[[#This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SUM(Emisiones_N2O_CO2eq_MUNDO[[#This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SUM(Emisiones_N2O_CO2eq_MUNDO[[#This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SUM(Emisiones_N2O_CO2eq_MUNDO[[#This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SUM(Emisiones_N2O_CO2eq_MUNDO[[#This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SUM(Emisiones_N2O_CO2eq_MUNDO[[#This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SUM(Emisiones_N2O_CO2eq_MUNDO[[#This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SUM(Emisiones_N2O_CO2eq_MUNDO[[#This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SUM(Emisiones_N2O_CO2eq_MUNDO[[#This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SUM(Emisiones_N2O_CO2eq_MUNDO[[#This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SUM(Emisiones_N2O_CO2eq_MUNDO[[#This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SUM(Emisiones_N2O_CO2eq_MUNDO[[#This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SUM(Emisiones_N2O_CO2eq_MUNDO[[#This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SUM(Emisiones_N2O_CO2eq_MUNDO[[#This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SUM(Emisiones_N2O_CO2eq_MUNDO[[#This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SUM(Emisiones_N2O_CO2eq_MUNDO[[#This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SUM(Emisiones_N2O_CO2eq_MUNDO[[#This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SUM(Emisiones_N2O_CO2eq_MUNDO[[#This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SUM(Emisiones_N2O_CO2eq_MUNDO[[#This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SUM(Emisiones_N2O_CO2eq_MUNDO[[#This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SUM(Emisiones_N2O_CO2eq_MUNDO[[#This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SUM(Emisiones_N2O_CO2eq_MUNDO[[#This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SUM(Emisiones_N2O_CO2eq_MUNDO[[#This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SUM(Emisiones_N2O_CO2eq_MUNDO[[#This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SUM(Emisiones_N2O_CO2eq_MUNDO[[#This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SUM(Emisiones_N2O_CO2eq_MUNDO[[#This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SUM(Emisiones_N2O_CO2eq_MUNDO[[#This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SUM(Emisiones_N2O_CO2eq_MUNDO[[#This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SUM(Emisiones_N2O_CO2eq_MUNDO[[#This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SUM(Emisiones_N2O_CO2eq_MUNDO[[#This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SUM(Emisiones_N2O_CO2eq_MUNDO[[#This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SUM(Emisiones_N2O_CO2eq_MUNDO[[#This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SUM(Emisiones_N2O_CO2eq_MUNDO[[#This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SUM(Emisiones_N2O_CO2eq_MUNDO[[#This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SUM(Emisiones_N2O_CO2eq_MUNDO[[#This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SUM(Emisiones_N2O_CO2eq_MUNDO[[#This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SUM(Emisiones_N2O_CO2eq_MUNDO[[#This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SUM(Emisiones_N2O_CO2eq_MUNDO[[#This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SUM(Emisiones_N2O_CO2eq_MUNDO[[#This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SUM(Emisiones_N2O_CO2eq_MUNDO[[#This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SUM(Emisiones_N2O_CO2eq_MUNDO[[#This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SUM(Emisiones_N2O_CO2eq_MUNDO[[#This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SUM(Emisiones_N2O_CO2eq_MUNDO[[#This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SUM(Emisiones_N2O_CO2eq_MUNDO[[#This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SUM(Emisiones_N2O_CO2eq_MUNDO[[#This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SUM(Emisiones_N2O_CO2eq_MUNDO[[#This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SUM(Emisiones_N2O_CO2eq_MUNDO[[#This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SUM(Emisiones_N2O_CO2eq_MUNDO[[#This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SUM(Emisiones_N2O_CO2eq_MUNDO[[#This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SUM(Emisiones_N2O_CO2eq_MUNDO[[#This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SUM(Emisiones_N2O_CO2eq_MUNDO[[#This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SUM(Emisiones_N2O_CO2eq_MUNDO[[#This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SUM(Emisiones_N2O_CO2eq_MUNDO[[#This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SUM(Emisiones_N2O_CO2eq_MUNDO[[#This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SUM(Emisiones_N2O_CO2eq_MUNDO[[#This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SUM(Emisiones_N2O_CO2eq_MUNDO[[#This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SUM(Emisiones_N2O_CO2eq_MUNDO[[#This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SUM(Emisiones_N2O_CO2eq_MUNDO[[#This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SUM(Emisiones_N2O_CO2eq_MUNDO[[#This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SUM(Emisiones_N2O_CO2eq_MUNDO[[#This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SUM(Emisiones_N2O_CO2eq_MUNDO[[#This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SUM(Emisiones_N2O_CO2eq_MUNDO[[#This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SUM(Emisiones_N2O_CO2eq_MUNDO[[#This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SUM(Emisiones_N2O_CO2eq_MUNDO[[#This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SUM(Emisiones_N2O_CO2eq_MUNDO[[#This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SUM(Emisiones_N2O_CO2eq_MUNDO[[#This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SUM(Emisiones_N2O_CO2eq_MUNDO[[#This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SUM(Emisiones_N2O_CO2eq_MUNDO[[#This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SUM(Emisiones_N2O_CO2eq_MUNDO[[#This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SUM(Emisiones_N2O_CO2eq_MUNDO[[#This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SUM(Emisiones_N2O_CO2eq_MUNDO[[#This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SUM(Emisiones_N2O_CO2eq_MUNDO[[#This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SUM(Emisiones_N2O_CO2eq_MUNDO[[#This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SUM(Emisiones_N2O_CO2eq_MUNDO[[#This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SUM(Emisiones_N2O_CO2eq_MUNDO[[#This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SUM(Emisiones_N2O_CO2eq_MUNDO[[#This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SUM(Emisiones_N2O_CO2eq_MUNDO[[#This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SUM(Emisiones_N2O_CO2eq_MUNDO[[#This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SUM(Emisiones_N2O_CO2eq_MUNDO[[#This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SUM(Emisiones_N2O_CO2eq_MUNDO[[#This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SUM(Emisiones_N2O_CO2eq_MUNDO[[#This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SUM(Emisiones_N2O_CO2eq_MUNDO[[#This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SUM(Emisiones_N2O_CO2eq_MUNDO[[#This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SUM(Emisiones_N2O_CO2eq_MUNDO[[#This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SUM(Emisiones_N2O_CO2eq_MUNDO[[#This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SUM(Emisiones_N2O_CO2eq_MUNDO[[#This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SUM(Emisiones_N2O_CO2eq_MUNDO[[#This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SUM(Emisiones_N2O_CO2eq_MUNDO[[#This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SUM(Emisiones_N2O_CO2eq_MUNDO[[#This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SUM(Emisiones_N2O_CO2eq_MUNDO[[#This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SUM(Emisiones_N2O_CO2eq_MUNDO[[#This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SUM(Emisiones_N2O_CO2eq_MUNDO[[#This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SUM(Emisiones_N2O_CO2eq_MUNDO[[#This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SUM(Emisiones_N2O_CO2eq_MUNDO[[#This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SUM(Emisiones_N2O_CO2eq_MUNDO[[#This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SUM(Emisiones_N2O_CO2eq_MUNDO[[#This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SUM(Emisiones_N2O_CO2eq_MUNDO[[#This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SUM(Emisiones_N2O_CO2eq_MUNDO[[#This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SUM(Emisiones_N2O_CO2eq_MUNDO[[#This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SUM(Emisiones_N2O_CO2eq_MUNDO[[#This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SUM(Emisiones_N2O_CO2eq_MUNDO[[#This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SUM(Emisiones_N2O_CO2eq_MUNDO[[#This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SUM(Emisiones_N2O_CO2eq_MUNDO[[#This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SUM(Emisiones_N2O_CO2eq_MUNDO[[#This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SUM(Emisiones_N2O_CO2eq_MUNDO[[#This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SUM(Emisiones_N2O_CO2eq_MUNDO[[#This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SUM(Emisiones_N2O_CO2eq_MUNDO[[#This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SUM(Emisiones_N2O_CO2eq_MUNDO[[#This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SUM(Emisiones_N2O_CO2eq_MUNDO[[#This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SUM(Emisiones_N2O_CO2eq_MUNDO[[#This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SUM(Emisiones_N2O_CO2eq_MUNDO[[#This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SUM(Emisiones_N2O_CO2eq_MUNDO[[#This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SUM(Emisiones_N2O_CO2eq_MUNDO[[#This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SUM(Emisiones_N2O_CO2eq_MUNDO[[#This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SUM(Emisiones_N2O_CO2eq_MUNDO[[#This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SUM(Emisiones_N2O_CO2eq_MUNDO[[#This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SUM(Emisiones_N2O_CO2eq_MUNDO[[#This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SUM(Emisiones_N2O_CO2eq_MUNDO[[#This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SUM(Emisiones_N2O_CO2eq_MUNDO[[#This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SUM(Emisiones_N2O_CO2eq_MUNDO[[#This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SUM(Emisiones_N2O_CO2eq_MUNDO[[#This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SUM(Emisiones_N2O_CO2eq_MUNDO[[#This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SUM(Emisiones_N2O_CO2eq_MUNDO[[#This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SUM(Emisiones_N2O_CO2eq_MUNDO[[#This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SUM(Emisiones_N2O_CO2eq_MUNDO[[#This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SUM(Emisiones_N2O_CO2eq_MUNDO[[#This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SUM(Emisiones_N2O_CO2eq_MUNDO[[#This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SUM(Emisiones_N2O_CO2eq_MUNDO[[#This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SUM(Emisiones_N2O_CO2eq_MUNDO[[#This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SUM(Emisiones_N2O_CO2eq_MUNDO[[#This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SUM(Emisiones_N2O_CO2eq_MUNDO[[#This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SUM(Emisiones_N2O_CO2eq_MUNDO[[#This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SUM(Emisiones_N2O_CO2eq_MUNDO[[#This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SUM(Emisiones_N2O_CO2eq_MUNDO[[#This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SUM(Emisiones_N2O_CO2eq_MUNDO[[#This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SUM(Emisiones_N2O_CO2eq_MUNDO[[#This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SUM(Emisiones_N2O_CO2eq_MUNDO[[#This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SUM(Emisiones_N2O_CO2eq_MUNDO[[#This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SUM(Emisiones_N2O_CO2eq_MUNDO[[#This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SUM(Emisiones_N2O_CO2eq_MUNDO[[#This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SUM(Emisiones_N2O_CO2eq_MUNDO[[#This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SUM(Emisiones_N2O_CO2eq_MUNDO[[#This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SUM(Emisiones_N2O_CO2eq_MUNDO[[#This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SUM(Emisiones_N2O_CO2eq_MUNDO[[#This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SUM(Emisiones_N2O_CO2eq_MUNDO[[#This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SUM(Emisiones_N2O_CO2eq_MUNDO[[#This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SUM(Emisiones_N2O_CO2eq_MUNDO[[#This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SUM(Emisiones_N2O_CO2eq_MUNDO[[#This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SUM(Emisiones_N2O_CO2eq_MUNDO[[#This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SUM(Emisiones_N2O_CO2eq_MUNDO[[#This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SUM(Emisiones_N2O_CO2eq_MUNDO[[#This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SUM(Emisiones_N2O_CO2eq_MUNDO[[#This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SUM(Emisiones_N2O_CO2eq_MUNDO[[#This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SUM(Emisiones_N2O_CO2eq_MUNDO[[#This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SUM(Emisiones_N2O_CO2eq_MUNDO[[#This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SUM(Emisiones_N2O_CO2eq_MUNDO[[#This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SUM(Emisiones_N2O_CO2eq_MUNDO[[#This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SUM(Emisiones_N2O_CO2eq_MUNDO[[#This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SUM(Emisiones_N2O_CO2eq_MUNDO[[#This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SUM(Emisiones_N2O_CO2eq_MUNDO[[#This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SUM(Emisiones_N2O_CO2eq_MUNDO[[#This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SUM(Emisiones_N2O_CO2eq_MUNDO[[#This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SUM(Emisiones_N2O_CO2eq_MUNDO[[#This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SUM(Emisiones_N2O_CO2eq_MUNDO[[#This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SUM(Emisiones_N2O_CO2eq_MUNDO[[#This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SUM(Emisiones_N2O_CO2eq_MUNDO[[#This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SUM(Emisiones_N2O_CO2eq_MUNDO[[#This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SUM(Emisiones_N2O_CO2eq_MUNDO[[#This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SUM(Emisiones_N2O_CO2eq_MUNDO[[#This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SUM(Emisiones_N2O_CO2eq_MUNDO[[#This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SUM(Emisiones_N2O_CO2eq_MUNDO[[#This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SUM(Emisiones_N2O_CO2eq_MUNDO[[#This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SUM(Emisiones_N2O_CO2eq_MUNDO[[#This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SUM(Emisiones_N2O_CO2eq_MUNDO[[#This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SUM(Emisiones_N2O_CO2eq_MUNDO[[#This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SUM(Emisiones_N2O_CO2eq_MUNDO[[#This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SUM(Emisiones_N2O_CO2eq_MUNDO[[#This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SUM(Emisiones_N2O_CO2eq_MUNDO[[#This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SUM(Emisiones_N2O_CO2eq_MUNDO[[#This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SUM(Emisiones_N2O_CO2eq_MUNDO[[#This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SUM(Emisiones_N2O_CO2eq_MUNDO[[#This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SUM(Emisiones_N2O_CO2eq_MUNDO[[#This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SUM(Emisiones_N2O_CO2eq_MUNDO[[#This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SUM(Emisiones_N2O_CO2eq_MUNDO[[#This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SUM(Emisiones_N2O_CO2eq_MUNDO[[#This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SUM(Emisiones_N2O_CO2eq_MUNDO[[#This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SUM(Emisiones_N2O_CO2eq_MUNDO[[#This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SUM(Emisiones_N2O_CO2eq_MUNDO[[#This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SUM(Emisiones_N2O_CO2eq_MUNDO[[#This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SUM(Emisiones_N2O_CO2eq_MUNDO[[#This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SUM(Emisiones_N2O_CO2eq_MUNDO[[#This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SUM(Emisiones_N2O_CO2eq_MUNDO[[#This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SUM(Emisiones_N2O_CO2eq_MUNDO[[#This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SUM(Emisiones_N2O_CO2eq_MUNDO[[#This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SUM(Emisiones_N2O_CO2eq_MUNDO[[#This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SUM(Emisiones_N2O_CO2eq_MUNDO[[#This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SUM(Emisiones_N2O_CO2eq_MUNDO[[#This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SUM(Emisiones_N2O_CO2eq_MUNDO[[#This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SUM(Emisiones_N2O_CO2eq_MUNDO[[#This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SUM(Emisiones_N2O_CO2eq_MUNDO[[#This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SUM(Emisiones_N2O_CO2eq_MUNDO[[#This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SUM(Emisiones_N2O_CO2eq_MUNDO[[#This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SUM(Emisiones_N2O_CO2eq_MUNDO[[#This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SUM(Emisiones_N2O_CO2eq_MUNDO[[#This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SUM(Emisiones_N2O_CO2eq_MUNDO[[#This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SUM(Emisiones_N2O_CO2eq_MUNDO[[#This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SUM(Emisiones_N2O_CO2eq_MUNDO[[#This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SUM(Emisiones_N2O_CO2eq_MUNDO[[#This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SUM(Emisiones_N2O_CO2eq_MUNDO[[#This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SUM(Emisiones_N2O_CO2eq_MUNDO[[#This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SUM(Emisiones_N2O_CO2eq_MUNDO[[#This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SUM(Emisiones_N2O_CO2eq_MUNDO[[#This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SUM(Emisiones_N2O_CO2eq_MUNDO[[#This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SUM(Emisiones_N2O_CO2eq_MUNDO[[#This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SUM(Emisiones_N2O_CO2eq_MUNDO[[#This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SUM(Emisiones_N2O_CO2eq_MUNDO[[#This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SUM(Emisiones_N2O_CO2eq_MUNDO[[#This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SUM(Emisiones_N2O_CO2eq_MUNDO[[#This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SUM(Emisiones_N2O_CO2eq_MUNDO[[#This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SUM(Emisiones_N2O_CO2eq_MUNDO[[#This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SUM(Emisiones_N2O_CO2eq_MUNDO[[#This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SUM(Emisiones_N2O_CO2eq_MUNDO[[#This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SUM(Emisiones_N2O_CO2eq_MUNDO[[#This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SUM(Emisiones_N2O_CO2eq_MUNDO[[#This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SUM(Emisiones_N2O_CO2eq_MUNDO[[#This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SUM(Emisiones_N2O_CO2eq_MUNDO[[#This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SUM(Emisiones_N2O_CO2eq_MUNDO[[#This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SUM(Emisiones_N2O_CO2eq_MUNDO[[#This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SUM(Emisiones_N2O_CO2eq_MUNDO[[#This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SUM(Emisiones_N2O_CO2eq_MUNDO[[#This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SUM(Emisiones_N2O_CO2eq_MUNDO[[#This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SUM(Emisiones_N2O_CO2eq_MUNDO[[#This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SUM(Emisiones_N2O_CO2eq_MUNDO[[#This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SUM(Emisiones_N2O_CO2eq_MUNDO[[#This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SUM(Emisiones_N2O_CO2eq_MUNDO[[#This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SUM(Emisiones_N2O_CO2eq_MUNDO[[#This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SUM(Emisiones_N2O_CO2eq_MUNDO[[#This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SUM(Emisiones_N2O_CO2eq_MUNDO[[#This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SUM(Emisiones_N2O_CO2eq_MUNDO[[#This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SUM(Emisiones_N2O_CO2eq_MUNDO[[#This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SUM(Emisiones_N2O_CO2eq_MUNDO[[#This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SUM(Emisiones_N2O_CO2eq_MUNDO[[#This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SUM(Emisiones_N2O_CO2eq_MUNDO[[#This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SUM(Emisiones_N2O_CO2eq_MUNDO[[#This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SUM(Emisiones_N2O_CO2eq_MUNDO[[#This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SUM(Emisiones_N2O_CO2eq_MUNDO[[#This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SUM(Emisiones_N2O_CO2eq_MUNDO[[#This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SUM(Emisiones_N2O_CO2eq_MUNDO[[#This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SUM(Emisiones_N2O_CO2eq_MUNDO[[#This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SUM(Emisiones_N2O_CO2eq_MUNDO[[#This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SUM(Emisiones_N2O_CO2eq_MUNDO[[#This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SUM(Emisiones_N2O_CO2eq_MUNDO[[#This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SUM(Emisiones_N2O_CO2eq_MUNDO[[#This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SUM(Emisiones_N2O_CO2eq_MUNDO[[#This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SUM(Emisiones_N2O_CO2eq_MUNDO[[#This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SUM(Emisiones_N2O_CO2eq_MUNDO[[#This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SUM(Emisiones_N2O_CO2eq_MUNDO[[#This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SUM(Emisiones_N2O_CO2eq_MUNDO[[#This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SUM(Emisiones_N2O_CO2eq_MUNDO[[#This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SUM(Emisiones_N2O_CO2eq_MUNDO[[#This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SUM(Emisiones_N2O_CO2eq_MUNDO[[#This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SUM(Emisiones_N2O_CO2eq_MUNDO[[#This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SUM(Emisiones_N2O_CO2eq_MUNDO[[#This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SUM(Emisiones_N2O_CO2eq_MUNDO[[#This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SUM(Emisiones_N2O_CO2eq_MUNDO[[#This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SUM(Emisiones_N2O_CO2eq_MUNDO[[#This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SUM(Emisiones_N2O_CO2eq_MUNDO[[#This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SUM(Emisiones_N2O_CO2eq_MUNDO[[#This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SUM(Emisiones_N2O_CO2eq_MUNDO[[#This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SUM(Emisiones_N2O_CO2eq_MUNDO[[#This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SUM(Emisiones_N2O_CO2eq_MUNDO[[#This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SUM(Emisiones_N2O_CO2eq_MUNDO[[#This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SUM(Emisiones_N2O_CO2eq_MUNDO[[#This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SUM(Emisiones_N2O_CO2eq_MUNDO[[#This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SUM(Emisiones_N2O_CO2eq_MUNDO[[#This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SUM(Emisiones_N2O_CO2eq_MUNDO[[#This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SUM(Emisiones_N2O_CO2eq_MUNDO[[#This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SUM(Emisiones_N2O_CO2eq_MUNDO[[#This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SUM(Emisiones_N2O_CO2eq_MUNDO[[#This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SUM(Emisiones_N2O_CO2eq_MUNDO[[#This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SUM(Emisiones_N2O_CO2eq_MUNDO[[#This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SUM(Emisiones_N2O_CO2eq_MUNDO[[#This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SUM(Emisiones_N2O_CO2eq_MUNDO[[#This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SUM(Emisiones_N2O_CO2eq_MUNDO[[#This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SUM(Emisiones_N2O_CO2eq_MUNDO[[#This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SUM(Emisiones_N2O_CO2eq_MUNDO[[#This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SUM(Emisiones_N2O_CO2eq_MUNDO[[#This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SUM(Emisiones_N2O_CO2eq_MUNDO[[#This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SUM(Emisiones_N2O_CO2eq_MUNDO[[#This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SUM(Emisiones_N2O_CO2eq_MUNDO[[#This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SUM(Emisiones_N2O_CO2eq_MUNDO[[#This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SUM(Emisiones_N2O_CO2eq_MUNDO[[#This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SUM(Emisiones_N2O_CO2eq_MUNDO[[#This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SUM(Emisiones_N2O_CO2eq_MUNDO[[#This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SUM(Emisiones_N2O_CO2eq_MUNDO[[#This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SUM(Emisiones_N2O_CO2eq_MUNDO[[#This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SUM(Emisiones_N2O_CO2eq_MUNDO[[#This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SUM(Emisiones_N2O_CO2eq_MUNDO[[#This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SUM(Emisiones_N2O_CO2eq_MUNDO[[#This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SUM(Emisiones_N2O_CO2eq_MUNDO[[#This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SUM(Emisiones_N2O_CO2eq_MUNDO[[#This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SUM(Emisiones_N2O_CO2eq_MUNDO[[#This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SUM(Emisiones_N2O_CO2eq_MUNDO[[#This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SUM(Emisiones_N2O_CO2eq_MUNDO[[#This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SUM(Emisiones_N2O_CO2eq_MUNDO[[#This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SUM(Emisiones_N2O_CO2eq_MUNDO[[#This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SUM(Emisiones_N2O_CO2eq_MUNDO[[#This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SUM(Emisiones_N2O_CO2eq_MUNDO[[#This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SUM(Emisiones_N2O_CO2eq_MUNDO[[#This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SUM(Emisiones_N2O_CO2eq_MUNDO[[#This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SUM(Emisiones_N2O_CO2eq_MUNDO[[#This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SUM(Emisiones_N2O_CO2eq_MUNDO[[#This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SUM(Emisiones_N2O_CO2eq_MUNDO[[#This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SUM(Emisiones_N2O_CO2eq_MUNDO[[#This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SUM(Emisiones_N2O_CO2eq_MUNDO[[#This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SUM(Emisiones_N2O_CO2eq_MUNDO[[#This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SUM(Emisiones_N2O_CO2eq_MUNDO[[#This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SUM(Emisiones_N2O_CO2eq_MUNDO[[#This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SUM(Emisiones_N2O_CO2eq_MUNDO[[#This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SUM(Emisiones_N2O_CO2eq_MUNDO[[#This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SUM(Emisiones_N2O_CO2eq_MUNDO[[#This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SUM(Emisiones_N2O_CO2eq_MUNDO[[#This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SUM(Emisiones_N2O_CO2eq_MUNDO[[#This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SUM(Emisiones_N2O_CO2eq_MUNDO[[#This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SUM(Emisiones_N2O_CO2eq_MUNDO[[#This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SUM(Emisiones_N2O_CO2eq_MUNDO[[#This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SUM(Emisiones_N2O_CO2eq_MUNDO[[#This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SUM(Emisiones_N2O_CO2eq_MUNDO[[#This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SUM(Emisiones_N2O_CO2eq_MUNDO[[#This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SUM(Emisiones_N2O_CO2eq_MUNDO[[#This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SUM(Emisiones_N2O_CO2eq_MUNDO[[#This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SUM(Emisiones_N2O_CO2eq_MUNDO[[#This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SUM(Emisiones_N2O_CO2eq_MUNDO[[#This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SUM(Emisiones_N2O_CO2eq_MUNDO[[#This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SUM(Emisiones_N2O_CO2eq_MUNDO[[#This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SUM(Emisiones_N2O_CO2eq_MUNDO[[#This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SUM(Emisiones_N2O_CO2eq_MUNDO[[#This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SUM(Emisiones_N2O_CO2eq_MUNDO[[#This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SUM(Emisiones_N2O_CO2eq_MUNDO[[#This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SUM(Emisiones_N2O_CO2eq_MUNDO[[#This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SUM(Emisiones_N2O_CO2eq_MUNDO[[#This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SUM(Emisiones_N2O_CO2eq_MUNDO[[#This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SUM(Emisiones_N2O_CO2eq_MUNDO[[#This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SUM(Emisiones_N2O_CO2eq_MUNDO[[#This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SUM(Emisiones_N2O_CO2eq_MUNDO[[#This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SUM(Emisiones_N2O_CO2eq_MUNDO[[#This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SUM(Emisiones_N2O_CO2eq_MUNDO[[#This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SUM(Emisiones_N2O_CO2eq_MUNDO[[#This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SUM(Emisiones_N2O_CO2eq_MUNDO[[#This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SUM(Emisiones_N2O_CO2eq_MUNDO[[#This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SUM(Emisiones_N2O_CO2eq_MUNDO[[#This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SUM(Emisiones_N2O_CO2eq_MUNDO[[#This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SUM(Emisiones_N2O_CO2eq_MUNDO[[#This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SUM(Emisiones_N2O_CO2eq_MUNDO[[#This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SUM(Emisiones_N2O_CO2eq_MUNDO[[#This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SUM(Emisiones_N2O_CO2eq_MUNDO[[#This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SUM(Emisiones_N2O_CO2eq_MUNDO[[#This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SUM(Emisiones_N2O_CO2eq_MUNDO[[#This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SUM(Emisiones_N2O_CO2eq_MUNDO[[#This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SUM(Emisiones_N2O_CO2eq_MUNDO[[#This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SUM(Emisiones_N2O_CO2eq_MUNDO[[#This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SUM(Emisiones_N2O_CO2eq_MUNDO[[#This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SUM(Emisiones_N2O_CO2eq_MUNDO[[#This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SUM(Emisiones_N2O_CO2eq_MUNDO[[#This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SUM(Emisiones_N2O_CO2eq_MUNDO[[#This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SUM(Emisiones_N2O_CO2eq_MUNDO[[#This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SUM(Emisiones_N2O_CO2eq_MUNDO[[#This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SUM(Emisiones_N2O_CO2eq_MUNDO[[#This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SUM(Emisiones_N2O_CO2eq_MUNDO[[#This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SUM(Emisiones_N2O_CO2eq_MUNDO[[#This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SUM(Emisiones_N2O_CO2eq_MUNDO[[#This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SUM(Emisiones_N2O_CO2eq_MUNDO[[#This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SUM(Emisiones_N2O_CO2eq_MUNDO[[#This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SUM(Emisiones_N2O_CO2eq_MUNDO[[#This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SUM(Emisiones_N2O_CO2eq_MUNDO[[#This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SUM(Emisiones_N2O_CO2eq_MUNDO[[#This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SUM(Emisiones_N2O_CO2eq_MUNDO[[#This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SUM(Emisiones_N2O_CO2eq_MUNDO[[#This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SUM(Emisiones_N2O_CO2eq_MUNDO[[#This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SUM(Emisiones_N2O_CO2eq_MUNDO[[#This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SUM(Emisiones_N2O_CO2eq_MUNDO[[#This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SUM(Emisiones_N2O_CO2eq_MUNDO[[#This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SUM(Emisiones_N2O_CO2eq_MUNDO[[#This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SUM(Emisiones_N2O_CO2eq_MUNDO[[#This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SUM(Emisiones_N2O_CO2eq_MUNDO[[#This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SUM(Emisiones_N2O_CO2eq_MUNDO[[#This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SUM(Emisiones_N2O_CO2eq_MUNDO[[#This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SUM(Emisiones_N2O_CO2eq_MUNDO[[#This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SUM(Emisiones_N2O_CO2eq_MUNDO[[#This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SUM(Emisiones_N2O_CO2eq_MUNDO[[#This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SUM(Emisiones_N2O_CO2eq_MUNDO[[#This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SUM(Emisiones_N2O_CO2eq_MUNDO[[#This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SUM(Emisiones_N2O_CO2eq_MUNDO[[#This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SUM(Emisiones_N2O_CO2eq_MUNDO[[#This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SUM(Emisiones_N2O_CO2eq_MUNDO[[#This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SUM(Emisiones_N2O_CO2eq_MUNDO[[#This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SUM(Emisiones_N2O_CO2eq_MUNDO[[#This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SUM(Emisiones_N2O_CO2eq_MUNDO[[#This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SUM(Emisiones_N2O_CO2eq_MUNDO[[#This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SUM(Emisiones_N2O_CO2eq_MUNDO[[#This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SUM(Emisiones_N2O_CO2eq_MUNDO[[#This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SUM(Emisiones_N2O_CO2eq_MUNDO[[#This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SUM(Emisiones_N2O_CO2eq_MUNDO[[#This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SUM(Emisiones_N2O_CO2eq_MUNDO[[#This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SUM(Emisiones_N2O_CO2eq_MUNDO[[#This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SUM(Emisiones_N2O_CO2eq_MUNDO[[#This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SUM(Emisiones_N2O_CO2eq_MUNDO[[#This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SUM(Emisiones_N2O_CO2eq_MUNDO[[#This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SUM(Emisiones_N2O_CO2eq_MUNDO[[#This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SUM(Emisiones_N2O_CO2eq_MUNDO[[#This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SUM(Emisiones_N2O_CO2eq_MUNDO[[#This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SUM(Emisiones_N2O_CO2eq_MUNDO[[#This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SUM(Emisiones_N2O_CO2eq_MUNDO[[#This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SUM(Emisiones_N2O_CO2eq_MUNDO[[#This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SUM(Emisiones_N2O_CO2eq_MUNDO[[#This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SUM(Emisiones_N2O_CO2eq_MUNDO[[#This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SUM(Emisiones_N2O_CO2eq_MUNDO[[#This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SUM(Emisiones_N2O_CO2eq_MUNDO[[#This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SUM(Emisiones_N2O_CO2eq_MUNDO[[#This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SUM(Emisiones_N2O_CO2eq_MUNDO[[#This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SUM(Emisiones_N2O_CO2eq_MUNDO[[#This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SUM(Emisiones_N2O_CO2eq_MUNDO[[#This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SUM(Emisiones_N2O_CO2eq_MUNDO[[#This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SUM(Emisiones_N2O_CO2eq_MUNDO[[#This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SUM(Emisiones_N2O_CO2eq_MUNDO[[#This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SUM(Emisiones_N2O_CO2eq_MUNDO[[#This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SUM(Emisiones_N2O_CO2eq_MUNDO[[#This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SUM(Emisiones_N2O_CO2eq_MUNDO[[#This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SUM(Emisiones_N2O_CO2eq_MUNDO[[#This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SUM(Emisiones_N2O_CO2eq_MUNDO[[#This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SUM(Emisiones_N2O_CO2eq_MUNDO[[#This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SUM(Emisiones_N2O_CO2eq_MUNDO[[#This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SUM(Emisiones_N2O_CO2eq_MUNDO[[#This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SUM(Emisiones_N2O_CO2eq_MUNDO[[#This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SUM(Emisiones_N2O_CO2eq_MUNDO[[#This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SUM(Emisiones_N2O_CO2eq_MUNDO[[#This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SUM(Emisiones_N2O_CO2eq_MUNDO[[#This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SUM(Emisiones_N2O_CO2eq_MUNDO[[#This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SUM(Emisiones_N2O_CO2eq_MUNDO[[#This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SUM(Emisiones_N2O_CO2eq_MUNDO[[#This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SUM(Emisiones_N2O_CO2eq_MUNDO[[#This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SUM(Emisiones_N2O_CO2eq_MUNDO[[#This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SUM(Emisiones_N2O_CO2eq_MUNDO[[#This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SUM(Emisiones_N2O_CO2eq_MUNDO[[#This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SUM(Emisiones_N2O_CO2eq_MUNDO[[#This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SUM(Emisiones_N2O_CO2eq_MUNDO[[#This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SUM(Emisiones_N2O_CO2eq_MUNDO[[#This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SUM(Emisiones_N2O_CO2eq_MUNDO[[#This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SUM(Emisiones_N2O_CO2eq_MUNDO[[#This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SUM(Emisiones_N2O_CO2eq_MUNDO[[#This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SUM(Emisiones_N2O_CO2eq_MUNDO[[#This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SUM(Emisiones_N2O_CO2eq_MUNDO[[#This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SUM(Emisiones_N2O_CO2eq_MUNDO[[#This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SUM(Emisiones_N2O_CO2eq_MUNDO[[#This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SUM(Emisiones_N2O_CO2eq_MUNDO[[#This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SUM(Emisiones_N2O_CO2eq_MUNDO[[#This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SUM(Emisiones_N2O_CO2eq_MUNDO[[#This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SUM(Emisiones_N2O_CO2eq_MUNDO[[#This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SUM(Emisiones_N2O_CO2eq_MUNDO[[#This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SUM(Emisiones_N2O_CO2eq_MUNDO[[#This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SUM(Emisiones_N2O_CO2eq_MUNDO[[#This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SUM(Emisiones_N2O_CO2eq_MUNDO[[#This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SUM(Emisiones_N2O_CO2eq_MUNDO[[#This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SUM(Emisiones_N2O_CO2eq_MUNDO[[#This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SUM(Emisiones_N2O_CO2eq_MUNDO[[#This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SUM(Emisiones_N2O_CO2eq_MUNDO[[#This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SUM(Emisiones_N2O_CO2eq_MUNDO[[#This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SUM(Emisiones_N2O_CO2eq_MUNDO[[#This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SUM(Emisiones_N2O_CO2eq_MUNDO[[#This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SUM(Emisiones_N2O_CO2eq_MUNDO[[#This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SUM(Emisiones_N2O_CO2eq_MUNDO[[#This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SUM(Emisiones_N2O_CO2eq_MUNDO[[#This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SUM(Emisiones_N2O_CO2eq_MUNDO[[#This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SUM(Emisiones_N2O_CO2eq_MUNDO[[#This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SUM(Emisiones_N2O_CO2eq_MUNDO[[#This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SUM(Emisiones_N2O_CO2eq_MUNDO[[#This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SUM(Emisiones_N2O_CO2eq_MUNDO[[#This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SUM(Emisiones_N2O_CO2eq_MUNDO[[#This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SUM(Emisiones_N2O_CO2eq_MUNDO[[#This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SUM(Emisiones_N2O_CO2eq_MUNDO[[#This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SUM(Emisiones_N2O_CO2eq_MUNDO[[#This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SUM(Emisiones_N2O_CO2eq_MUNDO[[#This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SUM(Emisiones_N2O_CO2eq_MUNDO[[#This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SUM(Emisiones_N2O_CO2eq_MUNDO[[#This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SUM(Emisiones_N2O_CO2eq_MUNDO[[#This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SUM(Emisiones_N2O_CO2eq_MUNDO[[#This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SUM(Emisiones_N2O_CO2eq_MUNDO[[#This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SUM(Emisiones_N2O_CO2eq_MUNDO[[#This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SUM(Emisiones_N2O_CO2eq_MUNDO[[#This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SUM(Emisiones_N2O_CO2eq_MUNDO[[#This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SUM(Emisiones_N2O_CO2eq_MUNDO[[#This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SUM(Emisiones_N2O_CO2eq_MUNDO[[#This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SUM(Emisiones_N2O_CO2eq_MUNDO[[#This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SUM(Emisiones_N2O_CO2eq_MUNDO[[#This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SUM(Emisiones_N2O_CO2eq_MUNDO[[#This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SUM(Emisiones_N2O_CO2eq_MUNDO[[#This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SUM(Emisiones_N2O_CO2eq_MUNDO[[#This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SUM(Emisiones_N2O_CO2eq_MUNDO[[#This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SUM(Emisiones_N2O_CO2eq_MUNDO[[#This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SUM(Emisiones_N2O_CO2eq_MUNDO[[#This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SUM(Emisiones_N2O_CO2eq_MUNDO[[#This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SUM(Emisiones_N2O_CO2eq_MUNDO[[#This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SUM(Emisiones_N2O_CO2eq_MUNDO[[#This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SUM(Emisiones_N2O_CO2eq_MUNDO[[#This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SUM(Emisiones_N2O_CO2eq_MUNDO[[#This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SUM(Emisiones_N2O_CO2eq_MUNDO[[#This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SUM(Emisiones_N2O_CO2eq_MUNDO[[#This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SUM(Emisiones_N2O_CO2eq_MUNDO[[#This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SUM(Emisiones_N2O_CO2eq_MUNDO[[#This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SUM(Emisiones_N2O_CO2eq_MUNDO[[#This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SUM(Emisiones_N2O_CO2eq_MUNDO[[#This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SUM(Emisiones_N2O_CO2eq_MUNDO[[#This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SUM(Emisiones_N2O_CO2eq_MUNDO[[#This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SUM(Emisiones_N2O_CO2eq_MUNDO[[#This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SUM(Emisiones_N2O_CO2eq_MUNDO[[#This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SUM(Emisiones_N2O_CO2eq_MUNDO[[#This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SUM(Emisiones_N2O_CO2eq_MUNDO[[#This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SUM(Emisiones_N2O_CO2eq_MUNDO[[#This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SUM(Emisiones_N2O_CO2eq_MUNDO[[#This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SUM(Emisiones_N2O_CO2eq_MUNDO[[#This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SUM(Emisiones_N2O_CO2eq_MUNDO[[#This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SUM(Emisiones_N2O_CO2eq_MUNDO[[#This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SUM(Emisiones_N2O_CO2eq_MUNDO[[#This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SUM(Emisiones_N2O_CO2eq_MUNDO[[#This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SUM(Emisiones_N2O_CO2eq_MUNDO[[#This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SUM(Emisiones_N2O_CO2eq_MUNDO[[#This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SUM(Emisiones_N2O_CO2eq_MUNDO[[#This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SUM(Emisiones_N2O_CO2eq_MUNDO[[#This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SUM(Emisiones_N2O_CO2eq_MUNDO[[#This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SUM(Emisiones_N2O_CO2eq_MUNDO[[#This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SUM(Emisiones_N2O_CO2eq_MUNDO[[#This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SUM(Emisiones_N2O_CO2eq_MUNDO[[#This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SUM(Emisiones_N2O_CO2eq_MUNDO[[#This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SUM(Emisiones_N2O_CO2eq_MUNDO[[#This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SUM(Emisiones_N2O_CO2eq_MUNDO[[#This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SUM(Emisiones_N2O_CO2eq_MUNDO[[#This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SUM(Emisiones_N2O_CO2eq_MUNDO[[#This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SUM(Emisiones_N2O_CO2eq_MUNDO[[#This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SUM(Emisiones_N2O_CO2eq_MUNDO[[#This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SUM(Emisiones_N2O_CO2eq_MUNDO[[#This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SUM(Emisiones_N2O_CO2eq_MUNDO[[#This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SUM(Emisiones_N2O_CO2eq_MUNDO[[#This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SUM(Emisiones_N2O_CO2eq_MUNDO[[#This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SUM(Emisiones_N2O_CO2eq_MUNDO[[#This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SUM(Emisiones_N2O_CO2eq_MUNDO[[#This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SUM(Emisiones_N2O_CO2eq_MUNDO[[#This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SUM(Emisiones_N2O_CO2eq_MUNDO[[#This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SUM(Emisiones_N2O_CO2eq_MUNDO[[#This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SUM(Emisiones_N2O_CO2eq_MUNDO[[#This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SUM(Emisiones_N2O_CO2eq_MUNDO[[#This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SUM(Emisiones_N2O_CO2eq_MUNDO[[#This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SUM(Emisiones_N2O_CO2eq_MUNDO[[#This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SUM(Emisiones_N2O_CO2eq_MUNDO[[#This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SUM(Emisiones_N2O_CO2eq_MUNDO[[#This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SUM(Emisiones_N2O_CO2eq_MUNDO[[#This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SUM(Emisiones_N2O_CO2eq_MUNDO[[#This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SUM(Emisiones_N2O_CO2eq_MUNDO[[#This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SUM(Emisiones_N2O_CO2eq_MUNDO[[#This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SUM(Emisiones_N2O_CO2eq_MUNDO[[#This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SUM(Emisiones_N2O_CO2eq_MUNDO[[#This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SUM(Emisiones_N2O_CO2eq_MUNDO[[#This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SUM(Emisiones_N2O_CO2eq_MUNDO[[#This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SUM(Emisiones_N2O_CO2eq_MUNDO[[#This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SUM(Emisiones_N2O_CO2eq_MUNDO[[#This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SUM(Emisiones_N2O_CO2eq_MUNDO[[#This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SUM(Emisiones_N2O_CO2eq_MUNDO[[#This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SUM(Emisiones_N2O_CO2eq_MUNDO[[#This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SUM(Emisiones_N2O_CO2eq_MUNDO[[#This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SUM(Emisiones_N2O_CO2eq_MUNDO[[#This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SUM(Emisiones_N2O_CO2eq_MUNDO[[#This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SUM(Emisiones_N2O_CO2eq_MUNDO[[#This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SUM(Emisiones_N2O_CO2eq_MUNDO[[#This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SUM(Emisiones_N2O_CO2eq_MUNDO[[#This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SUM(Emisiones_N2O_CO2eq_MUNDO[[#This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SUM(Emisiones_N2O_CO2eq_MUNDO[[#This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SUM(Emisiones_N2O_CO2eq_MUNDO[[#This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SUM(Emisiones_N2O_CO2eq_MUNDO[[#This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SUM(Emisiones_N2O_CO2eq_MUNDO[[#This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SUM(Emisiones_N2O_CO2eq_MUNDO[[#This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SUM(Emisiones_N2O_CO2eq_MUNDO[[#This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SUM(Emisiones_N2O_CO2eq_MUNDO[[#This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SUM(Emisiones_N2O_CO2eq_MUNDO[[#This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SUM(Emisiones_N2O_CO2eq_MUNDO[[#This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SUM(Emisiones_N2O_CO2eq_MUNDO[[#This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SUM(Emisiones_N2O_CO2eq_MUNDO[[#This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SUM(Emisiones_N2O_CO2eq_MUNDO[[#This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SUM(Emisiones_N2O_CO2eq_MUNDO[[#This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SUM(Emisiones_N2O_CO2eq_MUNDO[[#This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SUM(Emisiones_N2O_CO2eq_MUNDO[[#This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SUM(Emisiones_N2O_CO2eq_MUNDO[[#This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SUM(Emisiones_N2O_CO2eq_MUNDO[[#This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SUM(Emisiones_N2O_CO2eq_MUNDO[[#This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SUM(Emisiones_N2O_CO2eq_MUNDO[[#This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SUM(Emisiones_N2O_CO2eq_MUNDO[[#This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SUM(Emisiones_N2O_CO2eq_MUNDO[[#This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SUM(Emisiones_N2O_CO2eq_MUNDO[[#This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SUM(Emisiones_N2O_CO2eq_MUNDO[[#This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SUM(Emisiones_N2O_CO2eq_MUNDO[[#This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SUM(Emisiones_N2O_CO2eq_MUNDO[[#This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SUM(Emisiones_N2O_CO2eq_MUNDO[[#This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SUM(Emisiones_N2O_CO2eq_MUNDO[[#This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SUM(Emisiones_N2O_CO2eq_MUNDO[[#This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SUM(Emisiones_N2O_CO2eq_MUNDO[[#This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SUM(Emisiones_N2O_CO2eq_MUNDO[[#This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SUM(Emisiones_N2O_CO2eq_MUNDO[[#This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SUM(Emisiones_N2O_CO2eq_MUNDO[[#This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SUM(Emisiones_N2O_CO2eq_MUNDO[[#This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SUM(Emisiones_N2O_CO2eq_MUNDO[[#This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SUM(Emisiones_N2O_CO2eq_MUNDO[[#This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SUM(Emisiones_N2O_CO2eq_MUNDO[[#This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SUM(Emisiones_N2O_CO2eq_MUNDO[[#This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SUM(Emisiones_N2O_CO2eq_MUNDO[[#This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SUM(Emisiones_N2O_CO2eq_MUNDO[[#This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SUM(Emisiones_N2O_CO2eq_MUNDO[[#This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SUM(Emisiones_N2O_CO2eq_MUNDO[[#This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SUM(Emisiones_N2O_CO2eq_MUNDO[[#This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SUM(Emisiones_N2O_CO2eq_MUNDO[[#This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SUM(Emisiones_N2O_CO2eq_MUNDO[[#This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SUM(Emisiones_N2O_CO2eq_MUNDO[[#This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SUM(Emisiones_N2O_CO2eq_MUNDO[[#This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SUM(Emisiones_N2O_CO2eq_MUNDO[[#This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SUM(Emisiones_N2O_CO2eq_MUNDO[[#This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SUM(Emisiones_N2O_CO2eq_MUNDO[[#This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SUM(Emisiones_N2O_CO2eq_MUNDO[[#This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SUM(Emisiones_N2O_CO2eq_MUNDO[[#This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SUM(Emisiones_N2O_CO2eq_MUNDO[[#This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SUM(Emisiones_N2O_CO2eq_MUNDO[[#This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SUM(Emisiones_N2O_CO2eq_MUNDO[[#This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SUM(Emisiones_N2O_CO2eq_MUNDO[[#This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SUM(Emisiones_N2O_CO2eq_MUNDO[[#This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SUM(Emisiones_N2O_CO2eq_MUNDO[[#This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SUM(Emisiones_N2O_CO2eq_MUNDO[[#This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SUM(Emisiones_N2O_CO2eq_MUNDO[[#This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SUM(Emisiones_N2O_CO2eq_MUNDO[[#This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SUM(Emisiones_N2O_CO2eq_MUNDO[[#This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SUM(Emisiones_N2O_CO2eq_MUNDO[[#This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SUM(Emisiones_N2O_CO2eq_MUNDO[[#This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SUM(Emisiones_N2O_CO2eq_MUNDO[[#This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SUM(Emisiones_N2O_CO2eq_MUNDO[[#This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SUM(Emisiones_N2O_CO2eq_MUNDO[[#This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SUM(Emisiones_N2O_CO2eq_MUNDO[[#This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SUM(Emisiones_N2O_CO2eq_MUNDO[[#This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SUM(Emisiones_N2O_CO2eq_MUNDO[[#This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SUM(Emisiones_N2O_CO2eq_MUNDO[[#This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SUM(Emisiones_N2O_CO2eq_MUNDO[[#This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SUM(Emisiones_N2O_CO2eq_MUNDO[[#This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SUM(Emisiones_N2O_CO2eq_MUNDO[[#This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SUM(Emisiones_N2O_CO2eq_MUNDO[[#This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SUM(Emisiones_N2O_CO2eq_MUNDO[[#This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SUM(Emisiones_N2O_CO2eq_MUNDO[[#This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SUM(Emisiones_N2O_CO2eq_MUNDO[[#This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SUM(Emisiones_N2O_CO2eq_MUNDO[[#This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SUM(Emisiones_N2O_CO2eq_MUNDO[[#This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SUM(Emisiones_N2O_CO2eq_MUNDO[[#This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SUM(Emisiones_N2O_CO2eq_MUNDO[[#This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SUM(Emisiones_N2O_CO2eq_MUNDO[[#This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SUM(Emisiones_N2O_CO2eq_MUNDO[[#This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SUM(Emisiones_N2O_CO2eq_MUNDO[[#This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SUM(Emisiones_N2O_CO2eq_MUNDO[[#This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SUM(Emisiones_N2O_CO2eq_MUNDO[[#This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SUM(Emisiones_N2O_CO2eq_MUNDO[[#This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SUM(Emisiones_N2O_CO2eq_MUNDO[[#This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SUM(Emisiones_N2O_CO2eq_MUNDO[[#This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SUM(Emisiones_N2O_CO2eq_MUNDO[[#This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SUM(Emisiones_N2O_CO2eq_MUNDO[[#This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SUM(Emisiones_N2O_CO2eq_MUNDO[[#This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SUM(Emisiones_N2O_CO2eq_MUNDO[[#This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SUM(Emisiones_N2O_CO2eq_MUNDO[[#This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SUM(Emisiones_N2O_CO2eq_MUNDO[[#This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SUM(Emisiones_N2O_CO2eq_MUNDO[[#This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SUM(Emisiones_N2O_CO2eq_MUNDO[[#This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SUM(Emisiones_N2O_CO2eq_MUNDO[[#This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SUM(Emisiones_N2O_CO2eq_MUNDO[[#This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SUM(Emisiones_N2O_CO2eq_MUNDO[[#This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SUM(Emisiones_N2O_CO2eq_MUNDO[[#This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SUM(Emisiones_N2O_CO2eq_MUNDO[[#This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SUM(Emisiones_N2O_CO2eq_MUNDO[[#This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SUM(Emisiones_N2O_CO2eq_MUNDO[[#This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SUM(Emisiones_N2O_CO2eq_MUNDO[[#This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SUM(Emisiones_N2O_CO2eq_MUNDO[[#This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SUM(Emisiones_N2O_CO2eq_MUNDO[[#This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SUM(Emisiones_N2O_CO2eq_MUNDO[[#This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SUM(Emisiones_N2O_CO2eq_MUNDO[[#This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SUM(Emisiones_N2O_CO2eq_MUNDO[[#This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SUM(Emisiones_N2O_CO2eq_MUNDO[[#This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SUM(Emisiones_N2O_CO2eq_MUNDO[[#This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SUM(Emisiones_N2O_CO2eq_MUNDO[[#This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SUM(Emisiones_N2O_CO2eq_MUNDO[[#This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SUM(Emisiones_N2O_CO2eq_MUNDO[[#This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SUM(Emisiones_N2O_CO2eq_MUNDO[[#This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SUM(Emisiones_N2O_CO2eq_MUNDO[[#This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SUM(Emisiones_N2O_CO2eq_MUNDO[[#This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SUM(Emisiones_N2O_CO2eq_MUNDO[[#This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SUM(Emisiones_N2O_CO2eq_MUNDO[[#This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SUM(Emisiones_N2O_CO2eq_MUNDO[[#This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SUM(Emisiones_N2O_CO2eq_MUNDO[[#This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SUM(Emisiones_N2O_CO2eq_MUNDO[[#This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SUM(Emisiones_N2O_CO2eq_MUNDO[[#This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SUM(Emisiones_N2O_CO2eq_MUNDO[[#This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SUM(Emisiones_N2O_CO2eq_MUNDO[[#This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SUM(Emisiones_N2O_CO2eq_MUNDO[[#This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SUM(Emisiones_N2O_CO2eq_MUNDO[[#This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SUM(Emisiones_N2O_CO2eq_MUNDO[[#This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SUM(Emisiones_N2O_CO2eq_MUNDO[[#This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SUM(Emisiones_N2O_CO2eq_MUNDO[[#This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SUM(Emisiones_N2O_CO2eq_MUNDO[[#This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SUM(Emisiones_N2O_CO2eq_MUNDO[[#This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SUM(Emisiones_N2O_CO2eq_MUNDO[[#This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SUM(Emisiones_N2O_CO2eq_MUNDO[[#This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SUM(Emisiones_N2O_CO2eq_MUNDO[[#This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SUM(Emisiones_N2O_CO2eq_MUNDO[[#This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SUM(Emisiones_N2O_CO2eq_MUNDO[[#This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SUM(Emisiones_N2O_CO2eq_MUNDO[[#This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SUM(Emisiones_N2O_CO2eq_MUNDO[[#This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SUM(Emisiones_N2O_CO2eq_MUNDO[[#This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SUM(Emisiones_N2O_CO2eq_MUNDO[[#This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SUM(Emisiones_N2O_CO2eq_MUNDO[[#This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SUM(Emisiones_N2O_CO2eq_MUNDO[[#This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SUM(Emisiones_N2O_CO2eq_MUNDO[[#This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SUM(Emisiones_N2O_CO2eq_MUNDO[[#This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SUM(Emisiones_N2O_CO2eq_MUNDO[[#This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SUM(Emisiones_N2O_CO2eq_MUNDO[[#This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SUM(Emisiones_N2O_CO2eq_MUNDO[[#This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SUM(Emisiones_N2O_CO2eq_MUNDO[[#This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SUM(Emisiones_N2O_CO2eq_MUNDO[[#This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SUM(Emisiones_N2O_CO2eq_MUNDO[[#This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SUM(Emisiones_N2O_CO2eq_MUNDO[[#This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SUM(Emisiones_N2O_CO2eq_MUNDO[[#This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SUM(Emisiones_N2O_CO2eq_MUNDO[[#This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SUM(Emisiones_N2O_CO2eq_MUNDO[[#This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SUM(Emisiones_N2O_CO2eq_MUNDO[[#This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SUM(Emisiones_N2O_CO2eq_MUNDO[[#This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SUM(Emisiones_N2O_CO2eq_MUNDO[[#This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SUM(Emisiones_N2O_CO2eq_MUNDO[[#This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SUM(Emisiones_N2O_CO2eq_MUNDO[[#This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SUM(Emisiones_N2O_CO2eq_MUNDO[[#This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SUM(Emisiones_N2O_CO2eq_MUNDO[[#This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SUM(Emisiones_N2O_CO2eq_MUNDO[[#This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SUM(Emisiones_N2O_CO2eq_MUNDO[[#This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SUM(Emisiones_N2O_CO2eq_MUNDO[[#This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SUM(Emisiones_N2O_CO2eq_MUNDO[[#This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SUM(Emisiones_N2O_CO2eq_MUNDO[[#This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SUM(Emisiones_N2O_CO2eq_MUNDO[[#This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SUM(Emisiones_N2O_CO2eq_MUNDO[[#This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SUM(Emisiones_N2O_CO2eq_MUNDO[[#This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SUM(Emisiones_N2O_CO2eq_MUNDO[[#This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SUM(Emisiones_N2O_CO2eq_MUNDO[[#This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SUM(Emisiones_N2O_CO2eq_MUNDO[[#This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SUM(Emisiones_N2O_CO2eq_MUNDO[[#This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SUM(Emisiones_N2O_CO2eq_MUNDO[[#This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SUM(Emisiones_N2O_CO2eq_MUNDO[[#This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SUM(Emisiones_N2O_CO2eq_MUNDO[[#This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SUM(Emisiones_N2O_CO2eq_MUNDO[[#This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SUM(Emisiones_N2O_CO2eq_MUNDO[[#This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SUM(Emisiones_N2O_CO2eq_MUNDO[[#This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SUM(Emisiones_N2O_CO2eq_MUNDO[[#This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SUM(Emisiones_N2O_CO2eq_MUNDO[[#This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SUM(Emisiones_N2O_CO2eq_MUNDO[[#This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SUM(Emisiones_N2O_CO2eq_MUNDO[[#This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SUM(Emisiones_N2O_CO2eq_MUNDO[[#This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SUM(Emisiones_N2O_CO2eq_MUNDO[[#This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SUM(Emisiones_N2O_CO2eq_MUNDO[[#This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SUM(Emisiones_N2O_CO2eq_MUNDO[[#This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SUM(Emisiones_N2O_CO2eq_MUNDO[[#This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SUM(Emisiones_N2O_CO2eq_MUNDO[[#This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SUM(Emisiones_N2O_CO2eq_MUNDO[[#This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SUM(Emisiones_N2O_CO2eq_MUNDO[[#This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SUM(Emisiones_N2O_CO2eq_MUNDO[[#This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SUM(Emisiones_N2O_CO2eq_MUNDO[[#This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SUM(Emisiones_N2O_CO2eq_MUNDO[[#This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SUM(Emisiones_N2O_CO2eq_MUNDO[[#This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SUM(Emisiones_N2O_CO2eq_MUNDO[[#This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SUM(Emisiones_N2O_CO2eq_MUNDO[[#This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SUM(Emisiones_N2O_CO2eq_MUNDO[[#This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SUM(Emisiones_N2O_CO2eq_MUNDO[[#This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SUM(Emisiones_N2O_CO2eq_MUNDO[[#This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SUM(Emisiones_N2O_CO2eq_MUNDO[[#This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SUM(Emisiones_N2O_CO2eq_MUNDO[[#This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SUM(Emisiones_N2O_CO2eq_MUNDO[[#This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SUM(Emisiones_N2O_CO2eq_MUNDO[[#This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SUM(Emisiones_N2O_CO2eq_MUNDO[[#This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SUM(Emisiones_N2O_CO2eq_MUNDO[[#This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SUM(Emisiones_N2O_CO2eq_MUNDO[[#This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SUM(Emisiones_N2O_CO2eq_MUNDO[[#This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SUM(Emisiones_N2O_CO2eq_MUNDO[[#This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SUM(Emisiones_N2O_CO2eq_MUNDO[[#This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SUM(Emisiones_N2O_CO2eq_MUNDO[[#This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SUM(Emisiones_N2O_CO2eq_MUNDO[[#This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SUM(Emisiones_N2O_CO2eq_MUNDO[[#This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SUM(Emisiones_N2O_CO2eq_MUNDO[[#This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SUM(Emisiones_N2O_CO2eq_MUNDO[[#This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SUM(Emisiones_N2O_CO2eq_MUNDO[[#This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SUM(Emisiones_N2O_CO2eq_MUNDO[[#This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SUM(Emisiones_N2O_CO2eq_MUNDO[[#This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SUM(Emisiones_N2O_CO2eq_MUNDO[[#This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SUM(Emisiones_N2O_CO2eq_MUNDO[[#This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SUM(Emisiones_N2O_CO2eq_MUNDO[[#This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SUM(Emisiones_N2O_CO2eq_MUNDO[[#This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SUM(Emisiones_N2O_CO2eq_MUNDO[[#This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SUM(Emisiones_N2O_CO2eq_MUNDO[[#This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SUM(Emisiones_N2O_CO2eq_MUNDO[[#This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SUM(Emisiones_N2O_CO2eq_MUNDO[[#This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SUM(Emisiones_N2O_CO2eq_MUNDO[[#This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SUM(Emisiones_N2O_CO2eq_MUNDO[[#This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SUM(Emisiones_N2O_CO2eq_MUNDO[[#This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SUM(Emisiones_N2O_CO2eq_MUNDO[[#This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SUM(Emisiones_N2O_CO2eq_MUNDO[[#This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SUM(Emisiones_N2O_CO2eq_MUNDO[[#This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SUM(Emisiones_N2O_CO2eq_MUNDO[[#This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SUM(Emisiones_N2O_CO2eq_MUNDO[[#This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SUM(Emisiones_N2O_CO2eq_MUNDO[[#This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SUM(Emisiones_N2O_CO2eq_MUNDO[[#This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SUM(Emisiones_N2O_CO2eq_MUNDO[[#This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SUM(Emisiones_N2O_CO2eq_MUNDO[[#This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SUM(Emisiones_N2O_CO2eq_MUNDO[[#This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SUM(Emisiones_N2O_CO2eq_MUNDO[[#This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SUM(Emisiones_N2O_CO2eq_MUNDO[[#This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SUM(Emisiones_N2O_CO2eq_MUNDO[[#This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SUM(Emisiones_N2O_CO2eq_MUNDO[[#This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SUM(Emisiones_N2O_CO2eq_MUNDO[[#This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SUM(Emisiones_N2O_CO2eq_MUNDO[[#This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SUM(Emisiones_N2O_CO2eq_MUNDO[[#This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SUM(Emisiones_N2O_CO2eq_MUNDO[[#This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SUM(Emisiones_N2O_CO2eq_MUNDO[[#This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SUM(Emisiones_N2O_CO2eq_MUNDO[[#This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SUM(Emisiones_N2O_CO2eq_MUNDO[[#This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SUM(Emisiones_N2O_CO2eq_MUNDO[[#This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SUM(Emisiones_N2O_CO2eq_MUNDO[[#This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SUM(Emisiones_N2O_CO2eq_MUNDO[[#This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SUM(Emisiones_N2O_CO2eq_MUNDO[[#This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SUM(Emisiones_N2O_CO2eq_MUNDO[[#This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SUM(Emisiones_N2O_CO2eq_MUNDO[[#This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SUM(Emisiones_N2O_CO2eq_MUNDO[[#This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SUM(Emisiones_N2O_CO2eq_MUNDO[[#This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SUM(Emisiones_N2O_CO2eq_MUNDO[[#This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SUM(Emisiones_N2O_CO2eq_MUNDO[[#This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SUM(Emisiones_N2O_CO2eq_MUNDO[[#This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SUM(Emisiones_N2O_CO2eq_MUNDO[[#This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SUM(Emisiones_N2O_CO2eq_MUNDO[[#This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SUM(Emisiones_N2O_CO2eq_MUNDO[[#This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SUM(Emisiones_N2O_CO2eq_MUNDO[[#This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SUM(Emisiones_N2O_CO2eq_MUNDO[[#This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SUM(Emisiones_N2O_CO2eq_MUNDO[[#This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SUM(Emisiones_N2O_CO2eq_MUNDO[[#This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SUM(Emisiones_N2O_CO2eq_MUNDO[[#This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SUM(Emisiones_N2O_CO2eq_MUNDO[[#This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SUM(Emisiones_N2O_CO2eq_MUNDO[[#This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SUM(Emisiones_N2O_CO2eq_MUNDO[[#This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SUM(Emisiones_N2O_CO2eq_MUNDO[[#This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SUM(Emisiones_N2O_CO2eq_MUNDO[[#This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SUM(Emisiones_N2O_CO2eq_MUNDO[[#This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SUM(Emisiones_N2O_CO2eq_MUNDO[[#This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SUM(Emisiones_N2O_CO2eq_MUNDO[[#This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SUM(Emisiones_N2O_CO2eq_MUNDO[[#This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SUM(Emisiones_N2O_CO2eq_MUNDO[[#This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SUM(Emisiones_N2O_CO2eq_MUNDO[[#This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SUM(Emisiones_N2O_CO2eq_MUNDO[[#This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SUM(Emisiones_N2O_CO2eq_MUNDO[[#This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SUM(Emisiones_N2O_CO2eq_MUNDO[[#This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SUM(Emisiones_N2O_CO2eq_MUNDO[[#This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SUM(Emisiones_N2O_CO2eq_MUNDO[[#This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SUM(Emisiones_N2O_CO2eq_MUNDO[[#This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SUM(Emisiones_N2O_CO2eq_MUNDO[[#This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SUM(Emisiones_N2O_CO2eq_MUNDO[[#This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SUM(Emisiones_N2O_CO2eq_MUNDO[[#This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SUM(Emisiones_N2O_CO2eq_MUNDO[[#This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SUM(Emisiones_N2O_CO2eq_MUNDO[[#This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SUM(Emisiones_N2O_CO2eq_MUNDO[[#This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SUM(Emisiones_N2O_CO2eq_MUNDO[[#This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SUM(Emisiones_N2O_CO2eq_MUNDO[[#This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SUM(Emisiones_N2O_CO2eq_MUNDO[[#This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SUM(Emisiones_N2O_CO2eq_MUNDO[[#This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SUM(Emisiones_N2O_CO2eq_MUNDO[[#This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SUM(Emisiones_N2O_CO2eq_MUNDO[[#This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SUM(Emisiones_N2O_CO2eq_MUNDO[[#This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SUM(Emisiones_N2O_CO2eq_MUNDO[[#This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SUM(Emisiones_N2O_CO2eq_MUNDO[[#This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SUM(Emisiones_N2O_CO2eq_MUNDO[[#This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SUM(Emisiones_N2O_CO2eq_MUNDO[[#This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SUM(Emisiones_N2O_CO2eq_MUNDO[[#This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SUM(Emisiones_N2O_CO2eq_MUNDO[[#This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SUM(Emisiones_N2O_CO2eq_MUNDO[[#This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SUM(Emisiones_N2O_CO2eq_MUNDO[[#This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SUM(Emisiones_N2O_CO2eq_MUNDO[[#This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SUM(Emisiones_N2O_CO2eq_MUNDO[[#This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SUM(Emisiones_N2O_CO2eq_MUNDO[[#This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SUM(Emisiones_N2O_CO2eq_MUNDO[[#This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SUM(Emisiones_N2O_CO2eq_MUNDO[[#This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SUM(Emisiones_N2O_CO2eq_MUNDO[[#This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SUM(Emisiones_N2O_CO2eq_MUNDO[[#This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SUM(Emisiones_N2O_CO2eq_MUNDO[[#This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SUM(Emisiones_N2O_CO2eq_MUNDO[[#This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SUM(Emisiones_N2O_CO2eq_MUNDO[[#This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SUM(Emisiones_N2O_CO2eq_MUNDO[[#This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SUM(Emisiones_N2O_CO2eq_MUNDO[[#This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SUM(Emisiones_N2O_CO2eq_MUNDO[[#This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SUM(Emisiones_N2O_CO2eq_MUNDO[[#This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SUM(Emisiones_N2O_CO2eq_MUNDO[[#This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SUM(Emisiones_N2O_CO2eq_MUNDO[[#This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SUM(Emisiones_N2O_CO2eq_MUNDO[[#This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SUM(Emisiones_N2O_CO2eq_MUNDO[[#This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SUM(Emisiones_N2O_CO2eq_MUNDO[[#This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SUM(Emisiones_N2O_CO2eq_MUNDO[[#This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SUM(Emisiones_N2O_CO2eq_MUNDO[[#This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SUM(Emisiones_N2O_CO2eq_MUNDO[[#This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SUM(Emisiones_N2O_CO2eq_MUNDO[[#This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SUM(Emisiones_N2O_CO2eq_MUNDO[[#This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SUM(Emisiones_N2O_CO2eq_MUNDO[[#This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SUM(Emisiones_N2O_CO2eq_MUNDO[[#This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SUM(Emisiones_N2O_CO2eq_MUNDO[[#This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SUM(Emisiones_N2O_CO2eq_MUNDO[[#This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SUM(Emisiones_N2O_CO2eq_MUNDO[[#This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SUM(Emisiones_N2O_CO2eq_MUNDO[[#This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SUM(Emisiones_N2O_CO2eq_MUNDO[[#This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SUM(Emisiones_N2O_CO2eq_MUNDO[[#This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SUM(Emisiones_N2O_CO2eq_MUNDO[[#This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SUM(Emisiones_N2O_CO2eq_MUNDO[[#This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SUM(Emisiones_N2O_CO2eq_MUNDO[[#This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SUM(Emisiones_N2O_CO2eq_MUNDO[[#This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SUM(Emisiones_N2O_CO2eq_MUNDO[[#This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SUM(Emisiones_N2O_CO2eq_MUNDO[[#This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SUM(Emisiones_N2O_CO2eq_MUNDO[[#This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SUM(Emisiones_N2O_CO2eq_MUNDO[[#This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SUM(Emisiones_N2O_CO2eq_MUNDO[[#This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SUM(Emisiones_N2O_CO2eq_MUNDO[[#This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SUM(Emisiones_N2O_CO2eq_MUNDO[[#This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SUM(Emisiones_N2O_CO2eq_MUNDO[[#This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SUM(Emisiones_N2O_CO2eq_MUNDO[[#This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SUM(Emisiones_N2O_CO2eq_MUNDO[[#This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SUM(Emisiones_N2O_CO2eq_MUNDO[[#This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SUM(Emisiones_N2O_CO2eq_MUNDO[[#This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SUM(Emisiones_N2O_CO2eq_MUNDO[[#This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SUM(Emisiones_N2O_CO2eq_MUNDO[[#This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SUM(Emisiones_N2O_CO2eq_MUNDO[[#This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SUM(Emisiones_N2O_CO2eq_MUNDO[[#This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SUM(Emisiones_N2O_CO2eq_MUNDO[[#This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SUM(Emisiones_N2O_CO2eq_MUNDO[[#This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SUM(Emisiones_N2O_CO2eq_MUNDO[[#This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SUM(Emisiones_N2O_CO2eq_MUNDO[[#This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SUM(Emisiones_N2O_CO2eq_MUNDO[[#This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SUM(Emisiones_N2O_CO2eq_MUNDO[[#This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SUM(Emisiones_N2O_CO2eq_MUNDO[[#This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SUM(Emisiones_N2O_CO2eq_MUNDO[[#This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SUM(Emisiones_N2O_CO2eq_MUNDO[[#This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SUM(Emisiones_N2O_CO2eq_MUNDO[[#This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SUM(Emisiones_N2O_CO2eq_MUNDO[[#This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SUM(Emisiones_N2O_CO2eq_MUNDO[[#This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SUM(Emisiones_N2O_CO2eq_MUNDO[[#This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SUM(Emisiones_N2O_CO2eq_MUNDO[[#This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SUM(Emisiones_N2O_CO2eq_MUNDO[[#This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SUM(Emisiones_N2O_CO2eq_MUNDO[[#This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SUM(Emisiones_N2O_CO2eq_MUNDO[[#This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SUM(Emisiones_N2O_CO2eq_MUNDO[[#This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SUM(Emisiones_N2O_CO2eq_MUNDO[[#This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SUM(Emisiones_N2O_CO2eq_MUNDO[[#This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SUM(Emisiones_N2O_CO2eq_MUNDO[[#This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SUM(Emisiones_N2O_CO2eq_MUNDO[[#This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SUM(Emisiones_N2O_CO2eq_MUNDO[[#This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SUM(Emisiones_N2O_CO2eq_MUNDO[[#This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SUM(Emisiones_N2O_CO2eq_MUNDO[[#This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SUM(Emisiones_N2O_CO2eq_MUNDO[[#This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SUM(Emisiones_N2O_CO2eq_MUNDO[[#This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SUM(Emisiones_N2O_CO2eq_MUNDO[[#This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SUM(Emisiones_N2O_CO2eq_MUNDO[[#This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SUM(Emisiones_N2O_CO2eq_MUNDO[[#This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SUM(Emisiones_N2O_CO2eq_MUNDO[[#This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SUM(Emisiones_N2O_CO2eq_MUNDO[[#This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SUM(Emisiones_N2O_CO2eq_MUNDO[[#This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SUM(Emisiones_N2O_CO2eq_MUNDO[[#This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SUM(Emisiones_N2O_CO2eq_MUNDO[[#This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SUM(Emisiones_N2O_CO2eq_MUNDO[[#This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SUM(Emisiones_N2O_CO2eq_MUNDO[[#This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SUM(Emisiones_N2O_CO2eq_MUNDO[[#This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SUM(Emisiones_N2O_CO2eq_MUNDO[[#This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SUM(Emisiones_N2O_CO2eq_MUNDO[[#This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SUM(Emisiones_N2O_CO2eq_MUNDO[[#This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SUM(Emisiones_N2O_CO2eq_MUNDO[[#This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SUM(Emisiones_N2O_CO2eq_MUNDO[[#This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SUM(Emisiones_N2O_CO2eq_MUNDO[[#This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SUM(Emisiones_N2O_CO2eq_MUNDO[[#This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SUM(Emisiones_N2O_CO2eq_MUNDO[[#This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SUM(Emisiones_N2O_CO2eq_MUNDO[[#This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SUM(Emisiones_N2O_CO2eq_MUNDO[[#This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SUM(Emisiones_N2O_CO2eq_MUNDO[[#This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SUM(Emisiones_N2O_CO2eq_MUNDO[[#This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SUM(Emisiones_N2O_CO2eq_MUNDO[[#This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SUM(Emisiones_N2O_CO2eq_MUNDO[[#This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SUM(Emisiones_N2O_CO2eq_MUNDO[[#This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SUM(Emisiones_N2O_CO2eq_MUNDO[[#This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SUM(Emisiones_N2O_CO2eq_MUNDO[[#This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SUM(Emisiones_N2O_CO2eq_MUNDO[[#This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SUM(Emisiones_N2O_CO2eq_MUNDO[[#This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SUM(Emisiones_N2O_CO2eq_MUNDO[[#This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SUM(Emisiones_N2O_CO2eq_MUNDO[[#This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SUM(Emisiones_N2O_CO2eq_MUNDO[[#This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SUM(Emisiones_N2O_CO2eq_MUNDO[[#This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SUM(Emisiones_N2O_CO2eq_MUNDO[[#This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SUM(Emisiones_N2O_CO2eq_MUNDO[[#This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SUM(Emisiones_N2O_CO2eq_MUNDO[[#This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SUM(Emisiones_N2O_CO2eq_MUNDO[[#This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SUM(Emisiones_N2O_CO2eq_MUNDO[[#This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SUM(Emisiones_N2O_CO2eq_MUNDO[[#This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SUM(Emisiones_N2O_CO2eq_MUNDO[[#This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SUM(Emisiones_N2O_CO2eq_MUNDO[[#This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SUM(Emisiones_N2O_CO2eq_MUNDO[[#This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SUM(Emisiones_N2O_CO2eq_MUNDO[[#This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SUM(Emisiones_N2O_CO2eq_MUNDO[[#This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SUM(Emisiones_N2O_CO2eq_MUNDO[[#This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SUM(Emisiones_N2O_CO2eq_MUNDO[[#This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SUM(Emisiones_N2O_CO2eq_MUNDO[[#This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SUM(Emisiones_N2O_CO2eq_MUNDO[[#This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SUM(Emisiones_N2O_CO2eq_MUNDO[[#This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SUM(Emisiones_N2O_CO2eq_MUNDO[[#This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SUM(Emisiones_N2O_CO2eq_MUNDO[[#This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SUM(Emisiones_N2O_CO2eq_MUNDO[[#This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SUM(Emisiones_N2O_CO2eq_MUNDO[[#This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SUM(Emisiones_N2O_CO2eq_MUNDO[[#This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SUM(Emisiones_N2O_CO2eq_MUNDO[[#This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SUM(Emisiones_N2O_CO2eq_MUNDO[[#This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SUM(Emisiones_N2O_CO2eq_MUNDO[[#This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SUM(Emisiones_N2O_CO2eq_MUNDO[[#This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SUM(Emisiones_N2O_CO2eq_MUNDO[[#This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SUM(Emisiones_N2O_CO2eq_MUNDO[[#This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SUM(Emisiones_N2O_CO2eq_MUNDO[[#This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SUM(Emisiones_N2O_CO2eq_MUNDO[[#This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SUM(Emisiones_N2O_CO2eq_MUNDO[[#This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SUM(Emisiones_N2O_CO2eq_MUNDO[[#This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SUM(Emisiones_N2O_CO2eq_MUNDO[[#This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SUM(Emisiones_N2O_CO2eq_MUNDO[[#This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SUM(Emisiones_N2O_CO2eq_MUNDO[[#This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SUM(Emisiones_N2O_CO2eq_MUNDO[[#This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SUM(Emisiones_N2O_CO2eq_MUNDO[[#This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SUM(Emisiones_N2O_CO2eq_MUNDO[[#This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SUM(Emisiones_N2O_CO2eq_MUNDO[[#This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SUM(Emisiones_N2O_CO2eq_MUNDO[[#This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SUM(Emisiones_N2O_CO2eq_MUNDO[[#This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SUM(Emisiones_N2O_CO2eq_MUNDO[[#This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SUM(Emisiones_N2O_CO2eq_MUNDO[[#This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SUM(Emisiones_N2O_CO2eq_MUNDO[[#This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SUM(Emisiones_N2O_CO2eq_MUNDO[[#This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SUM(Emisiones_N2O_CO2eq_MUNDO[[#This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SUM(Emisiones_N2O_CO2eq_MUNDO[[#This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SUM(Emisiones_N2O_CO2eq_MUNDO[[#This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SUM(Emisiones_N2O_CO2eq_MUNDO[[#This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SUM(Emisiones_N2O_CO2eq_MUNDO[[#This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SUM(Emisiones_N2O_CO2eq_MUNDO[[#This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SUM(Emisiones_N2O_CO2eq_MUNDO[[#This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SUM(Emisiones_N2O_CO2eq_MUNDO[[#This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SUM(Emisiones_N2O_CO2eq_MUNDO[[#This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SUM(Emisiones_N2O_CO2eq_MUNDO[[#This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SUM(Emisiones_N2O_CO2eq_MUNDO[[#This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SUM(Emisiones_N2O_CO2eq_MUNDO[[#This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SUM(Emisiones_N2O_CO2eq_MUNDO[[#This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SUM(Emisiones_N2O_CO2eq_MUNDO[[#This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SUM(Emisiones_N2O_CO2eq_MUNDO[[#This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SUM(Emisiones_N2O_CO2eq_MUNDO[[#This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SUM(Emisiones_N2O_CO2eq_MUNDO[[#This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SUM(Emisiones_N2O_CO2eq_MUNDO[[#This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SUM(Emisiones_N2O_CO2eq_MUNDO[[#This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SUM(Emisiones_N2O_CO2eq_MUNDO[[#This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SUM(Emisiones_N2O_CO2eq_MUNDO[[#This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SUM(Emisiones_N2O_CO2eq_MUNDO[[#This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SUM(Emisiones_N2O_CO2eq_MUNDO[[#This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SUM(Emisiones_N2O_CO2eq_MUNDO[[#This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SUM(Emisiones_N2O_CO2eq_MUNDO[[#This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SUM(Emisiones_N2O_CO2eq_MUNDO[[#This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SUM(Emisiones_N2O_CO2eq_MUNDO[[#This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SUM(Emisiones_N2O_CO2eq_MUNDO[[#This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SUM(Emisiones_N2O_CO2eq_MUNDO[[#This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SUM(Emisiones_N2O_CO2eq_MUNDO[[#This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SUM(Emisiones_N2O_CO2eq_MUNDO[[#This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SUM(Emisiones_N2O_CO2eq_MUNDO[[#This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SUM(Emisiones_N2O_CO2eq_MUNDO[[#This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SUM(Emisiones_N2O_CO2eq_MUNDO[[#This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SUM(Emisiones_N2O_CO2eq_MUNDO[[#This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SUM(Emisiones_N2O_CO2eq_MUNDO[[#This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SUM(Emisiones_N2O_CO2eq_MUNDO[[#This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SUM(Emisiones_N2O_CO2eq_MUNDO[[#This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SUM(Emisiones_N2O_CO2eq_MUNDO[[#This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SUM(Emisiones_N2O_CO2eq_MUNDO[[#This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SUM(Emisiones_N2O_CO2eq_MUNDO[[#This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SUM(Emisiones_N2O_CO2eq_MUNDO[[#This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SUM(Emisiones_N2O_CO2eq_MUNDO[[#This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SUM(Emisiones_N2O_CO2eq_MUNDO[[#This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SUM(Emisiones_N2O_CO2eq_MUNDO[[#This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SUM(Emisiones_N2O_CO2eq_MUNDO[[#This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SUM(Emisiones_N2O_CO2eq_MUNDO[[#This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SUM(Emisiones_N2O_CO2eq_MUNDO[[#This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SUM(Emisiones_N2O_CO2eq_MUNDO[[#This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SUM(Emisiones_N2O_CO2eq_MUNDO[[#This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SUM(Emisiones_N2O_CO2eq_MUNDO[[#This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SUM(Emisiones_N2O_CO2eq_MUNDO[[#This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SUM(Emisiones_N2O_CO2eq_MUNDO[[#This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SUM(Emisiones_N2O_CO2eq_MUNDO[[#This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SUM(Emisiones_N2O_CO2eq_MUNDO[[#This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SUM(Emisiones_N2O_CO2eq_MUNDO[[#This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SUM(Emisiones_N2O_CO2eq_MUNDO[[#This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SUM(Emisiones_N2O_CO2eq_MUNDO[[#This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SUM(Emisiones_N2O_CO2eq_MUNDO[[#This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SUM(Emisiones_N2O_CO2eq_MUNDO[[#This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SUM(Emisiones_N2O_CO2eq_MUNDO[[#This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SUM(Emisiones_N2O_CO2eq_MUNDO[[#This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SUM(Emisiones_N2O_CO2eq_MUNDO[[#This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SUM(Emisiones_N2O_CO2eq_MUNDO[[#This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SUM(Emisiones_N2O_CO2eq_MUNDO[[#This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SUM(Emisiones_N2O_CO2eq_MUNDO[[#This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SUM(Emisiones_N2O_CO2eq_MUNDO[[#This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SUM(Emisiones_N2O_CO2eq_MUNDO[[#This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SUM(Emisiones_N2O_CO2eq_MUNDO[[#This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SUM(Emisiones_N2O_CO2eq_MUNDO[[#This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SUM(Emisiones_N2O_CO2eq_MUNDO[[#This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SUM(Emisiones_N2O_CO2eq_MUNDO[[#This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SUM(Emisiones_N2O_CO2eq_MUNDO[[#This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SUM(Emisiones_N2O_CO2eq_MUNDO[[#This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SUM(Emisiones_N2O_CO2eq_MUNDO[[#This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SUM(Emisiones_N2O_CO2eq_MUNDO[[#This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SUM(Emisiones_N2O_CO2eq_MUNDO[[#This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SUM(Emisiones_N2O_CO2eq_MUNDO[[#This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SUM(Emisiones_N2O_CO2eq_MUNDO[[#This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SUM(Emisiones_N2O_CO2eq_MUNDO[[#This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SUM(Emisiones_N2O_CO2eq_MUNDO[[#This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SUM(Emisiones_N2O_CO2eq_MUNDO[[#This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SUM(Emisiones_N2O_CO2eq_MUNDO[[#This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SUM(Emisiones_N2O_CO2eq_MUNDO[[#This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SUM(Emisiones_N2O_CO2eq_MUNDO[[#This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SUM(Emisiones_N2O_CO2eq_MUNDO[[#This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SUM(Emisiones_N2O_CO2eq_MUNDO[[#This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SUM(Emisiones_N2O_CO2eq_MUNDO[[#This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SUM(Emisiones_N2O_CO2eq_MUNDO[[#This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SUM(Emisiones_N2O_CO2eq_MUNDO[[#This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SUM(Emisiones_N2O_CO2eq_MUNDO[[#This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SUM(Emisiones_N2O_CO2eq_MUNDO[[#This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SUM(Emisiones_N2O_CO2eq_MUNDO[[#This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SUM(Emisiones_N2O_CO2eq_MUNDO[[#This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SUM(Emisiones_N2O_CO2eq_MUNDO[[#This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SUM(Emisiones_N2O_CO2eq_MUNDO[[#This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SUM(Emisiones_N2O_CO2eq_MUNDO[[#This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SUM(Emisiones_N2O_CO2eq_MUNDO[[#This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SUM(Emisiones_N2O_CO2eq_MUNDO[[#This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SUM(Emisiones_N2O_CO2eq_MUNDO[[#This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SUM(Emisiones_N2O_CO2eq_MUNDO[[#This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SUM(Emisiones_N2O_CO2eq_MUNDO[[#This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SUM(Emisiones_N2O_CO2eq_MUNDO[[#This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SUM(Emisiones_N2O_CO2eq_MUNDO[[#This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SUM(Emisiones_N2O_CO2eq_MUNDO[[#This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SUM(Emisiones_N2O_CO2eq_MUNDO[[#This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SUM(Emisiones_N2O_CO2eq_MUNDO[[#This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SUM(Emisiones_N2O_CO2eq_MUNDO[[#This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SUM(Emisiones_N2O_CO2eq_MUNDO[[#This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SUM(Emisiones_N2O_CO2eq_MUNDO[[#This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SUM(Emisiones_N2O_CO2eq_MUNDO[[#This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SUM(Emisiones_N2O_CO2eq_MUNDO[[#This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SUM(Emisiones_N2O_CO2eq_MUNDO[[#This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SUM(Emisiones_N2O_CO2eq_MUNDO[[#This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SUM(Emisiones_N2O_CO2eq_MUNDO[[#This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SUM(Emisiones_N2O_CO2eq_MUNDO[[#This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SUM(Emisiones_N2O_CO2eq_MUNDO[[#This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SUM(Emisiones_N2O_CO2eq_MUNDO[[#This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SUM(Emisiones_N2O_CO2eq_MUNDO[[#This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SUM(Emisiones_N2O_CO2eq_MUNDO[[#This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SUM(Emisiones_N2O_CO2eq_MUNDO[[#This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SUM(Emisiones_N2O_CO2eq_MUNDO[[#This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SUM(Emisiones_N2O_CO2eq_MUNDO[[#This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SUM(Emisiones_N2O_CO2eq_MUNDO[[#This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SUM(Emisiones_N2O_CO2eq_MUNDO[[#This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SUM(Emisiones_N2O_CO2eq_MUNDO[[#This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SUM(Emisiones_N2O_CO2eq_MUNDO[[#This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SUM(Emisiones_N2O_CO2eq_MUNDO[[#This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SUM(Emisiones_N2O_CO2eq_MUNDO[[#This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SUM(Emisiones_N2O_CO2eq_MUNDO[[#This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SUM(Emisiones_N2O_CO2eq_MUNDO[[#This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SUM(Emisiones_N2O_CO2eq_MUNDO[[#This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SUM(Emisiones_N2O_CO2eq_MUNDO[[#This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SUM(Emisiones_N2O_CO2eq_MUNDO[[#This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SUM(Emisiones_N2O_CO2eq_MUNDO[[#This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SUM(Emisiones_N2O_CO2eq_MUNDO[[#This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SUM(Emisiones_N2O_CO2eq_MUNDO[[#This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SUM(Emisiones_N2O_CO2eq_MUNDO[[#This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SUM(Emisiones_N2O_CO2eq_MUNDO[[#This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SUM(Emisiones_N2O_CO2eq_MUNDO[[#This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SUM(Emisiones_N2O_CO2eq_MUNDO[[#This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SUM(Emisiones_N2O_CO2eq_MUNDO[[#This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SUM(Emisiones_N2O_CO2eq_MUNDO[[#This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SUM(Emisiones_N2O_CO2eq_MUNDO[[#This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SUM(Emisiones_N2O_CO2eq_MUNDO[[#This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SUM(Emisiones_N2O_CO2eq_MUNDO[[#This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SUM(Emisiones_N2O_CO2eq_MUNDO[[#This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SUM(Emisiones_N2O_CO2eq_MUNDO[[#This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SUM(Emisiones_N2O_CO2eq_MUNDO[[#This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SUM(Emisiones_N2O_CO2eq_MUNDO[[#This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SUM(Emisiones_N2O_CO2eq_MUNDO[[#This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SUM(Emisiones_N2O_CO2eq_MUNDO[[#This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SUM(Emisiones_N2O_CO2eq_MUNDO[[#This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SUM(Emisiones_N2O_CO2eq_MUNDO[[#This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SUM(Emisiones_N2O_CO2eq_MUNDO[[#This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SUM(Emisiones_N2O_CO2eq_MUNDO[[#This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SUM(Emisiones_N2O_CO2eq_MUNDO[[#This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SUM(Emisiones_N2O_CO2eq_MUNDO[[#This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SUM(Emisiones_N2O_CO2eq_MUNDO[[#This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SUM(Emisiones_N2O_CO2eq_MUNDO[[#This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SUM(Emisiones_N2O_CO2eq_MUNDO[[#This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SUM(Emisiones_N2O_CO2eq_MUNDO[[#This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SUM(Emisiones_N2O_CO2eq_MUNDO[[#This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SUM(Emisiones_N2O_CO2eq_MUNDO[[#This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SUM(Emisiones_N2O_CO2eq_MUNDO[[#This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SUM(Emisiones_N2O_CO2eq_MUNDO[[#This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SUM(Emisiones_N2O_CO2eq_MUNDO[[#This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SUM(Emisiones_N2O_CO2eq_MUNDO[[#This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SUM(Emisiones_N2O_CO2eq_MUNDO[[#This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SUM(Emisiones_N2O_CO2eq_MUNDO[[#This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SUM(Emisiones_N2O_CO2eq_MUNDO[[#This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SUM(Emisiones_N2O_CO2eq_MUNDO[[#This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SUM(Emisiones_N2O_CO2eq_MUNDO[[#This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SUM(Emisiones_N2O_CO2eq_MUNDO[[#This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SUM(Emisiones_N2O_CO2eq_MUNDO[[#This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SUM(Emisiones_N2O_CO2eq_MUNDO[[#This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SUM(Emisiones_N2O_CO2eq_MUNDO[[#This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SUM(Emisiones_N2O_CO2eq_MUNDO[[#This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SUM(Emisiones_N2O_CO2eq_MUNDO[[#This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SUM(Emisiones_N2O_CO2eq_MUNDO[[#This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SUM(Emisiones_N2O_CO2eq_MUNDO[[#This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SUM(Emisiones_N2O_CO2eq_MUNDO[[#This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SUM(Emisiones_N2O_CO2eq_MUNDO[[#This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SUM(Emisiones_N2O_CO2eq_MUNDO[[#This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SUM(Emisiones_N2O_CO2eq_MUNDO[[#This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SUM(Emisiones_N2O_CO2eq_MUNDO[[#This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SUM(Emisiones_N2O_CO2eq_MUNDO[[#This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SUM(Emisiones_N2O_CO2eq_MUNDO[[#This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SUM(Emisiones_N2O_CO2eq_MUNDO[[#This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SUM(Emisiones_N2O_CO2eq_MUNDO[[#This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SUM(Emisiones_N2O_CO2eq_MUNDO[[#This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SUM(Emisiones_N2O_CO2eq_MUNDO[[#This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SUM(Emisiones_N2O_CO2eq_MUNDO[[#This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SUM(Emisiones_N2O_CO2eq_MUNDO[[#This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SUM(Emisiones_N2O_CO2eq_MUNDO[[#This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SUM(Emisiones_N2O_CO2eq_MUNDO[[#This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SUM(Emisiones_N2O_CO2eq_MUNDO[[#This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SUM(Emisiones_N2O_CO2eq_MUNDO[[#This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SUM(Emisiones_N2O_CO2eq_MUNDO[[#This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SUM(Emisiones_N2O_CO2eq_MUNDO[[#This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SUM(Emisiones_N2O_CO2eq_MUNDO[[#This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SUM(Emisiones_N2O_CO2eq_MUNDO[[#This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SUM(Emisiones_N2O_CO2eq_MUNDO[[#This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SUM(Emisiones_N2O_CO2eq_MUNDO[[#This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SUM(Emisiones_N2O_CO2eq_MUNDO[[#This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SUM(Emisiones_N2O_CO2eq_MUNDO[[#This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SUM(Emisiones_N2O_CO2eq_MUNDO[[#This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SUM(Emisiones_N2O_CO2eq_MUNDO[[#This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SUM(Emisiones_N2O_CO2eq_MUNDO[[#This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SUM(Emisiones_N2O_CO2eq_MUNDO[[#This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SUM(Emisiones_N2O_CO2eq_MUNDO[[#This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SUM(Emisiones_N2O_CO2eq_MUNDO[[#This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SUM(Emisiones_N2O_CO2eq_MUNDO[[#This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SUM(Emisiones_N2O_CO2eq_MUNDO[[#This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SUM(Emisiones_N2O_CO2eq_MUNDO[[#This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SUM(Emisiones_N2O_CO2eq_MUNDO[[#This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SUM(Emisiones_N2O_CO2eq_MUNDO[[#This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SUM(Emisiones_N2O_CO2eq_MUNDO[[#This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SUM(Emisiones_N2O_CO2eq_MUNDO[[#This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SUM(Emisiones_N2O_CO2eq_MUNDO[[#This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SUM(Emisiones_N2O_CO2eq_MUNDO[[#This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SUM(Emisiones_N2O_CO2eq_MUNDO[[#This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SUM(Emisiones_N2O_CO2eq_MUNDO[[#This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SUM(Emisiones_N2O_CO2eq_MUNDO[[#This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SUM(Emisiones_N2O_CO2eq_MUNDO[[#This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SUM(Emisiones_N2O_CO2eq_MUNDO[[#This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SUM(Emisiones_N2O_CO2eq_MUNDO[[#This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SUM(Emisiones_N2O_CO2eq_MUNDO[[#This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SUM(Emisiones_N2O_CO2eq_MUNDO[[#This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SUM(Emisiones_N2O_CO2eq_MUNDO[[#This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SUM(Emisiones_N2O_CO2eq_MUNDO[[#This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SUM(Emisiones_N2O_CO2eq_MUNDO[[#This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SUM(Emisiones_N2O_CO2eq_MUNDO[[#This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SUM(Emisiones_N2O_CO2eq_MUNDO[[#This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SUM(Emisiones_N2O_CO2eq_MUNDO[[#This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SUM(Emisiones_N2O_CO2eq_MUNDO[[#This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SUM(Emisiones_N2O_CO2eq_MUNDO[[#This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SUM(Emisiones_N2O_CO2eq_MUNDO[[#This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SUM(Emisiones_N2O_CO2eq_MUNDO[[#This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SUM(Emisiones_N2O_CO2eq_MUNDO[[#This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SUM(Emisiones_N2O_CO2eq_MUNDO[[#This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SUM(Emisiones_N2O_CO2eq_MUNDO[[#This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SUM(Emisiones_N2O_CO2eq_MUNDO[[#This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SUM(Emisiones_N2O_CO2eq_MUNDO[[#This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SUM(Emisiones_N2O_CO2eq_MUNDO[[#This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SUM(Emisiones_N2O_CO2eq_MUNDO[[#This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SUM(Emisiones_N2O_CO2eq_MUNDO[[#This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SUM(Emisiones_N2O_CO2eq_MUNDO[[#This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SUM(Emisiones_N2O_CO2eq_MUNDO[[#This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SUM(Emisiones_N2O_CO2eq_MUNDO[[#This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SUM(Emisiones_N2O_CO2eq_MUNDO[[#This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SUM(Emisiones_N2O_CO2eq_MUNDO[[#This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SUM(Emisiones_N2O_CO2eq_MUNDO[[#This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SUM(Emisiones_N2O_CO2eq_MUNDO[[#This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SUM(Emisiones_N2O_CO2eq_MUNDO[[#This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SUM(Emisiones_N2O_CO2eq_MUNDO[[#This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SUM(Emisiones_N2O_CO2eq_MUNDO[[#This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SUM(Emisiones_N2O_CO2eq_MUNDO[[#This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SUM(Emisiones_N2O_CO2eq_MUNDO[[#This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SUM(Emisiones_N2O_CO2eq_MUNDO[[#This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SUM(Emisiones_N2O_CO2eq_MUNDO[[#This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SUM(Emisiones_N2O_CO2eq_MUNDO[[#This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SUM(Emisiones_N2O_CO2eq_MUNDO[[#This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SUM(Emisiones_N2O_CO2eq_MUNDO[[#This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SUM(Emisiones_N2O_CO2eq_MUNDO[[#This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SUM(Emisiones_N2O_CO2eq_MUNDO[[#This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SUM(Emisiones_N2O_CO2eq_MUNDO[[#This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SUM(Emisiones_N2O_CO2eq_MUNDO[[#This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SUM(Emisiones_N2O_CO2eq_MUNDO[[#This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SUM(Emisiones_N2O_CO2eq_MUNDO[[#This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SUM(Emisiones_N2O_CO2eq_MUNDO[[#This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SUM(Emisiones_N2O_CO2eq_MUNDO[[#This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SUM(Emisiones_N2O_CO2eq_MUNDO[[#This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SUM(Emisiones_N2O_CO2eq_MUNDO[[#This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SUM(Emisiones_N2O_CO2eq_MUNDO[[#This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SUM(Emisiones_N2O_CO2eq_MUNDO[[#This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SUM(Emisiones_N2O_CO2eq_MUNDO[[#This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SUM(Emisiones_N2O_CO2eq_MUNDO[[#This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SUM(Emisiones_N2O_CO2eq_MUNDO[[#This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SUM(Emisiones_N2O_CO2eq_MUNDO[[#This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SUM(Emisiones_N2O_CO2eq_MUNDO[[#This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SUM(Emisiones_N2O_CO2eq_MUNDO[[#This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SUM(Emisiones_N2O_CO2eq_MUNDO[[#This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SUM(Emisiones_N2O_CO2eq_MUNDO[[#This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SUM(Emisiones_N2O_CO2eq_MUNDO[[#This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SUM(Emisiones_N2O_CO2eq_MUNDO[[#This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SUM(Emisiones_N2O_CO2eq_MUNDO[[#This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SUM(Emisiones_N2O_CO2eq_MUNDO[[#This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SUM(Emisiones_N2O_CO2eq_MUNDO[[#This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SUM(Emisiones_N2O_CO2eq_MUNDO[[#This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SUM(Emisiones_N2O_CO2eq_MUNDO[[#This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SUM(Emisiones_N2O_CO2eq_MUNDO[[#This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SUM(Emisiones_N2O_CO2eq_MUNDO[[#This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SUM(Emisiones_N2O_CO2eq_MUNDO[[#This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SUM(Emisiones_N2O_CO2eq_MUNDO[[#This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SUM(Emisiones_N2O_CO2eq_MUNDO[[#This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SUM(Emisiones_N2O_CO2eq_MUNDO[[#This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SUM(Emisiones_N2O_CO2eq_MUNDO[[#This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SUM(Emisiones_N2O_CO2eq_MUNDO[[#This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SUM(Emisiones_N2O_CO2eq_MUNDO[[#This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SUM(Emisiones_N2O_CO2eq_MUNDO[[#This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SUM(Emisiones_N2O_CO2eq_MUNDO[[#This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SUM(Emisiones_N2O_CO2eq_MUNDO[[#This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SUM(Emisiones_N2O_CO2eq_MUNDO[[#This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SUM(Emisiones_N2O_CO2eq_MUNDO[[#This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SUM(Emisiones_N2O_CO2eq_MUNDO[[#This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SUM(Emisiones_N2O_CO2eq_MUNDO[[#This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SUM(Emisiones_N2O_CO2eq_MUNDO[[#This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SUM(Emisiones_N2O_CO2eq_MUNDO[[#This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SUM(Emisiones_N2O_CO2eq_MUNDO[[#This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SUM(Emisiones_N2O_CO2eq_MUNDO[[#This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SUM(Emisiones_N2O_CO2eq_MUNDO[[#This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SUM(Emisiones_N2O_CO2eq_MUNDO[[#This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SUM(Emisiones_N2O_CO2eq_MUNDO[[#This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SUM(Emisiones_N2O_CO2eq_MUNDO[[#This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SUM(Emisiones_N2O_CO2eq_MUNDO[[#This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SUM(Emisiones_N2O_CO2eq_MUNDO[[#This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SUM(Emisiones_N2O_CO2eq_MUNDO[[#This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SUM(Emisiones_N2O_CO2eq_MUNDO[[#This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SUM(Emisiones_N2O_CO2eq_MUNDO[[#This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SUM(Emisiones_N2O_CO2eq_MUNDO[[#This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SUM(Emisiones_N2O_CO2eq_MUNDO[[#This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SUM(Emisiones_N2O_CO2eq_MUNDO[[#This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SUM(Emisiones_N2O_CO2eq_MUNDO[[#This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SUM(Emisiones_N2O_CO2eq_MUNDO[[#This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SUM(Emisiones_N2O_CO2eq_MUNDO[[#This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SUM(Emisiones_N2O_CO2eq_MUNDO[[#This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SUM(Emisiones_N2O_CO2eq_MUNDO[[#This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SUM(Emisiones_N2O_CO2eq_MUNDO[[#This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SUM(Emisiones_N2O_CO2eq_MUNDO[[#This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SUM(Emisiones_N2O_CO2eq_MUNDO[[#This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SUM(Emisiones_N2O_CO2eq_MUNDO[[#This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SUM(Emisiones_N2O_CO2eq_MUNDO[[#This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SUM(Emisiones_N2O_CO2eq_MUNDO[[#This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SUM(Emisiones_N2O_CO2eq_MUNDO[[#This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SUM(Emisiones_N2O_CO2eq_MUNDO[[#This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SUM(Emisiones_N2O_CO2eq_MUNDO[[#This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SUM(Emisiones_N2O_CO2eq_MUNDO[[#This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SUM(Emisiones_N2O_CO2eq_MUNDO[[#This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SUM(Emisiones_N2O_CO2eq_MUNDO[[#This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SUM(Emisiones_N2O_CO2eq_MUNDO[[#This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SUM(Emisiones_N2O_CO2eq_MUNDO[[#This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SUM(Emisiones_N2O_CO2eq_MUNDO[[#This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SUM(Emisiones_N2O_CO2eq_MUNDO[[#This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SUM(Emisiones_N2O_CO2eq_MUNDO[[#This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SUM(Emisiones_N2O_CO2eq_MUNDO[[#This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SUM(Emisiones_N2O_CO2eq_MUNDO[[#This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SUM(Emisiones_N2O_CO2eq_MUNDO[[#This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SUM(Emisiones_N2O_CO2eq_MUNDO[[#This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SUM(Emisiones_N2O_CO2eq_MUNDO[[#This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SUM(Emisiones_N2O_CO2eq_MUNDO[[#This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SUM(Emisiones_N2O_CO2eq_MUNDO[[#This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SUM(Emisiones_N2O_CO2eq_MUNDO[[#This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SUM(Emisiones_N2O_CO2eq_MUNDO[[#This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SUM(Emisiones_N2O_CO2eq_MUNDO[[#This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SUM(Emisiones_N2O_CO2eq_MUNDO[[#This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SUM(Emisiones_N2O_CO2eq_MUNDO[[#This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SUM(Emisiones_N2O_CO2eq_MUNDO[[#This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SUM(Emisiones_N2O_CO2eq_MUNDO[[#This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SUM(Emisiones_N2O_CO2eq_MUNDO[[#This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SUM(Emisiones_N2O_CO2eq_MUNDO[[#This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SUM(Emisiones_N2O_CO2eq_MUNDO[[#This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SUM(Emisiones_N2O_CO2eq_MUNDO[[#This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SUM(Emisiones_N2O_CO2eq_MUNDO[[#This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SUM(Emisiones_N2O_CO2eq_MUNDO[[#This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SUM(Emisiones_N2O_CO2eq_MUNDO[[#This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SUM(Emisiones_N2O_CO2eq_MUNDO[[#This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SUM(Emisiones_N2O_CO2eq_MUNDO[[#This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SUM(Emisiones_N2O_CO2eq_MUNDO[[#This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SUM(Emisiones_N2O_CO2eq_MUNDO[[#This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SUM(Emisiones_N2O_CO2eq_MUNDO[[#This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SUM(Emisiones_N2O_CO2eq_MUNDO[[#This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SUM(Emisiones_N2O_CO2eq_MUNDO[[#This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SUM(Emisiones_N2O_CO2eq_MUNDO[[#This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SUM(Emisiones_N2O_CO2eq_MUNDO[[#This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SUM(Emisiones_N2O_CO2eq_MUNDO[[#This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SUM(Emisiones_N2O_CO2eq_MUNDO[[#This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SUM(Emisiones_N2O_CO2eq_MUNDO[[#This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SUM(Emisiones_N2O_CO2eq_MUNDO[[#This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SUM(Emisiones_N2O_CO2eq_MUNDO[[#This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SUM(Emisiones_N2O_CO2eq_MUNDO[[#This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SUM(Emisiones_N2O_CO2eq_MUNDO[[#This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SUM(Emisiones_N2O_CO2eq_MUNDO[[#This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SUM(Emisiones_N2O_CO2eq_MUNDO[[#This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SUM(Emisiones_N2O_CO2eq_MUNDO[[#This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SUM(Emisiones_N2O_CO2eq_MUNDO[[#This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SUM(Emisiones_N2O_CO2eq_MUNDO[[#This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SUM(Emisiones_N2O_CO2eq_MUNDO[[#This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SUM(Emisiones_N2O_CO2eq_MUNDO[[#This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SUM(Emisiones_N2O_CO2eq_MUNDO[[#This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SUM(Emisiones_N2O_CO2eq_MUNDO[[#This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SUM(Emisiones_N2O_CO2eq_MUNDO[[#This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SUM(Emisiones_N2O_CO2eq_MUNDO[[#This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SUM(Emisiones_N2O_CO2eq_MUNDO[[#This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SUM(Emisiones_N2O_CO2eq_MUNDO[[#This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SUM(Emisiones_N2O_CO2eq_MUNDO[[#This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SUM(Emisiones_N2O_CO2eq_MUNDO[[#This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SUM(Emisiones_N2O_CO2eq_MUNDO[[#This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SUM(Emisiones_N2O_CO2eq_MUNDO[[#This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SUM(Emisiones_N2O_CO2eq_MUNDO[[#This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SUM(Emisiones_N2O_CO2eq_MUNDO[[#This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SUM(Emisiones_N2O_CO2eq_MUNDO[[#This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SUM(Emisiones_N2O_CO2eq_MUNDO[[#This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SUM(Emisiones_N2O_CO2eq_MUNDO[[#This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SUM(Emisiones_N2O_CO2eq_MUNDO[[#This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SUM(Emisiones_N2O_CO2eq_MUNDO[[#This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SUM(Emisiones_N2O_CO2eq_MUNDO[[#This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SUM(Emisiones_N2O_CO2eq_MUNDO[[#This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SUM(Emisiones_N2O_CO2eq_MUNDO[[#This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SUM(Emisiones_N2O_CO2eq_MUNDO[[#This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SUM(Emisiones_N2O_CO2eq_MUNDO[[#This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SUM(Emisiones_N2O_CO2eq_MUNDO[[#This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SUM(Emisiones_N2O_CO2eq_MUNDO[[#This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SUM(Emisiones_N2O_CO2eq_MUNDO[[#This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SUM(Emisiones_N2O_CO2eq_MUNDO[[#This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SUM(Emisiones_N2O_CO2eq_MUNDO[[#This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SUM(Emisiones_N2O_CO2eq_MUNDO[[#This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SUM(Emisiones_N2O_CO2eq_MUNDO[[#This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SUM(Emisiones_N2O_CO2eq_MUNDO[[#This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SUM(Emisiones_N2O_CO2eq_MUNDO[[#This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SUM(Emisiones_N2O_CO2eq_MUNDO[[#This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SUM(Emisiones_N2O_CO2eq_MUNDO[[#This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SUM(Emisiones_N2O_CO2eq_MUNDO[[#This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SUM(Emisiones_N2O_CO2eq_MUNDO[[#This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SUM(Emisiones_N2O_CO2eq_MUNDO[[#This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SUM(Emisiones_N2O_CO2eq_MUNDO[[#This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SUM(Emisiones_N2O_CO2eq_MUNDO[[#This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SUM(Emisiones_N2O_CO2eq_MUNDO[[#This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SUM(Emisiones_N2O_CO2eq_MUNDO[[#This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SUM(Emisiones_N2O_CO2eq_MUNDO[[#This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SUM(Emisiones_N2O_CO2eq_MUNDO[[#This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SUM(Emisiones_N2O_CO2eq_MUNDO[[#This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SUM(Emisiones_N2O_CO2eq_MUNDO[[#This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SUM(Emisiones_N2O_CO2eq_MUNDO[[#This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SUM(Emisiones_N2O_CO2eq_MUNDO[[#This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SUM(Emisiones_N2O_CO2eq_MUNDO[[#This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SUM(Emisiones_N2O_CO2eq_MUNDO[[#This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SUM(Emisiones_N2O_CO2eq_MUNDO[[#This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SUM(Emisiones_N2O_CO2eq_MUNDO[[#This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SUM(Emisiones_N2O_CO2eq_MUNDO[[#This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SUM(Emisiones_N2O_CO2eq_MUNDO[[#This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SUM(Emisiones_N2O_CO2eq_MUNDO[[#This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SUM(Emisiones_N2O_CO2eq_MUNDO[[#This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SUM(Emisiones_N2O_CO2eq_MUNDO[[#This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SUM(Emisiones_N2O_CO2eq_MUNDO[[#This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SUM(Emisiones_N2O_CO2eq_MUNDO[[#This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SUM(Emisiones_N2O_CO2eq_MUNDO[[#This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SUM(Emisiones_N2O_CO2eq_MUNDO[[#This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SUM(Emisiones_N2O_CO2eq_MUNDO[[#This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SUM(Emisiones_N2O_CO2eq_MUNDO[[#This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SUM(Emisiones_N2O_CO2eq_MUNDO[[#This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SUM(Emisiones_N2O_CO2eq_MUNDO[[#This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SUM(Emisiones_N2O_CO2eq_MUNDO[[#This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SUM(Emisiones_N2O_CO2eq_MUNDO[[#This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SUM(Emisiones_N2O_CO2eq_MUNDO[[#This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SUM(Emisiones_N2O_CO2eq_MUNDO[[#This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SUM(Emisiones_N2O_CO2eq_MUNDO[[#This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SUM(Emisiones_N2O_CO2eq_MUNDO[[#This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SUM(Emisiones_N2O_CO2eq_MUNDO[[#This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SUM(Emisiones_N2O_CO2eq_MUNDO[[#This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SUM(Emisiones_N2O_CO2eq_MUNDO[[#This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SUM(Emisiones_N2O_CO2eq_MUNDO[[#This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SUM(Emisiones_N2O_CO2eq_MUNDO[[#This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SUM(Emisiones_N2O_CO2eq_MUNDO[[#This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SUM(Emisiones_N2O_CO2eq_MUNDO[[#This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SUM(Emisiones_N2O_CO2eq_MUNDO[[#This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SUM(Emisiones_N2O_CO2eq_MUNDO[[#This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SUM(Emisiones_N2O_CO2eq_MUNDO[[#This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SUM(Emisiones_N2O_CO2eq_MUNDO[[#This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SUM(Emisiones_N2O_CO2eq_MUNDO[[#This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SUM(Emisiones_N2O_CO2eq_MUNDO[[#This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SUM(Emisiones_N2O_CO2eq_MUNDO[[#This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SUM(Emisiones_N2O_CO2eq_MUNDO[[#This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SUM(Emisiones_N2O_CO2eq_MUNDO[[#This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SUM(Emisiones_N2O_CO2eq_MUNDO[[#This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SUM(Emisiones_N2O_CO2eq_MUNDO[[#This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SUM(Emisiones_N2O_CO2eq_MUNDO[[#This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SUM(Emisiones_N2O_CO2eq_MUNDO[[#This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SUM(Emisiones_N2O_CO2eq_MUNDO[[#This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SUM(Emisiones_N2O_CO2eq_MUNDO[[#This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SUM(Emisiones_N2O_CO2eq_MUNDO[[#This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SUM(Emisiones_N2O_CO2eq_MUNDO[[#This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SUM(Emisiones_N2O_CO2eq_MUNDO[[#This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SUM(Emisiones_N2O_CO2eq_MUNDO[[#This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SUM(Emisiones_N2O_CO2eq_MUNDO[[#This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SUM(Emisiones_N2O_CO2eq_MUNDO[[#This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SUM(Emisiones_N2O_CO2eq_MUNDO[[#This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SUM(Emisiones_N2O_CO2eq_MUNDO[[#This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SUM(Emisiones_N2O_CO2eq_MUNDO[[#This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SUM(Emisiones_N2O_CO2eq_MUNDO[[#This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SUM(Emisiones_N2O_CO2eq_MUNDO[[#This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SUM(Emisiones_N2O_CO2eq_MUNDO[[#This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SUM(Emisiones_N2O_CO2eq_MUNDO[[#This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SUM(Emisiones_N2O_CO2eq_MUNDO[[#This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SUM(Emisiones_N2O_CO2eq_MUNDO[[#This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SUM(Emisiones_N2O_CO2eq_MUNDO[[#This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SUM(Emisiones_N2O_CO2eq_MUNDO[[#This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SUM(Emisiones_N2O_CO2eq_MUNDO[[#This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SUM(Emisiones_N2O_CO2eq_MUNDO[[#This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SUM(Emisiones_N2O_CO2eq_MUNDO[[#This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SUM(Emisiones_N2O_CO2eq_MUNDO[[#This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SUM(Emisiones_N2O_CO2eq_MUNDO[[#This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SUM(Emisiones_N2O_CO2eq_MUNDO[[#This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SUM(Emisiones_N2O_CO2eq_MUNDO[[#This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SUM(Emisiones_N2O_CO2eq_MUNDO[[#This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SUM(Emisiones_N2O_CO2eq_MUNDO[[#This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SUM(Emisiones_N2O_CO2eq_MUNDO[[#This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SUM(Emisiones_N2O_CO2eq_MUNDO[[#This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SUM(Emisiones_N2O_CO2eq_MUNDO[[#This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SUM(Emisiones_N2O_CO2eq_MUNDO[[#This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SUM(Emisiones_N2O_CO2eq_MUNDO[[#This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SUM(Emisiones_N2O_CO2eq_MUNDO[[#This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SUM(Emisiones_N2O_CO2eq_MUNDO[[#This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SUM(Emisiones_N2O_CO2eq_MUNDO[[#This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SUM(Emisiones_N2O_CO2eq_MUNDO[[#This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SUM(Emisiones_N2O_CO2eq_MUNDO[[#This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SUM(Emisiones_N2O_CO2eq_MUNDO[[#This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SUM(Emisiones_N2O_CO2eq_MUNDO[[#This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SUM(Emisiones_N2O_CO2eq_MUNDO[[#This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SUM(Emisiones_N2O_CO2eq_MUNDO[[#This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SUM(Emisiones_N2O_CO2eq_MUNDO[[#This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SUM(Emisiones_N2O_CO2eq_MUNDO[[#This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SUM(Emisiones_N2O_CO2eq_MUNDO[[#This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SUM(Emisiones_N2O_CO2eq_MUNDO[[#This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SUM(Emisiones_N2O_CO2eq_MUNDO[[#This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SUM(Emisiones_N2O_CO2eq_MUNDO[[#This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SUM(Emisiones_N2O_CO2eq_MUNDO[[#This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SUM(Emisiones_N2O_CO2eq_MUNDO[[#This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SUM(Emisiones_N2O_CO2eq_MUNDO[[#This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SUM(Emisiones_N2O_CO2eq_MUNDO[[#This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SUM(Emisiones_N2O_CO2eq_MUNDO[[#This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SUM(Emisiones_N2O_CO2eq_MUNDO[[#This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SUM(Emisiones_N2O_CO2eq_MUNDO[[#This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SUM(Emisiones_N2O_CO2eq_MUNDO[[#This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SUM(Emisiones_N2O_CO2eq_MUNDO[[#This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SUM(Emisiones_N2O_CO2eq_MUNDO[[#This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SUM(Emisiones_N2O_CO2eq_MUNDO[[#This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SUM(Emisiones_N2O_CO2eq_MUNDO[[#This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SUM(Emisiones_N2O_CO2eq_MUNDO[[#This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SUM(Emisiones_N2O_CO2eq_MUNDO[[#This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SUM(Emisiones_N2O_CO2eq_MUNDO[[#This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SUM(Emisiones_N2O_CO2eq_MUNDO[[#This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SUM(Emisiones_N2O_CO2eq_MUNDO[[#This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SUM(Emisiones_N2O_CO2eq_MUNDO[[#This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SUM(Emisiones_N2O_CO2eq_MUNDO[[#This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SUM(Emisiones_N2O_CO2eq_MUNDO[[#This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SUM(Emisiones_N2O_CO2eq_MUNDO[[#This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SUM(Emisiones_N2O_CO2eq_MUNDO[[#This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SUM(Emisiones_N2O_CO2eq_MUNDO[[#This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SUM(Emisiones_N2O_CO2eq_MUNDO[[#This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SUM(Emisiones_N2O_CO2eq_MUNDO[[#This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SUM(Emisiones_N2O_CO2eq_MUNDO[[#This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SUM(Emisiones_N2O_CO2eq_MUNDO[[#This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SUM(Emisiones_N2O_CO2eq_MUNDO[[#This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SUM(Emisiones_N2O_CO2eq_MUNDO[[#This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SUM(Emisiones_N2O_CO2eq_MUNDO[[#This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SUM(Emisiones_N2O_CO2eq_MUNDO[[#This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SUM(Emisiones_N2O_CO2eq_MUNDO[[#This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SUM(Emisiones_N2O_CO2eq_MUNDO[[#This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SUM(Emisiones_N2O_CO2eq_MUNDO[[#This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SUM(Emisiones_N2O_CO2eq_MUNDO[[#This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SUM(Emisiones_N2O_CO2eq_MUNDO[[#This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SUM(Emisiones_N2O_CO2eq_MUNDO[[#This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SUM(Emisiones_N2O_CO2eq_MUNDO[[#This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SUM(Emisiones_N2O_CO2eq_MUNDO[[#This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SUM(Emisiones_N2O_CO2eq_MUNDO[[#This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SUM(Emisiones_N2O_CO2eq_MUNDO[[#This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SUM(Emisiones_N2O_CO2eq_MUNDO[[#This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SUM(Emisiones_N2O_CO2eq_MUNDO[[#This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SUM(Emisiones_N2O_CO2eq_MUNDO[[#This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SUM(Emisiones_N2O_CO2eq_MUNDO[[#This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SUM(Emisiones_N2O_CO2eq_MUNDO[[#This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SUM(Emisiones_N2O_CO2eq_MUNDO[[#This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SUM(Emisiones_N2O_CO2eq_MUNDO[[#This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SUM(Emisiones_N2O_CO2eq_MUNDO[[#This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SUM(Emisiones_N2O_CO2eq_MUNDO[[#This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SUM(Emisiones_N2O_CO2eq_MUNDO[[#This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SUM(Emisiones_N2O_CO2eq_MUNDO[[#This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SUM(Emisiones_N2O_CO2eq_MUNDO[[#This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SUM(Emisiones_N2O_CO2eq_MUNDO[[#This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SUM(Emisiones_N2O_CO2eq_MUNDO[[#This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SUM(Emisiones_N2O_CO2eq_MUNDO[[#This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SUM(Emisiones_N2O_CO2eq_MUNDO[[#This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SUM(Emisiones_N2O_CO2eq_MUNDO[[#This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SUM(Emisiones_N2O_CO2eq_MUNDO[[#This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SUM(Emisiones_N2O_CO2eq_MUNDO[[#This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SUM(Emisiones_N2O_CO2eq_MUNDO[[#This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SUM(Emisiones_N2O_CO2eq_MUNDO[[#This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SUM(Emisiones_N2O_CO2eq_MUNDO[[#This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SUM(Emisiones_N2O_CO2eq_MUNDO[[#This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SUM(Emisiones_N2O_CO2eq_MUNDO[[#This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SUM(Emisiones_N2O_CO2eq_MUNDO[[#This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SUM(Emisiones_N2O_CO2eq_MUNDO[[#This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SUM(Emisiones_N2O_CO2eq_MUNDO[[#This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SUM(Emisiones_N2O_CO2eq_MUNDO[[#This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SUM(Emisiones_N2O_CO2eq_MUNDO[[#This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SUM(Emisiones_N2O_CO2eq_MUNDO[[#This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SUM(Emisiones_N2O_CO2eq_MUNDO[[#This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SUM(Emisiones_N2O_CO2eq_MUNDO[[#This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SUM(Emisiones_N2O_CO2eq_MUNDO[[#This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SUM(Emisiones_N2O_CO2eq_MUNDO[[#This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SUM(Emisiones_N2O_CO2eq_MUNDO[[#This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SUM(Emisiones_N2O_CO2eq_MUNDO[[#This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SUM(Emisiones_N2O_CO2eq_MUNDO[[#This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SUM(Emisiones_N2O_CO2eq_MUNDO[[#This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SUM(Emisiones_N2O_CO2eq_MUNDO[[#This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SUM(Emisiones_N2O_CO2eq_MUNDO[[#This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SUM(Emisiones_N2O_CO2eq_MUNDO[[#This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SUM(Emisiones_N2O_CO2eq_MUNDO[[#This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SUM(Emisiones_N2O_CO2eq_MUNDO[[#This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SUM(Emisiones_N2O_CO2eq_MUNDO[[#This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SUM(Emisiones_N2O_CO2eq_MUNDO[[#This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SUM(Emisiones_N2O_CO2eq_MUNDO[[#This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SUM(Emisiones_N2O_CO2eq_MUNDO[[#This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SUM(Emisiones_N2O_CO2eq_MUNDO[[#This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SUM(Emisiones_N2O_CO2eq_MUNDO[[#This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SUM(Emisiones_N2O_CO2eq_MUNDO[[#This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SUM(Emisiones_N2O_CO2eq_MUNDO[[#This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SUM(Emisiones_N2O_CO2eq_MUNDO[[#This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SUM(Emisiones_N2O_CO2eq_MUNDO[[#This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SUM(Emisiones_N2O_CO2eq_MUNDO[[#This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SUM(Emisiones_N2O_CO2eq_MUNDO[[#This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SUM(Emisiones_N2O_CO2eq_MUNDO[[#This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SUM(Emisiones_N2O_CO2eq_MUNDO[[#This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SUM(Emisiones_N2O_CO2eq_MUNDO[[#This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SUM(Emisiones_N2O_CO2eq_MUNDO[[#This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SUM(Emisiones_N2O_CO2eq_MUNDO[[#This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SUM(Emisiones_N2O_CO2eq_MUNDO[[#This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SUM(Emisiones_N2O_CO2eq_MUNDO[[#This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SUM(Emisiones_N2O_CO2eq_MUNDO[[#This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SUM(Emisiones_N2O_CO2eq_MUNDO[[#This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SUM(Emisiones_N2O_CO2eq_MUNDO[[#This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SUM(Emisiones_N2O_CO2eq_MUNDO[[#This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SUM(Emisiones_N2O_CO2eq_MUNDO[[#This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SUM(Emisiones_N2O_CO2eq_MUNDO[[#This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SUM(Emisiones_N2O_CO2eq_MUNDO[[#This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SUM(Emisiones_N2O_CO2eq_MUNDO[[#This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SUM(Emisiones_N2O_CO2eq_MUNDO[[#This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SUM(Emisiones_N2O_CO2eq_MUNDO[[#This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SUM(Emisiones_N2O_CO2eq_MUNDO[[#This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SUM(Emisiones_N2O_CO2eq_MUNDO[[#This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SUM(Emisiones_N2O_CO2eq_MUNDO[[#This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SUM(Emisiones_N2O_CO2eq_MUNDO[[#This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SUM(Emisiones_N2O_CO2eq_MUNDO[[#This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SUM(Emisiones_N2O_CO2eq_MUNDO[[#This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SUM(Emisiones_N2O_CO2eq_MUNDO[[#This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SUM(Emisiones_N2O_CO2eq_MUNDO[[#This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SUM(Emisiones_N2O_CO2eq_MUNDO[[#This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SUM(Emisiones_N2O_CO2eq_MUNDO[[#This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SUM(Emisiones_N2O_CO2eq_MUNDO[[#This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SUM(Emisiones_N2O_CO2eq_MUNDO[[#This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SUM(Emisiones_N2O_CO2eq_MUNDO[[#This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SUM(Emisiones_N2O_CO2eq_MUNDO[[#This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SUM(Emisiones_N2O_CO2eq_MUNDO[[#This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SUM(Emisiones_N2O_CO2eq_MUNDO[[#This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SUM(Emisiones_N2O_CO2eq_MUNDO[[#This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SUM(Emisiones_N2O_CO2eq_MUNDO[[#This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SUM(Emisiones_N2O_CO2eq_MUNDO[[#This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SUM(Emisiones_N2O_CO2eq_MUNDO[[#This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SUM(Emisiones_N2O_CO2eq_MUNDO[[#This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SUM(Emisiones_N2O_CO2eq_MUNDO[[#This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SUM(Emisiones_N2O_CO2eq_MUNDO[[#This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SUM(Emisiones_N2O_CO2eq_MUNDO[[#This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SUM(Emisiones_N2O_CO2eq_MUNDO[[#This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SUM(Emisiones_N2O_CO2eq_MUNDO[[#This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SUM(Emisiones_N2O_CO2eq_MUNDO[[#This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SUM(Emisiones_N2O_CO2eq_MUNDO[[#This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SUM(Emisiones_N2O_CO2eq_MUNDO[[#This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SUM(Emisiones_N2O_CO2eq_MUNDO[[#This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SUM(Emisiones_N2O_CO2eq_MUNDO[[#This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SUM(Emisiones_N2O_CO2eq_MUNDO[[#This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SUM(Emisiones_N2O_CO2eq_MUNDO[[#This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SUM(Emisiones_N2O_CO2eq_MUNDO[[#This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SUM(Emisiones_N2O_CO2eq_MUNDO[[#This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SUM(Emisiones_N2O_CO2eq_MUNDO[[#This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SUM(Emisiones_N2O_CO2eq_MUNDO[[#This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SUM(Emisiones_N2O_CO2eq_MUNDO[[#This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SUM(Emisiones_N2O_CO2eq_MUNDO[[#This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SUM(Emisiones_N2O_CO2eq_MUNDO[[#This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SUM(Emisiones_N2O_CO2eq_MUNDO[[#This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SUM(Emisiones_N2O_CO2eq_MUNDO[[#This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SUM(Emisiones_N2O_CO2eq_MUNDO[[#This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SUM(Emisiones_N2O_CO2eq_MUNDO[[#This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SUM(Emisiones_N2O_CO2eq_MUNDO[[#This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SUM(Emisiones_N2O_CO2eq_MUNDO[[#This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SUM(Emisiones_N2O_CO2eq_MUNDO[[#This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SUM(Emisiones_N2O_CO2eq_MUNDO[[#This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SUM(Emisiones_N2O_CO2eq_MUNDO[[#This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SUM(Emisiones_N2O_CO2eq_MUNDO[[#This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SUM(Emisiones_N2O_CO2eq_MUNDO[[#This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SUM(Emisiones_N2O_CO2eq_MUNDO[[#This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SUM(Emisiones_N2O_CO2eq_MUNDO[[#This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SUM(Emisiones_N2O_CO2eq_MUNDO[[#This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SUM(Emisiones_N2O_CO2eq_MUNDO[[#This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SUM(Emisiones_N2O_CO2eq_MUNDO[[#This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SUM(Emisiones_N2O_CO2eq_MUNDO[[#This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SUM(Emisiones_N2O_CO2eq_MUNDO[[#This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SUM(Emisiones_N2O_CO2eq_MUNDO[[#This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SUM(Emisiones_N2O_CO2eq_MUNDO[[#This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SUM(Emisiones_N2O_CO2eq_MUNDO[[#This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SUM(Emisiones_N2O_CO2eq_MUNDO[[#This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SUM(Emisiones_N2O_CO2eq_MUNDO[[#This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SUM(Emisiones_N2O_CO2eq_MUNDO[[#This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SUM(Emisiones_N2O_CO2eq_MUNDO[[#This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SUM(Emisiones_N2O_CO2eq_MUNDO[[#This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SUM(Emisiones_N2O_CO2eq_MUNDO[[#This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SUM(Emisiones_N2O_CO2eq_MUNDO[[#This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SUM(Emisiones_N2O_CO2eq_MUNDO[[#This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SUM(Emisiones_N2O_CO2eq_MUNDO[[#This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SUM(Emisiones_N2O_CO2eq_MUNDO[[#This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SUM(Emisiones_N2O_CO2eq_MUNDO[[#This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SUM(Emisiones_N2O_CO2eq_MUNDO[[#This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SUM(Emisiones_N2O_CO2eq_MUNDO[[#This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SUM(Emisiones_N2O_CO2eq_MUNDO[[#This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SUM(Emisiones_N2O_CO2eq_MUNDO[[#This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SUM(Emisiones_N2O_CO2eq_MUNDO[[#This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SUM(Emisiones_N2O_CO2eq_MUNDO[[#This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SUM(Emisiones_N2O_CO2eq_MUNDO[[#This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SUM(Emisiones_N2O_CO2eq_MUNDO[[#This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SUM(Emisiones_N2O_CO2eq_MUNDO[[#This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SUM(Emisiones_N2O_CO2eq_MUNDO[[#This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SUM(Emisiones_N2O_CO2eq_MUNDO[[#This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SUM(Emisiones_N2O_CO2eq_MUNDO[[#This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SUM(Emisiones_N2O_CO2eq_MUNDO[[#This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SUM(Emisiones_N2O_CO2eq_MUNDO[[#This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SUM(Emisiones_N2O_CO2eq_MUNDO[[#This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SUM(Emisiones_N2O_CO2eq_MUNDO[[#This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SUM(Emisiones_N2O_CO2eq_MUNDO[[#This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SUM(Emisiones_N2O_CO2eq_MUNDO[[#This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SUM(Emisiones_N2O_CO2eq_MUNDO[[#This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SUM(Emisiones_N2O_CO2eq_MUNDO[[#This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SUM(Emisiones_N2O_CO2eq_MUNDO[[#This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SUM(Emisiones_N2O_CO2eq_MUNDO[[#This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SUM(Emisiones_N2O_CO2eq_MUNDO[[#This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SUM(Emisiones_N2O_CO2eq_MUNDO[[#This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SUM(Emisiones_N2O_CO2eq_MUNDO[[#This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SUM(Emisiones_N2O_CO2eq_MUNDO[[#This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SUM(Emisiones_N2O_CO2eq_MUNDO[[#This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SUM(Emisiones_N2O_CO2eq_MUNDO[[#This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SUM(Emisiones_N2O_CO2eq_MUNDO[[#This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SUM(Emisiones_N2O_CO2eq_MUNDO[[#This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SUM(Emisiones_N2O_CO2eq_MUNDO[[#This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SUM(Emisiones_N2O_CO2eq_MUNDO[[#This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SUM(Emisiones_N2O_CO2eq_MUNDO[[#This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SUM(Emisiones_N2O_CO2eq_MUNDO[[#This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SUM(Emisiones_N2O_CO2eq_MUNDO[[#This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SUM(Emisiones_N2O_CO2eq_MUNDO[[#This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SUM(Emisiones_N2O_CO2eq_MUNDO[[#This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SUM(Emisiones_N2O_CO2eq_MUNDO[[#This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SUM(Emisiones_N2O_CO2eq_MUNDO[[#This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SUM(Emisiones_N2O_CO2eq_MUNDO[[#This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SUM(Emisiones_N2O_CO2eq_MUNDO[[#This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SUM(Emisiones_N2O_CO2eq_MUNDO[[#This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SUM(Emisiones_N2O_CO2eq_MUNDO[[#This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SUM(Emisiones_N2O_CO2eq_MUNDO[[#This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SUM(Emisiones_N2O_CO2eq_MUNDO[[#This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SUM(Emisiones_N2O_CO2eq_MUNDO[[#This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SUM(Emisiones_N2O_CO2eq_MUNDO[[#This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SUM(Emisiones_N2O_CO2eq_MUNDO[[#This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SUM(Emisiones_N2O_CO2eq_MUNDO[[#This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SUM(Emisiones_N2O_CO2eq_MUNDO[[#This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SUM(Emisiones_N2O_CO2eq_MUNDO[[#This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SUM(Emisiones_N2O_CO2eq_MUNDO[[#This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SUM(Emisiones_N2O_CO2eq_MUNDO[[#This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SUM(Emisiones_N2O_CO2eq_MUNDO[[#This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SUM(Emisiones_N2O_CO2eq_MUNDO[[#This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SUM(Emisiones_N2O_CO2eq_MUNDO[[#This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SUM(Emisiones_N2O_CO2eq_MUNDO[[#This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SUM(Emisiones_N2O_CO2eq_MUNDO[[#This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SUM(Emisiones_N2O_CO2eq_MUNDO[[#This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SUM(Emisiones_N2O_CO2eq_MUNDO[[#This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SUM(Emisiones_N2O_CO2eq_MUNDO[[#This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SUM(Emisiones_N2O_CO2eq_MUNDO[[#This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SUM(Emisiones_N2O_CO2eq_MUNDO[[#This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SUM(Emisiones_N2O_CO2eq_MUNDO[[#This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SUM(Emisiones_N2O_CO2eq_MUNDO[[#This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SUM(Emisiones_N2O_CO2eq_MUNDO[[#This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SUM(Emisiones_N2O_CO2eq_MUNDO[[#This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SUM(Emisiones_N2O_CO2eq_MUNDO[[#This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SUM(Emisiones_N2O_CO2eq_MUNDO[[#This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SUM(Emisiones_N2O_CO2eq_MUNDO[[#This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SUM(Emisiones_N2O_CO2eq_MUNDO[[#This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SUM(Emisiones_N2O_CO2eq_MUNDO[[#This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SUM(Emisiones_N2O_CO2eq_MUNDO[[#This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SUM(Emisiones_N2O_CO2eq_MUNDO[[#This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SUM(Emisiones_N2O_CO2eq_MUNDO[[#This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SUM(Emisiones_N2O_CO2eq_MUNDO[[#This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SUM(Emisiones_N2O_CO2eq_MUNDO[[#This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SUM(Emisiones_N2O_CO2eq_MUNDO[[#This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SUM(Emisiones_N2O_CO2eq_MUNDO[[#This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SUM(Emisiones_N2O_CO2eq_MUNDO[[#This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SUM(Emisiones_N2O_CO2eq_MUNDO[[#This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SUM(Emisiones_N2O_CO2eq_MUNDO[[#This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SUM(Emisiones_N2O_CO2eq_MUNDO[[#This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SUM(Emisiones_N2O_CO2eq_MUNDO[[#This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SUM(Emisiones_N2O_CO2eq_MUNDO[[#This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SUM(Emisiones_N2O_CO2eq_MUNDO[[#This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SUM(Emisiones_N2O_CO2eq_MUNDO[[#This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SUM(Emisiones_N2O_CO2eq_MUNDO[[#This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SUM(Emisiones_N2O_CO2eq_MUNDO[[#This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SUM(Emisiones_N2O_CO2eq_MUNDO[[#This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SUM(Emisiones_N2O_CO2eq_MUNDO[[#This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SUM(Emisiones_N2O_CO2eq_MUNDO[[#This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SUM(Emisiones_N2O_CO2eq_MUNDO[[#This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SUM(Emisiones_N2O_CO2eq_MUNDO[[#This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SUM(Emisiones_N2O_CO2eq_MUNDO[[#This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SUM(Emisiones_N2O_CO2eq_MUNDO[[#This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SUM(Emisiones_N2O_CO2eq_MUNDO[[#This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SUM(Emisiones_N2O_CO2eq_MUNDO[[#This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SUM(Emisiones_N2O_CO2eq_MUNDO[[#This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SUM(Emisiones_N2O_CO2eq_MUNDO[[#This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SUM(Emisiones_N2O_CO2eq_MUNDO[[#This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SUM(Emisiones_N2O_CO2eq_MUNDO[[#This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SUM(Emisiones_N2O_CO2eq_MUNDO[[#This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SUM(Emisiones_N2O_CO2eq_MUNDO[[#This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SUM(Emisiones_N2O_CO2eq_MUNDO[[#This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SUM(Emisiones_N2O_CO2eq_MUNDO[[#This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SUM(Emisiones_N2O_CO2eq_MUNDO[[#This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SUM(Emisiones_N2O_CO2eq_MUNDO[[#This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SUM(Emisiones_N2O_CO2eq_MUNDO[[#This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SUM(Emisiones_N2O_CO2eq_MUNDO[[#This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SUM(Emisiones_N2O_CO2eq_MUNDO[[#This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SUM(Emisiones_N2O_CO2eq_MUNDO[[#This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SUM(Emisiones_N2O_CO2eq_MUNDO[[#This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SUM(Emisiones_N2O_CO2eq_MUNDO[[#This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SUM(Emisiones_N2O_CO2eq_MUNDO[[#This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SUM(Emisiones_N2O_CO2eq_MUNDO[[#This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SUM(Emisiones_N2O_CO2eq_MUNDO[[#This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SUM(Emisiones_N2O_CO2eq_MUNDO[[#This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SUM(Emisiones_N2O_CO2eq_MUNDO[[#This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SUM(Emisiones_N2O_CO2eq_MUNDO[[#This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SUM(Emisiones_N2O_CO2eq_MUNDO[[#This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SUM(Emisiones_N2O_CO2eq_MUNDO[[#This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SUM(Emisiones_N2O_CO2eq_MUNDO[[#This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SUM(Emisiones_N2O_CO2eq_MUNDO[[#This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SUM(Emisiones_N2O_CO2eq_MUNDO[[#This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SUM(Emisiones_N2O_CO2eq_MUNDO[[#This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SUM(Emisiones_N2O_CO2eq_MUNDO[[#This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SUM(Emisiones_N2O_CO2eq_MUNDO[[#This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SUM(Emisiones_N2O_CO2eq_MUNDO[[#This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SUM(Emisiones_N2O_CO2eq_MUNDO[[#This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SUM(Emisiones_N2O_CO2eq_MUNDO[[#This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SUM(Emisiones_N2O_CO2eq_MUNDO[[#This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SUM(Emisiones_N2O_CO2eq_MUNDO[[#This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SUM(Emisiones_N2O_CO2eq_MUNDO[[#This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SUM(Emisiones_N2O_CO2eq_MUNDO[[#This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SUM(Emisiones_N2O_CO2eq_MUNDO[[#This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SUM(Emisiones_N2O_CO2eq_MUNDO[[#This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SUM(Emisiones_N2O_CO2eq_MUNDO[[#This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SUM(Emisiones_N2O_CO2eq_MUNDO[[#This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SUM(Emisiones_N2O_CO2eq_MUNDO[[#This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SUM(Emisiones_N2O_CO2eq_MUNDO[[#This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SUM(Emisiones_N2O_CO2eq_MUNDO[[#This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SUM(Emisiones_N2O_CO2eq_MUNDO[[#This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SUM(Emisiones_N2O_CO2eq_MUNDO[[#This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SUM(Emisiones_N2O_CO2eq_MUNDO[[#This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SUM(Emisiones_N2O_CO2eq_MUNDO[[#This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SUM(Emisiones_N2O_CO2eq_MUNDO[[#This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SUM(Emisiones_N2O_CO2eq_MUNDO[[#This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SUM(Emisiones_N2O_CO2eq_MUNDO[[#This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SUM(Emisiones_N2O_CO2eq_MUNDO[[#This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SUM(Emisiones_N2O_CO2eq_MUNDO[[#This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SUM(Emisiones_N2O_CO2eq_MUNDO[[#This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SUM(Emisiones_N2O_CO2eq_MUNDO[[#This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SUM(Emisiones_N2O_CO2eq_MUNDO[[#This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SUM(Emisiones_N2O_CO2eq_MUNDO[[#This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SUM(Emisiones_N2O_CO2eq_MUNDO[[#This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SUM(Emisiones_N2O_CO2eq_MUNDO[[#This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SUM(Emisiones_N2O_CO2eq_MUNDO[[#This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SUM(Emisiones_N2O_CO2eq_MUNDO[[#This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SUM(Emisiones_N2O_CO2eq_MUNDO[[#This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SUM(Emisiones_N2O_CO2eq_MUNDO[[#This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SUM(Emisiones_N2O_CO2eq_MUNDO[[#This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SUM(Emisiones_N2O_CO2eq_MUNDO[[#This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SUM(Emisiones_N2O_CO2eq_MUNDO[[#This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SUM(Emisiones_N2O_CO2eq_MUNDO[[#This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SUM(Emisiones_N2O_CO2eq_MUNDO[[#This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SUM(Emisiones_N2O_CO2eq_MUNDO[[#This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SUM(Emisiones_N2O_CO2eq_MUNDO[[#This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SUM(Emisiones_N2O_CO2eq_MUNDO[[#This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SUM(Emisiones_N2O_CO2eq_MUNDO[[#This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SUM(Emisiones_N2O_CO2eq_MUNDO[[#This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SUM(Emisiones_N2O_CO2eq_MUNDO[[#This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SUM(Emisiones_N2O_CO2eq_MUNDO[[#This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SUM(Emisiones_N2O_CO2eq_MUNDO[[#This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SUM(Emisiones_N2O_CO2eq_MUNDO[[#This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SUM(Emisiones_N2O_CO2eq_MUNDO[[#This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SUM(Emisiones_N2O_CO2eq_MUNDO[[#This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SUM(Emisiones_N2O_CO2eq_MUNDO[[#This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SUM(Emisiones_N2O_CO2eq_MUNDO[[#This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SUM(Emisiones_N2O_CO2eq_MUNDO[[#This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SUM(Emisiones_N2O_CO2eq_MUNDO[[#This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SUM(Emisiones_N2O_CO2eq_MUNDO[[#This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SUM(Emisiones_N2O_CO2eq_MUNDO[[#This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SUM(Emisiones_N2O_CO2eq_MUNDO[[#This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SUM(Emisiones_N2O_CO2eq_MUNDO[[#This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SUM(Emisiones_N2O_CO2eq_MUNDO[[#This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SUM(Emisiones_N2O_CO2eq_MUNDO[[#This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SUM(Emisiones_N2O_CO2eq_MUNDO[[#This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SUM(Emisiones_N2O_CO2eq_MUNDO[[#This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SUM(Emisiones_N2O_CO2eq_MUNDO[[#This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SUM(Emisiones_N2O_CO2eq_MUNDO[[#This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SUM(Emisiones_N2O_CO2eq_MUNDO[[#This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SUM(Emisiones_N2O_CO2eq_MUNDO[[#This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SUM(Emisiones_N2O_CO2eq_MUNDO[[#This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SUM(Emisiones_N2O_CO2eq_MUNDO[[#This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SUM(Emisiones_N2O_CO2eq_MUNDO[[#This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SUM(Emisiones_N2O_CO2eq_MUNDO[[#This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SUM(Emisiones_N2O_CO2eq_MUNDO[[#This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SUM(Emisiones_N2O_CO2eq_MUNDO[[#This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SUM(Emisiones_N2O_CO2eq_MUNDO[[#This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SUM(Emisiones_N2O_CO2eq_MUNDO[[#This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SUM(Emisiones_N2O_CO2eq_MUNDO[[#This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SUM(Emisiones_N2O_CO2eq_MUNDO[[#This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SUM(Emisiones_N2O_CO2eq_MUNDO[[#This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SUM(Emisiones_N2O_CO2eq_MUNDO[[#This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SUM(Emisiones_N2O_CO2eq_MUNDO[[#This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SUM(Emisiones_N2O_CO2eq_MUNDO[[#This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SUM(Emisiones_N2O_CO2eq_MUNDO[[#This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SUM(Emisiones_N2O_CO2eq_MUNDO[[#This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SUM(Emisiones_N2O_CO2eq_MUNDO[[#This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SUM(Emisiones_N2O_CO2eq_MUNDO[[#This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SUM(Emisiones_N2O_CO2eq_MUNDO[[#This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SUM(Emisiones_N2O_CO2eq_MUNDO[[#This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SUM(Emisiones_N2O_CO2eq_MUNDO[[#This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SUM(Emisiones_N2O_CO2eq_MUNDO[[#This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SUM(Emisiones_N2O_CO2eq_MUNDO[[#This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SUM(Emisiones_N2O_CO2eq_MUNDO[[#This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SUM(Emisiones_N2O_CO2eq_MUNDO[[#This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SUM(Emisiones_N2O_CO2eq_MUNDO[[#This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SUM(Emisiones_N2O_CO2eq_MUNDO[[#This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SUM(Emisiones_N2O_CO2eq_MUNDO[[#This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SUM(Emisiones_N2O_CO2eq_MUNDO[[#This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SUM(Emisiones_N2O_CO2eq_MUNDO[[#This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SUM(Emisiones_N2O_CO2eq_MUNDO[[#This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SUM(Emisiones_N2O_CO2eq_MUNDO[[#This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SUM(Emisiones_N2O_CO2eq_MUNDO[[#This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SUM(Emisiones_N2O_CO2eq_MUNDO[[#This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SUM(Emisiones_N2O_CO2eq_MUNDO[[#This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SUM(Emisiones_N2O_CO2eq_MUNDO[[#This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SUM(Emisiones_N2O_CO2eq_MUNDO[[#This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SUM(Emisiones_N2O_CO2eq_MUNDO[[#This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SUM(Emisiones_N2O_CO2eq_MUNDO[[#This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SUM(Emisiones_N2O_CO2eq_MUNDO[[#This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SUM(Emisiones_N2O_CO2eq_MUNDO[[#This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SUM(Emisiones_N2O_CO2eq_MUNDO[[#This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SUM(Emisiones_N2O_CO2eq_MUNDO[[#This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SUM(Emisiones_N2O_CO2eq_MUNDO[[#This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SUM(Emisiones_N2O_CO2eq_MUNDO[[#This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SUM(Emisiones_N2O_CO2eq_MUNDO[[#This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SUM(Emisiones_N2O_CO2eq_MUNDO[[#This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SUM(Emisiones_N2O_CO2eq_MUNDO[[#This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SUM(Emisiones_N2O_CO2eq_MUNDO[[#This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SUM(Emisiones_N2O_CO2eq_MUNDO[[#This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SUM(Emisiones_N2O_CO2eq_MUNDO[[#This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SUM(Emisiones_N2O_CO2eq_MUNDO[[#This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SUM(Emisiones_N2O_CO2eq_MUNDO[[#This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SUM(Emisiones_N2O_CO2eq_MUNDO[[#This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SUM(Emisiones_N2O_CO2eq_MUNDO[[#This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SUM(Emisiones_N2O_CO2eq_MUNDO[[#This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SUM(Emisiones_N2O_CO2eq_MUNDO[[#This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SUM(Emisiones_N2O_CO2eq_MUNDO[[#This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SUM(Emisiones_N2O_CO2eq_MUNDO[[#This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SUM(Emisiones_N2O_CO2eq_MUNDO[[#This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SUM(Emisiones_N2O_CO2eq_MUNDO[[#This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SUM(Emisiones_N2O_CO2eq_MUNDO[[#This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SUM(Emisiones_N2O_CO2eq_MUNDO[[#This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SUM(Emisiones_N2O_CO2eq_MUNDO[[#This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SUM(Emisiones_N2O_CO2eq_MUNDO[[#This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SUM(Emisiones_N2O_CO2eq_MUNDO[[#This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SUM(Emisiones_N2O_CO2eq_MUNDO[[#This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SUM(Emisiones_N2O_CO2eq_MUNDO[[#This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SUM(Emisiones_N2O_CO2eq_MUNDO[[#This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SUM(Emisiones_N2O_CO2eq_MUNDO[[#This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SUM(Emisiones_N2O_CO2eq_MUNDO[[#This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SUM(Emisiones_N2O_CO2eq_MUNDO[[#This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SUM(Emisiones_N2O_CO2eq_MUNDO[[#This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SUM(Emisiones_N2O_CO2eq_MUNDO[[#This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SUM(Emisiones_N2O_CO2eq_MUNDO[[#This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SUM(Emisiones_N2O_CO2eq_MUNDO[[#This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SUM(Emisiones_N2O_CO2eq_MUNDO[[#This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SUM(Emisiones_N2O_CO2eq_MUNDO[[#This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SUM(Emisiones_N2O_CO2eq_MUNDO[[#This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SUM(Emisiones_N2O_CO2eq_MUNDO[[#This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SUM(Emisiones_N2O_CO2eq_MUNDO[[#This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SUM(Emisiones_N2O_CO2eq_MUNDO[[#This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SUM(Emisiones_N2O_CO2eq_MUNDO[[#This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SUM(Emisiones_N2O_CO2eq_MUNDO[[#This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SUM(Emisiones_N2O_CO2eq_MUNDO[[#This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SUM(Emisiones_N2O_CO2eq_MUNDO[[#This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SUM(Emisiones_N2O_CO2eq_MUNDO[[#This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SUM(Emisiones_N2O_CO2eq_MUNDO[[#This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SUM(Emisiones_N2O_CO2eq_MUNDO[[#This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SUM(Emisiones_N2O_CO2eq_MUNDO[[#This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SUM(Emisiones_N2O_CO2eq_MUNDO[[#This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SUM(Emisiones_N2O_CO2eq_MUNDO[[#This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SUM(Emisiones_N2O_CO2eq_MUNDO[[#This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SUM(Emisiones_N2O_CO2eq_MUNDO[[#This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SUM(Emisiones_N2O_CO2eq_MUNDO[[#This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SUM(Emisiones_N2O_CO2eq_MUNDO[[#This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SUM(Emisiones_N2O_CO2eq_MUNDO[[#This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SUM(Emisiones_N2O_CO2eq_MUNDO[[#This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SUM(Emisiones_N2O_CO2eq_MUNDO[[#This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SUM(Emisiones_N2O_CO2eq_MUNDO[[#This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SUM(Emisiones_N2O_CO2eq_MUNDO[[#This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SUM(Emisiones_N2O_CO2eq_MUNDO[[#This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SUM(Emisiones_N2O_CO2eq_MUNDO[[#This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SUM(Emisiones_N2O_CO2eq_MUNDO[[#This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SUM(Emisiones_N2O_CO2eq_MUNDO[[#This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SUM(Emisiones_N2O_CO2eq_MUNDO[[#This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SUM(Emisiones_N2O_CO2eq_MUNDO[[#This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SUM(Emisiones_N2O_CO2eq_MUNDO[[#This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SUM(Emisiones_N2O_CO2eq_MUNDO[[#This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SUM(Emisiones_N2O_CO2eq_MUNDO[[#This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SUM(Emisiones_N2O_CO2eq_MUNDO[[#This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SUM(Emisiones_N2O_CO2eq_MUNDO[[#This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SUM(Emisiones_N2O_CO2eq_MUNDO[[#This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SUM(Emisiones_N2O_CO2eq_MUNDO[[#This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SUM(Emisiones_N2O_CO2eq_MUNDO[[#This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SUM(Emisiones_N2O_CO2eq_MUNDO[[#This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SUM(Emisiones_N2O_CO2eq_MUNDO[[#This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SUM(Emisiones_N2O_CO2eq_MUNDO[[#This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SUM(Emisiones_N2O_CO2eq_MUNDO[[#This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SUM(Emisiones_N2O_CO2eq_MUNDO[[#This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SUM(Emisiones_N2O_CO2eq_MUNDO[[#This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SUM(Emisiones_N2O_CO2eq_MUNDO[[#This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SUM(Emisiones_N2O_CO2eq_MUNDO[[#This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SUM(Emisiones_N2O_CO2eq_MUNDO[[#This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SUM(Emisiones_N2O_CO2eq_MUNDO[[#This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SUM(Emisiones_N2O_CO2eq_MUNDO[[#This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SUM(Emisiones_N2O_CO2eq_MUNDO[[#This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SUM(Emisiones_N2O_CO2eq_MUNDO[[#This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SUM(Emisiones_N2O_CO2eq_MUNDO[[#This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SUM(Emisiones_N2O_CO2eq_MUNDO[[#This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SUM(Emisiones_N2O_CO2eq_MUNDO[[#This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SUM(Emisiones_N2O_CO2eq_MUNDO[[#This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SUM(Emisiones_N2O_CO2eq_MUNDO[[#This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SUM(Emisiones_N2O_CO2eq_MUNDO[[#This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SUM(Emisiones_N2O_CO2eq_MUNDO[[#This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SUM(Emisiones_N2O_CO2eq_MUNDO[[#This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SUM(Emisiones_N2O_CO2eq_MUNDO[[#This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SUM(Emisiones_N2O_CO2eq_MUNDO[[#This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SUM(Emisiones_N2O_CO2eq_MUNDO[[#This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SUM(Emisiones_N2O_CO2eq_MUNDO[[#This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SUM(Emisiones_N2O_CO2eq_MUNDO[[#This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SUM(Emisiones_N2O_CO2eq_MUNDO[[#This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SUM(Emisiones_N2O_CO2eq_MUNDO[[#This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SUM(Emisiones_N2O_CO2eq_MUNDO[[#This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SUM(Emisiones_N2O_CO2eq_MUNDO[[#This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SUM(Emisiones_N2O_CO2eq_MUNDO[[#This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SUM(Emisiones_N2O_CO2eq_MUNDO[[#This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SUM(Emisiones_N2O_CO2eq_MUNDO[[#This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SUM(Emisiones_N2O_CO2eq_MUNDO[[#This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SUM(Emisiones_N2O_CO2eq_MUNDO[[#This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SUM(Emisiones_N2O_CO2eq_MUNDO[[#This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SUM(Emisiones_N2O_CO2eq_MUNDO[[#This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SUM(Emisiones_N2O_CO2eq_MUNDO[[#This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SUM(Emisiones_N2O_CO2eq_MUNDO[[#This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SUM(Emisiones_N2O_CO2eq_MUNDO[[#This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SUM(Emisiones_N2O_CO2eq_MUNDO[[#This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SUM(Emisiones_N2O_CO2eq_MUNDO[[#This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SUM(Emisiones_N2O_CO2eq_MUNDO[[#This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SUM(Emisiones_N2O_CO2eq_MUNDO[[#This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SUM(Emisiones_N2O_CO2eq_MUNDO[[#This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SUM(Emisiones_N2O_CO2eq_MUNDO[[#This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SUM(Emisiones_N2O_CO2eq_MUNDO[[#This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SUM(Emisiones_N2O_CO2eq_MUNDO[[#This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SUM(Emisiones_N2O_CO2eq_MUNDO[[#This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SUM(Emisiones_N2O_CO2eq_MUNDO[[#This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SUM(Emisiones_N2O_CO2eq_MUNDO[[#This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SUM(Emisiones_N2O_CO2eq_MUNDO[[#This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SUM(Emisiones_N2O_CO2eq_MUNDO[[#This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SUM(Emisiones_N2O_CO2eq_MUNDO[[#This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SUM(Emisiones_N2O_CO2eq_MUNDO[[#This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SUM(Emisiones_N2O_CO2eq_MUNDO[[#This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SUM(Emisiones_N2O_CO2eq_MUNDO[[#This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SUM(Emisiones_N2O_CO2eq_MUNDO[[#This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SUM(Emisiones_N2O_CO2eq_MUNDO[[#This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SUM(Emisiones_N2O_CO2eq_MUNDO[[#This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SUM(Emisiones_N2O_CO2eq_MUNDO[[#This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SUM(Emisiones_N2O_CO2eq_MUNDO[[#This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SUM(Emisiones_N2O_CO2eq_MUNDO[[#This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SUM(Emisiones_N2O_CO2eq_MUNDO[[#This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SUM(Emisiones_N2O_CO2eq_MUNDO[[#This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SUM(Emisiones_N2O_CO2eq_MUNDO[[#This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SUM(Emisiones_N2O_CO2eq_MUNDO[[#This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SUM(Emisiones_N2O_CO2eq_MUNDO[[#This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SUM(Emisiones_N2O_CO2eq_MUNDO[[#This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SUM(Emisiones_N2O_CO2eq_MUNDO[[#This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SUM(Emisiones_N2O_CO2eq_MUNDO[[#This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SUM(Emisiones_N2O_CO2eq_MUNDO[[#This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SUM(Emisiones_N2O_CO2eq_MUNDO[[#This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SUM(Emisiones_N2O_CO2eq_MUNDO[[#This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SUM(Emisiones_N2O_CO2eq_MUNDO[[#This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SUM(Emisiones_N2O_CO2eq_MUNDO[[#This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SUM(Emisiones_N2O_CO2eq_MUNDO[[#This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SUM(Emisiones_N2O_CO2eq_MUNDO[[#This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SUM(Emisiones_N2O_CO2eq_MUNDO[[#This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SUM(Emisiones_N2O_CO2eq_MUNDO[[#This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SUM(Emisiones_N2O_CO2eq_MUNDO[[#This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SUM(Emisiones_N2O_CO2eq_MUNDO[[#This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SUM(Emisiones_N2O_CO2eq_MUNDO[[#This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SUM(Emisiones_N2O_CO2eq_MUNDO[[#This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SUM(Emisiones_N2O_CO2eq_MUNDO[[#This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SUM(Emisiones_N2O_CO2eq_MUNDO[[#This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SUM(Emisiones_N2O_CO2eq_MUNDO[[#This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SUM(Emisiones_N2O_CO2eq_MUNDO[[#This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SUM(Emisiones_N2O_CO2eq_MUNDO[[#This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SUM(Emisiones_N2O_CO2eq_MUNDO[[#This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SUM(Emisiones_N2O_CO2eq_MUNDO[[#This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SUM(Emisiones_N2O_CO2eq_MUNDO[[#This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SUM(Emisiones_N2O_CO2eq_MUNDO[[#This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SUM(Emisiones_N2O_CO2eq_MUNDO[[#This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SUM(Emisiones_N2O_CO2eq_MUNDO[[#This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SUM(Emisiones_N2O_CO2eq_MUNDO[[#This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SUM(Emisiones_N2O_CO2eq_MUNDO[[#This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SUM(Emisiones_N2O_CO2eq_MUNDO[[#This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SUM(Emisiones_N2O_CO2eq_MUNDO[[#This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SUM(Emisiones_N2O_CO2eq_MUNDO[[#This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SUM(Emisiones_N2O_CO2eq_MUNDO[[#This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SUM(Emisiones_N2O_CO2eq_MUNDO[[#This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SUM(Emisiones_N2O_CO2eq_MUNDO[[#This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SUM(Emisiones_N2O_CO2eq_MUNDO[[#This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SUM(Emisiones_N2O_CO2eq_MUNDO[[#This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SUM(Emisiones_N2O_CO2eq_MUNDO[[#This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SUM(Emisiones_N2O_CO2eq_MUNDO[[#This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SUM(Emisiones_N2O_CO2eq_MUNDO[[#This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SUM(Emisiones_N2O_CO2eq_MUNDO[[#This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SUM(Emisiones_N2O_CO2eq_MUNDO[[#This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SUM(Emisiones_N2O_CO2eq_MUNDO[[#This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SUM(Emisiones_N2O_CO2eq_MUNDO[[#This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SUM(Emisiones_N2O_CO2eq_MUNDO[[#This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SUM(Emisiones_N2O_CO2eq_MUNDO[[#This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SUM(Emisiones_N2O_CO2eq_MUNDO[[#This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SUM(Emisiones_N2O_CO2eq_MUNDO[[#This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SUM(Emisiones_N2O_CO2eq_MUNDO[[#This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SUM(Emisiones_N2O_CO2eq_MUNDO[[#This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SUM(Emisiones_N2O_CO2eq_MUNDO[[#This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SUM(Emisiones_N2O_CO2eq_MUNDO[[#This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SUM(Emisiones_N2O_CO2eq_MUNDO[[#This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SUM(Emisiones_N2O_CO2eq_MUNDO[[#This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SUM(Emisiones_N2O_CO2eq_MUNDO[[#This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SUM(Emisiones_N2O_CO2eq_MUNDO[[#This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SUM(Emisiones_N2O_CO2eq_MUNDO[[#This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SUM(Emisiones_N2O_CO2eq_MUNDO[[#This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SUM(Emisiones_N2O_CO2eq_MUNDO[[#This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SUM(Emisiones_N2O_CO2eq_MUNDO[[#This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SUM(Emisiones_N2O_CO2eq_MUNDO[[#This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SUM(Emisiones_N2O_CO2eq_MUNDO[[#This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SUM(Emisiones_N2O_CO2eq_MUNDO[[#This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SUM(Emisiones_N2O_CO2eq_MUNDO[[#This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SUM(Emisiones_N2O_CO2eq_MUNDO[[#This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SUM(Emisiones_N2O_CO2eq_MUNDO[[#This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SUM(Emisiones_N2O_CO2eq_MUNDO[[#This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SUM(Emisiones_N2O_CO2eq_MUNDO[[#This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SUM(Emisiones_N2O_CO2eq_MUNDO[[#This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SUM(Emisiones_N2O_CO2eq_MUNDO[[#This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SUM(Emisiones_N2O_CO2eq_MUNDO[[#This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SUM(Emisiones_N2O_CO2eq_MUNDO[[#This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SUM(Emisiones_N2O_CO2eq_MUNDO[[#This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SUM(Emisiones_N2O_CO2eq_MUNDO[[#This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SUM(Emisiones_N2O_CO2eq_MUNDO[[#This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SUM(Emisiones_N2O_CO2eq_MUNDO[[#This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SUM(Emisiones_N2O_CO2eq_MUNDO[[#This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SUM(Emisiones_N2O_CO2eq_MUNDO[[#This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SUM(Emisiones_N2O_CO2eq_MUNDO[[#This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SUM(Emisiones_N2O_CO2eq_MUNDO[[#This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SUM(Emisiones_N2O_CO2eq_MUNDO[[#This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SUM(Emisiones_N2O_CO2eq_MUNDO[[#This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SUM(Emisiones_N2O_CO2eq_MUNDO[[#This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SUM(Emisiones_N2O_CO2eq_MUNDO[[#This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SUM(Emisiones_N2O_CO2eq_MUNDO[[#This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SUM(Emisiones_N2O_CO2eq_MUNDO[[#This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SUM(Emisiones_N2O_CO2eq_MUNDO[[#This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SUM(Emisiones_N2O_CO2eq_MUNDO[[#This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SUM(Emisiones_N2O_CO2eq_MUNDO[[#This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SUM(Emisiones_N2O_CO2eq_MUNDO[[#This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SUM(Emisiones_N2O_CO2eq_MUNDO[[#This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SUM(Emisiones_N2O_CO2eq_MUNDO[[#This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SUM(Emisiones_N2O_CO2eq_MUNDO[[#This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SUM(Emisiones_N2O_CO2eq_MUNDO[[#This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SUM(Emisiones_N2O_CO2eq_MUNDO[[#This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SUM(Emisiones_N2O_CO2eq_MUNDO[[#This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SUM(Emisiones_N2O_CO2eq_MUNDO[[#This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SUM(Emisiones_N2O_CO2eq_MUNDO[[#This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SUM(Emisiones_N2O_CO2eq_MUNDO[[#This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SUM(Emisiones_N2O_CO2eq_MUNDO[[#This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SUM(Emisiones_N2O_CO2eq_MUNDO[[#This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SUM(Emisiones_N2O_CO2eq_MUNDO[[#This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SUM(Emisiones_N2O_CO2eq_MUNDO[[#This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SUM(Emisiones_N2O_CO2eq_MUNDO[[#This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SUM(Emisiones_N2O_CO2eq_MUNDO[[#This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SUM(Emisiones_N2O_CO2eq_MUNDO[[#This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SUM(Emisiones_N2O_CO2eq_MUNDO[[#This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SUM(Emisiones_N2O_CO2eq_MUNDO[[#This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SUM(Emisiones_N2O_CO2eq_MUNDO[[#This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SUM(Emisiones_N2O_CO2eq_MUNDO[[#This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SUM(Emisiones_N2O_CO2eq_MUNDO[[#This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SUM(Emisiones_N2O_CO2eq_MUNDO[[#This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SUM(Emisiones_N2O_CO2eq_MUNDO[[#This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SUM(Emisiones_N2O_CO2eq_MUNDO[[#This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SUM(Emisiones_N2O_CO2eq_MUNDO[[#This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SUM(Emisiones_N2O_CO2eq_MUNDO[[#This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SUM(Emisiones_N2O_CO2eq_MUNDO[[#This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SUM(Emisiones_N2O_CO2eq_MUNDO[[#This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SUM(Emisiones_N2O_CO2eq_MUNDO[[#This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SUM(Emisiones_N2O_CO2eq_MUNDO[[#This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SUM(Emisiones_N2O_CO2eq_MUNDO[[#This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SUM(Emisiones_N2O_CO2eq_MUNDO[[#This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SUM(Emisiones_N2O_CO2eq_MUNDO[[#This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SUM(Emisiones_N2O_CO2eq_MUNDO[[#This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SUM(Emisiones_N2O_CO2eq_MUNDO[[#This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SUM(Emisiones_N2O_CO2eq_MUNDO[[#This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SUM(Emisiones_N2O_CO2eq_MUNDO[[#This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SUM(Emisiones_N2O_CO2eq_MUNDO[[#This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SUM(Emisiones_N2O_CO2eq_MUNDO[[#This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SUM(Emisiones_N2O_CO2eq_MUNDO[[#This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SUM(Emisiones_N2O_CO2eq_MUNDO[[#This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SUM(Emisiones_N2O_CO2eq_MUNDO[[#This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SUM(Emisiones_N2O_CO2eq_MUNDO[[#This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SUM(Emisiones_N2O_CO2eq_MUNDO[[#This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SUM(Emisiones_N2O_CO2eq_MUNDO[[#This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SUM(Emisiones_N2O_CO2eq_MUNDO[[#This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SUM(Emisiones_N2O_CO2eq_MUNDO[[#This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SUM(Emisiones_N2O_CO2eq_MUNDO[[#This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SUM(Emisiones_N2O_CO2eq_MUNDO[[#This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SUM(Emisiones_N2O_CO2eq_MUNDO[[#This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SUM(Emisiones_N2O_CO2eq_MUNDO[[#This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SUM(Emisiones_N2O_CO2eq_MUNDO[[#This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SUM(Emisiones_N2O_CO2eq_MUNDO[[#This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SUM(Emisiones_N2O_CO2eq_MUNDO[[#This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SUM(Emisiones_N2O_CO2eq_MUNDO[[#This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SUM(Emisiones_N2O_CO2eq_MUNDO[[#This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SUM(Emisiones_N2O_CO2eq_MUNDO[[#This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SUM(Emisiones_N2O_CO2eq_MUNDO[[#This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SUM(Emisiones_N2O_CO2eq_MUNDO[[#This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SUM(Emisiones_N2O_CO2eq_MUNDO[[#This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SUM(Emisiones_N2O_CO2eq_MUNDO[[#This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SUM(Emisiones_N2O_CO2eq_MUNDO[[#This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SUM(Emisiones_N2O_CO2eq_MUNDO[[#This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SUM(Emisiones_N2O_CO2eq_MUNDO[[#This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SUM(Emisiones_N2O_CO2eq_MUNDO[[#This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SUM(Emisiones_N2O_CO2eq_MUNDO[[#This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SUM(Emisiones_N2O_CO2eq_MUNDO[[#This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SUM(Emisiones_N2O_CO2eq_MUNDO[[#This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SUM(Emisiones_N2O_CO2eq_MUNDO[[#This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SUM(Emisiones_N2O_CO2eq_MUNDO[[#This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SUM(Emisiones_N2O_CO2eq_MUNDO[[#This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SUM(Emisiones_N2O_CO2eq_MUNDO[[#This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SUM(Emisiones_N2O_CO2eq_MUNDO[[#This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SUM(Emisiones_N2O_CO2eq_MUNDO[[#This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SUM(Emisiones_N2O_CO2eq_MUNDO[[#This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SUM(Emisiones_N2O_CO2eq_MUNDO[[#This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SUM(Emisiones_N2O_CO2eq_MUNDO[[#This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SUM(Emisiones_N2O_CO2eq_MUNDO[[#This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SUM(Emisiones_N2O_CO2eq_MUNDO[[#This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SUM(Emisiones_N2O_CO2eq_MUNDO[[#This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SUM(Emisiones_N2O_CO2eq_MUNDO[[#This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SUM(Emisiones_N2O_CO2eq_MUNDO[[#This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SUM(Emisiones_N2O_CO2eq_MUNDO[[#This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SUM(Emisiones_N2O_CO2eq_MUNDO[[#This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SUM(Emisiones_N2O_CO2eq_MUNDO[[#This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SUM(Emisiones_N2O_CO2eq_MUNDO[[#This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SUM(Emisiones_N2O_CO2eq_MUNDO[[#This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SUM(Emisiones_N2O_CO2eq_MUNDO[[#This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SUM(Emisiones_N2O_CO2eq_MUNDO[[#This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SUM(Emisiones_N2O_CO2eq_MUNDO[[#This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SUM(Emisiones_N2O_CO2eq_MUNDO[[#This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SUM(Emisiones_N2O_CO2eq_MUNDO[[#This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SUM(Emisiones_N2O_CO2eq_MUNDO[[#This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SUM(Emisiones_N2O_CO2eq_MUNDO[[#This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SUM(Emisiones_N2O_CO2eq_MUNDO[[#This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SUM(Emisiones_N2O_CO2eq_MUNDO[[#This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SUM(Emisiones_N2O_CO2eq_MUNDO[[#This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SUM(Emisiones_N2O_CO2eq_MUNDO[[#This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SUM(Emisiones_N2O_CO2eq_MUNDO[[#This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SUM(Emisiones_N2O_CO2eq_MUNDO[[#This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SUM(Emisiones_N2O_CO2eq_MUNDO[[#This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SUM(Emisiones_N2O_CO2eq_MUNDO[[#This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SUM(Emisiones_N2O_CO2eq_MUNDO[[#This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SUM(Emisiones_N2O_CO2eq_MUNDO[[#This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SUM(Emisiones_N2O_CO2eq_MUNDO[[#This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SUM(Emisiones_N2O_CO2eq_MUNDO[[#This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SUM(Emisiones_N2O_CO2eq_MUNDO[[#This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SUM(Emisiones_N2O_CO2eq_MUNDO[[#This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SUM(Emisiones_N2O_CO2eq_MUNDO[[#This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SUM(Emisiones_N2O_CO2eq_MUNDO[[#This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SUM(Emisiones_N2O_CO2eq_MUNDO[[#This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SUM(Emisiones_N2O_CO2eq_MUNDO[[#This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SUM(Emisiones_N2O_CO2eq_MUNDO[[#This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SUM(Emisiones_N2O_CO2eq_MUNDO[[#This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SUM(Emisiones_N2O_CO2eq_MUNDO[[#This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SUM(Emisiones_N2O_CO2eq_MUNDO[[#This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SUM(Emisiones_N2O_CO2eq_MUNDO[[#This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SUM(Emisiones_N2O_CO2eq_MUNDO[[#This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SUM(Emisiones_N2O_CO2eq_MUNDO[[#This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SUM(Emisiones_N2O_CO2eq_MUNDO[[#This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SUM(Emisiones_N2O_CO2eq_MUNDO[[#This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SUM(Emisiones_N2O_CO2eq_MUNDO[[#This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SUM(Emisiones_N2O_CO2eq_MUNDO[[#This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SUM(Emisiones_N2O_CO2eq_MUNDO[[#This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SUM(Emisiones_N2O_CO2eq_MUNDO[[#This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SUM(Emisiones_N2O_CO2eq_MUNDO[[#This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SUM(Emisiones_N2O_CO2eq_MUNDO[[#This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SUM(Emisiones_N2O_CO2eq_MUNDO[[#This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SUM(Emisiones_N2O_CO2eq_MUNDO[[#This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SUM(Emisiones_N2O_CO2eq_MUNDO[[#This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SUM(Emisiones_N2O_CO2eq_MUNDO[[#This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SUM(Emisiones_N2O_CO2eq_MUNDO[[#This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SUM(Emisiones_N2O_CO2eq_MUNDO[[#This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SUM(Emisiones_N2O_CO2eq_MUNDO[[#This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SUM(Emisiones_N2O_CO2eq_MUNDO[[#This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SUM(Emisiones_N2O_CO2eq_MUNDO[[#This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SUM(Emisiones_N2O_CO2eq_MUNDO[[#This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SUM(Emisiones_N2O_CO2eq_MUNDO[[#This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SUM(Emisiones_N2O_CO2eq_MUNDO[[#This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SUM(Emisiones_N2O_CO2eq_MUNDO[[#This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SUM(Emisiones_N2O_CO2eq_MUNDO[[#This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SUM(Emisiones_N2O_CO2eq_MUNDO[[#This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SUM(Emisiones_N2O_CO2eq_MUNDO[[#This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SUM(Emisiones_N2O_CO2eq_MUNDO[[#This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SUM(Emisiones_N2O_CO2eq_MUNDO[[#This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SUM(Emisiones_N2O_CO2eq_MUNDO[[#This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SUM(Emisiones_N2O_CO2eq_MUNDO[[#This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SUM(Emisiones_N2O_CO2eq_MUNDO[[#This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SUM(Emisiones_N2O_CO2eq_MUNDO[[#This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SUM(Emisiones_N2O_CO2eq_MUNDO[[#This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SUM(Emisiones_N2O_CO2eq_MUNDO[[#This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SUM(Emisiones_N2O_CO2eq_MUNDO[[#This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SUM(Emisiones_N2O_CO2eq_MUNDO[[#This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SUM(Emisiones_N2O_CO2eq_MUNDO[[#This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SUM(Emisiones_N2O_CO2eq_MUNDO[[#This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SUM(Emisiones_N2O_CO2eq_MUNDO[[#This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SUM(Emisiones_N2O_CO2eq_MUNDO[[#This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SUM(Emisiones_N2O_CO2eq_MUNDO[[#This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SUM(Emisiones_N2O_CO2eq_MUNDO[[#This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SUM(Emisiones_N2O_CO2eq_MUNDO[[#This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SUM(Emisiones_N2O_CO2eq_MUNDO[[#This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SUM(Emisiones_N2O_CO2eq_MUNDO[[#This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SUM(Emisiones_N2O_CO2eq_MUNDO[[#This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SUM(Emisiones_N2O_CO2eq_MUNDO[[#This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SUM(Emisiones_N2O_CO2eq_MUNDO[[#This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SUM(Emisiones_N2O_CO2eq_MUNDO[[#This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SUM(Emisiones_N2O_CO2eq_MUNDO[[#This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SUM(Emisiones_N2O_CO2eq_MUNDO[[#This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SUM(Emisiones_N2O_CO2eq_MUNDO[[#This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SUM(Emisiones_N2O_CO2eq_MUNDO[[#This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SUM(Emisiones_N2O_CO2eq_MUNDO[[#This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SUM(Emisiones_N2O_CO2eq_MUNDO[[#This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SUM(Emisiones_N2O_CO2eq_MUNDO[[#This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SUM(Emisiones_N2O_CO2eq_MUNDO[[#This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SUM(Emisiones_N2O_CO2eq_MUNDO[[#This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SUM(Emisiones_N2O_CO2eq_MUNDO[[#This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SUM(Emisiones_N2O_CO2eq_MUNDO[[#This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SUM(Emisiones_N2O_CO2eq_MUNDO[[#This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SUM(Emisiones_N2O_CO2eq_MUNDO[[#This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SUM(Emisiones_N2O_CO2eq_MUNDO[[#This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SUM(Emisiones_N2O_CO2eq_MUNDO[[#This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SUM(Emisiones_N2O_CO2eq_MUNDO[[#This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SUM(Emisiones_N2O_CO2eq_MUNDO[[#This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SUM(Emisiones_N2O_CO2eq_MUNDO[[#This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SUM(Emisiones_N2O_CO2eq_MUNDO[[#This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SUM(Emisiones_N2O_CO2eq_MUNDO[[#This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SUM(Emisiones_N2O_CO2eq_MUNDO[[#This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SUM(Emisiones_N2O_CO2eq_MUNDO[[#This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SUM(Emisiones_N2O_CO2eq_MUNDO[[#This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SUM(Emisiones_N2O_CO2eq_MUNDO[[#This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SUM(Emisiones_N2O_CO2eq_MUNDO[[#This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SUM(Emisiones_N2O_CO2eq_MUNDO[[#This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SUM(Emisiones_N2O_CO2eq_MUNDO[[#This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SUM(Emisiones_N2O_CO2eq_MUNDO[[#This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SUM(Emisiones_N2O_CO2eq_MUNDO[[#This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SUM(Emisiones_N2O_CO2eq_MUNDO[[#This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SUM(Emisiones_N2O_CO2eq_MUNDO[[#This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SUM(Emisiones_N2O_CO2eq_MUNDO[[#This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SUM(Emisiones_N2O_CO2eq_MUNDO[[#This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SUM(Emisiones_N2O_CO2eq_MUNDO[[#This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SUM(Emisiones_N2O_CO2eq_MUNDO[[#This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SUM(Emisiones_N2O_CO2eq_MUNDO[[#This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SUM(Emisiones_N2O_CO2eq_MUNDO[[#This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SUM(Emisiones_N2O_CO2eq_MUNDO[[#This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SUM(Emisiones_N2O_CO2eq_MUNDO[[#This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SUM(Emisiones_N2O_CO2eq_MUNDO[[#This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SUM(Emisiones_N2O_CO2eq_MUNDO[[#This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SUM(Emisiones_N2O_CO2eq_MUNDO[[#This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SUM(Emisiones_N2O_CO2eq_MUNDO[[#This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SUM(Emisiones_N2O_CO2eq_MUNDO[[#This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SUM(Emisiones_N2O_CO2eq_MUNDO[[#This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SUM(Emisiones_N2O_CO2eq_MUNDO[[#This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SUM(Emisiones_N2O_CO2eq_MUNDO[[#This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SUM(Emisiones_N2O_CO2eq_MUNDO[[#This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SUM(Emisiones_N2O_CO2eq_MUNDO[[#This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SUM(Emisiones_N2O_CO2eq_MUNDO[[#This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SUM(Emisiones_N2O_CO2eq_MUNDO[[#This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SUM(Emisiones_N2O_CO2eq_MUNDO[[#This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SUM(Emisiones_N2O_CO2eq_MUNDO[[#This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SUM(Emisiones_N2O_CO2eq_MUNDO[[#This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SUM(Emisiones_N2O_CO2eq_MUNDO[[#This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SUM(Emisiones_N2O_CO2eq_MUNDO[[#This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SUM(Emisiones_N2O_CO2eq_MUNDO[[#This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SUM(Emisiones_N2O_CO2eq_MUNDO[[#This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SUM(Emisiones_N2O_CO2eq_MUNDO[[#This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SUM(Emisiones_N2O_CO2eq_MUNDO[[#This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SUM(Emisiones_N2O_CO2eq_MUNDO[[#This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SUM(Emisiones_N2O_CO2eq_MUNDO[[#This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SUM(Emisiones_N2O_CO2eq_MUNDO[[#This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SUM(Emisiones_N2O_CO2eq_MUNDO[[#This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SUM(Emisiones_N2O_CO2eq_MUNDO[[#This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SUM(Emisiones_N2O_CO2eq_MUNDO[[#This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SUM(Emisiones_N2O_CO2eq_MUNDO[[#This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SUM(Emisiones_N2O_CO2eq_MUNDO[[#This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SUM(Emisiones_N2O_CO2eq_MUNDO[[#This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SUM(Emisiones_N2O_CO2eq_MUNDO[[#This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SUM(Emisiones_N2O_CO2eq_MUNDO[[#This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SUM(Emisiones_N2O_CO2eq_MUNDO[[#This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SUM(Emisiones_N2O_CO2eq_MUNDO[[#This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SUM(Emisiones_N2O_CO2eq_MUNDO[[#This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SUM(Emisiones_N2O_CO2eq_MUNDO[[#This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SUM(Emisiones_N2O_CO2eq_MUNDO[[#This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SUM(Emisiones_N2O_CO2eq_MUNDO[[#This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SUM(Emisiones_N2O_CO2eq_MUNDO[[#This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SUM(Emisiones_N2O_CO2eq_MUNDO[[#This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SUM(Emisiones_N2O_CO2eq_MUNDO[[#This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SUM(Emisiones_N2O_CO2eq_MUNDO[[#This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SUM(Emisiones_N2O_CO2eq_MUNDO[[#This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SUM(Emisiones_N2O_CO2eq_MUNDO[[#This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SUM(Emisiones_N2O_CO2eq_MUNDO[[#This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SUM(Emisiones_N2O_CO2eq_MUNDO[[#This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SUM(Emisiones_N2O_CO2eq_MUNDO[[#This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SUM(Emisiones_N2O_CO2eq_MUNDO[[#This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SUM(Emisiones_N2O_CO2eq_MUNDO[[#This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SUM(Emisiones_N2O_CO2eq_MUNDO[[#This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SUM(Emisiones_N2O_CO2eq_MUNDO[[#This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SUM(Emisiones_N2O_CO2eq_MUNDO[[#This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SUM(Emisiones_N2O_CO2eq_MUNDO[[#This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SUM(Emisiones_N2O_CO2eq_MUNDO[[#This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SUM(Emisiones_N2O_CO2eq_MUNDO[[#This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SUM(Emisiones_N2O_CO2eq_MUNDO[[#This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SUM(Emisiones_N2O_CO2eq_MUNDO[[#This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SUM(Emisiones_N2O_CO2eq_MUNDO[[#This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SUM(Emisiones_N2O_CO2eq_MUNDO[[#This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SUM(Emisiones_N2O_CO2eq_MUNDO[[#This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SUM(Emisiones_N2O_CO2eq_MUNDO[[#This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SUM(Emisiones_N2O_CO2eq_MUNDO[[#This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SUM(Emisiones_N2O_CO2eq_MUNDO[[#This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SUM(Emisiones_N2O_CO2eq_MUNDO[[#This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SUM(Emisiones_N2O_CO2eq_MUNDO[[#This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SUM(Emisiones_N2O_CO2eq_MUNDO[[#This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SUM(Emisiones_N2O_CO2eq_MUNDO[[#This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SUM(Emisiones_N2O_CO2eq_MUNDO[[#This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SUM(Emisiones_N2O_CO2eq_MUNDO[[#This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SUM(Emisiones_N2O_CO2eq_MUNDO[[#This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SUM(Emisiones_N2O_CO2eq_MUNDO[[#This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SUM(Emisiones_N2O_CO2eq_MUNDO[[#This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SUM(Emisiones_N2O_CO2eq_MUNDO[[#This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SUM(Emisiones_N2O_CO2eq_MUNDO[[#This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SUM(Emisiones_N2O_CO2eq_MUNDO[[#This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SUM(Emisiones_N2O_CO2eq_MUNDO[[#This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SUM(Emisiones_N2O_CO2eq_MUNDO[[#This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SUM(Emisiones_N2O_CO2eq_MUNDO[[#This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SUM(Emisiones_N2O_CO2eq_MUNDO[[#This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SUM(Emisiones_N2O_CO2eq_MUNDO[[#This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SUM(Emisiones_N2O_CO2eq_MUNDO[[#This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SUM(Emisiones_N2O_CO2eq_MUNDO[[#This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SUM(Emisiones_N2O_CO2eq_MUNDO[[#This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SUM(Emisiones_N2O_CO2eq_MUNDO[[#This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SUM(Emisiones_N2O_CO2eq_MUNDO[[#This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SUM(Emisiones_N2O_CO2eq_MUNDO[[#This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SUM(Emisiones_N2O_CO2eq_MUNDO[[#This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SUM(Emisiones_N2O_CO2eq_MUNDO[[#This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SUM(Emisiones_N2O_CO2eq_MUNDO[[#This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SUM(Emisiones_N2O_CO2eq_MUNDO[[#This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SUM(Emisiones_N2O_CO2eq_MUNDO[[#This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SUM(Emisiones_N2O_CO2eq_MUNDO[[#This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SUM(Emisiones_N2O_CO2eq_MUNDO[[#This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SUM(Emisiones_N2O_CO2eq_MUNDO[[#This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SUM(Emisiones_N2O_CO2eq_MUNDO[[#This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SUM(Emisiones_N2O_CO2eq_MUNDO[[#This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SUM(Emisiones_N2O_CO2eq_MUNDO[[#This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SUM(Emisiones_N2O_CO2eq_MUNDO[[#This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SUM(Emisiones_N2O_CO2eq_MUNDO[[#This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SUM(Emisiones_N2O_CO2eq_MUNDO[[#This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SUM(Emisiones_N2O_CO2eq_MUNDO[[#This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SUM(Emisiones_N2O_CO2eq_MUNDO[[#This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SUM(Emisiones_N2O_CO2eq_MUNDO[[#This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SUM(Emisiones_N2O_CO2eq_MUNDO[[#This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SUM(Emisiones_N2O_CO2eq_MUNDO[[#This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SUM(Emisiones_N2O_CO2eq_MUNDO[[#This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SUM(Emisiones_N2O_CO2eq_MUNDO[[#This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SUM(Emisiones_N2O_CO2eq_MUNDO[[#This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SUM(Emisiones_N2O_CO2eq_MUNDO[[#This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SUM(Emisiones_N2O_CO2eq_MUNDO[[#This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SUM(Emisiones_N2O_CO2eq_MUNDO[[#This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SUM(Emisiones_N2O_CO2eq_MUNDO[[#This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SUM(Emisiones_N2O_CO2eq_MUNDO[[#This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SUM(Emisiones_N2O_CO2eq_MUNDO[[#This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SUM(Emisiones_N2O_CO2eq_MUNDO[[#This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SUM(Emisiones_N2O_CO2eq_MUNDO[[#This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SUM(Emisiones_N2O_CO2eq_MUNDO[[#This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SUM(Emisiones_N2O_CO2eq_MUNDO[[#This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SUM(Emisiones_N2O_CO2eq_MUNDO[[#This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SUM(Emisiones_N2O_CO2eq_MUNDO[[#This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SUM(Emisiones_N2O_CO2eq_MUNDO[[#This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SUM(Emisiones_N2O_CO2eq_MUNDO[[#This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SUM(Emisiones_N2O_CO2eq_MUNDO[[#This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SUM(Emisiones_N2O_CO2eq_MUNDO[[#This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SUM(Emisiones_N2O_CO2eq_MUNDO[[#This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SUM(Emisiones_N2O_CO2eq_MUNDO[[#This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SUM(Emisiones_N2O_CO2eq_MUNDO[[#This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SUM(Emisiones_N2O_CO2eq_MUNDO[[#This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SUM(Emisiones_N2O_CO2eq_MUNDO[[#This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SUM(Emisiones_N2O_CO2eq_MUNDO[[#This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SUM(Emisiones_N2O_CO2eq_MUNDO[[#This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SUM(Emisiones_N2O_CO2eq_MUNDO[[#This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SUM(Emisiones_N2O_CO2eq_MUNDO[[#This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SUM(Emisiones_N2O_CO2eq_MUNDO[[#This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SUM(Emisiones_N2O_CO2eq_MUNDO[[#This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SUM(Emisiones_N2O_CO2eq_MUNDO[[#This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SUM(Emisiones_N2O_CO2eq_MUNDO[[#This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SUM(Emisiones_N2O_CO2eq_MUNDO[[#This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SUM(Emisiones_N2O_CO2eq_MUNDO[[#This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SUM(Emisiones_N2O_CO2eq_MUNDO[[#This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SUM(Emisiones_N2O_CO2eq_MUNDO[[#This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SUM(Emisiones_N2O_CO2eq_MUNDO[[#This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SUM(Emisiones_N2O_CO2eq_MUNDO[[#This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SUM(Emisiones_N2O_CO2eq_MUNDO[[#This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SUM(Emisiones_N2O_CO2eq_MUNDO[[#This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SUM(Emisiones_N2O_CO2eq_MUNDO[[#This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SUM(Emisiones_N2O_CO2eq_MUNDO[[#This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SUM(Emisiones_N2O_CO2eq_MUNDO[[#This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SUM(Emisiones_N2O_CO2eq_MUNDO[[#This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SUM(Emisiones_N2O_CO2eq_MUNDO[[#This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SUM(Emisiones_N2O_CO2eq_MUNDO[[#This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SUM(Emisiones_N2O_CO2eq_MUNDO[[#This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SUM(Emisiones_N2O_CO2eq_MUNDO[[#This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SUM(Emisiones_N2O_CO2eq_MUNDO[[#This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SUM(Emisiones_N2O_CO2eq_MUNDO[[#This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SUM(Emisiones_N2O_CO2eq_MUNDO[[#This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SUM(Emisiones_N2O_CO2eq_MUNDO[[#This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SUM(Emisiones_N2O_CO2eq_MUNDO[[#This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SUM(Emisiones_N2O_CO2eq_MUNDO[[#This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SUM(Emisiones_N2O_CO2eq_MUNDO[[#This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SUM(Emisiones_N2O_CO2eq_MUNDO[[#This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SUM(Emisiones_N2O_CO2eq_MUNDO[[#This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SUM(Emisiones_N2O_CO2eq_MUNDO[[#This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SUM(Emisiones_N2O_CO2eq_MUNDO[[#This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SUM(Emisiones_N2O_CO2eq_MUNDO[[#This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SUM(Emisiones_N2O_CO2eq_MUNDO[[#This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SUM(Emisiones_N2O_CO2eq_MUNDO[[#This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SUM(Emisiones_N2O_CO2eq_MUNDO[[#This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SUM(Emisiones_N2O_CO2eq_MUNDO[[#This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SUM(Emisiones_N2O_CO2eq_MUNDO[[#This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SUM(Emisiones_N2O_CO2eq_MUNDO[[#This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SUM(Emisiones_N2O_CO2eq_MUNDO[[#This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SUM(Emisiones_N2O_CO2eq_MUNDO[[#This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SUM(Emisiones_N2O_CO2eq_MUNDO[[#This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SUM(Emisiones_N2O_CO2eq_MUNDO[[#This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SUM(Emisiones_N2O_CO2eq_MUNDO[[#This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SUM(Emisiones_N2O_CO2eq_MUNDO[[#This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SUM(Emisiones_N2O_CO2eq_MUNDO[[#This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SUM(Emisiones_N2O_CO2eq_MUNDO[[#This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SUM(Emisiones_N2O_CO2eq_MUNDO[[#This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SUM(Emisiones_N2O_CO2eq_MUNDO[[#This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SUM(Emisiones_N2O_CO2eq_MUNDO[[#This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SUM(Emisiones_N2O_CO2eq_MUNDO[[#This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SUM(Emisiones_N2O_CO2eq_MUNDO[[#This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SUM(Emisiones_N2O_CO2eq_MUNDO[[#This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SUM(Emisiones_N2O_CO2eq_MUNDO[[#This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SUM(Emisiones_N2O_CO2eq_MUNDO[[#This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SUM(Emisiones_N2O_CO2eq_MUNDO[[#This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SUM(Emisiones_N2O_CO2eq_MUNDO[[#This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SUM(Emisiones_N2O_CO2eq_MUNDO[[#This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SUM(Emisiones_N2O_CO2eq_MUNDO[[#This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SUM(Emisiones_N2O_CO2eq_MUNDO[[#This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SUM(Emisiones_N2O_CO2eq_MUNDO[[#This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SUM(Emisiones_N2O_CO2eq_MUNDO[[#This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SUM(Emisiones_N2O_CO2eq_MUNDO[[#This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SUM(Emisiones_N2O_CO2eq_MUNDO[[#This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SUM(Emisiones_N2O_CO2eq_MUNDO[[#This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SUM(Emisiones_N2O_CO2eq_MUNDO[[#This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SUM(Emisiones_N2O_CO2eq_MUNDO[[#This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SUM(Emisiones_N2O_CO2eq_MUNDO[[#This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SUM(Emisiones_N2O_CO2eq_MUNDO[[#This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SUM(Emisiones_N2O_CO2eq_MUNDO[[#This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SUM(Emisiones_N2O_CO2eq_MUNDO[[#This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SUM(Emisiones_N2O_CO2eq_MUNDO[[#This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SUM(Emisiones_N2O_CO2eq_MUNDO[[#This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SUM(Emisiones_N2O_CO2eq_MUNDO[[#This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SUM(Emisiones_N2O_CO2eq_MUNDO[[#This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SUM(Emisiones_N2O_CO2eq_MUNDO[[#This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SUM(Emisiones_N2O_CO2eq_MUNDO[[#This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SUM(Emisiones_N2O_CO2eq_MUNDO[[#This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SUM(Emisiones_N2O_CO2eq_MUNDO[[#This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SUM(Emisiones_N2O_CO2eq_MUNDO[[#This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SUM(Emisiones_N2O_CO2eq_MUNDO[[#This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SUM(Emisiones_N2O_CO2eq_MUNDO[[#This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SUM(Emisiones_N2O_CO2eq_MUNDO[[#This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SUM(Emisiones_N2O_CO2eq_MUNDO[[#This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SUM(Emisiones_N2O_CO2eq_MUNDO[[#This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SUM(Emisiones_N2O_CO2eq_MUNDO[[#This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SUM(Emisiones_N2O_CO2eq_MUNDO[[#This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SUM(Emisiones_N2O_CO2eq_MUNDO[[#This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SUM(Emisiones_N2O_CO2eq_MUNDO[[#This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SUM(Emisiones_N2O_CO2eq_MUNDO[[#This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SUM(Emisiones_N2O_CO2eq_MUNDO[[#This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SUM(Emisiones_N2O_CO2eq_MUNDO[[#This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SUM(Emisiones_N2O_CO2eq_MUNDO[[#This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SUM(Emisiones_N2O_CO2eq_MUNDO[[#This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SUM(Emisiones_N2O_CO2eq_MUNDO[[#This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SUM(Emisiones_N2O_CO2eq_MUNDO[[#This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SUM(Emisiones_N2O_CO2eq_MUNDO[[#This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SUM(Emisiones_N2O_CO2eq_MUNDO[[#This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SUM(Emisiones_N2O_CO2eq_MUNDO[[#This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SUM(Emisiones_N2O_CO2eq_MUNDO[[#This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SUM(Emisiones_N2O_CO2eq_MUNDO[[#This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SUM(Emisiones_N2O_CO2eq_MUNDO[[#This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SUM(Emisiones_N2O_CO2eq_MUNDO[[#This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SUM(Emisiones_N2O_CO2eq_MUNDO[[#This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SUM(Emisiones_N2O_CO2eq_MUNDO[[#This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SUM(Emisiones_N2O_CO2eq_MUNDO[[#This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SUM(Emisiones_N2O_CO2eq_MUNDO[[#This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SUM(Emisiones_N2O_CO2eq_MUNDO[[#This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SUM(Emisiones_N2O_CO2eq_MUNDO[[#This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SUM(Emisiones_N2O_CO2eq_MUNDO[[#This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SUM(Emisiones_N2O_CO2eq_MUNDO[[#This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SUM(Emisiones_N2O_CO2eq_MUNDO[[#This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SUM(Emisiones_N2O_CO2eq_MUNDO[[#This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SUM(Emisiones_N2O_CO2eq_MUNDO[[#This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SUM(Emisiones_N2O_CO2eq_MUNDO[[#This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SUM(Emisiones_N2O_CO2eq_MUNDO[[#This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SUM(Emisiones_N2O_CO2eq_MUNDO[[#This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SUM(Emisiones_N2O_CO2eq_MUNDO[[#This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SUM(Emisiones_N2O_CO2eq_MUNDO[[#This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SUM(Emisiones_N2O_CO2eq_MUNDO[[#This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SUM(Emisiones_N2O_CO2eq_MUNDO[[#This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SUM(Emisiones_N2O_CO2eq_MUNDO[[#This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SUM(Emisiones_N2O_CO2eq_MUNDO[[#This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SUM(Emisiones_N2O_CO2eq_MUNDO[[#This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SUM(Emisiones_N2O_CO2eq_MUNDO[[#This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SUM(Emisiones_N2O_CO2eq_MUNDO[[#This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SUM(Emisiones_N2O_CO2eq_MUNDO[[#This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SUM(Emisiones_N2O_CO2eq_MUNDO[[#This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SUM(Emisiones_N2O_CO2eq_MUNDO[[#This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SUM(Emisiones_N2O_CO2eq_MUNDO[[#This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SUM(Emisiones_N2O_CO2eq_MUNDO[[#This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SUM(Emisiones_N2O_CO2eq_MUNDO[[#This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SUM(Emisiones_N2O_CO2eq_MUNDO[[#This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SUM(Emisiones_N2O_CO2eq_MUNDO[[#This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SUM(Emisiones_N2O_CO2eq_MUNDO[[#This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SUM(Emisiones_N2O_CO2eq_MUNDO[[#This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SUM(Emisiones_N2O_CO2eq_MUNDO[[#This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SUM(Emisiones_N2O_CO2eq_MUNDO[[#This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SUM(Emisiones_N2O_CO2eq_MUNDO[[#This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SUM(Emisiones_N2O_CO2eq_MUNDO[[#This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SUM(Emisiones_N2O_CO2eq_MUNDO[[#This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SUM(Emisiones_N2O_CO2eq_MUNDO[[#This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SUM(Emisiones_N2O_CO2eq_MUNDO[[#This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SUM(Emisiones_N2O_CO2eq_MUNDO[[#This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SUM(Emisiones_N2O_CO2eq_MUNDO[[#This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SUM(Emisiones_N2O_CO2eq_MUNDO[[#This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SUM(Emisiones_N2O_CO2eq_MUNDO[[#This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SUM(Emisiones_N2O_CO2eq_MUNDO[[#This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SUM(Emisiones_N2O_CO2eq_MUNDO[[#This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SUM(Emisiones_N2O_CO2eq_MUNDO[[#This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SUM(Emisiones_N2O_CO2eq_MUNDO[[#This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SUM(Emisiones_N2O_CO2eq_MUNDO[[#This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SUM(Emisiones_N2O_CO2eq_MUNDO[[#This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SUM(Emisiones_N2O_CO2eq_MUNDO[[#This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SUM(Emisiones_N2O_CO2eq_MUNDO[[#This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SUM(Emisiones_N2O_CO2eq_MUNDO[[#This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SUM(Emisiones_N2O_CO2eq_MUNDO[[#This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SUM(Emisiones_N2O_CO2eq_MUNDO[[#This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SUM(Emisiones_N2O_CO2eq_MUNDO[[#This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SUM(Emisiones_N2O_CO2eq_MUNDO[[#This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SUM(Emisiones_N2O_CO2eq_MUNDO[[#This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SUM(Emisiones_N2O_CO2eq_MUNDO[[#This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SUM(Emisiones_N2O_CO2eq_MUNDO[[#This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SUM(Emisiones_N2O_CO2eq_MUNDO[[#This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SUM(Emisiones_N2O_CO2eq_MUNDO[[#This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SUM(Emisiones_N2O_CO2eq_MUNDO[[#This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SUM(Emisiones_N2O_CO2eq_MUNDO[[#This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SUM(Emisiones_N2O_CO2eq_MUNDO[[#This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SUM(Emisiones_N2O_CO2eq_MUNDO[[#This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SUM(Emisiones_N2O_CO2eq_MUNDO[[#This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SUM(Emisiones_N2O_CO2eq_MUNDO[[#This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SUM(Emisiones_N2O_CO2eq_MUNDO[[#This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SUM(Emisiones_N2O_CO2eq_MUNDO[[#This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SUM(Emisiones_N2O_CO2eq_MUNDO[[#This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SUM(Emisiones_N2O_CO2eq_MUNDO[[#This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SUM(Emisiones_N2O_CO2eq_MUNDO[[#This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SUM(Emisiones_N2O_CO2eq_MUNDO[[#This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SUM(Emisiones_N2O_CO2eq_MUNDO[[#This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SUM(Emisiones_N2O_CO2eq_MUNDO[[#This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SUM(Emisiones_N2O_CO2eq_MUNDO[[#This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SUM(Emisiones_N2O_CO2eq_MUNDO[[#This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SUM(Emisiones_N2O_CO2eq_MUNDO[[#This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SUM(Emisiones_N2O_CO2eq_MUNDO[[#This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SUM(Emisiones_N2O_CO2eq_MUNDO[[#This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SUM(Emisiones_N2O_CO2eq_MUNDO[[#This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SUM(Emisiones_N2O_CO2eq_MUNDO[[#This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SUM(Emisiones_N2O_CO2eq_MUNDO[[#This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SUM(Emisiones_N2O_CO2eq_MUNDO[[#This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SUM(Emisiones_N2O_CO2eq_MUNDO[[#This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SUM(Emisiones_N2O_CO2eq_MUNDO[[#This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SUM(Emisiones_N2O_CO2eq_MUNDO[[#This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SUM(Emisiones_N2O_CO2eq_MUNDO[[#This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SUM(Emisiones_N2O_CO2eq_MUNDO[[#This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SUM(Emisiones_N2O_CO2eq_MUNDO[[#This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SUM(Emisiones_N2O_CO2eq_MUNDO[[#This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SUM(Emisiones_N2O_CO2eq_MUNDO[[#This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SUM(Emisiones_N2O_CO2eq_MUNDO[[#This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SUM(Emisiones_N2O_CO2eq_MUNDO[[#This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SUM(Emisiones_N2O_CO2eq_MUNDO[[#This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SUM(Emisiones_N2O_CO2eq_MUNDO[[#This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SUM(Emisiones_N2O_CO2eq_MUNDO[[#This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SUM(Emisiones_N2O_CO2eq_MUNDO[[#This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SUM(Emisiones_N2O_CO2eq_MUNDO[[#This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SUM(Emisiones_N2O_CO2eq_MUNDO[[#This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SUM(Emisiones_N2O_CO2eq_MUNDO[[#This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SUM(Emisiones_N2O_CO2eq_MUNDO[[#This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SUM(Emisiones_N2O_CO2eq_MUNDO[[#This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SUM(Emisiones_N2O_CO2eq_MUNDO[[#This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SUM(Emisiones_N2O_CO2eq_MUNDO[[#This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SUM(Emisiones_N2O_CO2eq_MUNDO[[#This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SUM(Emisiones_N2O_CO2eq_MUNDO[[#This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SUM(Emisiones_N2O_CO2eq_MUNDO[[#This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SUM(Emisiones_N2O_CO2eq_MUNDO[[#This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SUM(Emisiones_N2O_CO2eq_MUNDO[[#This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SUM(Emisiones_N2O_CO2eq_MUNDO[[#This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SUM(Emisiones_N2O_CO2eq_MUNDO[[#This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SUM(Emisiones_N2O_CO2eq_MUNDO[[#This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SUM(Emisiones_N2O_CO2eq_MUNDO[[#This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SUM(Emisiones_N2O_CO2eq_MUNDO[[#This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SUM(Emisiones_N2O_CO2eq_MUNDO[[#This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SUM(Emisiones_N2O_CO2eq_MUNDO[[#This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SUM(Emisiones_N2O_CO2eq_MUNDO[[#This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SUM(Emisiones_N2O_CO2eq_MUNDO[[#This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SUM(Emisiones_N2O_CO2eq_MUNDO[[#This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SUM(Emisiones_N2O_CO2eq_MUNDO[[#This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SUM(Emisiones_N2O_CO2eq_MUNDO[[#This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SUM(Emisiones_N2O_CO2eq_MUNDO[[#This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SUM(Emisiones_N2O_CO2eq_MUNDO[[#This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SUM(Emisiones_N2O_CO2eq_MUNDO[[#This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SUM(Emisiones_N2O_CO2eq_MUNDO[[#This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SUM(Emisiones_N2O_CO2eq_MUNDO[[#This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SUM(Emisiones_N2O_CO2eq_MUNDO[[#This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SUM(Emisiones_N2O_CO2eq_MUNDO[[#This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SUM(Emisiones_N2O_CO2eq_MUNDO[[#This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SUM(Emisiones_N2O_CO2eq_MUNDO[[#This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SUM(Emisiones_N2O_CO2eq_MUNDO[[#This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SUM(Emisiones_N2O_CO2eq_MUNDO[[#This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SUM(Emisiones_N2O_CO2eq_MUNDO[[#This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SUM(Emisiones_N2O_CO2eq_MUNDO[[#This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SUM(Emisiones_N2O_CO2eq_MUNDO[[#This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SUM(Emisiones_N2O_CO2eq_MUNDO[[#This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SUM(Emisiones_N2O_CO2eq_MUNDO[[#This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SUM(Emisiones_N2O_CO2eq_MUNDO[[#This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SUM(Emisiones_N2O_CO2eq_MUNDO[[#This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SUM(Emisiones_N2O_CO2eq_MUNDO[[#This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SUM(Emisiones_N2O_CO2eq_MUNDO[[#This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SUM(Emisiones_N2O_CO2eq_MUNDO[[#This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SUM(Emisiones_N2O_CO2eq_MUNDO[[#This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SUM(Emisiones_N2O_CO2eq_MUNDO[[#This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SUM(Emisiones_N2O_CO2eq_MUNDO[[#This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SUM(Emisiones_N2O_CO2eq_MUNDO[[#This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SUM(Emisiones_N2O_CO2eq_MUNDO[[#This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SUM(Emisiones_N2O_CO2eq_MUNDO[[#This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SUM(Emisiones_N2O_CO2eq_MUNDO[[#This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SUM(Emisiones_N2O_CO2eq_MUNDO[[#This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SUM(Emisiones_N2O_CO2eq_MUNDO[[#This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SUM(Emisiones_N2O_CO2eq_MUNDO[[#This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SUM(Emisiones_N2O_CO2eq_MUNDO[[#This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SUM(Emisiones_N2O_CO2eq_MUNDO[[#This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SUM(Emisiones_N2O_CO2eq_MUNDO[[#This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SUM(Emisiones_N2O_CO2eq_MUNDO[[#This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SUM(Emisiones_N2O_CO2eq_MUNDO[[#This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SUM(Emisiones_N2O_CO2eq_MUNDO[[#This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SUM(Emisiones_N2O_CO2eq_MUNDO[[#This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SUM(Emisiones_N2O_CO2eq_MUNDO[[#This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SUM(Emisiones_N2O_CO2eq_MUNDO[[#This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SUM(Emisiones_N2O_CO2eq_MUNDO[[#This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SUM(Emisiones_N2O_CO2eq_MUNDO[[#This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SUM(Emisiones_N2O_CO2eq_MUNDO[[#This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SUM(Emisiones_N2O_CO2eq_MUNDO[[#This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SUM(Emisiones_N2O_CO2eq_MUNDO[[#This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SUM(Emisiones_N2O_CO2eq_MUNDO[[#This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SUM(Emisiones_N2O_CO2eq_MUNDO[[#This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SUM(Emisiones_N2O_CO2eq_MUNDO[[#This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SUM(Emisiones_N2O_CO2eq_MUNDO[[#This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SUM(Emisiones_N2O_CO2eq_MUNDO[[#This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SUM(Emisiones_N2O_CO2eq_MUNDO[[#This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SUM(Emisiones_N2O_CO2eq_MUNDO[[#This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SUM(Emisiones_N2O_CO2eq_MUNDO[[#This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SUM(Emisiones_N2O_CO2eq_MUNDO[[#This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SUM(Emisiones_N2O_CO2eq_MUNDO[[#This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SUM(Emisiones_N2O_CO2eq_MUNDO[[#This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SUM(Emisiones_N2O_CO2eq_MUNDO[[#This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SUM(Emisiones_N2O_CO2eq_MUNDO[[#This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SUM(Emisiones_N2O_CO2eq_MUNDO[[#This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SUM(Emisiones_N2O_CO2eq_MUNDO[[#This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SUM(Emisiones_N2O_CO2eq_MUNDO[[#This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SUM(Emisiones_N2O_CO2eq_MUNDO[[#This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SUM(Emisiones_N2O_CO2eq_MUNDO[[#This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SUM(Emisiones_N2O_CO2eq_MUNDO[[#This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SUM(Emisiones_N2O_CO2eq_MUNDO[[#This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SUM(Emisiones_N2O_CO2eq_MUNDO[[#This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SUM(Emisiones_N2O_CO2eq_MUNDO[[#This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SUM(Emisiones_N2O_CO2eq_MUNDO[[#This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SUM(Emisiones_N2O_CO2eq_MUNDO[[#This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SUM(Emisiones_N2O_CO2eq_MUNDO[[#This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SUM(Emisiones_N2O_CO2eq_MUNDO[[#This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SUM(Emisiones_N2O_CO2eq_MUNDO[[#This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SUM(Emisiones_N2O_CO2eq_MUNDO[[#This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SUM(Emisiones_N2O_CO2eq_MUNDO[[#This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SUM(Emisiones_N2O_CO2eq_MUNDO[[#This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SUM(Emisiones_N2O_CO2eq_MUNDO[[#This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SUM(Emisiones_N2O_CO2eq_MUNDO[[#This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SUM(Emisiones_N2O_CO2eq_MUNDO[[#This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SUM(Emisiones_N2O_CO2eq_MUNDO[[#This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SUM(Emisiones_N2O_CO2eq_MUNDO[[#This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SUM(Emisiones_N2O_CO2eq_MUNDO[[#This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SUM(Emisiones_N2O_CO2eq_MUNDO[[#This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SUM(Emisiones_N2O_CO2eq_MUNDO[[#This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SUM(Emisiones_N2O_CO2eq_MUNDO[[#This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SUM(Emisiones_N2O_CO2eq_MUNDO[[#This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SUM(Emisiones_N2O_CO2eq_MUNDO[[#This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SUM(Emisiones_N2O_CO2eq_MUNDO[[#This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SUM(Emisiones_N2O_CO2eq_MUNDO[[#This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SUM(Emisiones_N2O_CO2eq_MUNDO[[#This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SUM(Emisiones_N2O_CO2eq_MUNDO[[#This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SUM(Emisiones_N2O_CO2eq_MUNDO[[#This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SUM(Emisiones_N2O_CO2eq_MUNDO[[#This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SUM(Emisiones_N2O_CO2eq_MUNDO[[#This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SUM(Emisiones_N2O_CO2eq_MUNDO[[#This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SUM(Emisiones_N2O_CO2eq_MUNDO[[#This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SUM(Emisiones_N2O_CO2eq_MUNDO[[#This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SUM(Emisiones_N2O_CO2eq_MUNDO[[#This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SUM(Emisiones_N2O_CO2eq_MUNDO[[#This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SUM(Emisiones_N2O_CO2eq_MUNDO[[#This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SUM(Emisiones_N2O_CO2eq_MUNDO[[#This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SUM(Emisiones_N2O_CO2eq_MUNDO[[#This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SUM(Emisiones_N2O_CO2eq_MUNDO[[#This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SUM(Emisiones_N2O_CO2eq_MUNDO[[#This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SUM(Emisiones_N2O_CO2eq_MUNDO[[#This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SUM(Emisiones_N2O_CO2eq_MUNDO[[#This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SUM(Emisiones_N2O_CO2eq_MUNDO[[#This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SUM(Emisiones_N2O_CO2eq_MUNDO[[#This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SUM(Emisiones_N2O_CO2eq_MUNDO[[#This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SUM(Emisiones_N2O_CO2eq_MUNDO[[#This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SUM(Emisiones_N2O_CO2eq_MUNDO[[#This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SUM(Emisiones_N2O_CO2eq_MUNDO[[#This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SUM(Emisiones_N2O_CO2eq_MUNDO[[#This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SUM(Emisiones_N2O_CO2eq_MUNDO[[#This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SUM(Emisiones_N2O_CO2eq_MUNDO[[#This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SUM(Emisiones_N2O_CO2eq_MUNDO[[#This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SUM(Emisiones_N2O_CO2eq_MUNDO[[#This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SUM(Emisiones_N2O_CO2eq_MUNDO[[#This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SUM(Emisiones_N2O_CO2eq_MUNDO[[#This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SUM(Emisiones_N2O_CO2eq_MUNDO[[#This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SUM(Emisiones_N2O_CO2eq_MUNDO[[#This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SUM(Emisiones_N2O_CO2eq_MUNDO[[#This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SUM(Emisiones_N2O_CO2eq_MUNDO[[#This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SUM(Emisiones_N2O_CO2eq_MUNDO[[#This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SUM(Emisiones_N2O_CO2eq_MUNDO[[#This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SUM(Emisiones_N2O_CO2eq_MUNDO[[#This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SUM(Emisiones_N2O_CO2eq_MUNDO[[#This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SUM(Emisiones_N2O_CO2eq_MUNDO[[#This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SUM(Emisiones_N2O_CO2eq_MUNDO[[#This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SUM(Emisiones_N2O_CO2eq_MUNDO[[#This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SUM(Emisiones_N2O_CO2eq_MUNDO[[#This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SUM(Emisiones_N2O_CO2eq_MUNDO[[#This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SUM(Emisiones_N2O_CO2eq_MUNDO[[#This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SUM(Emisiones_N2O_CO2eq_MUNDO[[#This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SUM(Emisiones_N2O_CO2eq_MUNDO[[#This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SUM(Emisiones_N2O_CO2eq_MUNDO[[#This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SUM(Emisiones_N2O_CO2eq_MUNDO[[#This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SUM(Emisiones_N2O_CO2eq_MUNDO[[#This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SUM(Emisiones_N2O_CO2eq_MUNDO[[#This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SUM(Emisiones_N2O_CO2eq_MUNDO[[#This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SUM(Emisiones_N2O_CO2eq_MUNDO[[#This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SUM(Emisiones_N2O_CO2eq_MUNDO[[#This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SUM(Emisiones_N2O_CO2eq_MUNDO[[#This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SUM(Emisiones_N2O_CO2eq_MUNDO[[#This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SUM(Emisiones_N2O_CO2eq_MUNDO[[#This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SUM(Emisiones_N2O_CO2eq_MUNDO[[#This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SUM(Emisiones_N2O_CO2eq_MUNDO[[#This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SUM(Emisiones_N2O_CO2eq_MUNDO[[#This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SUM(Emisiones_N2O_CO2eq_MUNDO[[#This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SUM(Emisiones_N2O_CO2eq_MUNDO[[#This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SUM(Emisiones_N2O_CO2eq_MUNDO[[#This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SUM(Emisiones_N2O_CO2eq_MUNDO[[#This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SUM(Emisiones_N2O_CO2eq_MUNDO[[#This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SUM(Emisiones_N2O_CO2eq_MUNDO[[#This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SUM(Emisiones_N2O_CO2eq_MUNDO[[#This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SUM(Emisiones_N2O_CO2eq_MUNDO[[#This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SUM(Emisiones_N2O_CO2eq_MUNDO[[#This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SUM(Emisiones_N2O_CO2eq_MUNDO[[#This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SUM(Emisiones_N2O_CO2eq_MUNDO[[#This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SUM(Emisiones_N2O_CO2eq_MUNDO[[#This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SUM(Emisiones_N2O_CO2eq_MUNDO[[#This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SUM(Emisiones_N2O_CO2eq_MUNDO[[#This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SUM(Emisiones_N2O_CO2eq_MUNDO[[#This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SUM(Emisiones_N2O_CO2eq_MUNDO[[#This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SUM(Emisiones_N2O_CO2eq_MUNDO[[#This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SUM(Emisiones_N2O_CO2eq_MUNDO[[#This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SUM(Emisiones_N2O_CO2eq_MUNDO[[#This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SUM(Emisiones_N2O_CO2eq_MUNDO[[#This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SUM(Emisiones_N2O_CO2eq_MUNDO[[#This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SUM(Emisiones_N2O_CO2eq_MUNDO[[#This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SUM(Emisiones_N2O_CO2eq_MUNDO[[#This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SUM(Emisiones_N2O_CO2eq_MUNDO[[#This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SUM(Emisiones_N2O_CO2eq_MUNDO[[#This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SUM(Emisiones_N2O_CO2eq_MUNDO[[#This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SUM(Emisiones_N2O_CO2eq_MUNDO[[#This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SUM(Emisiones_N2O_CO2eq_MUNDO[[#This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SUM(Emisiones_N2O_CO2eq_MUNDO[[#This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SUM(Emisiones_N2O_CO2eq_MUNDO[[#This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SUM(Emisiones_N2O_CO2eq_MUNDO[[#This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SUM(Emisiones_N2O_CO2eq_MUNDO[[#This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SUM(Emisiones_N2O_CO2eq_MUNDO[[#This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SUM(Emisiones_N2O_CO2eq_MUNDO[[#This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SUM(Emisiones_N2O_CO2eq_MUNDO[[#This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SUM(Emisiones_N2O_CO2eq_MUNDO[[#This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SUM(Emisiones_N2O_CO2eq_MUNDO[[#This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SUM(Emisiones_N2O_CO2eq_MUNDO[[#This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SUM(Emisiones_N2O_CO2eq_MUNDO[[#This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SUM(Emisiones_N2O_CO2eq_MUNDO[[#This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SUM(Emisiones_N2O_CO2eq_MUNDO[[#This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SUM(Emisiones_N2O_CO2eq_MUNDO[[#This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SUM(Emisiones_N2O_CO2eq_MUNDO[[#This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SUM(Emisiones_N2O_CO2eq_MUNDO[[#This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SUM(Emisiones_N2O_CO2eq_MUNDO[[#This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SUM(Emisiones_N2O_CO2eq_MUNDO[[#This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SUM(Emisiones_N2O_CO2eq_MUNDO[[#This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SUM(Emisiones_N2O_CO2eq_MUNDO[[#This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SUM(Emisiones_N2O_CO2eq_MUNDO[[#This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SUM(Emisiones_N2O_CO2eq_MUNDO[[#This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SUM(Emisiones_N2O_CO2eq_MUNDO[[#This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SUM(Emisiones_N2O_CO2eq_MUNDO[[#This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SUM(Emisiones_N2O_CO2eq_MUNDO[[#This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SUM(Emisiones_N2O_CO2eq_MUNDO[[#This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SUM(Emisiones_N2O_CO2eq_MUNDO[[#This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SUM(Emisiones_N2O_CO2eq_MUNDO[[#This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SUM(Emisiones_N2O_CO2eq_MUNDO[[#This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SUM(Emisiones_N2O_CO2eq_MUNDO[[#This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SUM(Emisiones_N2O_CO2eq_MUNDO[[#This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SUM(Emisiones_N2O_CO2eq_MUNDO[[#This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SUM(Emisiones_N2O_CO2eq_MUNDO[[#This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SUM(Emisiones_N2O_CO2eq_MUNDO[[#This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SUM(Emisiones_N2O_CO2eq_MUNDO[[#This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SUM(Emisiones_N2O_CO2eq_MUNDO[[#This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SUM(Emisiones_N2O_CO2eq_MUNDO[[#This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SUM(Emisiones_N2O_CO2eq_MUNDO[[#This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SUM(Emisiones_N2O_CO2eq_MUNDO[[#This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SUM(Emisiones_N2O_CO2eq_MUNDO[[#This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SUM(Emisiones_N2O_CO2eq_MUNDO[[#This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SUM(Emisiones_N2O_CO2eq_MUNDO[[#This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SUM(Emisiones_N2O_CO2eq_MUNDO[[#This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SUM(Emisiones_N2O_CO2eq_MUNDO[[#This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SUM(Emisiones_N2O_CO2eq_MUNDO[[#This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SUM(Emisiones_N2O_CO2eq_MUNDO[[#This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SUM(Emisiones_N2O_CO2eq_MUNDO[[#This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SUM(Emisiones_N2O_CO2eq_MUNDO[[#This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SUM(Emisiones_N2O_CO2eq_MUNDO[[#This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SUM(Emisiones_N2O_CO2eq_MUNDO[[#This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SUM(Emisiones_N2O_CO2eq_MUNDO[[#This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SUM(Emisiones_N2O_CO2eq_MUNDO[[#This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SUM(Emisiones_N2O_CO2eq_MUNDO[[#This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SUM(Emisiones_N2O_CO2eq_MUNDO[[#This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SUM(Emisiones_N2O_CO2eq_MUNDO[[#This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SUM(Emisiones_N2O_CO2eq_MUNDO[[#This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SUM(Emisiones_N2O_CO2eq_MUNDO[[#This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SUM(Emisiones_N2O_CO2eq_MUNDO[[#This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SUM(Emisiones_N2O_CO2eq_MUNDO[[#This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SUM(Emisiones_N2O_CO2eq_MUNDO[[#This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SUM(Emisiones_N2O_CO2eq_MUNDO[[#This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SUM(Emisiones_N2O_CO2eq_MUNDO[[#This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SUM(Emisiones_N2O_CO2eq_MUNDO[[#This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SUM(Emisiones_N2O_CO2eq_MUNDO[[#This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SUM(Emisiones_N2O_CO2eq_MUNDO[[#This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SUM(Emisiones_N2O_CO2eq_MUNDO[[#This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SUM(Emisiones_N2O_CO2eq_MUNDO[[#This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SUM(Emisiones_N2O_CO2eq_MUNDO[[#This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SUM(Emisiones_N2O_CO2eq_MUNDO[[#This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SUM(Emisiones_N2O_CO2eq_MUNDO[[#This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SUM(Emisiones_N2O_CO2eq_MUNDO[[#This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SUM(Emisiones_N2O_CO2eq_MUNDO[[#This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SUM(Emisiones_N2O_CO2eq_MUNDO[[#This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SUM(Emisiones_N2O_CO2eq_MUNDO[[#This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SUM(Emisiones_N2O_CO2eq_MUNDO[[#This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SUM(Emisiones_N2O_CO2eq_MUNDO[[#This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SUM(Emisiones_N2O_CO2eq_MUNDO[[#This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SUM(Emisiones_N2O_CO2eq_MUNDO[[#This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SUM(Emisiones_N2O_CO2eq_MUNDO[[#This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SUM(Emisiones_N2O_CO2eq_MUNDO[[#This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SUM(Emisiones_N2O_CO2eq_MUNDO[[#This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SUM(Emisiones_N2O_CO2eq_MUNDO[[#This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SUM(Emisiones_N2O_CO2eq_MUNDO[[#This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SUM(Emisiones_N2O_CO2eq_MUNDO[[#This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SUM(Emisiones_N2O_CO2eq_MUNDO[[#This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SUM(Emisiones_N2O_CO2eq_MUNDO[[#This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SUM(Emisiones_N2O_CO2eq_MUNDO[[#This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SUM(Emisiones_N2O_CO2eq_MUNDO[[#This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SUM(Emisiones_N2O_CO2eq_MUNDO[[#This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SUM(Emisiones_N2O_CO2eq_MUNDO[[#This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SUM(Emisiones_N2O_CO2eq_MUNDO[[#This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SUM(Emisiones_N2O_CO2eq_MUNDO[[#This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SUM(Emisiones_N2O_CO2eq_MUNDO[[#This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SUM(Emisiones_N2O_CO2eq_MUNDO[[#This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SUM(Emisiones_N2O_CO2eq_MUNDO[[#This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SUM(Emisiones_N2O_CO2eq_MUNDO[[#This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SUM(Emisiones_N2O_CO2eq_MUNDO[[#This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SUM(Emisiones_N2O_CO2eq_MUNDO[[#This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SUM(Emisiones_N2O_CO2eq_MUNDO[[#This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SUM(Emisiones_N2O_CO2eq_MUNDO[[#This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SUM(Emisiones_N2O_CO2eq_MUNDO[[#This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SUM(Emisiones_N2O_CO2eq_MUNDO[[#This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SUM(Emisiones_N2O_CO2eq_MUNDO[[#This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SUM(Emisiones_N2O_CO2eq_MUNDO[[#This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SUM(Emisiones_N2O_CO2eq_MUNDO[[#This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SUM(Emisiones_N2O_CO2eq_MUNDO[[#This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SUM(Emisiones_N2O_CO2eq_MUNDO[[#This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SUM(Emisiones_N2O_CO2eq_MUNDO[[#This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SUM(Emisiones_N2O_CO2eq_MUNDO[[#This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SUM(Emisiones_N2O_CO2eq_MUNDO[[#This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SUM(Emisiones_N2O_CO2eq_MUNDO[[#This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SUM(Emisiones_N2O_CO2eq_MUNDO[[#This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SUM(Emisiones_N2O_CO2eq_MUNDO[[#This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SUM(Emisiones_N2O_CO2eq_MUNDO[[#This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SUM(Emisiones_N2O_CO2eq_MUNDO[[#This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SUM(Emisiones_N2O_CO2eq_MUNDO[[#This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SUM(Emisiones_N2O_CO2eq_MUNDO[[#This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SUM(Emisiones_N2O_CO2eq_MUNDO[[#This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SUM(Emisiones_N2O_CO2eq_MUNDO[[#This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SUM(Emisiones_N2O_CO2eq_MUNDO[[#This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SUM(Emisiones_N2O_CO2eq_MUNDO[[#This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SUM(Emisiones_N2O_CO2eq_MUNDO[[#This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SUM(Emisiones_N2O_CO2eq_MUNDO[[#This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SUM(Emisiones_N2O_CO2eq_MUNDO[[#This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SUM(Emisiones_N2O_CO2eq_MUNDO[[#This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SUM(Emisiones_N2O_CO2eq_MUNDO[[#This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SUM(Emisiones_N2O_CO2eq_MUNDO[[#This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SUM(Emisiones_N2O_CO2eq_MUNDO[[#This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SUM(Emisiones_N2O_CO2eq_MUNDO[[#This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SUM(Emisiones_N2O_CO2eq_MUNDO[[#This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SUM(Emisiones_N2O_CO2eq_MUNDO[[#This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SUM(Emisiones_N2O_CO2eq_MUNDO[[#This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SUM(Emisiones_N2O_CO2eq_MUNDO[[#This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SUM(Emisiones_N2O_CO2eq_MUNDO[[#This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SUM(Emisiones_N2O_CO2eq_MUNDO[[#This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SUM(Emisiones_N2O_CO2eq_MUNDO[[#This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SUM(Emisiones_N2O_CO2eq_MUNDO[[#This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SUM(Emisiones_N2O_CO2eq_MUNDO[[#This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SUM(Emisiones_N2O_CO2eq_MUNDO[[#This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SUM(Emisiones_N2O_CO2eq_MUNDO[[#This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SUM(Emisiones_N2O_CO2eq_MUNDO[[#This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SUM(Emisiones_N2O_CO2eq_MUNDO[[#This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SUM(Emisiones_N2O_CO2eq_MUNDO[[#This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SUM(Emisiones_N2O_CO2eq_MUNDO[[#This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SUM(Emisiones_N2O_CO2eq_MUNDO[[#This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SUM(Emisiones_N2O_CO2eq_MUNDO[[#This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SUM(Emisiones_N2O_CO2eq_MUNDO[[#This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SUM(Emisiones_N2O_CO2eq_MUNDO[[#This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SUM(Emisiones_N2O_CO2eq_MUNDO[[#This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SUM(Emisiones_N2O_CO2eq_MUNDO[[#This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SUM(Emisiones_N2O_CO2eq_MUNDO[[#This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SUM(Emisiones_N2O_CO2eq_MUNDO[[#This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SUM(Emisiones_N2O_CO2eq_MUNDO[[#This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SUM(Emisiones_N2O_CO2eq_MUNDO[[#This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SUM(Emisiones_N2O_CO2eq_MUNDO[[#This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SUM(Emisiones_N2O_CO2eq_MUNDO[[#This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SUM(Emisiones_N2O_CO2eq_MUNDO[[#This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SUM(Emisiones_N2O_CO2eq_MUNDO[[#This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SUM(Emisiones_N2O_CO2eq_MUNDO[[#This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SUM(Emisiones_N2O_CO2eq_MUNDO[[#This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SUM(Emisiones_N2O_CO2eq_MUNDO[[#This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SUM(Emisiones_N2O_CO2eq_MUNDO[[#This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SUM(Emisiones_N2O_CO2eq_MUNDO[[#This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SUM(Emisiones_N2O_CO2eq_MUNDO[[#This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SUM(Emisiones_N2O_CO2eq_MUNDO[[#This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SUM(Emisiones_N2O_CO2eq_MUNDO[[#This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SUM(Emisiones_N2O_CO2eq_MUNDO[[#This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SUM(Emisiones_N2O_CO2eq_MUNDO[[#This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SUM(Emisiones_N2O_CO2eq_MUNDO[[#This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SUM(Emisiones_N2O_CO2eq_MUNDO[[#This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SUM(Emisiones_N2O_CO2eq_MUNDO[[#This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SUM(Emisiones_N2O_CO2eq_MUNDO[[#This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SUM(Emisiones_N2O_CO2eq_MUNDO[[#This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SUM(Emisiones_N2O_CO2eq_MUNDO[[#This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SUM(Emisiones_N2O_CO2eq_MUNDO[[#This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SUM(Emisiones_N2O_CO2eq_MUNDO[[#This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SUM(Emisiones_N2O_CO2eq_MUNDO[[#This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SUM(Emisiones_N2O_CO2eq_MUNDO[[#This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SUM(Emisiones_N2O_CO2eq_MUNDO[[#This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SUM(Emisiones_N2O_CO2eq_MUNDO[[#This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SUM(Emisiones_N2O_CO2eq_MUNDO[[#This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SUM(Emisiones_N2O_CO2eq_MUNDO[[#This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SUM(Emisiones_N2O_CO2eq_MUNDO[[#This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SUM(Emisiones_N2O_CO2eq_MUNDO[[#This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SUM(Emisiones_N2O_CO2eq_MUNDO[[#This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SUM(Emisiones_N2O_CO2eq_MUNDO[[#This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SUM(Emisiones_N2O_CO2eq_MUNDO[[#This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SUM(Emisiones_N2O_CO2eq_MUNDO[[#This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SUM(Emisiones_N2O_CO2eq_MUNDO[[#This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SUM(Emisiones_N2O_CO2eq_MUNDO[[#This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SUM(Emisiones_N2O_CO2eq_MUNDO[[#This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SUM(Emisiones_N2O_CO2eq_MUNDO[[#This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SUM(Emisiones_N2O_CO2eq_MUNDO[[#This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SUM(Emisiones_N2O_CO2eq_MUNDO[[#This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SUM(Emisiones_N2O_CO2eq_MUNDO[[#This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SUM(Emisiones_N2O_CO2eq_MUNDO[[#This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SUM(Emisiones_N2O_CO2eq_MUNDO[[#This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SUM(Emisiones_N2O_CO2eq_MUNDO[[#This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SUM(Emisiones_N2O_CO2eq_MUNDO[[#This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SUM(Emisiones_N2O_CO2eq_MUNDO[[#This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SUM(Emisiones_N2O_CO2eq_MUNDO[[#This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SUM(Emisiones_N2O_CO2eq_MUNDO[[#This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SUM(Emisiones_N2O_CO2eq_MUNDO[[#This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SUM(Emisiones_N2O_CO2eq_MUNDO[[#This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SUM(Emisiones_N2O_CO2eq_MUNDO[[#This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SUM(Emisiones_N2O_CO2eq_MUNDO[[#This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SUM(Emisiones_N2O_CO2eq_MUNDO[[#This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SUM(Emisiones_N2O_CO2eq_MUNDO[[#This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SUM(Emisiones_N2O_CO2eq_MUNDO[[#This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SUM(Emisiones_N2O_CO2eq_MUNDO[[#This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SUM(Emisiones_N2O_CO2eq_MUNDO[[#This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SUM(Emisiones_N2O_CO2eq_MUNDO[[#This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SUM(Emisiones_N2O_CO2eq_MUNDO[[#This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SUM(Emisiones_N2O_CO2eq_MUNDO[[#This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SUM(Emisiones_N2O_CO2eq_MUNDO[[#This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SUM(Emisiones_N2O_CO2eq_MUNDO[[#This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SUM(Emisiones_N2O_CO2eq_MUNDO[[#This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SUM(Emisiones_N2O_CO2eq_MUNDO[[#This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SUM(Emisiones_N2O_CO2eq_MUNDO[[#This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SUM(Emisiones_N2O_CO2eq_MUNDO[[#This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SUM(Emisiones_N2O_CO2eq_MUNDO[[#This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SUM(Emisiones_N2O_CO2eq_MUNDO[[#This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SUM(Emisiones_N2O_CO2eq_MUNDO[[#This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SUM(Emisiones_N2O_CO2eq_MUNDO[[#This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SUM(Emisiones_N2O_CO2eq_MUNDO[[#This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SUM(Emisiones_N2O_CO2eq_MUNDO[[#This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SUM(Emisiones_N2O_CO2eq_MUNDO[[#This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SUM(Emisiones_N2O_CO2eq_MUNDO[[#This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SUM(Emisiones_N2O_CO2eq_MUNDO[[#This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SUM(Emisiones_N2O_CO2eq_MUNDO[[#This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SUM(Emisiones_N2O_CO2eq_MUNDO[[#This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SUM(Emisiones_N2O_CO2eq_MUNDO[[#This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SUM(Emisiones_N2O_CO2eq_MUNDO[[#This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SUM(Emisiones_N2O_CO2eq_MUNDO[[#This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SUM(Emisiones_N2O_CO2eq_MUNDO[[#This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SUM(Emisiones_N2O_CO2eq_MUNDO[[#This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SUM(Emisiones_N2O_CO2eq_MUNDO[[#This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SUM(Emisiones_N2O_CO2eq_MUNDO[[#This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SUM(Emisiones_N2O_CO2eq_MUNDO[[#This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SUM(Emisiones_N2O_CO2eq_MUNDO[[#This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SUM(Emisiones_N2O_CO2eq_MUNDO[[#This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SUM(Emisiones_N2O_CO2eq_MUNDO[[#This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SUM(Emisiones_N2O_CO2eq_MUNDO[[#This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SUM(Emisiones_N2O_CO2eq_MUNDO[[#This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SUM(Emisiones_N2O_CO2eq_MUNDO[[#This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SUM(Emisiones_N2O_CO2eq_MUNDO[[#This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SUM(Emisiones_N2O_CO2eq_MUNDO[[#This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SUM(Emisiones_N2O_CO2eq_MUNDO[[#This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SUM(Emisiones_N2O_CO2eq_MUNDO[[#This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SUM(Emisiones_N2O_CO2eq_MUNDO[[#This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SUM(Emisiones_N2O_CO2eq_MUNDO[[#This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SUM(Emisiones_N2O_CO2eq_MUNDO[[#This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SUM(Emisiones_N2O_CO2eq_MUNDO[[#This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SUM(Emisiones_N2O_CO2eq_MUNDO[[#This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SUM(Emisiones_N2O_CO2eq_MUNDO[[#This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SUM(Emisiones_N2O_CO2eq_MUNDO[[#This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SUM(Emisiones_N2O_CO2eq_MUNDO[[#This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SUM(Emisiones_N2O_CO2eq_MUNDO[[#This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SUM(Emisiones_N2O_CO2eq_MUNDO[[#This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SUM(Emisiones_N2O_CO2eq_MUNDO[[#This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SUM(Emisiones_N2O_CO2eq_MUNDO[[#This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SUM(Emisiones_N2O_CO2eq_MUNDO[[#This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SUM(Emisiones_N2O_CO2eq_MUNDO[[#This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SUM(Emisiones_N2O_CO2eq_MUNDO[[#This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SUM(Emisiones_N2O_CO2eq_MUNDO[[#This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SUM(Emisiones_N2O_CO2eq_MUNDO[[#This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SUM(Emisiones_N2O_CO2eq_MUNDO[[#This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SUM(Emisiones_N2O_CO2eq_MUNDO[[#This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SUM(Emisiones_N2O_CO2eq_MUNDO[[#This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SUM(Emisiones_N2O_CO2eq_MUNDO[[#This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SUM(Emisiones_N2O_CO2eq_MUNDO[[#This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SUM(Emisiones_N2O_CO2eq_MUNDO[[#This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SUM(Emisiones_N2O_CO2eq_MUNDO[[#This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SUM(Emisiones_N2O_CO2eq_MUNDO[[#This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SUM(Emisiones_N2O_CO2eq_MUNDO[[#This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SUM(Emisiones_N2O_CO2eq_MUNDO[[#This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SUM(Emisiones_N2O_CO2eq_MUNDO[[#This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SUM(Emisiones_N2O_CO2eq_MUNDO[[#This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SUM(Emisiones_N2O_CO2eq_MUNDO[[#This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SUM(Emisiones_N2O_CO2eq_MUNDO[[#This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SUM(Emisiones_N2O_CO2eq_MUNDO[[#This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SUM(Emisiones_N2O_CO2eq_MUNDO[[#This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SUM(Emisiones_N2O_CO2eq_MUNDO[[#This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SUM(Emisiones_N2O_CO2eq_MUNDO[[#This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SUM(Emisiones_N2O_CO2eq_MUNDO[[#This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SUM(Emisiones_N2O_CO2eq_MUNDO[[#This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SUM(Emisiones_N2O_CO2eq_MUNDO[[#This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SUM(Emisiones_N2O_CO2eq_MUNDO[[#This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SUM(Emisiones_N2O_CO2eq_MUNDO[[#This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SUM(Emisiones_N2O_CO2eq_MUNDO[[#This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SUM(Emisiones_N2O_CO2eq_MUNDO[[#This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SUM(Emisiones_N2O_CO2eq_MUNDO[[#This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SUM(Emisiones_N2O_CO2eq_MUNDO[[#This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SUM(Emisiones_N2O_CO2eq_MUNDO[[#This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SUM(Emisiones_N2O_CO2eq_MUNDO[[#This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SUM(Emisiones_N2O_CO2eq_MUNDO[[#This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SUM(Emisiones_N2O_CO2eq_MUNDO[[#This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SUM(Emisiones_N2O_CO2eq_MUNDO[[#This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SUM(Emisiones_N2O_CO2eq_MUNDO[[#This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SUM(Emisiones_N2O_CO2eq_MUNDO[[#This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SUM(Emisiones_N2O_CO2eq_MUNDO[[#This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SUM(Emisiones_N2O_CO2eq_MUNDO[[#This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SUM(Emisiones_N2O_CO2eq_MUNDO[[#This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SUM(Emisiones_N2O_CO2eq_MUNDO[[#This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SUM(Emisiones_N2O_CO2eq_MUNDO[[#This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SUM(Emisiones_N2O_CO2eq_MUNDO[[#This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SUM(Emisiones_N2O_CO2eq_MUNDO[[#This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SUM(Emisiones_N2O_CO2eq_MUNDO[[#This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SUM(Emisiones_N2O_CO2eq_MUNDO[[#This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SUM(Emisiones_N2O_CO2eq_MUNDO[[#This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SUM(Emisiones_N2O_CO2eq_MUNDO[[#This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SUM(Emisiones_N2O_CO2eq_MUNDO[[#This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SUM(Emisiones_N2O_CO2eq_MUNDO[[#This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SUM(Emisiones_N2O_CO2eq_MUNDO[[#This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SUM(Emisiones_N2O_CO2eq_MUNDO[[#This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SUM(Emisiones_N2O_CO2eq_MUNDO[[#This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SUM(Emisiones_N2O_CO2eq_MUNDO[[#This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SUM(Emisiones_N2O_CO2eq_MUNDO[[#This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SUM(Emisiones_N2O_CO2eq_MUNDO[[#This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SUM(Emisiones_N2O_CO2eq_MUNDO[[#This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SUM(Emisiones_N2O_CO2eq_MUNDO[[#This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SUM(Emisiones_N2O_CO2eq_MUNDO[[#This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SUM(Emisiones_N2O_CO2eq_MUNDO[[#This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SUM(Emisiones_N2O_CO2eq_MUNDO[[#This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SUM(Emisiones_N2O_CO2eq_MUNDO[[#This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SUM(Emisiones_N2O_CO2eq_MUNDO[[#This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SUM(Emisiones_N2O_CO2eq_MUNDO[[#This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SUM(Emisiones_N2O_CO2eq_MUNDO[[#This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SUM(Emisiones_N2O_CO2eq_MUNDO[[#This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SUM(Emisiones_N2O_CO2eq_MUNDO[[#This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SUM(Emisiones_N2O_CO2eq_MUNDO[[#This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SUM(Emisiones_N2O_CO2eq_MUNDO[[#This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SUM(Emisiones_N2O_CO2eq_MUNDO[[#This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SUM(Emisiones_N2O_CO2eq_MUNDO[[#This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SUM(Emisiones_N2O_CO2eq_MUNDO[[#This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SUM(Emisiones_N2O_CO2eq_MUNDO[[#This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SUM(Emisiones_N2O_CO2eq_MUNDO[[#This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SUM(Emisiones_N2O_CO2eq_MUNDO[[#This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SUM(Emisiones_N2O_CO2eq_MUNDO[[#This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SUM(Emisiones_N2O_CO2eq_MUNDO[[#This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SUM(Emisiones_N2O_CO2eq_MUNDO[[#This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SUM(Emisiones_N2O_CO2eq_MUNDO[[#This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SUM(Emisiones_N2O_CO2eq_MUNDO[[#This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SUM(Emisiones_N2O_CO2eq_MUNDO[[#This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SUM(Emisiones_N2O_CO2eq_MUNDO[[#This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SUM(Emisiones_N2O_CO2eq_MUNDO[[#This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SUM(Emisiones_N2O_CO2eq_MUNDO[[#This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SUM(Emisiones_N2O_CO2eq_MUNDO[[#This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SUM(Emisiones_N2O_CO2eq_MUNDO[[#This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SUM(Emisiones_N2O_CO2eq_MUNDO[[#This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SUM(Emisiones_N2O_CO2eq_MUNDO[[#This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SUM(Emisiones_N2O_CO2eq_MUNDO[[#This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SUM(Emisiones_N2O_CO2eq_MUNDO[[#This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SUM(Emisiones_N2O_CO2eq_MUNDO[[#This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SUM(Emisiones_N2O_CO2eq_MUNDO[[#This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SUM(Emisiones_N2O_CO2eq_MUNDO[[#This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SUM(Emisiones_N2O_CO2eq_MUNDO[[#This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SUM(Emisiones_N2O_CO2eq_MUNDO[[#This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SUM(Emisiones_N2O_CO2eq_MUNDO[[#This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SUM(Emisiones_N2O_CO2eq_MUNDO[[#This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SUM(Emisiones_N2O_CO2eq_MUNDO[[#This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SUM(Emisiones_N2O_CO2eq_MUNDO[[#This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SUM(Emisiones_N2O_CO2eq_MUNDO[[#This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SUM(Emisiones_N2O_CO2eq_MUNDO[[#This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SUM(Emisiones_N2O_CO2eq_MUNDO[[#This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SUM(Emisiones_N2O_CO2eq_MUNDO[[#This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SUM(Emisiones_N2O_CO2eq_MUNDO[[#This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SUM(Emisiones_N2O_CO2eq_MUNDO[[#This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SUM(Emisiones_N2O_CO2eq_MUNDO[[#This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SUM(Emisiones_N2O_CO2eq_MUNDO[[#This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SUM(Emisiones_N2O_CO2eq_MUNDO[[#This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SUM(Emisiones_N2O_CO2eq_MUNDO[[#This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SUM(Emisiones_N2O_CO2eq_MUNDO[[#This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SUM(Emisiones_N2O_CO2eq_MUNDO[[#This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SUM(Emisiones_N2O_CO2eq_MUNDO[[#This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SUM(Emisiones_N2O_CO2eq_MUNDO[[#This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SUM(Emisiones_N2O_CO2eq_MUNDO[[#This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SUM(Emisiones_N2O_CO2eq_MUNDO[[#This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SUM(Emisiones_N2O_CO2eq_MUNDO[[#This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SUM(Emisiones_N2O_CO2eq_MUNDO[[#This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SUM(Emisiones_N2O_CO2eq_MUNDO[[#This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SUM(Emisiones_N2O_CO2eq_MUNDO[[#This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SUM(Emisiones_N2O_CO2eq_MUNDO[[#This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SUM(Emisiones_N2O_CO2eq_MUNDO[[#This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SUM(Emisiones_N2O_CO2eq_MUNDO[[#This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SUM(Emisiones_N2O_CO2eq_MUNDO[[#This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SUM(Emisiones_N2O_CO2eq_MUNDO[[#This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SUM(Emisiones_N2O_CO2eq_MUNDO[[#This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SUM(Emisiones_N2O_CO2eq_MUNDO[[#This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SUM(Emisiones_N2O_CO2eq_MUNDO[[#This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SUM(Emisiones_N2O_CO2eq_MUNDO[[#This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SUM(Emisiones_N2O_CO2eq_MUNDO[[#This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SUM(Emisiones_N2O_CO2eq_MUNDO[[#This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SUM(Emisiones_N2O_CO2eq_MUNDO[[#This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SUM(Emisiones_N2O_CO2eq_MUNDO[[#This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SUM(Emisiones_N2O_CO2eq_MUNDO[[#This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SUM(Emisiones_N2O_CO2eq_MUNDO[[#This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SUM(Emisiones_N2O_CO2eq_MUNDO[[#This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SUM(Emisiones_N2O_CO2eq_MUNDO[[#This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SUM(Emisiones_N2O_CO2eq_MUNDO[[#This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SUM(Emisiones_N2O_CO2eq_MUNDO[[#This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SUM(Emisiones_N2O_CO2eq_MUNDO[[#This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SUM(Emisiones_N2O_CO2eq_MUNDO[[#This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SUM(Emisiones_N2O_CO2eq_MUNDO[[#This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SUM(Emisiones_N2O_CO2eq_MUNDO[[#This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SUM(Emisiones_N2O_CO2eq_MUNDO[[#This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SUM(Emisiones_N2O_CO2eq_MUNDO[[#This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SUM(Emisiones_N2O_CO2eq_MUNDO[[#This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SUM(Emisiones_N2O_CO2eq_MUNDO[[#This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SUM(Emisiones_N2O_CO2eq_MUNDO[[#This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SUM(Emisiones_N2O_CO2eq_MUNDO[[#This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SUM(Emisiones_N2O_CO2eq_MUNDO[[#This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SUM(Emisiones_N2O_CO2eq_MUNDO[[#This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SUM(Emisiones_N2O_CO2eq_MUNDO[[#This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SUM(Emisiones_N2O_CO2eq_MUNDO[[#This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SUM(Emisiones_N2O_CO2eq_MUNDO[[#This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SUM(Emisiones_N2O_CO2eq_MUNDO[[#This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SUM(Emisiones_N2O_CO2eq_MUNDO[[#This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SUM(Emisiones_N2O_CO2eq_MUNDO[[#This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SUM(Emisiones_N2O_CO2eq_MUNDO[[#This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SUM(Emisiones_N2O_CO2eq_MUNDO[[#This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SUM(Emisiones_N2O_CO2eq_MUNDO[[#This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SUM(Emisiones_N2O_CO2eq_MUNDO[[#This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SUM(Emisiones_N2O_CO2eq_MUNDO[[#This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SUM(Emisiones_N2O_CO2eq_MUNDO[[#This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SUM(Emisiones_N2O_CO2eq_MUNDO[[#This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SUM(Emisiones_N2O_CO2eq_MUNDO[[#This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SUM(Emisiones_N2O_CO2eq_MUNDO[[#This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SUM(Emisiones_N2O_CO2eq_MUNDO[[#This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SUM(Emisiones_N2O_CO2eq_MUNDO[[#This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SUM(Emisiones_N2O_CO2eq_MUNDO[[#This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SUM(Emisiones_N2O_CO2eq_MUNDO[[#This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SUM(Emisiones_N2O_CO2eq_MUNDO[[#This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SUM(Emisiones_N2O_CO2eq_MUNDO[[#This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SUM(Emisiones_N2O_CO2eq_MUNDO[[#This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SUM(Emisiones_N2O_CO2eq_MUNDO[[#This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SUM(Emisiones_N2O_CO2eq_MUNDO[[#This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SUM(Emisiones_N2O_CO2eq_MUNDO[[#This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SUM(Emisiones_N2O_CO2eq_MUNDO[[#This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SUM(Emisiones_N2O_CO2eq_MUNDO[[#This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SUM(Emisiones_N2O_CO2eq_MUNDO[[#This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SUM(Emisiones_N2O_CO2eq_MUNDO[[#This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SUM(Emisiones_N2O_CO2eq_MUNDO[[#This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SUM(Emisiones_N2O_CO2eq_MUNDO[[#This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SUM(Emisiones_N2O_CO2eq_MUNDO[[#This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SUM(Emisiones_N2O_CO2eq_MUNDO[[#This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SUM(Emisiones_N2O_CO2eq_MUNDO[[#This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SUM(Emisiones_N2O_CO2eq_MUNDO[[#This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SUM(Emisiones_N2O_CO2eq_MUNDO[[#This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SUM(Emisiones_N2O_CO2eq_MUNDO[[#This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SUM(Emisiones_N2O_CO2eq_MUNDO[[#This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SUM(Emisiones_N2O_CO2eq_MUNDO[[#This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SUM(Emisiones_N2O_CO2eq_MUNDO[[#This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SUM(Emisiones_N2O_CO2eq_MUNDO[[#This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SUM(Emisiones_N2O_CO2eq_MUNDO[[#This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SUM(Emisiones_N2O_CO2eq_MUNDO[[#This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SUM(Emisiones_N2O_CO2eq_MUNDO[[#This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SUM(Emisiones_N2O_CO2eq_MUNDO[[#This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SUM(Emisiones_N2O_CO2eq_MUNDO[[#This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SUM(Emisiones_N2O_CO2eq_MUNDO[[#This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SUM(Emisiones_N2O_CO2eq_MUNDO[[#This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SUM(Emisiones_N2O_CO2eq_MUNDO[[#This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SUM(Emisiones_N2O_CO2eq_MUNDO[[#This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SUM(Emisiones_N2O_CO2eq_MUNDO[[#This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SUM(Emisiones_N2O_CO2eq_MUNDO[[#This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SUM(Emisiones_N2O_CO2eq_MUNDO[[#This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SUM(Emisiones_N2O_CO2eq_MUNDO[[#This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SUM(Emisiones_N2O_CO2eq_MUNDO[[#This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SUM(Emisiones_N2O_CO2eq_MUNDO[[#This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SUM(Emisiones_N2O_CO2eq_MUNDO[[#This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SUM(Emisiones_N2O_CO2eq_MUNDO[[#This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SUM(Emisiones_N2O_CO2eq_MUNDO[[#This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SUM(Emisiones_N2O_CO2eq_MUNDO[[#This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SUM(Emisiones_N2O_CO2eq_MUNDO[[#This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SUM(Emisiones_N2O_CO2eq_MUNDO[[#This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SUM(Emisiones_N2O_CO2eq_MUNDO[[#This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SUM(Emisiones_N2O_CO2eq_MUNDO[[#This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SUM(Emisiones_N2O_CO2eq_MUNDO[[#This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SUM(Emisiones_N2O_CO2eq_MUNDO[[#This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SUM(Emisiones_N2O_CO2eq_MUNDO[[#This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SUM(Emisiones_N2O_CO2eq_MUNDO[[#This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SUM(Emisiones_N2O_CO2eq_MUNDO[[#This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SUM(Emisiones_N2O_CO2eq_MUNDO[[#This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SUM(Emisiones_N2O_CO2eq_MUNDO[[#This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SUM(Emisiones_N2O_CO2eq_MUNDO[[#This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SUM(Emisiones_N2O_CO2eq_MUNDO[[#This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SUM(Emisiones_N2O_CO2eq_MUNDO[[#This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SUM(Emisiones_N2O_CO2eq_MUNDO[[#This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SUM(Emisiones_N2O_CO2eq_MUNDO[[#This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SUM(Emisiones_N2O_CO2eq_MUNDO[[#This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SUM(Emisiones_N2O_CO2eq_MUNDO[[#This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SUM(Emisiones_N2O_CO2eq_MUNDO[[#This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SUM(Emisiones_N2O_CO2eq_MUNDO[[#This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SUM(Emisiones_N2O_CO2eq_MUNDO[[#This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SUM(Emisiones_N2O_CO2eq_MUNDO[[#This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SUM(Emisiones_N2O_CO2eq_MUNDO[[#This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SUM(Emisiones_N2O_CO2eq_MUNDO[[#This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SUM(Emisiones_N2O_CO2eq_MUNDO[[#This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SUM(Emisiones_N2O_CO2eq_MUNDO[[#This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SUM(Emisiones_N2O_CO2eq_MUNDO[[#This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SUM(Emisiones_N2O_CO2eq_MUNDO[[#This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SUM(Emisiones_N2O_CO2eq_MUNDO[[#This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SUM(Emisiones_N2O_CO2eq_MUNDO[[#This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SUM(Emisiones_N2O_CO2eq_MUNDO[[#This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SUM(Emisiones_N2O_CO2eq_MUNDO[[#This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SUM(Emisiones_N2O_CO2eq_MUNDO[[#This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SUM(Emisiones_N2O_CO2eq_MUNDO[[#This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SUM(Emisiones_N2O_CO2eq_MUNDO[[#This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SUM(Emisiones_N2O_CO2eq_MUNDO[[#This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SUM(Emisiones_N2O_CO2eq_MUNDO[[#This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SUM(Emisiones_N2O_CO2eq_MUNDO[[#This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SUM(Emisiones_N2O_CO2eq_MUNDO[[#This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SUM(Emisiones_N2O_CO2eq_MUNDO[[#This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SUM(Emisiones_N2O_CO2eq_MUNDO[[#This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SUM(Emisiones_N2O_CO2eq_MUNDO[[#This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SUM(Emisiones_N2O_CO2eq_MUNDO[[#This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SUM(Emisiones_N2O_CO2eq_MUNDO[[#This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SUM(Emisiones_N2O_CO2eq_MUNDO[[#This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SUM(Emisiones_N2O_CO2eq_MUNDO[[#This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SUM(Emisiones_N2O_CO2eq_MUNDO[[#This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SUM(Emisiones_N2O_CO2eq_MUNDO[[#This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SUM(Emisiones_N2O_CO2eq_MUNDO[[#This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SUM(Emisiones_N2O_CO2eq_MUNDO[[#This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SUM(Emisiones_N2O_CO2eq_MUNDO[[#This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SUM(Emisiones_N2O_CO2eq_MUNDO[[#This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SUM(Emisiones_N2O_CO2eq_MUNDO[[#This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SUM(Emisiones_N2O_CO2eq_MUNDO[[#This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SUM(Emisiones_N2O_CO2eq_MUNDO[[#This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SUM(Emisiones_N2O_CO2eq_MUNDO[[#This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SUM(Emisiones_N2O_CO2eq_MUNDO[[#This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SUM(Emisiones_N2O_CO2eq_MUNDO[[#This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SUM(Emisiones_N2O_CO2eq_MUNDO[[#This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SUM(Emisiones_N2O_CO2eq_MUNDO[[#This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SUM(Emisiones_N2O_CO2eq_MUNDO[[#This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SUM(Emisiones_N2O_CO2eq_MUNDO[[#This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SUM(Emisiones_N2O_CO2eq_MUNDO[[#This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SUM(Emisiones_N2O_CO2eq_MUNDO[[#This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SUM(Emisiones_N2O_CO2eq_MUNDO[[#This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SUM(Emisiones_N2O_CO2eq_MUNDO[[#This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SUM(Emisiones_N2O_CO2eq_MUNDO[[#This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SUM(Emisiones_N2O_CO2eq_MUNDO[[#This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SUM(Emisiones_N2O_CO2eq_MUNDO[[#This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SUM(Emisiones_N2O_CO2eq_MUNDO[[#This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SUM(Emisiones_N2O_CO2eq_MUNDO[[#This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SUM(Emisiones_N2O_CO2eq_MUNDO[[#This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SUM(Emisiones_N2O_CO2eq_MUNDO[[#This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SUM(Emisiones_N2O_CO2eq_MUNDO[[#This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SUM(Emisiones_N2O_CO2eq_MUNDO[[#This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SUM(Emisiones_N2O_CO2eq_MUNDO[[#This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SUM(Emisiones_N2O_CO2eq_MUNDO[[#This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SUM(Emisiones_N2O_CO2eq_MUNDO[[#This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SUM(Emisiones_N2O_CO2eq_MUNDO[[#This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SUM(Emisiones_N2O_CO2eq_MUNDO[[#This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SUM(Emisiones_N2O_CO2eq_MUNDO[[#This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SUM(Emisiones_N2O_CO2eq_MUNDO[[#This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SUM(Emisiones_N2O_CO2eq_MUNDO[[#This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SUM(Emisiones_N2O_CO2eq_MUNDO[[#This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SUM(Emisiones_N2O_CO2eq_MUNDO[[#This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SUM(Emisiones_N2O_CO2eq_MUNDO[[#This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SUM(Emisiones_N2O_CO2eq_MUNDO[[#This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SUM(Emisiones_N2O_CO2eq_MUNDO[[#This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SUM(Emisiones_N2O_CO2eq_MUNDO[[#This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SUM(Emisiones_N2O_CO2eq_MUNDO[[#This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SUM(Emisiones_N2O_CO2eq_MUNDO[[#This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SUM(Emisiones_N2O_CO2eq_MUNDO[[#This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SUM(Emisiones_N2O_CO2eq_MUNDO[[#This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SUM(Emisiones_N2O_CO2eq_MUNDO[[#This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SUM(Emisiones_N2O_CO2eq_MUNDO[[#This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SUM(Emisiones_N2O_CO2eq_MUNDO[[#This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SUM(Emisiones_N2O_CO2eq_MUNDO[[#This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SUM(Emisiones_N2O_CO2eq_MUNDO[[#This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SUM(Emisiones_N2O_CO2eq_MUNDO[[#This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SUM(Emisiones_N2O_CO2eq_MUNDO[[#This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SUM(Emisiones_N2O_CO2eq_MUNDO[[#This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SUM(Emisiones_N2O_CO2eq_MUNDO[[#This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SUM(Emisiones_N2O_CO2eq_MUNDO[[#This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SUM(Emisiones_N2O_CO2eq_MUNDO[[#This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SUM(Emisiones_N2O_CO2eq_MUNDO[[#This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SUM(Emisiones_N2O_CO2eq_MUNDO[[#This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SUM(Emisiones_N2O_CO2eq_MUNDO[[#This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SUM(Emisiones_N2O_CO2eq_MUNDO[[#This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SUM(Emisiones_N2O_CO2eq_MUNDO[[#This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SUM(Emisiones_N2O_CO2eq_MUNDO[[#This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SUM(Emisiones_N2O_CO2eq_MUNDO[[#This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SUM(Emisiones_N2O_CO2eq_MUNDO[[#This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SUM(Emisiones_N2O_CO2eq_MUNDO[[#This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SUM(Emisiones_N2O_CO2eq_MUNDO[[#This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SUM(Emisiones_N2O_CO2eq_MUNDO[[#This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SUM(Emisiones_N2O_CO2eq_MUNDO[[#This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SUM(Emisiones_N2O_CO2eq_MUNDO[[#This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SUM(Emisiones_N2O_CO2eq_MUNDO[[#This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SUM(Emisiones_N2O_CO2eq_MUNDO[[#This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SUM(Emisiones_N2O_CO2eq_MUNDO[[#This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SUM(Emisiones_N2O_CO2eq_MUNDO[[#This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SUM(Emisiones_N2O_CO2eq_MUNDO[[#This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SUM(Emisiones_N2O_CO2eq_MUNDO[[#This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SUM(Emisiones_N2O_CO2eq_MUNDO[[#This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SUM(Emisiones_N2O_CO2eq_MUNDO[[#This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SUM(Emisiones_N2O_CO2eq_MUNDO[[#This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SUM(Emisiones_N2O_CO2eq_MUNDO[[#This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SUM(Emisiones_N2O_CO2eq_MUNDO[[#This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SUM(Emisiones_N2O_CO2eq_MUNDO[[#This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SUM(Emisiones_N2O_CO2eq_MUNDO[[#This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SUM(Emisiones_N2O_CO2eq_MUNDO[[#This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SUM(Emisiones_N2O_CO2eq_MUNDO[[#This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SUM(Emisiones_N2O_CO2eq_MUNDO[[#This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SUM(Emisiones_N2O_CO2eq_MUNDO[[#This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SUM(Emisiones_N2O_CO2eq_MUNDO[[#This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SUM(Emisiones_N2O_CO2eq_MUNDO[[#This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SUM(Emisiones_N2O_CO2eq_MUNDO[[#This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SUM(Emisiones_N2O_CO2eq_MUNDO[[#This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SUM(Emisiones_N2O_CO2eq_MUNDO[[#This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SUM(Emisiones_N2O_CO2eq_MUNDO[[#This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SUM(Emisiones_N2O_CO2eq_MUNDO[[#This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SUM(Emisiones_N2O_CO2eq_MUNDO[[#This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SUM(Emisiones_N2O_CO2eq_MUNDO[[#This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SUM(Emisiones_N2O_CO2eq_MUNDO[[#This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SUM(Emisiones_N2O_CO2eq_MUNDO[[#This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SUM(Emisiones_N2O_CO2eq_MUNDO[[#This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SUM(Emisiones_N2O_CO2eq_MUNDO[[#This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SUM(Emisiones_N2O_CO2eq_MUNDO[[#This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SUM(Emisiones_N2O_CO2eq_MUNDO[[#This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SUM(Emisiones_N2O_CO2eq_MUNDO[[#This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SUM(Emisiones_N2O_CO2eq_MUNDO[[#This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SUM(Emisiones_N2O_CO2eq_MUNDO[[#This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SUM(Emisiones_N2O_CO2eq_MUNDO[[#This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SUM(Emisiones_N2O_CO2eq_MUNDO[[#This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SUM(Emisiones_N2O_CO2eq_MUNDO[[#This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SUM(Emisiones_N2O_CO2eq_MUNDO[[#This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SUM(Emisiones_N2O_CO2eq_MUNDO[[#This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SUM(Emisiones_N2O_CO2eq_MUNDO[[#This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SUM(Emisiones_N2O_CO2eq_MUNDO[[#This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SUM(Emisiones_N2O_CO2eq_MUNDO[[#This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SUM(Emisiones_N2O_CO2eq_MUNDO[[#This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SUM(Emisiones_N2O_CO2eq_MUNDO[[#This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SUM(Emisiones_N2O_CO2eq_MUNDO[[#This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SUM(Emisiones_N2O_CO2eq_MUNDO[[#This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SUM(Emisiones_N2O_CO2eq_MUNDO[[#This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SUM(Emisiones_N2O_CO2eq_MUNDO[[#This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SUM(Emisiones_N2O_CO2eq_MUNDO[[#This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SUM(Emisiones_N2O_CO2eq_MUNDO[[#This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SUM(Emisiones_N2O_CO2eq_MUNDO[[#This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SUM(Emisiones_N2O_CO2eq_MUNDO[[#This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SUM(Emisiones_N2O_CO2eq_MUNDO[[#This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SUM(Emisiones_N2O_CO2eq_MUNDO[[#This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SUM(Emisiones_N2O_CO2eq_MUNDO[[#This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SUM(Emisiones_N2O_CO2eq_MUNDO[[#This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SUM(Emisiones_N2O_CO2eq_MUNDO[[#This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SUM(Emisiones_N2O_CO2eq_MUNDO[[#This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SUM(Emisiones_N2O_CO2eq_MUNDO[[#This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SUM(Emisiones_N2O_CO2eq_MUNDO[[#This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SUM(Emisiones_N2O_CO2eq_MUNDO[[#This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SUM(Emisiones_N2O_CO2eq_MUNDO[[#This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SUM(Emisiones_N2O_CO2eq_MUNDO[[#This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SUM(Emisiones_N2O_CO2eq_MUNDO[[#This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SUM(Emisiones_N2O_CO2eq_MUNDO[[#This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SUM(Emisiones_N2O_CO2eq_MUNDO[[#This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SUM(Emisiones_N2O_CO2eq_MUNDO[[#This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SUM(Emisiones_N2O_CO2eq_MUNDO[[#This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SUM(Emisiones_N2O_CO2eq_MUNDO[[#This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SUM(Emisiones_N2O_CO2eq_MUNDO[[#This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SUM(Emisiones_N2O_CO2eq_MUNDO[[#This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SUM(Emisiones_N2O_CO2eq_MUNDO[[#This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SUM(Emisiones_N2O_CO2eq_MUNDO[[#This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SUM(Emisiones_N2O_CO2eq_MUNDO[[#This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SUM(Emisiones_N2O_CO2eq_MUNDO[[#This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SUM(Emisiones_N2O_CO2eq_MUNDO[[#This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SUM(Emisiones_N2O_CO2eq_MUNDO[[#This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SUM(Emisiones_N2O_CO2eq_MUNDO[[#This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SUM(Emisiones_N2O_CO2eq_MUNDO[[#This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SUM(Emisiones_N2O_CO2eq_MUNDO[[#This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SUM(Emisiones_N2O_CO2eq_MUNDO[[#This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SUM(Emisiones_N2O_CO2eq_MUNDO[[#This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SUM(Emisiones_N2O_CO2eq_MUNDO[[#This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SUM(Emisiones_N2O_CO2eq_MUNDO[[#This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SUM(Emisiones_N2O_CO2eq_MUNDO[[#This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SUM(Emisiones_N2O_CO2eq_MUNDO[[#This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SUM(Emisiones_N2O_CO2eq_MUNDO[[#This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SUM(Emisiones_N2O_CO2eq_MUNDO[[#This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SUM(Emisiones_N2O_CO2eq_MUNDO[[#This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SUM(Emisiones_N2O_CO2eq_MUNDO[[#This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SUM(Emisiones_N2O_CO2eq_MUNDO[[#This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SUM(Emisiones_N2O_CO2eq_MUNDO[[#This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SUM(Emisiones_N2O_CO2eq_MUNDO[[#This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SUM(Emisiones_N2O_CO2eq_MUNDO[[#This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SUM(Emisiones_N2O_CO2eq_MUNDO[[#This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SUM(Emisiones_N2O_CO2eq_MUNDO[[#This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SUM(Emisiones_N2O_CO2eq_MUNDO[[#This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SUM(Emisiones_N2O_CO2eq_MUNDO[[#This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SUM(Emisiones_N2O_CO2eq_MUNDO[[#This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SUM(Emisiones_N2O_CO2eq_MUNDO[[#This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SUM(Emisiones_N2O_CO2eq_MUNDO[[#This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SUM(Emisiones_N2O_CO2eq_MUNDO[[#This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SUM(Emisiones_N2O_CO2eq_MUNDO[[#This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SUM(Emisiones_N2O_CO2eq_MUNDO[[#This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SUM(Emisiones_N2O_CO2eq_MUNDO[[#This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SUM(Emisiones_N2O_CO2eq_MUNDO[[#This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SUM(Emisiones_N2O_CO2eq_MUNDO[[#This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SUM(Emisiones_N2O_CO2eq_MUNDO[[#This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SUM(Emisiones_N2O_CO2eq_MUNDO[[#This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SUM(Emisiones_N2O_CO2eq_MUNDO[[#This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SUM(Emisiones_N2O_CO2eq_MUNDO[[#This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SUM(Emisiones_N2O_CO2eq_MUNDO[[#This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SUM(Emisiones_N2O_CO2eq_MUNDO[[#This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SUM(Emisiones_N2O_CO2eq_MUNDO[[#This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SUM(Emisiones_N2O_CO2eq_MUNDO[[#This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SUM(Emisiones_N2O_CO2eq_MUNDO[[#This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SUM(Emisiones_N2O_CO2eq_MUNDO[[#This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SUM(Emisiones_N2O_CO2eq_MUNDO[[#This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SUM(Emisiones_N2O_CO2eq_MUNDO[[#This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SUM(Emisiones_N2O_CO2eq_MUNDO[[#This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SUM(Emisiones_N2O_CO2eq_MUNDO[[#This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SUM(Emisiones_N2O_CO2eq_MUNDO[[#This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SUM(Emisiones_N2O_CO2eq_MUNDO[[#This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SUM(Emisiones_N2O_CO2eq_MUNDO[[#This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SUM(Emisiones_N2O_CO2eq_MUNDO[[#This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SUM(Emisiones_N2O_CO2eq_MUNDO[[#This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SUM(Emisiones_N2O_CO2eq_MUNDO[[#This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SUM(Emisiones_N2O_CO2eq_MUNDO[[#This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SUM(Emisiones_N2O_CO2eq_MUNDO[[#This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SUM(Emisiones_N2O_CO2eq_MUNDO[[#This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SUM(Emisiones_N2O_CO2eq_MUNDO[[#This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SUM(Emisiones_N2O_CO2eq_MUNDO[[#This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SUM(Emisiones_N2O_CO2eq_MUNDO[[#This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SUM(Emisiones_N2O_CO2eq_MUNDO[[#This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SUM(Emisiones_N2O_CO2eq_MUNDO[[#This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SUM(Emisiones_N2O_CO2eq_MUNDO[[#This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SUM(Emisiones_N2O_CO2eq_MUNDO[[#This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SUM(Emisiones_N2O_CO2eq_MUNDO[[#This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SUM(Emisiones_N2O_CO2eq_MUNDO[[#This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SUM(Emisiones_N2O_CO2eq_MUNDO[[#This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SUM(Emisiones_N2O_CO2eq_MUNDO[[#This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SUM(Emisiones_N2O_CO2eq_MUNDO[[#This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SUM(Emisiones_N2O_CO2eq_MUNDO[[#This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SUM(Emisiones_N2O_CO2eq_MUNDO[[#This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SUM(Emisiones_N2O_CO2eq_MUNDO[[#This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SUM(Emisiones_N2O_CO2eq_MUNDO[[#This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SUM(Emisiones_N2O_CO2eq_MUNDO[[#This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SUM(Emisiones_N2O_CO2eq_MUNDO[[#This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SUM(Emisiones_N2O_CO2eq_MUNDO[[#This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SUM(Emisiones_N2O_CO2eq_MUNDO[[#This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SUM(Emisiones_N2O_CO2eq_MUNDO[[#This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SUM(Emisiones_N2O_CO2eq_MUNDO[[#This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SUM(Emisiones_N2O_CO2eq_MUNDO[[#This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SUM(Emisiones_N2O_CO2eq_MUNDO[[#This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SUM(Emisiones_N2O_CO2eq_MUNDO[[#This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SUM(Emisiones_N2O_CO2eq_MUNDO[[#This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SUM(Emisiones_N2O_CO2eq_MUNDO[[#This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SUM(Emisiones_N2O_CO2eq_MUNDO[[#This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SUM(Emisiones_N2O_CO2eq_MUNDO[[#This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SUM(Emisiones_N2O_CO2eq_MUNDO[[#This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SUM(Emisiones_N2O_CO2eq_MUNDO[[#This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SUM(Emisiones_N2O_CO2eq_MUNDO[[#This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SUM(Emisiones_N2O_CO2eq_MUNDO[[#This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SUM(Emisiones_N2O_CO2eq_MUNDO[[#This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SUM(Emisiones_N2O_CO2eq_MUNDO[[#This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SUM(Emisiones_N2O_CO2eq_MUNDO[[#This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SUM(Emisiones_N2O_CO2eq_MUNDO[[#This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SUM(Emisiones_N2O_CO2eq_MUNDO[[#This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SUM(Emisiones_N2O_CO2eq_MUNDO[[#This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SUM(Emisiones_N2O_CO2eq_MUNDO[[#This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SUM(Emisiones_N2O_CO2eq_MUNDO[[#This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SUM(Emisiones_N2O_CO2eq_MUNDO[[#This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SUM(Emisiones_N2O_CO2eq_MUNDO[[#This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SUM(Emisiones_N2O_CO2eq_MUNDO[[#This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SUM(Emisiones_N2O_CO2eq_MUNDO[[#This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SUM(Emisiones_N2O_CO2eq_MUNDO[[#This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SUM(Emisiones_N2O_CO2eq_MUNDO[[#This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SUM(Emisiones_N2O_CO2eq_MUNDO[[#This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SUM(Emisiones_N2O_CO2eq_MUNDO[[#This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SUM(Emisiones_N2O_CO2eq_MUNDO[[#This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SUM(Emisiones_N2O_CO2eq_MUNDO[[#This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SUM(Emisiones_N2O_CO2eq_MUNDO[[#This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SUM(Emisiones_N2O_CO2eq_MUNDO[[#This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SUM(Emisiones_N2O_CO2eq_MUNDO[[#This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SUM(Emisiones_N2O_CO2eq_MUNDO[[#This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SUM(Emisiones_N2O_CO2eq_MUNDO[[#This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SUM(Emisiones_N2O_CO2eq_MUNDO[[#This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SUM(Emisiones_N2O_CO2eq_MUNDO[[#This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SUM(Emisiones_N2O_CO2eq_MUNDO[[#This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SUM(Emisiones_N2O_CO2eq_MUNDO[[#This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SUM(Emisiones_N2O_CO2eq_MUNDO[[#This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SUM(Emisiones_N2O_CO2eq_MUNDO[[#This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SUM(Emisiones_N2O_CO2eq_MUNDO[[#This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SUM(Emisiones_N2O_CO2eq_MUNDO[[#This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SUM(Emisiones_N2O_CO2eq_MUNDO[[#This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SUM(Emisiones_N2O_CO2eq_MUNDO[[#This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SUM(Emisiones_N2O_CO2eq_MUNDO[[#This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SUM(Emisiones_N2O_CO2eq_MUNDO[[#This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SUM(Emisiones_N2O_CO2eq_MUNDO[[#This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SUM(Emisiones_N2O_CO2eq_MUNDO[[#This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SUM(Emisiones_N2O_CO2eq_MUNDO[[#This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SUM(Emisiones_N2O_CO2eq_MUNDO[[#This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SUM(Emisiones_N2O_CO2eq_MUNDO[[#This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SUM(Emisiones_N2O_CO2eq_MUNDO[[#This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SUM(Emisiones_N2O_CO2eq_MUNDO[[#This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SUM(Emisiones_N2O_CO2eq_MUNDO[[#This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SUM(Emisiones_N2O_CO2eq_MUNDO[[#This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SUM(Emisiones_N2O_CO2eq_MUNDO[[#This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SUM(Emisiones_N2O_CO2eq_MUNDO[[#This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SUM(Emisiones_N2O_CO2eq_MUNDO[[#This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SUM(Emisiones_N2O_CO2eq_MUNDO[[#This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SUM(Emisiones_N2O_CO2eq_MUNDO[[#This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SUM(Emisiones_N2O_CO2eq_MUNDO[[#This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SUM(Emisiones_N2O_CO2eq_MUNDO[[#This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SUM(Emisiones_N2O_CO2eq_MUNDO[[#This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SUM(Emisiones_N2O_CO2eq_MUNDO[[#This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SUM(Emisiones_N2O_CO2eq_MUNDO[[#This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SUM(Emisiones_N2O_CO2eq_MUNDO[[#This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SUM(Emisiones_N2O_CO2eq_MUNDO[[#This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SUM(Emisiones_N2O_CO2eq_MUNDO[[#This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SUM(Emisiones_N2O_CO2eq_MUNDO[[#This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SUM(Emisiones_N2O_CO2eq_MUNDO[[#This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SUM(Emisiones_N2O_CO2eq_MUNDO[[#This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SUM(Emisiones_N2O_CO2eq_MUNDO[[#This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SUM(Emisiones_N2O_CO2eq_MUNDO[[#This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SUM(Emisiones_N2O_CO2eq_MUNDO[[#This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SUM(Emisiones_N2O_CO2eq_MUNDO[[#This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SUM(Emisiones_N2O_CO2eq_MUNDO[[#This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SUM(Emisiones_N2O_CO2eq_MUNDO[[#This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SUM(Emisiones_N2O_CO2eq_MUNDO[[#This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SUM(Emisiones_N2O_CO2eq_MUNDO[[#This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SUM(Emisiones_N2O_CO2eq_MUNDO[[#This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SUM(Emisiones_N2O_CO2eq_MUNDO[[#This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SUM(Emisiones_N2O_CO2eq_MUNDO[[#This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SUM(Emisiones_N2O_CO2eq_MUNDO[[#This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SUM(Emisiones_N2O_CO2eq_MUNDO[[#This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SUM(Emisiones_N2O_CO2eq_MUNDO[[#This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SUM(Emisiones_N2O_CO2eq_MUNDO[[#This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SUM(Emisiones_N2O_CO2eq_MUNDO[[#This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SUM(Emisiones_N2O_CO2eq_MUNDO[[#This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SUM(Emisiones_N2O_CO2eq_MUNDO[[#This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SUM(Emisiones_N2O_CO2eq_MUNDO[[#This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SUM(Emisiones_N2O_CO2eq_MUNDO[[#This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SUM(Emisiones_N2O_CO2eq_MUNDO[[#This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SUM(Emisiones_N2O_CO2eq_MUNDO[[#This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SUM(Emisiones_N2O_CO2eq_MUNDO[[#This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SUM(Emisiones_N2O_CO2eq_MUNDO[[#This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SUM(Emisiones_N2O_CO2eq_MUNDO[[#This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SUM(Emisiones_N2O_CO2eq_MUNDO[[#This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SUM(Emisiones_N2O_CO2eq_MUNDO[[#This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SUM(Emisiones_N2O_CO2eq_MUNDO[[#This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SUM(Emisiones_N2O_CO2eq_MUNDO[[#This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SUM(Emisiones_N2O_CO2eq_MUNDO[[#This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SUM(Emisiones_N2O_CO2eq_MUNDO[[#This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SUM(Emisiones_N2O_CO2eq_MUNDO[[#This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SUM(Emisiones_N2O_CO2eq_MUNDO[[#This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SUM(Emisiones_N2O_CO2eq_MUNDO[[#This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SUM(Emisiones_N2O_CO2eq_MUNDO[[#This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SUM(Emisiones_N2O_CO2eq_MUNDO[[#This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SUM(Emisiones_N2O_CO2eq_MUNDO[[#This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SUM(Emisiones_N2O_CO2eq_MUNDO[[#This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SUM(Emisiones_N2O_CO2eq_MUNDO[[#This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SUM(Emisiones_N2O_CO2eq_MUNDO[[#This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SUM(Emisiones_N2O_CO2eq_MUNDO[[#This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SUM(Emisiones_N2O_CO2eq_MUNDO[[#This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SUM(Emisiones_N2O_CO2eq_MUNDO[[#This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SUM(Emisiones_N2O_CO2eq_MUNDO[[#This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SUM(Emisiones_N2O_CO2eq_MUNDO[[#This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SUM(Emisiones_N2O_CO2eq_MUNDO[[#This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SUM(Emisiones_N2O_CO2eq_MUNDO[[#This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SUM(Emisiones_N2O_CO2eq_MUNDO[[#This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SUM(Emisiones_N2O_CO2eq_MUNDO[[#This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SUM(Emisiones_N2O_CO2eq_MUNDO[[#This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SUM(Emisiones_N2O_CO2eq_MUNDO[[#This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SUM(Emisiones_N2O_CO2eq_MUNDO[[#This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SUM(Emisiones_N2O_CO2eq_MUNDO[[#This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SUM(Emisiones_N2O_CO2eq_MUNDO[[#This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SUM(Emisiones_N2O_CO2eq_MUNDO[[#This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SUM(Emisiones_N2O_CO2eq_MUNDO[[#This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SUM(Emisiones_N2O_CO2eq_MUNDO[[#This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SUM(Emisiones_N2O_CO2eq_MUNDO[[#This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SUM(Emisiones_N2O_CO2eq_MUNDO[[#This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SUM(Emisiones_N2O_CO2eq_MUNDO[[#This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SUM(Emisiones_N2O_CO2eq_MUNDO[[#This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SUM(Emisiones_N2O_CO2eq_MUNDO[[#This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SUM(Emisiones_N2O_CO2eq_MUNDO[[#This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SUM(Emisiones_N2O_CO2eq_MUNDO[[#This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SUM(Emisiones_N2O_CO2eq_MUNDO[[#This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SUM(Emisiones_N2O_CO2eq_MUNDO[[#This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SUM(Emisiones_N2O_CO2eq_MUNDO[[#This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SUM(Emisiones_N2O_CO2eq_MUNDO[[#This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SUM(Emisiones_N2O_CO2eq_MUNDO[[#This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SUM(Emisiones_N2O_CO2eq_MUNDO[[#This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SUM(Emisiones_N2O_CO2eq_MUNDO[[#This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SUM(Emisiones_N2O_CO2eq_MUNDO[[#This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SUM(Emisiones_N2O_CO2eq_MUNDO[[#This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SUM(Emisiones_N2O_CO2eq_MUNDO[[#This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SUM(Emisiones_N2O_CO2eq_MUNDO[[#This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SUM(Emisiones_N2O_CO2eq_MUNDO[[#This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SUM(Emisiones_N2O_CO2eq_MUNDO[[#This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SUM(Emisiones_N2O_CO2eq_MUNDO[[#This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SUM(Emisiones_N2O_CO2eq_MUNDO[[#This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SUM(Emisiones_N2O_CO2eq_MUNDO[[#This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SUM(Emisiones_N2O_CO2eq_MUNDO[[#This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SUM(Emisiones_N2O_CO2eq_MUNDO[[#This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SUM(Emisiones_N2O_CO2eq_MUNDO[[#This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SUM(Emisiones_N2O_CO2eq_MUNDO[[#This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SUM(Emisiones_N2O_CO2eq_MUNDO[[#This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SUM(Emisiones_N2O_CO2eq_MUNDO[[#This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SUM(Emisiones_N2O_CO2eq_MUNDO[[#This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SUM(Emisiones_N2O_CO2eq_MUNDO[[#This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SUM(Emisiones_N2O_CO2eq_MUNDO[[#This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SUM(Emisiones_N2O_CO2eq_MUNDO[[#This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SUM(Emisiones_N2O_CO2eq_MUNDO[[#This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SUM(Emisiones_N2O_CO2eq_MUNDO[[#This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SUM(Emisiones_N2O_CO2eq_MUNDO[[#This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SUM(Emisiones_N2O_CO2eq_MUNDO[[#This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SUM(Emisiones_N2O_CO2eq_MUNDO[[#This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SUM(Emisiones_N2O_CO2eq_MUNDO[[#This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SUM(Emisiones_N2O_CO2eq_MUNDO[[#This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SUM(Emisiones_N2O_CO2eq_MUNDO[[#This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SUM(Emisiones_N2O_CO2eq_MUNDO[[#This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SUM(Emisiones_N2O_CO2eq_MUNDO[[#This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SUM(Emisiones_N2O_CO2eq_MUNDO[[#This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SUM(Emisiones_N2O_CO2eq_MUNDO[[#This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SUM(Emisiones_N2O_CO2eq_MUNDO[[#This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SUM(Emisiones_N2O_CO2eq_MUNDO[[#This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SUM(Emisiones_N2O_CO2eq_MUNDO[[#This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SUM(Emisiones_N2O_CO2eq_MUNDO[[#This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SUM(Emisiones_N2O_CO2eq_MUNDO[[#This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SUM(Emisiones_N2O_CO2eq_MUNDO[[#This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SUM(Emisiones_N2O_CO2eq_MUNDO[[#This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SUM(Emisiones_N2O_CO2eq_MUNDO[[#This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SUM(Emisiones_N2O_CO2eq_MUNDO[[#This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SUM(Emisiones_N2O_CO2eq_MUNDO[[#This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SUM(Emisiones_N2O_CO2eq_MUNDO[[#This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SUM(Emisiones_N2O_CO2eq_MUNDO[[#This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SUM(Emisiones_N2O_CO2eq_MUNDO[[#This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SUM(Emisiones_N2O_CO2eq_MUNDO[[#This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SUM(Emisiones_N2O_CO2eq_MUNDO[[#This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SUM(Emisiones_N2O_CO2eq_MUNDO[[#This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SUM(Emisiones_N2O_CO2eq_MUNDO[[#This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SUM(Emisiones_N2O_CO2eq_MUNDO[[#This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SUM(Emisiones_N2O_CO2eq_MUNDO[[#This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SUM(Emisiones_N2O_CO2eq_MUNDO[[#This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SUM(Emisiones_N2O_CO2eq_MUNDO[[#This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SUM(Emisiones_N2O_CO2eq_MUNDO[[#This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SUM(Emisiones_N2O_CO2eq_MUNDO[[#This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SUM(Emisiones_N2O_CO2eq_MUNDO[[#This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SUM(Emisiones_N2O_CO2eq_MUNDO[[#This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SUM(Emisiones_N2O_CO2eq_MUNDO[[#This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SUM(Emisiones_N2O_CO2eq_MUNDO[[#This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SUM(Emisiones_N2O_CO2eq_MUNDO[[#This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SUM(Emisiones_N2O_CO2eq_MUNDO[[#This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SUM(Emisiones_N2O_CO2eq_MUNDO[[#This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SUM(Emisiones_N2O_CO2eq_MUNDO[[#This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SUM(Emisiones_N2O_CO2eq_MUNDO[[#This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SUM(Emisiones_N2O_CO2eq_MUNDO[[#This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SUM(Emisiones_N2O_CO2eq_MUNDO[[#This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SUM(Emisiones_N2O_CO2eq_MUNDO[[#This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SUM(Emisiones_N2O_CO2eq_MUNDO[[#This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SUM(Emisiones_N2O_CO2eq_MUNDO[[#This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SUM(Emisiones_N2O_CO2eq_MUNDO[[#This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SUM(Emisiones_N2O_CO2eq_MUNDO[[#This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SUM(Emisiones_N2O_CO2eq_MUNDO[[#This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SUM(Emisiones_N2O_CO2eq_MUNDO[[#This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SUM(Emisiones_N2O_CO2eq_MUNDO[[#This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SUM(Emisiones_N2O_CO2eq_MUNDO[[#This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SUM(Emisiones_N2O_CO2eq_MUNDO[[#This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SUM(Emisiones_N2O_CO2eq_MUNDO[[#This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SUM(Emisiones_N2O_CO2eq_MUNDO[[#This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SUM(Emisiones_N2O_CO2eq_MUNDO[[#This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SUM(Emisiones_N2O_CO2eq_MUNDO[[#This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SUM(Emisiones_N2O_CO2eq_MUNDO[[#This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SUM(Emisiones_N2O_CO2eq_MUNDO[[#This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SUM(Emisiones_N2O_CO2eq_MUNDO[[#This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SUM(Emisiones_N2O_CO2eq_MUNDO[[#This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SUM(Emisiones_N2O_CO2eq_MUNDO[[#This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SUM(Emisiones_N2O_CO2eq_MUNDO[[#This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SUM(Emisiones_N2O_CO2eq_MUNDO[[#This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SUM(Emisiones_N2O_CO2eq_MUNDO[[#This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SUM(Emisiones_N2O_CO2eq_MUNDO[[#This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SUM(Emisiones_N2O_CO2eq_MUNDO[[#This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SUM(Emisiones_N2O_CO2eq_MUNDO[[#This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SUM(Emisiones_N2O_CO2eq_MUNDO[[#This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SUM(Emisiones_N2O_CO2eq_MUNDO[[#This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SUM(Emisiones_N2O_CO2eq_MUNDO[[#This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SUM(Emisiones_N2O_CO2eq_MUNDO[[#This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SUM(Emisiones_N2O_CO2eq_MUNDO[[#This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SUM(Emisiones_N2O_CO2eq_MUNDO[[#This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SUM(Emisiones_N2O_CO2eq_MUNDO[[#This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SUM(Emisiones_N2O_CO2eq_MUNDO[[#This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SUM(Emisiones_N2O_CO2eq_MUNDO[[#This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SUM(Emisiones_N2O_CO2eq_MUNDO[[#This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SUM(Emisiones_N2O_CO2eq_MUNDO[[#This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SUM(Emisiones_N2O_CO2eq_MUNDO[[#This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SUM(Emisiones_N2O_CO2eq_MUNDO[[#This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SUM(Emisiones_N2O_CO2eq_MUNDO[[#This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SUM(Emisiones_N2O_CO2eq_MUNDO[[#This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SUM(Emisiones_N2O_CO2eq_MUNDO[[#This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SUM(Emisiones_N2O_CO2eq_MUNDO[[#This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SUM(Emisiones_N2O_CO2eq_MUNDO[[#This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SUM(Emisiones_N2O_CO2eq_MUNDO[[#This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SUM(Emisiones_N2O_CO2eq_MUNDO[[#This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SUM(Emisiones_N2O_CO2eq_MUNDO[[#This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SUM(Emisiones_N2O_CO2eq_MUNDO[[#This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SUM(Emisiones_N2O_CO2eq_MUNDO[[#This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SUM(Emisiones_N2O_CO2eq_MUNDO[[#This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SUM(Emisiones_N2O_CO2eq_MUNDO[[#This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SUM(Emisiones_N2O_CO2eq_MUNDO[[#This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SUM(Emisiones_N2O_CO2eq_MUNDO[[#This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SUM(Emisiones_N2O_CO2eq_MUNDO[[#This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SUM(Emisiones_N2O_CO2eq_MUNDO[[#This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SUM(Emisiones_N2O_CO2eq_MUNDO[[#This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SUM(Emisiones_N2O_CO2eq_MUNDO[[#This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SUM(Emisiones_N2O_CO2eq_MUNDO[[#This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SUM(Emisiones_N2O_CO2eq_MUNDO[[#This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SUM(Emisiones_N2O_CO2eq_MUNDO[[#This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SUM(Emisiones_N2O_CO2eq_MUNDO[[#This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SUM(Emisiones_N2O_CO2eq_MUNDO[[#This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SUM(Emisiones_N2O_CO2eq_MUNDO[[#This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SUM(Emisiones_N2O_CO2eq_MUNDO[[#This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SUM(Emisiones_N2O_CO2eq_MUNDO[[#This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SUM(Emisiones_N2O_CO2eq_MUNDO[[#This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SUM(Emisiones_N2O_CO2eq_MUNDO[[#This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SUM(Emisiones_N2O_CO2eq_MUNDO[[#This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SUM(Emisiones_N2O_CO2eq_MUNDO[[#This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SUM(Emisiones_N2O_CO2eq_MUNDO[[#This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SUM(Emisiones_N2O_CO2eq_MUNDO[[#This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SUM(Emisiones_N2O_CO2eq_MUNDO[[#This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SUM(Emisiones_N2O_CO2eq_MUNDO[[#This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SUM(Emisiones_N2O_CO2eq_MUNDO[[#This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SUM(Emisiones_N2O_CO2eq_MUNDO[[#This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SUM(Emisiones_N2O_CO2eq_MUNDO[[#This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SUM(Emisiones_N2O_CO2eq_MUNDO[[#This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SUM(Emisiones_N2O_CO2eq_MUNDO[[#This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SUM(Emisiones_N2O_CO2eq_MUNDO[[#This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SUM(Emisiones_N2O_CO2eq_MUNDO[[#This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SUM(Emisiones_N2O_CO2eq_MUNDO[[#This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SUM(Emisiones_N2O_CO2eq_MUNDO[[#This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SUM(Emisiones_N2O_CO2eq_MUNDO[[#This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SUM(Emisiones_N2O_CO2eq_MUNDO[[#This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SUM(Emisiones_N2O_CO2eq_MUNDO[[#This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SUM(Emisiones_N2O_CO2eq_MUNDO[[#This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SUM(Emisiones_N2O_CO2eq_MUNDO[[#This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SUM(Emisiones_N2O_CO2eq_MUNDO[[#This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SUM(Emisiones_N2O_CO2eq_MUNDO[[#This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SUM(Emisiones_N2O_CO2eq_MUNDO[[#This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SUM(Emisiones_N2O_CO2eq_MUNDO[[#This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SUM(Emisiones_N2O_CO2eq_MUNDO[[#This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SUM(Emisiones_N2O_CO2eq_MUNDO[[#This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SUM(Emisiones_N2O_CO2eq_MUNDO[[#This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SUM(Emisiones_N2O_CO2eq_MUNDO[[#This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SUM(Emisiones_N2O_CO2eq_MUNDO[[#This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SUM(Emisiones_N2O_CO2eq_MUNDO[[#This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SUM(Emisiones_N2O_CO2eq_MUNDO[[#This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SUM(Emisiones_N2O_CO2eq_MUNDO[[#This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SUM(Emisiones_N2O_CO2eq_MUNDO[[#This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SUM(Emisiones_N2O_CO2eq_MUNDO[[#This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SUM(Emisiones_N2O_CO2eq_MUNDO[[#This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SUM(Emisiones_N2O_CO2eq_MUNDO[[#This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SUM(Emisiones_N2O_CO2eq_MUNDO[[#This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SUM(Emisiones_N2O_CO2eq_MUNDO[[#This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SUM(Emisiones_N2O_CO2eq_MUNDO[[#This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SUM(Emisiones_N2O_CO2eq_MUNDO[[#This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SUM(Emisiones_N2O_CO2eq_MUNDO[[#This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SUM(Emisiones_N2O_CO2eq_MUNDO[[#This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SUM(Emisiones_N2O_CO2eq_MUNDO[[#This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SUM(Emisiones_N2O_CO2eq_MUNDO[[#This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SUM(Emisiones_N2O_CO2eq_MUNDO[[#This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SUM(Emisiones_N2O_CO2eq_MUNDO[[#This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SUM(Emisiones_N2O_CO2eq_MUNDO[[#This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SUM(Emisiones_N2O_CO2eq_MUNDO[[#This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SUM(Emisiones_N2O_CO2eq_MUNDO[[#This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SUM(Emisiones_N2O_CO2eq_MUNDO[[#This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SUM(Emisiones_N2O_CO2eq_MUNDO[[#This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SUM(Emisiones_N2O_CO2eq_MUNDO[[#This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SUM(Emisiones_N2O_CO2eq_MUNDO[[#This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SUM(Emisiones_N2O_CO2eq_MUNDO[[#This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SUM(Emisiones_N2O_CO2eq_MUNDO[[#This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SUM(Emisiones_N2O_CO2eq_MUNDO[[#This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SUM(Emisiones_N2O_CO2eq_MUNDO[[#This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SUM(Emisiones_N2O_CO2eq_MUNDO[[#This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SUM(Emisiones_N2O_CO2eq_MUNDO[[#This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SUM(Emisiones_N2O_CO2eq_MUNDO[[#This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SUM(Emisiones_N2O_CO2eq_MUNDO[[#This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SUM(Emisiones_N2O_CO2eq_MUNDO[[#This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SUM(Emisiones_N2O_CO2eq_MUNDO[[#This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SUM(Emisiones_N2O_CO2eq_MUNDO[[#This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SUM(Emisiones_N2O_CO2eq_MUNDO[[#This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SUM(Emisiones_N2O_CO2eq_MUNDO[[#This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SUM(Emisiones_N2O_CO2eq_MUNDO[[#This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SUM(Emisiones_N2O_CO2eq_MUNDO[[#This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SUM(Emisiones_N2O_CO2eq_MUNDO[[#This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SUM(Emisiones_N2O_CO2eq_MUNDO[[#This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SUM(Emisiones_N2O_CO2eq_MUNDO[[#This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SUM(Emisiones_N2O_CO2eq_MUNDO[[#This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SUM(Emisiones_N2O_CO2eq_MUNDO[[#This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SUM(Emisiones_N2O_CO2eq_MUNDO[[#This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SUM(Emisiones_N2O_CO2eq_MUNDO[[#This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SUM(Emisiones_N2O_CO2eq_MUNDO[[#This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SUM(Emisiones_N2O_CO2eq_MUNDO[[#This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SUM(Emisiones_N2O_CO2eq_MUNDO[[#This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SUM(Emisiones_N2O_CO2eq_MUNDO[[#This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SUM(Emisiones_N2O_CO2eq_MUNDO[[#This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SUM(Emisiones_N2O_CO2eq_MUNDO[[#This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SUM(Emisiones_N2O_CO2eq_MUNDO[[#This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SUM(Emisiones_N2O_CO2eq_MUNDO[[#This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SUM(Emisiones_N2O_CO2eq_MUNDO[[#This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SUM(Emisiones_N2O_CO2eq_MUNDO[[#This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SUM(Emisiones_N2O_CO2eq_MUNDO[[#This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SUM(Emisiones_N2O_CO2eq_MUNDO[[#This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SUM(Emisiones_N2O_CO2eq_MUNDO[[#This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SUM(Emisiones_N2O_CO2eq_MUNDO[[#This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SUM(Emisiones_N2O_CO2eq_MUNDO[[#This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SUM(Emisiones_N2O_CO2eq_MUNDO[[#This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SUM(Emisiones_N2O_CO2eq_MUNDO[[#This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SUM(Emisiones_N2O_CO2eq_MUNDO[[#This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SUM(Emisiones_N2O_CO2eq_MUNDO[[#This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SUM(Emisiones_N2O_CO2eq_MUNDO[[#This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SUM(Emisiones_N2O_CO2eq_MUNDO[[#This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SUM(Emisiones_N2O_CO2eq_MUNDO[[#This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SUM(Emisiones_N2O_CO2eq_MUNDO[[#This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SUM(Emisiones_N2O_CO2eq_MUNDO[[#This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SUM(Emisiones_N2O_CO2eq_MUNDO[[#This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SUM(Emisiones_N2O_CO2eq_MUNDO[[#This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SUM(Emisiones_N2O_CO2eq_MUNDO[[#This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SUM(Emisiones_N2O_CO2eq_MUNDO[[#This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SUM(Emisiones_N2O_CO2eq_MUNDO[[#This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SUM(Emisiones_N2O_CO2eq_MUNDO[[#This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SUM(Emisiones_N2O_CO2eq_MUNDO[[#This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SUM(Emisiones_N2O_CO2eq_MUNDO[[#This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SUM(Emisiones_N2O_CO2eq_MUNDO[[#This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SUM(Emisiones_N2O_CO2eq_MUNDO[[#This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SUM(Emisiones_N2O_CO2eq_MUNDO[[#This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SUM(Emisiones_N2O_CO2eq_MUNDO[[#This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SUM(Emisiones_N2O_CO2eq_MUNDO[[#This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SUM(Emisiones_N2O_CO2eq_MUNDO[[#This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SUM(Emisiones_N2O_CO2eq_MUNDO[[#This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SUM(Emisiones_N2O_CO2eq_MUNDO[[#This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SUM(Emisiones_N2O_CO2eq_MUNDO[[#This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SUM(Emisiones_N2O_CO2eq_MUNDO[[#This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SUM(Emisiones_N2O_CO2eq_MUNDO[[#This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SUM(Emisiones_N2O_CO2eq_MUNDO[[#This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SUM(Emisiones_N2O_CO2eq_MUNDO[[#This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SUM(Emisiones_N2O_CO2eq_MUNDO[[#This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SUM(Emisiones_N2O_CO2eq_MUNDO[[#This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SUM(Emisiones_N2O_CO2eq_MUNDO[[#This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SUM(Emisiones_N2O_CO2eq_MUNDO[[#This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SUM(Emisiones_N2O_CO2eq_MUNDO[[#This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SUM(Emisiones_N2O_CO2eq_MUNDO[[#This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SUM(Emisiones_N2O_CO2eq_MUNDO[[#This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SUM(Emisiones_N2O_CO2eq_MUNDO[[#This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SUM(Emisiones_N2O_CO2eq_MUNDO[[#This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SUM(Emisiones_N2O_CO2eq_MUNDO[[#This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SUM(Emisiones_N2O_CO2eq_MUNDO[[#This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SUM(Emisiones_N2O_CO2eq_MUNDO[[#This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SUM(Emisiones_N2O_CO2eq_MUNDO[[#This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SUM(Emisiones_N2O_CO2eq_MUNDO[[#This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SUM(Emisiones_N2O_CO2eq_MUNDO[[#This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SUM(Emisiones_N2O_CO2eq_MUNDO[[#This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SUM(Emisiones_N2O_CO2eq_MUNDO[[#This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SUM(Emisiones_N2O_CO2eq_MUNDO[[#This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SUM(Emisiones_N2O_CO2eq_MUNDO[[#This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SUM(Emisiones_N2O_CO2eq_MUNDO[[#This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SUM(Emisiones_N2O_CO2eq_MUNDO[[#This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SUM(Emisiones_N2O_CO2eq_MUNDO[[#This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SUM(Emisiones_N2O_CO2eq_MUNDO[[#This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SUM(Emisiones_N2O_CO2eq_MUNDO[[#This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SUM(Emisiones_N2O_CO2eq_MUNDO[[#This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SUM(Emisiones_N2O_CO2eq_MUNDO[[#This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SUM(Emisiones_N2O_CO2eq_MUNDO[[#This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SUM(Emisiones_N2O_CO2eq_MUNDO[[#This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SUM(Emisiones_N2O_CO2eq_MUNDO[[#This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SUM(Emisiones_N2O_CO2eq_MUNDO[[#This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SUM(Emisiones_N2O_CO2eq_MUNDO[[#This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SUM(Emisiones_N2O_CO2eq_MUNDO[[#This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SUM(Emisiones_N2O_CO2eq_MUNDO[[#This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SUM(Emisiones_N2O_CO2eq_MUNDO[[#This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SUM(Emisiones_N2O_CO2eq_MUNDO[[#This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SUM(Emisiones_N2O_CO2eq_MUNDO[[#This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SUM(Emisiones_N2O_CO2eq_MUNDO[[#This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SUM(Emisiones_N2O_CO2eq_MUNDO[[#This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SUM(Emisiones_N2O_CO2eq_MUNDO[[#This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SUM(Emisiones_N2O_CO2eq_MUNDO[[#This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SUM(Emisiones_N2O_CO2eq_MUNDO[[#This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SUM(Emisiones_N2O_CO2eq_MUNDO[[#This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SUM(Emisiones_N2O_CO2eq_MUNDO[[#This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SUM(Emisiones_N2O_CO2eq_MUNDO[[#This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SUM(Emisiones_N2O_CO2eq_MUNDO[[#This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SUM(Emisiones_N2O_CO2eq_MUNDO[[#This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SUM(Emisiones_N2O_CO2eq_MUNDO[[#This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SUM(Emisiones_N2O_CO2eq_MUNDO[[#This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SUM(Emisiones_N2O_CO2eq_MUNDO[[#This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SUM(Emisiones_N2O_CO2eq_MUNDO[[#This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SUM(Emisiones_N2O_CO2eq_MUNDO[[#This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SUM(Emisiones_N2O_CO2eq_MUNDO[[#This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SUM(Emisiones_N2O_CO2eq_MUNDO[[#This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SUM(Emisiones_N2O_CO2eq_MUNDO[[#This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SUM(Emisiones_N2O_CO2eq_MUNDO[[#This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AB514"/>
  <sheetViews>
    <sheetView tabSelected="1" workbookViewId="0">
      <selection activeCell="F14" sqref="F14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29.7109375" customWidth="1"/>
    <col min="13" max="16" width="48.7109375" customWidth="1"/>
    <col min="17" max="20" width="29.85546875" customWidth="1"/>
    <col min="21" max="24" width="27.85546875" customWidth="1"/>
    <col min="25" max="26" width="39.140625" customWidth="1"/>
    <col min="27" max="27" width="43.42578125" bestFit="1" customWidth="1"/>
    <col min="28" max="28" width="46" bestFit="1" customWidth="1"/>
  </cols>
  <sheetData>
    <row r="1" spans="1:28" x14ac:dyDescent="0.25">
      <c r="A1" t="s">
        <v>388</v>
      </c>
      <c r="B1" t="s">
        <v>391</v>
      </c>
      <c r="C1" t="s">
        <v>389</v>
      </c>
      <c r="D1" t="s">
        <v>390</v>
      </c>
      <c r="E1" s="2" t="s">
        <v>506</v>
      </c>
      <c r="F1" s="3" t="s">
        <v>513</v>
      </c>
      <c r="G1" s="4" t="s">
        <v>514</v>
      </c>
      <c r="H1" s="5" t="s">
        <v>521</v>
      </c>
      <c r="I1" s="2" t="s">
        <v>507</v>
      </c>
      <c r="J1" s="3" t="s">
        <v>515</v>
      </c>
      <c r="K1" s="4" t="s">
        <v>516</v>
      </c>
      <c r="L1" s="5" t="s">
        <v>520</v>
      </c>
      <c r="M1" s="2" t="s">
        <v>508</v>
      </c>
      <c r="N1" s="3" t="s">
        <v>517</v>
      </c>
      <c r="O1" s="4" t="s">
        <v>518</v>
      </c>
      <c r="P1" s="5" t="s">
        <v>519</v>
      </c>
      <c r="Q1" s="2" t="s">
        <v>509</v>
      </c>
      <c r="R1" s="3" t="s">
        <v>522</v>
      </c>
      <c r="S1" s="4" t="s">
        <v>523</v>
      </c>
      <c r="T1" s="5" t="s">
        <v>524</v>
      </c>
      <c r="U1" s="2" t="s">
        <v>510</v>
      </c>
      <c r="V1" s="3" t="s">
        <v>525</v>
      </c>
      <c r="W1" s="4" t="s">
        <v>526</v>
      </c>
      <c r="X1" s="5" t="s">
        <v>527</v>
      </c>
      <c r="Y1" s="2" t="s">
        <v>511</v>
      </c>
      <c r="Z1" s="3" t="s">
        <v>528</v>
      </c>
      <c r="AA1" s="4" t="s">
        <v>529</v>
      </c>
      <c r="AB1" s="5" t="s">
        <v>530</v>
      </c>
    </row>
    <row r="2" spans="1:28" x14ac:dyDescent="0.25">
      <c r="A2" t="s">
        <v>12</v>
      </c>
      <c r="B2" t="s">
        <v>12</v>
      </c>
      <c r="C2" t="s">
        <v>13</v>
      </c>
      <c r="D2">
        <v>1990</v>
      </c>
      <c r="E2">
        <v>34250</v>
      </c>
      <c r="F2">
        <f>IF(A1=Emisiones_N2O_CO2eq_LA[[#This Row],[País]],IFERROR(Emisiones_N2O_CO2eq_LA[[#This Row],[Agricultura (kilotoneladas CO₂e)]]-E1,0),0)</f>
        <v>0</v>
      </c>
      <c r="G2" s="8">
        <f>IF(A1=Emisiones_N2O_CO2eq_LA[[#This Row],[País]],IFERROR(((Emisiones_N2O_CO2eq_LA[[#This Row],[Agricultura (kilotoneladas CO₂e)]]-E1)/E1)*100,0),0)</f>
        <v>0</v>
      </c>
      <c r="H2">
        <v>1.05000153284895</v>
      </c>
      <c r="I2">
        <v>120</v>
      </c>
      <c r="J2">
        <f>IF(A1=Emisiones_N2O_CO2eq_LA[[#This Row],[País]],IFERROR(Emisiones_N2O_CO2eq_LA[[#This Row],[Industria (kilotoneladas CO₂e)]]-I1,0),0)</f>
        <v>0</v>
      </c>
      <c r="K2" s="8">
        <f>IF(A1=Emisiones_N2O_CO2eq_LA[[#This Row],[País]],IFERROR(((Emisiones_N2O_CO2eq_LA[[#This Row],[Industria (kilotoneladas CO₂e)]]-I1)/I1)*100,0),0)</f>
        <v>0</v>
      </c>
      <c r="L2" s="6">
        <v>0</v>
      </c>
      <c r="M2">
        <v>610</v>
      </c>
      <c r="N2">
        <f>IF(A1=Emisiones_N2O_CO2eq_LA[[#This Row],[País]],IFERROR(Emisiones_N2O_CO2eq_LA[[#This Row],[Otras Quemas de Combustible (kilotoneladas CO₂e)]]-M1,0),0)</f>
        <v>0</v>
      </c>
      <c r="O2" s="8">
        <f>IF(A1=Emisiones_N2O_CO2eq_LA[[#This Row],[País]],IFERROR(((Emisiones_N2O_CO2eq_LA[[#This Row],[Otras Quemas de Combustible (kilotoneladas CO₂e)]]-M1)/M1)*100,0),0)</f>
        <v>0</v>
      </c>
      <c r="P2">
        <v>0.02</v>
      </c>
      <c r="Q2">
        <v>740</v>
      </c>
      <c r="R2">
        <f>IF(A1=Emisiones_N2O_CO2eq_LA[[#This Row],[País]],IFERROR(Emisiones_N2O_CO2eq_LA[[#This Row],[Residuos (kilotoneladas CO₂e)]]-Q1,0),0)</f>
        <v>0</v>
      </c>
      <c r="S2" s="8">
        <f>IF(A1=Emisiones_N2O_CO2eq_LA[[#This Row],[País]],IFERROR(((Emisiones_N2O_CO2eq_LA[[#This Row],[Residuos (kilotoneladas CO₂e)]]-Q1)/Q1)*100,0),0)</f>
        <v>0</v>
      </c>
      <c r="T2">
        <v>2.2686164505349601E-2</v>
      </c>
      <c r="U2">
        <v>2240</v>
      </c>
      <c r="V2">
        <f>IF(A1=Emisiones_N2O_CO2eq_LA[[#This Row],[País]],IFERROR(Emisiones_N2O_CO2eq_LA[[#This Row],[UCTUS (kilotoneladas CO₂e)]]-U1,0),0)</f>
        <v>0</v>
      </c>
      <c r="W2" s="8">
        <f>IF(A1=Emisiones_N2O_CO2eq_LA[[#This Row],[País]],IFERROR(((Emisiones_N2O_CO2eq_LA[[#This Row],[UCTUS (kilotoneladas CO₂e)]]-U1)/U1)*100,0),0)</f>
        <v>0</v>
      </c>
      <c r="X2">
        <v>6.8671633097274601E-2</v>
      </c>
      <c r="Y2">
        <v>0</v>
      </c>
      <c r="Z2">
        <f>IF(A1=Emisiones_N2O_CO2eq_LA[[#This Row],[País]],IFERROR(Emisiones_N2O_CO2eq_LA[[#This Row],[Emisiones Fugitivas (kilotoneladas CO₂e)]]-Y1,0),0)</f>
        <v>0</v>
      </c>
      <c r="AA2">
        <f>IF(A1=Emisiones_N2O_CO2eq_LA[[#This Row],[País]],IFERROR(((Emisiones_N2O_CO2eq_LA[[#This Row],[Emisiones Fugitivas (kilotoneladas CO₂e)]]-Y1)/Y1)*100,0),0)</f>
        <v>0</v>
      </c>
      <c r="AB2">
        <v>0</v>
      </c>
    </row>
    <row r="3" spans="1:28" x14ac:dyDescent="0.25">
      <c r="A3" t="s">
        <v>12</v>
      </c>
      <c r="B3" t="s">
        <v>12</v>
      </c>
      <c r="C3" t="s">
        <v>13</v>
      </c>
      <c r="D3">
        <v>1991</v>
      </c>
      <c r="E3">
        <v>34060</v>
      </c>
      <c r="F3">
        <f>IF(A2=Emisiones_N2O_CO2eq_LA[[#This Row],[País]],IFERROR(Emisiones_N2O_CO2eq_LA[[#This Row],[Agricultura (kilotoneladas CO₂e)]]-E2,0),0)</f>
        <v>-190</v>
      </c>
      <c r="G3" s="8">
        <f>IF(A2=Emisiones_N2O_CO2eq_LA[[#This Row],[País]],IFERROR(((Emisiones_N2O_CO2eq_LA[[#This Row],[Agricultura (kilotoneladas CO₂e)]]-E2)/E2)*100,0),0)</f>
        <v>-0.55474452554744524</v>
      </c>
      <c r="H3">
        <v>1.0296562773965301</v>
      </c>
      <c r="I3">
        <v>120</v>
      </c>
      <c r="J3">
        <f>IF(A2=Emisiones_N2O_CO2eq_LA[[#This Row],[País]],IFERROR(Emisiones_N2O_CO2eq_LA[[#This Row],[Industria (kilotoneladas CO₂e)]]-I2,0),0)</f>
        <v>0</v>
      </c>
      <c r="K3" s="8">
        <f>IF(A2=Emisiones_N2O_CO2eq_LA[[#This Row],[País]],IFERROR(((Emisiones_N2O_CO2eq_LA[[#This Row],[Industria (kilotoneladas CO₂e)]]-I2)/I2)*100,0),0)</f>
        <v>0</v>
      </c>
      <c r="L3" s="6">
        <v>0</v>
      </c>
      <c r="M3">
        <v>640</v>
      </c>
      <c r="N3">
        <f>IF(A2=Emisiones_N2O_CO2eq_LA[[#This Row],[País]],IFERROR(Emisiones_N2O_CO2eq_LA[[#This Row],[Otras Quemas de Combustible (kilotoneladas CO₂e)]]-M2,0),0)</f>
        <v>30</v>
      </c>
      <c r="O3" s="8">
        <f>IF(A2=Emisiones_N2O_CO2eq_LA[[#This Row],[País]],IFERROR(((Emisiones_N2O_CO2eq_LA[[#This Row],[Otras Quemas de Combustible (kilotoneladas CO₂e)]]-M2)/M2)*100,0),0)</f>
        <v>4.918032786885246</v>
      </c>
      <c r="P3">
        <v>0.02</v>
      </c>
      <c r="Q3">
        <v>760</v>
      </c>
      <c r="R3">
        <f>IF(A2=Emisiones_N2O_CO2eq_LA[[#This Row],[País]],IFERROR(Emisiones_N2O_CO2eq_LA[[#This Row],[Residuos (kilotoneladas CO₂e)]]-Q2,0),0)</f>
        <v>20</v>
      </c>
      <c r="S3" s="8">
        <f>IF(A2=Emisiones_N2O_CO2eq_LA[[#This Row],[País]],IFERROR(((Emisiones_N2O_CO2eq_LA[[#This Row],[Residuos (kilotoneladas CO₂e)]]-Q2)/Q2)*100,0),0)</f>
        <v>2.7027027027027026</v>
      </c>
      <c r="T3">
        <v>2.29753015508328E-2</v>
      </c>
      <c r="U3">
        <v>2240</v>
      </c>
      <c r="V3">
        <f>IF(A2=Emisiones_N2O_CO2eq_LA[[#This Row],[País]],IFERROR(Emisiones_N2O_CO2eq_LA[[#This Row],[UCTUS (kilotoneladas CO₂e)]]-U2,0),0)</f>
        <v>0</v>
      </c>
      <c r="W3" s="8">
        <f>IF(A2=Emisiones_N2O_CO2eq_LA[[#This Row],[País]],IFERROR(((Emisiones_N2O_CO2eq_LA[[#This Row],[UCTUS (kilotoneladas CO₂e)]]-U2)/U2)*100,0),0)</f>
        <v>0</v>
      </c>
      <c r="X3">
        <v>6.7716678255086302E-2</v>
      </c>
      <c r="Y3">
        <v>0</v>
      </c>
      <c r="Z3">
        <f>IF(A2=Emisiones_N2O_CO2eq_LA[[#This Row],[País]],IFERROR(Emisiones_N2O_CO2eq_LA[[#This Row],[Emisiones Fugitivas (kilotoneladas CO₂e)]]-Y2,0),0)</f>
        <v>0</v>
      </c>
      <c r="AA3">
        <f>IF(A2=Emisiones_N2O_CO2eq_LA[[#This Row],[País]],IFERROR(((Emisiones_N2O_CO2eq_LA[[#This Row],[Emisiones Fugitivas (kilotoneladas CO₂e)]]-Y2)/Y2)*100,0),0)</f>
        <v>0</v>
      </c>
      <c r="AB3">
        <v>0</v>
      </c>
    </row>
    <row r="4" spans="1:28" x14ac:dyDescent="0.25">
      <c r="A4" t="s">
        <v>12</v>
      </c>
      <c r="B4" t="s">
        <v>12</v>
      </c>
      <c r="C4" t="s">
        <v>13</v>
      </c>
      <c r="D4">
        <v>1992</v>
      </c>
      <c r="E4">
        <v>34730</v>
      </c>
      <c r="F4">
        <f>IF(A3=Emisiones_N2O_CO2eq_LA[[#This Row],[País]],IFERROR(Emisiones_N2O_CO2eq_LA[[#This Row],[Agricultura (kilotoneladas CO₂e)]]-E3,0),0)</f>
        <v>670</v>
      </c>
      <c r="G4" s="8">
        <f>IF(A3=Emisiones_N2O_CO2eq_LA[[#This Row],[País]],IFERROR(((Emisiones_N2O_CO2eq_LA[[#This Row],[Agricultura (kilotoneladas CO₂e)]]-E3)/E3)*100,0),0)</f>
        <v>1.9671168526130358</v>
      </c>
      <c r="H4">
        <v>1.0358197381371299</v>
      </c>
      <c r="I4">
        <v>130</v>
      </c>
      <c r="J4">
        <f>IF(A3=Emisiones_N2O_CO2eq_LA[[#This Row],[País]],IFERROR(Emisiones_N2O_CO2eq_LA[[#This Row],[Industria (kilotoneladas CO₂e)]]-I3,0),0)</f>
        <v>10</v>
      </c>
      <c r="K4" s="8">
        <f>IF(A3=Emisiones_N2O_CO2eq_LA[[#This Row],[País]],IFERROR(((Emisiones_N2O_CO2eq_LA[[#This Row],[Industria (kilotoneladas CO₂e)]]-I3)/I3)*100,0),0)</f>
        <v>8.3333333333333321</v>
      </c>
      <c r="L4" s="6">
        <v>0</v>
      </c>
      <c r="M4">
        <v>670</v>
      </c>
      <c r="N4">
        <f>IF(A3=Emisiones_N2O_CO2eq_LA[[#This Row],[País]],IFERROR(Emisiones_N2O_CO2eq_LA[[#This Row],[Otras Quemas de Combustible (kilotoneladas CO₂e)]]-M3,0),0)</f>
        <v>30</v>
      </c>
      <c r="O4" s="8">
        <f>IF(A3=Emisiones_N2O_CO2eq_LA[[#This Row],[País]],IFERROR(((Emisiones_N2O_CO2eq_LA[[#This Row],[Otras Quemas de Combustible (kilotoneladas CO₂e)]]-M3)/M3)*100,0),0)</f>
        <v>4.6875</v>
      </c>
      <c r="P4">
        <v>0.02</v>
      </c>
      <c r="Q4">
        <v>780</v>
      </c>
      <c r="R4">
        <f>IF(A3=Emisiones_N2O_CO2eq_LA[[#This Row],[País]],IFERROR(Emisiones_N2O_CO2eq_LA[[#This Row],[Residuos (kilotoneladas CO₂e)]]-Q3,0),0)</f>
        <v>20</v>
      </c>
      <c r="S4" s="8">
        <f>IF(A3=Emisiones_N2O_CO2eq_LA[[#This Row],[País]],IFERROR(((Emisiones_N2O_CO2eq_LA[[#This Row],[Residuos (kilotoneladas CO₂e)]]-Q3)/Q3)*100,0),0)</f>
        <v>2.6315789473684208</v>
      </c>
      <c r="T4">
        <v>2.3263443586149301E-2</v>
      </c>
      <c r="U4">
        <v>2240</v>
      </c>
      <c r="V4">
        <f>IF(A3=Emisiones_N2O_CO2eq_LA[[#This Row],[País]],IFERROR(Emisiones_N2O_CO2eq_LA[[#This Row],[UCTUS (kilotoneladas CO₂e)]]-U3,0),0)</f>
        <v>0</v>
      </c>
      <c r="W4" s="8">
        <f>IF(A3=Emisiones_N2O_CO2eq_LA[[#This Row],[País]],IFERROR(((Emisiones_N2O_CO2eq_LA[[#This Row],[UCTUS (kilotoneladas CO₂e)]]-U3)/U3)*100,0),0)</f>
        <v>0</v>
      </c>
      <c r="X4">
        <v>6.6807837990992797E-2</v>
      </c>
      <c r="Y4">
        <v>0</v>
      </c>
      <c r="Z4">
        <f>IF(A3=Emisiones_N2O_CO2eq_LA[[#This Row],[País]],IFERROR(Emisiones_N2O_CO2eq_LA[[#This Row],[Emisiones Fugitivas (kilotoneladas CO₂e)]]-Y3,0),0)</f>
        <v>0</v>
      </c>
      <c r="AA4">
        <f>IF(A3=Emisiones_N2O_CO2eq_LA[[#This Row],[País]],IFERROR(((Emisiones_N2O_CO2eq_LA[[#This Row],[Emisiones Fugitivas (kilotoneladas CO₂e)]]-Y3)/Y3)*100,0),0)</f>
        <v>0</v>
      </c>
      <c r="AB4">
        <v>0</v>
      </c>
    </row>
    <row r="5" spans="1:28" x14ac:dyDescent="0.25">
      <c r="A5" t="s">
        <v>12</v>
      </c>
      <c r="B5" t="s">
        <v>12</v>
      </c>
      <c r="C5" t="s">
        <v>13</v>
      </c>
      <c r="D5">
        <v>1993</v>
      </c>
      <c r="E5">
        <v>34190</v>
      </c>
      <c r="F5">
        <f>IF(A4=Emisiones_N2O_CO2eq_LA[[#This Row],[País]],IFERROR(Emisiones_N2O_CO2eq_LA[[#This Row],[Agricultura (kilotoneladas CO₂e)]]-E4,0),0)</f>
        <v>-540</v>
      </c>
      <c r="G5" s="8">
        <f>IF(A4=Emisiones_N2O_CO2eq_LA[[#This Row],[País]],IFERROR(((Emisiones_N2O_CO2eq_LA[[#This Row],[Agricultura (kilotoneladas CO₂e)]]-E4)/E4)*100,0),0)</f>
        <v>-1.5548517132162396</v>
      </c>
      <c r="H5">
        <v>1.0064763026199499</v>
      </c>
      <c r="I5">
        <v>130</v>
      </c>
      <c r="J5">
        <f>IF(A4=Emisiones_N2O_CO2eq_LA[[#This Row],[País]],IFERROR(Emisiones_N2O_CO2eq_LA[[#This Row],[Industria (kilotoneladas CO₂e)]]-I4,0),0)</f>
        <v>0</v>
      </c>
      <c r="K5" s="8">
        <f>IF(A4=Emisiones_N2O_CO2eq_LA[[#This Row],[País]],IFERROR(((Emisiones_N2O_CO2eq_LA[[#This Row],[Industria (kilotoneladas CO₂e)]]-I4)/I4)*100,0),0)</f>
        <v>0</v>
      </c>
      <c r="L5" s="6">
        <v>0</v>
      </c>
      <c r="M5">
        <v>700</v>
      </c>
      <c r="N5">
        <f>IF(A4=Emisiones_N2O_CO2eq_LA[[#This Row],[País]],IFERROR(Emisiones_N2O_CO2eq_LA[[#This Row],[Otras Quemas de Combustible (kilotoneladas CO₂e)]]-M4,0),0)</f>
        <v>30</v>
      </c>
      <c r="O5" s="8">
        <f>IF(A4=Emisiones_N2O_CO2eq_LA[[#This Row],[País]],IFERROR(((Emisiones_N2O_CO2eq_LA[[#This Row],[Otras Quemas de Combustible (kilotoneladas CO₂e)]]-M4)/M4)*100,0),0)</f>
        <v>4.4776119402985071</v>
      </c>
      <c r="P5">
        <v>0.02</v>
      </c>
      <c r="Q5">
        <v>810</v>
      </c>
      <c r="R5">
        <f>IF(A4=Emisiones_N2O_CO2eq_LA[[#This Row],[País]],IFERROR(Emisiones_N2O_CO2eq_LA[[#This Row],[Residuos (kilotoneladas CO₂e)]]-Q4,0),0)</f>
        <v>30</v>
      </c>
      <c r="S5" s="8">
        <f>IF(A4=Emisiones_N2O_CO2eq_LA[[#This Row],[País]],IFERROR(((Emisiones_N2O_CO2eq_LA[[#This Row],[Residuos (kilotoneladas CO₂e)]]-Q4)/Q4)*100,0),0)</f>
        <v>3.8461538461538463</v>
      </c>
      <c r="T5">
        <v>2.3844568737120899E-2</v>
      </c>
      <c r="U5">
        <v>2240</v>
      </c>
      <c r="V5">
        <f>IF(A4=Emisiones_N2O_CO2eq_LA[[#This Row],[País]],IFERROR(Emisiones_N2O_CO2eq_LA[[#This Row],[UCTUS (kilotoneladas CO₂e)]]-U4,0),0)</f>
        <v>0</v>
      </c>
      <c r="W5" s="8">
        <f>IF(A4=Emisiones_N2O_CO2eq_LA[[#This Row],[País]],IFERROR(((Emisiones_N2O_CO2eq_LA[[#This Row],[UCTUS (kilotoneladas CO₂e)]]-U4)/U4)*100,0),0)</f>
        <v>0</v>
      </c>
      <c r="X5">
        <v>6.5940535766853103E-2</v>
      </c>
      <c r="Y5">
        <v>10</v>
      </c>
      <c r="Z5">
        <f>IF(A4=Emisiones_N2O_CO2eq_LA[[#This Row],[País]],IFERROR(Emisiones_N2O_CO2eq_LA[[#This Row],[Emisiones Fugitivas (kilotoneladas CO₂e)]]-Y4,0),0)</f>
        <v>10</v>
      </c>
      <c r="AA5">
        <f>IF(A4=Emisiones_N2O_CO2eq_LA[[#This Row],[País]],IFERROR(((Emisiones_N2O_CO2eq_LA[[#This Row],[Emisiones Fugitivas (kilotoneladas CO₂e)]]-Y4)/Y4)*100,0),0)</f>
        <v>0</v>
      </c>
      <c r="AB5">
        <v>2.9437739181630799E-4</v>
      </c>
    </row>
    <row r="6" spans="1:28" x14ac:dyDescent="0.25">
      <c r="A6" t="s">
        <v>12</v>
      </c>
      <c r="B6" t="s">
        <v>12</v>
      </c>
      <c r="C6" t="s">
        <v>13</v>
      </c>
      <c r="D6">
        <v>1994</v>
      </c>
      <c r="E6">
        <v>35140</v>
      </c>
      <c r="F6">
        <f>IF(A5=Emisiones_N2O_CO2eq_LA[[#This Row],[País]],IFERROR(Emisiones_N2O_CO2eq_LA[[#This Row],[Agricultura (kilotoneladas CO₂e)]]-E5,0),0)</f>
        <v>950</v>
      </c>
      <c r="G6" s="8">
        <f>IF(A5=Emisiones_N2O_CO2eq_LA[[#This Row],[País]],IFERROR(((Emisiones_N2O_CO2eq_LA[[#This Row],[Agricultura (kilotoneladas CO₂e)]]-E5)/E5)*100,0),0)</f>
        <v>2.7785902310617141</v>
      </c>
      <c r="H6">
        <v>1.02142255035898</v>
      </c>
      <c r="I6">
        <v>130</v>
      </c>
      <c r="J6">
        <f>IF(A5=Emisiones_N2O_CO2eq_LA[[#This Row],[País]],IFERROR(Emisiones_N2O_CO2eq_LA[[#This Row],[Industria (kilotoneladas CO₂e)]]-I5,0),0)</f>
        <v>0</v>
      </c>
      <c r="K6" s="8">
        <f>IF(A5=Emisiones_N2O_CO2eq_LA[[#This Row],[País]],IFERROR(((Emisiones_N2O_CO2eq_LA[[#This Row],[Industria (kilotoneladas CO₂e)]]-I5)/I5)*100,0),0)</f>
        <v>0</v>
      </c>
      <c r="L6" s="6">
        <v>0</v>
      </c>
      <c r="M6">
        <v>740</v>
      </c>
      <c r="N6">
        <f>IF(A5=Emisiones_N2O_CO2eq_LA[[#This Row],[País]],IFERROR(Emisiones_N2O_CO2eq_LA[[#This Row],[Otras Quemas de Combustible (kilotoneladas CO₂e)]]-M5,0),0)</f>
        <v>40</v>
      </c>
      <c r="O6" s="8">
        <f>IF(A5=Emisiones_N2O_CO2eq_LA[[#This Row],[País]],IFERROR(((Emisiones_N2O_CO2eq_LA[[#This Row],[Otras Quemas de Combustible (kilotoneladas CO₂e)]]-M5)/M5)*100,0),0)</f>
        <v>5.7142857142857144</v>
      </c>
      <c r="P6">
        <v>0.02</v>
      </c>
      <c r="Q6">
        <v>830</v>
      </c>
      <c r="R6">
        <f>IF(A5=Emisiones_N2O_CO2eq_LA[[#This Row],[País]],IFERROR(Emisiones_N2O_CO2eq_LA[[#This Row],[Residuos (kilotoneladas CO₂e)]]-Q5,0),0)</f>
        <v>20</v>
      </c>
      <c r="S6" s="8">
        <f>IF(A5=Emisiones_N2O_CO2eq_LA[[#This Row],[País]],IFERROR(((Emisiones_N2O_CO2eq_LA[[#This Row],[Residuos (kilotoneladas CO₂e)]]-Q5)/Q5)*100,0),0)</f>
        <v>2.4691358024691357</v>
      </c>
      <c r="T6">
        <v>2.4125802982298002E-2</v>
      </c>
      <c r="U6">
        <v>2240</v>
      </c>
      <c r="V6">
        <f>IF(A5=Emisiones_N2O_CO2eq_LA[[#This Row],[País]],IFERROR(Emisiones_N2O_CO2eq_LA[[#This Row],[UCTUS (kilotoneladas CO₂e)]]-U5,0),0)</f>
        <v>0</v>
      </c>
      <c r="W6" s="8">
        <f>IF(A5=Emisiones_N2O_CO2eq_LA[[#This Row],[País]],IFERROR(((Emisiones_N2O_CO2eq_LA[[#This Row],[UCTUS (kilotoneladas CO₂e)]]-U5)/U5)*100,0),0)</f>
        <v>0</v>
      </c>
      <c r="X6">
        <v>6.5110600819695899E-2</v>
      </c>
      <c r="Y6">
        <v>10</v>
      </c>
      <c r="Z6">
        <f>IF(A5=Emisiones_N2O_CO2eq_LA[[#This Row],[País]],IFERROR(Emisiones_N2O_CO2eq_LA[[#This Row],[Emisiones Fugitivas (kilotoneladas CO₂e)]]-Y5,0),0)</f>
        <v>0</v>
      </c>
      <c r="AA6">
        <f>IF(A5=Emisiones_N2O_CO2eq_LA[[#This Row],[País]],IFERROR(((Emisiones_N2O_CO2eq_LA[[#This Row],[Emisiones Fugitivas (kilotoneladas CO₂e)]]-Y5)/Y5)*100,0),0)</f>
        <v>0</v>
      </c>
      <c r="AB6">
        <v>2.90672325087928E-4</v>
      </c>
    </row>
    <row r="7" spans="1:28" x14ac:dyDescent="0.25">
      <c r="A7" t="s">
        <v>12</v>
      </c>
      <c r="B7" t="s">
        <v>12</v>
      </c>
      <c r="C7" t="s">
        <v>13</v>
      </c>
      <c r="D7">
        <v>1995</v>
      </c>
      <c r="E7">
        <v>35130</v>
      </c>
      <c r="F7">
        <f>IF(A6=Emisiones_N2O_CO2eq_LA[[#This Row],[País]],IFERROR(Emisiones_N2O_CO2eq_LA[[#This Row],[Agricultura (kilotoneladas CO₂e)]]-E6,0),0)</f>
        <v>-10</v>
      </c>
      <c r="G7" s="8">
        <f>IF(A6=Emisiones_N2O_CO2eq_LA[[#This Row],[País]],IFERROR(((Emisiones_N2O_CO2eq_LA[[#This Row],[Agricultura (kilotoneladas CO₂e)]]-E6)/E6)*100,0),0)</f>
        <v>-2.8457598178713718E-2</v>
      </c>
      <c r="H7">
        <v>1.00867118410474</v>
      </c>
      <c r="I7">
        <v>140</v>
      </c>
      <c r="J7">
        <f>IF(A6=Emisiones_N2O_CO2eq_LA[[#This Row],[País]],IFERROR(Emisiones_N2O_CO2eq_LA[[#This Row],[Industria (kilotoneladas CO₂e)]]-I6,0),0)</f>
        <v>10</v>
      </c>
      <c r="K7" s="8">
        <f>IF(A6=Emisiones_N2O_CO2eq_LA[[#This Row],[País]],IFERROR(((Emisiones_N2O_CO2eq_LA[[#This Row],[Industria (kilotoneladas CO₂e)]]-I6)/I6)*100,0),0)</f>
        <v>7.6923076923076925</v>
      </c>
      <c r="L7" s="6">
        <v>0</v>
      </c>
      <c r="M7">
        <v>790</v>
      </c>
      <c r="N7">
        <f>IF(A6=Emisiones_N2O_CO2eq_LA[[#This Row],[País]],IFERROR(Emisiones_N2O_CO2eq_LA[[#This Row],[Otras Quemas de Combustible (kilotoneladas CO₂e)]]-M6,0),0)</f>
        <v>50</v>
      </c>
      <c r="O7" s="8">
        <f>IF(A6=Emisiones_N2O_CO2eq_LA[[#This Row],[País]],IFERROR(((Emisiones_N2O_CO2eq_LA[[#This Row],[Otras Quemas de Combustible (kilotoneladas CO₂e)]]-M6)/M6)*100,0),0)</f>
        <v>6.756756756756757</v>
      </c>
      <c r="P7">
        <v>0.02</v>
      </c>
      <c r="Q7">
        <v>860</v>
      </c>
      <c r="R7">
        <f>IF(A6=Emisiones_N2O_CO2eq_LA[[#This Row],[País]],IFERROR(Emisiones_N2O_CO2eq_LA[[#This Row],[Residuos (kilotoneladas CO₂e)]]-Q6,0),0)</f>
        <v>30</v>
      </c>
      <c r="S7" s="8">
        <f>IF(A6=Emisiones_N2O_CO2eq_LA[[#This Row],[País]],IFERROR(((Emisiones_N2O_CO2eq_LA[[#This Row],[Residuos (kilotoneladas CO₂e)]]-Q6)/Q6)*100,0),0)</f>
        <v>3.6144578313253009</v>
      </c>
      <c r="T7">
        <v>2.4692775927414701E-2</v>
      </c>
      <c r="U7">
        <v>2240</v>
      </c>
      <c r="V7">
        <f>IF(A6=Emisiones_N2O_CO2eq_LA[[#This Row],[País]],IFERROR(Emisiones_N2O_CO2eq_LA[[#This Row],[UCTUS (kilotoneladas CO₂e)]]-U6,0),0)</f>
        <v>0</v>
      </c>
      <c r="W7" s="8">
        <f>IF(A6=Emisiones_N2O_CO2eq_LA[[#This Row],[País]],IFERROR(((Emisiones_N2O_CO2eq_LA[[#This Row],[UCTUS (kilotoneladas CO₂e)]]-U6)/U6)*100,0),0)</f>
        <v>0</v>
      </c>
      <c r="X7">
        <v>6.4316067531870899E-2</v>
      </c>
      <c r="Y7">
        <v>10</v>
      </c>
      <c r="Z7">
        <f>IF(A6=Emisiones_N2O_CO2eq_LA[[#This Row],[País]],IFERROR(Emisiones_N2O_CO2eq_LA[[#This Row],[Emisiones Fugitivas (kilotoneladas CO₂e)]]-Y6,0),0)</f>
        <v>0</v>
      </c>
      <c r="AA7">
        <f>IF(A6=Emisiones_N2O_CO2eq_LA[[#This Row],[País]],IFERROR(((Emisiones_N2O_CO2eq_LA[[#This Row],[Emisiones Fugitivas (kilotoneladas CO₂e)]]-Y6)/Y6)*100,0),0)</f>
        <v>0</v>
      </c>
      <c r="AB7">
        <v>2.87125301481566E-4</v>
      </c>
    </row>
    <row r="8" spans="1:28" x14ac:dyDescent="0.25">
      <c r="A8" t="s">
        <v>12</v>
      </c>
      <c r="B8" t="s">
        <v>12</v>
      </c>
      <c r="C8" t="s">
        <v>13</v>
      </c>
      <c r="D8">
        <v>1996</v>
      </c>
      <c r="E8">
        <v>35140</v>
      </c>
      <c r="F8">
        <f>IF(A7=Emisiones_N2O_CO2eq_LA[[#This Row],[País]],IFERROR(Emisiones_N2O_CO2eq_LA[[#This Row],[Agricultura (kilotoneladas CO₂e)]]-E7,0),0)</f>
        <v>10</v>
      </c>
      <c r="G8" s="8">
        <f>IF(A7=Emisiones_N2O_CO2eq_LA[[#This Row],[País]],IFERROR(((Emisiones_N2O_CO2eq_LA[[#This Row],[Agricultura (kilotoneladas CO₂e)]]-E7)/E7)*100,0),0)</f>
        <v>2.8465698832906349E-2</v>
      </c>
      <c r="H8">
        <v>0.996992566532372</v>
      </c>
      <c r="I8">
        <v>140</v>
      </c>
      <c r="J8">
        <f>IF(A7=Emisiones_N2O_CO2eq_LA[[#This Row],[País]],IFERROR(Emisiones_N2O_CO2eq_LA[[#This Row],[Industria (kilotoneladas CO₂e)]]-I7,0),0)</f>
        <v>0</v>
      </c>
      <c r="K8" s="8">
        <f>IF(A7=Emisiones_N2O_CO2eq_LA[[#This Row],[País]],IFERROR(((Emisiones_N2O_CO2eq_LA[[#This Row],[Industria (kilotoneladas CO₂e)]]-I7)/I7)*100,0),0)</f>
        <v>0</v>
      </c>
      <c r="L8" s="6">
        <v>0</v>
      </c>
      <c r="M8">
        <v>850</v>
      </c>
      <c r="N8">
        <f>IF(A7=Emisiones_N2O_CO2eq_LA[[#This Row],[País]],IFERROR(Emisiones_N2O_CO2eq_LA[[#This Row],[Otras Quemas de Combustible (kilotoneladas CO₂e)]]-M7,0),0)</f>
        <v>60</v>
      </c>
      <c r="O8" s="8">
        <f>IF(A7=Emisiones_N2O_CO2eq_LA[[#This Row],[País]],IFERROR(((Emisiones_N2O_CO2eq_LA[[#This Row],[Otras Quemas de Combustible (kilotoneladas CO₂e)]]-M7)/M7)*100,0),0)</f>
        <v>7.59493670886076</v>
      </c>
      <c r="P8">
        <v>0.02</v>
      </c>
      <c r="Q8">
        <v>890</v>
      </c>
      <c r="R8">
        <f>IF(A7=Emisiones_N2O_CO2eq_LA[[#This Row],[País]],IFERROR(Emisiones_N2O_CO2eq_LA[[#This Row],[Residuos (kilotoneladas CO₂e)]]-Q7,0),0)</f>
        <v>30</v>
      </c>
      <c r="S8" s="8">
        <f>IF(A7=Emisiones_N2O_CO2eq_LA[[#This Row],[País]],IFERROR(((Emisiones_N2O_CO2eq_LA[[#This Row],[Residuos (kilotoneladas CO₂e)]]-Q7)/Q7)*100,0),0)</f>
        <v>3.4883720930232558</v>
      </c>
      <c r="T8">
        <v>2.5251092322533E-2</v>
      </c>
      <c r="U8">
        <v>1030</v>
      </c>
      <c r="V8">
        <f>IF(A7=Emisiones_N2O_CO2eq_LA[[#This Row],[País]],IFERROR(Emisiones_N2O_CO2eq_LA[[#This Row],[UCTUS (kilotoneladas CO₂e)]]-U7,0),0)</f>
        <v>-1210</v>
      </c>
      <c r="W8" s="8">
        <f>IF(A7=Emisiones_N2O_CO2eq_LA[[#This Row],[País]],IFERROR(((Emisiones_N2O_CO2eq_LA[[#This Row],[UCTUS (kilotoneladas CO₂e)]]-U7)/U7)*100,0),0)</f>
        <v>-54.017857142857139</v>
      </c>
      <c r="X8">
        <v>2.9223174260909E-2</v>
      </c>
      <c r="Y8">
        <v>10</v>
      </c>
      <c r="Z8">
        <f>IF(A7=Emisiones_N2O_CO2eq_LA[[#This Row],[País]],IFERROR(Emisiones_N2O_CO2eq_LA[[#This Row],[Emisiones Fugitivas (kilotoneladas CO₂e)]]-Y7,0),0)</f>
        <v>0</v>
      </c>
      <c r="AA8">
        <f>IF(A7=Emisiones_N2O_CO2eq_LA[[#This Row],[País]],IFERROR(((Emisiones_N2O_CO2eq_LA[[#This Row],[Emisiones Fugitivas (kilotoneladas CO₂e)]]-Y7)/Y7)*100,0),0)</f>
        <v>0</v>
      </c>
      <c r="AB8">
        <v>2.8372013845542697E-4</v>
      </c>
    </row>
    <row r="9" spans="1:28" x14ac:dyDescent="0.25">
      <c r="A9" t="s">
        <v>12</v>
      </c>
      <c r="B9" t="s">
        <v>12</v>
      </c>
      <c r="C9" t="s">
        <v>13</v>
      </c>
      <c r="D9">
        <v>1997</v>
      </c>
      <c r="E9">
        <v>35440</v>
      </c>
      <c r="F9">
        <f>IF(A8=Emisiones_N2O_CO2eq_LA[[#This Row],[País]],IFERROR(Emisiones_N2O_CO2eq_LA[[#This Row],[Agricultura (kilotoneladas CO₂e)]]-E8,0),0)</f>
        <v>300</v>
      </c>
      <c r="G9" s="8">
        <f>IF(A8=Emisiones_N2O_CO2eq_LA[[#This Row],[País]],IFERROR(((Emisiones_N2O_CO2eq_LA[[#This Row],[Agricultura (kilotoneladas CO₂e)]]-E8)/E8)*100,0),0)</f>
        <v>0.8537279453614115</v>
      </c>
      <c r="H9">
        <v>0.99391423843845494</v>
      </c>
      <c r="I9">
        <v>140</v>
      </c>
      <c r="J9">
        <f>IF(A8=Emisiones_N2O_CO2eq_LA[[#This Row],[País]],IFERROR(Emisiones_N2O_CO2eq_LA[[#This Row],[Industria (kilotoneladas CO₂e)]]-I8,0),0)</f>
        <v>0</v>
      </c>
      <c r="K9" s="8">
        <f>IF(A8=Emisiones_N2O_CO2eq_LA[[#This Row],[País]],IFERROR(((Emisiones_N2O_CO2eq_LA[[#This Row],[Industria (kilotoneladas CO₂e)]]-I8)/I8)*100,0),0)</f>
        <v>0</v>
      </c>
      <c r="L9" s="6">
        <v>0</v>
      </c>
      <c r="M9">
        <v>900</v>
      </c>
      <c r="N9">
        <f>IF(A8=Emisiones_N2O_CO2eq_LA[[#This Row],[País]],IFERROR(Emisiones_N2O_CO2eq_LA[[#This Row],[Otras Quemas de Combustible (kilotoneladas CO₂e)]]-M8,0),0)</f>
        <v>50</v>
      </c>
      <c r="O9" s="8">
        <f>IF(A8=Emisiones_N2O_CO2eq_LA[[#This Row],[País]],IFERROR(((Emisiones_N2O_CO2eq_LA[[#This Row],[Otras Quemas de Combustible (kilotoneladas CO₂e)]]-M8)/M8)*100,0),0)</f>
        <v>5.8823529411764701</v>
      </c>
      <c r="P9">
        <v>0.03</v>
      </c>
      <c r="Q9">
        <v>930</v>
      </c>
      <c r="R9">
        <f>IF(A8=Emisiones_N2O_CO2eq_LA[[#This Row],[País]],IFERROR(Emisiones_N2O_CO2eq_LA[[#This Row],[Residuos (kilotoneladas CO₂e)]]-Q8,0),0)</f>
        <v>40</v>
      </c>
      <c r="S9" s="8">
        <f>IF(A8=Emisiones_N2O_CO2eq_LA[[#This Row],[País]],IFERROR(((Emisiones_N2O_CO2eq_LA[[#This Row],[Residuos (kilotoneladas CO₂e)]]-Q8)/Q8)*100,0),0)</f>
        <v>4.4943820224719104</v>
      </c>
      <c r="T9">
        <v>2.6081835263762999E-2</v>
      </c>
      <c r="U9">
        <v>1170</v>
      </c>
      <c r="V9">
        <f>IF(A8=Emisiones_N2O_CO2eq_LA[[#This Row],[País]],IFERROR(Emisiones_N2O_CO2eq_LA[[#This Row],[UCTUS (kilotoneladas CO₂e)]]-U8,0),0)</f>
        <v>140</v>
      </c>
      <c r="W9" s="8">
        <f>IF(A8=Emisiones_N2O_CO2eq_LA[[#This Row],[País]],IFERROR(((Emisiones_N2O_CO2eq_LA[[#This Row],[UCTUS (kilotoneladas CO₂e)]]-U8)/U8)*100,0),0)</f>
        <v>13.592233009708737</v>
      </c>
      <c r="X9">
        <v>3.2812631460863197E-2</v>
      </c>
      <c r="Y9">
        <v>10</v>
      </c>
      <c r="Z9">
        <f>IF(A8=Emisiones_N2O_CO2eq_LA[[#This Row],[País]],IFERROR(Emisiones_N2O_CO2eq_LA[[#This Row],[Emisiones Fugitivas (kilotoneladas CO₂e)]]-Y8,0),0)</f>
        <v>0</v>
      </c>
      <c r="AA9">
        <f>IF(A8=Emisiones_N2O_CO2eq_LA[[#This Row],[País]],IFERROR(((Emisiones_N2O_CO2eq_LA[[#This Row],[Emisiones Fugitivas (kilotoneladas CO₂e)]]-Y8)/Y8)*100,0),0)</f>
        <v>0</v>
      </c>
      <c r="AB9">
        <v>2.8044984154583898E-4</v>
      </c>
    </row>
    <row r="10" spans="1:28" x14ac:dyDescent="0.25">
      <c r="A10" t="s">
        <v>12</v>
      </c>
      <c r="B10" t="s">
        <v>12</v>
      </c>
      <c r="C10" t="s">
        <v>13</v>
      </c>
      <c r="D10">
        <v>1998</v>
      </c>
      <c r="E10">
        <v>35030</v>
      </c>
      <c r="F10">
        <f>IF(A9=Emisiones_N2O_CO2eq_LA[[#This Row],[País]],IFERROR(Emisiones_N2O_CO2eq_LA[[#This Row],[Agricultura (kilotoneladas CO₂e)]]-E9,0),0)</f>
        <v>-410</v>
      </c>
      <c r="G10" s="8">
        <f>IF(A9=Emisiones_N2O_CO2eq_LA[[#This Row],[País]],IFERROR(((Emisiones_N2O_CO2eq_LA[[#This Row],[Agricultura (kilotoneladas CO₂e)]]-E9)/E9)*100,0),0)</f>
        <v>-1.1568848758465011</v>
      </c>
      <c r="H10">
        <v>0.971355683110112</v>
      </c>
      <c r="I10">
        <v>140</v>
      </c>
      <c r="J10">
        <f>IF(A9=Emisiones_N2O_CO2eq_LA[[#This Row],[País]],IFERROR(Emisiones_N2O_CO2eq_LA[[#This Row],[Industria (kilotoneladas CO₂e)]]-I9,0),0)</f>
        <v>0</v>
      </c>
      <c r="K10" s="8">
        <f>IF(A9=Emisiones_N2O_CO2eq_LA[[#This Row],[País]],IFERROR(((Emisiones_N2O_CO2eq_LA[[#This Row],[Industria (kilotoneladas CO₂e)]]-I9)/I9)*100,0),0)</f>
        <v>0</v>
      </c>
      <c r="L10" s="6">
        <v>0</v>
      </c>
      <c r="M10">
        <v>940</v>
      </c>
      <c r="N10">
        <f>IF(A9=Emisiones_N2O_CO2eq_LA[[#This Row],[País]],IFERROR(Emisiones_N2O_CO2eq_LA[[#This Row],[Otras Quemas de Combustible (kilotoneladas CO₂e)]]-M9,0),0)</f>
        <v>40</v>
      </c>
      <c r="O10" s="8">
        <f>IF(A9=Emisiones_N2O_CO2eq_LA[[#This Row],[País]],IFERROR(((Emisiones_N2O_CO2eq_LA[[#This Row],[Otras Quemas de Combustible (kilotoneladas CO₂e)]]-M9)/M9)*100,0),0)</f>
        <v>4.4444444444444446</v>
      </c>
      <c r="P10">
        <v>0.03</v>
      </c>
      <c r="Q10">
        <v>930</v>
      </c>
      <c r="R10">
        <f>IF(A9=Emisiones_N2O_CO2eq_LA[[#This Row],[País]],IFERROR(Emisiones_N2O_CO2eq_LA[[#This Row],[Residuos (kilotoneladas CO₂e)]]-Q9,0),0)</f>
        <v>0</v>
      </c>
      <c r="S10" s="8">
        <f>IF(A9=Emisiones_N2O_CO2eq_LA[[#This Row],[País]],IFERROR(((Emisiones_N2O_CO2eq_LA[[#This Row],[Residuos (kilotoneladas CO₂e)]]-Q9)/Q9)*100,0),0)</f>
        <v>0</v>
      </c>
      <c r="T10">
        <v>2.5788203976374598E-2</v>
      </c>
      <c r="U10">
        <v>1140</v>
      </c>
      <c r="V10">
        <f>IF(A9=Emisiones_N2O_CO2eq_LA[[#This Row],[País]],IFERROR(Emisiones_N2O_CO2eq_LA[[#This Row],[UCTUS (kilotoneladas CO₂e)]]-U9,0),0)</f>
        <v>-30</v>
      </c>
      <c r="W10" s="8">
        <f>IF(A9=Emisiones_N2O_CO2eq_LA[[#This Row],[País]],IFERROR(((Emisiones_N2O_CO2eq_LA[[#This Row],[UCTUS (kilotoneladas CO₂e)]]-U9)/U9)*100,0),0)</f>
        <v>-2.5641025641025639</v>
      </c>
      <c r="X10">
        <v>3.1611346809749599E-2</v>
      </c>
      <c r="Y10">
        <v>10</v>
      </c>
      <c r="Z10">
        <f>IF(A9=Emisiones_N2O_CO2eq_LA[[#This Row],[País]],IFERROR(Emisiones_N2O_CO2eq_LA[[#This Row],[Emisiones Fugitivas (kilotoneladas CO₂e)]]-Y9,0),0)</f>
        <v>0</v>
      </c>
      <c r="AA10">
        <f>IF(A9=Emisiones_N2O_CO2eq_LA[[#This Row],[País]],IFERROR(((Emisiones_N2O_CO2eq_LA[[#This Row],[Emisiones Fugitivas (kilotoneladas CO₂e)]]-Y9)/Y9)*100,0),0)</f>
        <v>0</v>
      </c>
      <c r="AB10">
        <v>2.7729251587499599E-4</v>
      </c>
    </row>
    <row r="11" spans="1:28" x14ac:dyDescent="0.25">
      <c r="A11" t="s">
        <v>12</v>
      </c>
      <c r="B11" t="s">
        <v>12</v>
      </c>
      <c r="C11" t="s">
        <v>13</v>
      </c>
      <c r="D11">
        <v>1999</v>
      </c>
      <c r="E11">
        <v>35280</v>
      </c>
      <c r="F11">
        <f>IF(A10=Emisiones_N2O_CO2eq_LA[[#This Row],[País]],IFERROR(Emisiones_N2O_CO2eq_LA[[#This Row],[Agricultura (kilotoneladas CO₂e)]]-E10,0),0)</f>
        <v>250</v>
      </c>
      <c r="G11" s="8">
        <f>IF(A10=Emisiones_N2O_CO2eq_LA[[#This Row],[País]],IFERROR(((Emisiones_N2O_CO2eq_LA[[#This Row],[Agricultura (kilotoneladas CO₂e)]]-E10)/E10)*100,0),0)</f>
        <v>0.71367399371966889</v>
      </c>
      <c r="H11">
        <v>0.96745002330874497</v>
      </c>
      <c r="I11">
        <v>140</v>
      </c>
      <c r="J11">
        <f>IF(A10=Emisiones_N2O_CO2eq_LA[[#This Row],[País]],IFERROR(Emisiones_N2O_CO2eq_LA[[#This Row],[Industria (kilotoneladas CO₂e)]]-I10,0),0)</f>
        <v>0</v>
      </c>
      <c r="K11" s="8">
        <f>IF(A10=Emisiones_N2O_CO2eq_LA[[#This Row],[País]],IFERROR(((Emisiones_N2O_CO2eq_LA[[#This Row],[Industria (kilotoneladas CO₂e)]]-I10)/I10)*100,0),0)</f>
        <v>0</v>
      </c>
      <c r="L11" s="6">
        <v>0</v>
      </c>
      <c r="M11">
        <v>970</v>
      </c>
      <c r="N11">
        <f>IF(A10=Emisiones_N2O_CO2eq_LA[[#This Row],[País]],IFERROR(Emisiones_N2O_CO2eq_LA[[#This Row],[Otras Quemas de Combustible (kilotoneladas CO₂e)]]-M10,0),0)</f>
        <v>30</v>
      </c>
      <c r="O11" s="8">
        <f>IF(A10=Emisiones_N2O_CO2eq_LA[[#This Row],[País]],IFERROR(((Emisiones_N2O_CO2eq_LA[[#This Row],[Otras Quemas de Combustible (kilotoneladas CO₂e)]]-M10)/M10)*100,0),0)</f>
        <v>3.1914893617021276</v>
      </c>
      <c r="P11">
        <v>0.03</v>
      </c>
      <c r="Q11">
        <v>930</v>
      </c>
      <c r="R11">
        <f>IF(A10=Emisiones_N2O_CO2eq_LA[[#This Row],[País]],IFERROR(Emisiones_N2O_CO2eq_LA[[#This Row],[Residuos (kilotoneladas CO₂e)]]-Q10,0),0)</f>
        <v>0</v>
      </c>
      <c r="S11" s="8">
        <f>IF(A10=Emisiones_N2O_CO2eq_LA[[#This Row],[País]],IFERROR(((Emisiones_N2O_CO2eq_LA[[#This Row],[Residuos (kilotoneladas CO₂e)]]-Q10)/Q10)*100,0),0)</f>
        <v>0</v>
      </c>
      <c r="T11">
        <v>2.55025091178325E-2</v>
      </c>
      <c r="U11">
        <v>1490</v>
      </c>
      <c r="V11">
        <f>IF(A10=Emisiones_N2O_CO2eq_LA[[#This Row],[País]],IFERROR(Emisiones_N2O_CO2eq_LA[[#This Row],[UCTUS (kilotoneladas CO₂e)]]-U10,0),0)</f>
        <v>350</v>
      </c>
      <c r="W11" s="8">
        <f>IF(A10=Emisiones_N2O_CO2eq_LA[[#This Row],[País]],IFERROR(((Emisiones_N2O_CO2eq_LA[[#This Row],[UCTUS (kilotoneladas CO₂e)]]-U10)/U10)*100,0),0)</f>
        <v>30.701754385964914</v>
      </c>
      <c r="X11">
        <v>4.0858858694161802E-2</v>
      </c>
      <c r="Y11">
        <v>10</v>
      </c>
      <c r="Z11">
        <f>IF(A10=Emisiones_N2O_CO2eq_LA[[#This Row],[País]],IFERROR(Emisiones_N2O_CO2eq_LA[[#This Row],[Emisiones Fugitivas (kilotoneladas CO₂e)]]-Y10,0),0)</f>
        <v>0</v>
      </c>
      <c r="AA11">
        <f>IF(A10=Emisiones_N2O_CO2eq_LA[[#This Row],[País]],IFERROR(((Emisiones_N2O_CO2eq_LA[[#This Row],[Emisiones Fugitivas (kilotoneladas CO₂e)]]-Y10)/Y10)*100,0),0)</f>
        <v>0</v>
      </c>
      <c r="AB11">
        <v>2.7422052814873703E-4</v>
      </c>
    </row>
    <row r="12" spans="1:28" x14ac:dyDescent="0.25">
      <c r="A12" t="s">
        <v>12</v>
      </c>
      <c r="B12" t="s">
        <v>12</v>
      </c>
      <c r="C12" t="s">
        <v>13</v>
      </c>
      <c r="D12">
        <v>2000</v>
      </c>
      <c r="E12">
        <v>37370</v>
      </c>
      <c r="F12">
        <f>IF(A11=Emisiones_N2O_CO2eq_LA[[#This Row],[País]],IFERROR(Emisiones_N2O_CO2eq_LA[[#This Row],[Agricultura (kilotoneladas CO₂e)]]-E11,0),0)</f>
        <v>2090</v>
      </c>
      <c r="G12" s="8">
        <f>IF(A11=Emisiones_N2O_CO2eq_LA[[#This Row],[País]],IFERROR(((Emisiones_N2O_CO2eq_LA[[#This Row],[Agricultura (kilotoneladas CO₂e)]]-E11)/E11)*100,0),0)</f>
        <v>5.9240362811791378</v>
      </c>
      <c r="H12">
        <v>1.0135336714490999</v>
      </c>
      <c r="I12">
        <v>140</v>
      </c>
      <c r="J12">
        <f>IF(A11=Emisiones_N2O_CO2eq_LA[[#This Row],[País]],IFERROR(Emisiones_N2O_CO2eq_LA[[#This Row],[Industria (kilotoneladas CO₂e)]]-I11,0),0)</f>
        <v>0</v>
      </c>
      <c r="K12" s="8">
        <f>IF(A11=Emisiones_N2O_CO2eq_LA[[#This Row],[País]],IFERROR(((Emisiones_N2O_CO2eq_LA[[#This Row],[Industria (kilotoneladas CO₂e)]]-I11)/I11)*100,0),0)</f>
        <v>0</v>
      </c>
      <c r="L12" s="6">
        <v>0</v>
      </c>
      <c r="M12">
        <v>1000</v>
      </c>
      <c r="N12">
        <f>IF(A11=Emisiones_N2O_CO2eq_LA[[#This Row],[País]],IFERROR(Emisiones_N2O_CO2eq_LA[[#This Row],[Otras Quemas de Combustible (kilotoneladas CO₂e)]]-M11,0),0)</f>
        <v>30</v>
      </c>
      <c r="O12" s="8">
        <f>IF(A11=Emisiones_N2O_CO2eq_LA[[#This Row],[País]],IFERROR(((Emisiones_N2O_CO2eq_LA[[#This Row],[Otras Quemas de Combustible (kilotoneladas CO₂e)]]-M11)/M11)*100,0),0)</f>
        <v>3.0927835051546393</v>
      </c>
      <c r="P12">
        <v>0.03</v>
      </c>
      <c r="Q12">
        <v>930</v>
      </c>
      <c r="R12">
        <f>IF(A11=Emisiones_N2O_CO2eq_LA[[#This Row],[País]],IFERROR(Emisiones_N2O_CO2eq_LA[[#This Row],[Residuos (kilotoneladas CO₂e)]]-Q11,0),0)</f>
        <v>0</v>
      </c>
      <c r="S12" s="8">
        <f>IF(A11=Emisiones_N2O_CO2eq_LA[[#This Row],[País]],IFERROR(((Emisiones_N2O_CO2eq_LA[[#This Row],[Residuos (kilotoneladas CO₂e)]]-Q11)/Q11)*100,0),0)</f>
        <v>0</v>
      </c>
      <c r="T12">
        <v>2.5223075045428599E-2</v>
      </c>
      <c r="U12">
        <v>800</v>
      </c>
      <c r="V12">
        <f>IF(A11=Emisiones_N2O_CO2eq_LA[[#This Row],[País]],IFERROR(Emisiones_N2O_CO2eq_LA[[#This Row],[UCTUS (kilotoneladas CO₂e)]]-U11,0),0)</f>
        <v>-690</v>
      </c>
      <c r="W12" s="8">
        <f>IF(A11=Emisiones_N2O_CO2eq_LA[[#This Row],[País]],IFERROR(((Emisiones_N2O_CO2eq_LA[[#This Row],[UCTUS (kilotoneladas CO₂e)]]-U11)/U11)*100,0),0)</f>
        <v>-46.308724832214764</v>
      </c>
      <c r="X12">
        <v>2.16972688562827E-2</v>
      </c>
      <c r="Y12">
        <v>10</v>
      </c>
      <c r="Z12">
        <f>IF(A11=Emisiones_N2O_CO2eq_LA[[#This Row],[País]],IFERROR(Emisiones_N2O_CO2eq_LA[[#This Row],[Emisiones Fugitivas (kilotoneladas CO₂e)]]-Y11,0),0)</f>
        <v>0</v>
      </c>
      <c r="AA12">
        <f>IF(A11=Emisiones_N2O_CO2eq_LA[[#This Row],[País]],IFERROR(((Emisiones_N2O_CO2eq_LA[[#This Row],[Emisiones Fugitivas (kilotoneladas CO₂e)]]-Y11)/Y11)*100,0),0)</f>
        <v>0</v>
      </c>
      <c r="AB12">
        <v>2.7121586070353302E-4</v>
      </c>
    </row>
    <row r="13" spans="1:28" x14ac:dyDescent="0.25">
      <c r="A13" t="s">
        <v>12</v>
      </c>
      <c r="B13" t="s">
        <v>12</v>
      </c>
      <c r="C13" t="s">
        <v>13</v>
      </c>
      <c r="D13">
        <v>2001</v>
      </c>
      <c r="E13">
        <v>39180</v>
      </c>
      <c r="F13">
        <f>IF(A12=Emisiones_N2O_CO2eq_LA[[#This Row],[País]],IFERROR(Emisiones_N2O_CO2eq_LA[[#This Row],[Agricultura (kilotoneladas CO₂e)]]-E12,0),0)</f>
        <v>1810</v>
      </c>
      <c r="G13" s="8">
        <f>IF(A12=Emisiones_N2O_CO2eq_LA[[#This Row],[País]],IFERROR(((Emisiones_N2O_CO2eq_LA[[#This Row],[Agricultura (kilotoneladas CO₂e)]]-E12)/E12)*100,0),0)</f>
        <v>4.8434573187048438</v>
      </c>
      <c r="H13">
        <v>1.0510784418929</v>
      </c>
      <c r="I13">
        <v>220</v>
      </c>
      <c r="J13">
        <f>IF(A12=Emisiones_N2O_CO2eq_LA[[#This Row],[País]],IFERROR(Emisiones_N2O_CO2eq_LA[[#This Row],[Industria (kilotoneladas CO₂e)]]-I12,0),0)</f>
        <v>80</v>
      </c>
      <c r="K13" s="8">
        <f>IF(A12=Emisiones_N2O_CO2eq_LA[[#This Row],[País]],IFERROR(((Emisiones_N2O_CO2eq_LA[[#This Row],[Industria (kilotoneladas CO₂e)]]-I12)/I12)*100,0),0)</f>
        <v>57.142857142857139</v>
      </c>
      <c r="L13">
        <v>0.01</v>
      </c>
      <c r="M13">
        <v>990</v>
      </c>
      <c r="N13">
        <f>IF(A12=Emisiones_N2O_CO2eq_LA[[#This Row],[País]],IFERROR(Emisiones_N2O_CO2eq_LA[[#This Row],[Otras Quemas de Combustible (kilotoneladas CO₂e)]]-M12,0),0)</f>
        <v>-10</v>
      </c>
      <c r="O13" s="8">
        <f>IF(A12=Emisiones_N2O_CO2eq_LA[[#This Row],[País]],IFERROR(((Emisiones_N2O_CO2eq_LA[[#This Row],[Otras Quemas de Combustible (kilotoneladas CO₂e)]]-M12)/M12)*100,0),0)</f>
        <v>-1</v>
      </c>
      <c r="P13">
        <v>0.03</v>
      </c>
      <c r="Q13">
        <v>920</v>
      </c>
      <c r="R13">
        <f>IF(A12=Emisiones_N2O_CO2eq_LA[[#This Row],[País]],IFERROR(Emisiones_N2O_CO2eq_LA[[#This Row],[Residuos (kilotoneladas CO₂e)]]-Q12,0),0)</f>
        <v>-10</v>
      </c>
      <c r="S13" s="8">
        <f>IF(A12=Emisiones_N2O_CO2eq_LA[[#This Row],[País]],IFERROR(((Emisiones_N2O_CO2eq_LA[[#This Row],[Residuos (kilotoneladas CO₂e)]]-Q12)/Q12)*100,0),0)</f>
        <v>-1.0752688172043012</v>
      </c>
      <c r="T13">
        <v>2.46807597381693E-2</v>
      </c>
      <c r="U13">
        <v>1880</v>
      </c>
      <c r="V13">
        <f>IF(A12=Emisiones_N2O_CO2eq_LA[[#This Row],[País]],IFERROR(Emisiones_N2O_CO2eq_LA[[#This Row],[UCTUS (kilotoneladas CO₂e)]]-U12,0),0)</f>
        <v>1080</v>
      </c>
      <c r="W13" s="8">
        <f>IF(A12=Emisiones_N2O_CO2eq_LA[[#This Row],[País]],IFERROR(((Emisiones_N2O_CO2eq_LA[[#This Row],[UCTUS (kilotoneladas CO₂e)]]-U12)/U12)*100,0),0)</f>
        <v>135</v>
      </c>
      <c r="X13">
        <v>5.0434595986693802E-2</v>
      </c>
      <c r="Y13">
        <v>10</v>
      </c>
      <c r="Z13">
        <f>IF(A12=Emisiones_N2O_CO2eq_LA[[#This Row],[País]],IFERROR(Emisiones_N2O_CO2eq_LA[[#This Row],[Emisiones Fugitivas (kilotoneladas CO₂e)]]-Y12,0),0)</f>
        <v>0</v>
      </c>
      <c r="AA13">
        <f>IF(A12=Emisiones_N2O_CO2eq_LA[[#This Row],[País]],IFERROR(((Emisiones_N2O_CO2eq_LA[[#This Row],[Emisiones Fugitivas (kilotoneladas CO₂e)]]-Y12)/Y12)*100,0),0)</f>
        <v>0</v>
      </c>
      <c r="AB13">
        <v>2.6826912758879702E-4</v>
      </c>
    </row>
    <row r="14" spans="1:28" x14ac:dyDescent="0.25">
      <c r="A14" t="s">
        <v>12</v>
      </c>
      <c r="B14" t="s">
        <v>12</v>
      </c>
      <c r="C14" t="s">
        <v>13</v>
      </c>
      <c r="D14">
        <v>2002</v>
      </c>
      <c r="E14">
        <v>38350</v>
      </c>
      <c r="F14">
        <f>IF(A13=Emisiones_N2O_CO2eq_LA[[#This Row],[País]],IFERROR(Emisiones_N2O_CO2eq_LA[[#This Row],[Agricultura (kilotoneladas CO₂e)]]-E13,0),0)</f>
        <v>-830</v>
      </c>
      <c r="G14" s="8">
        <f>IF(A13=Emisiones_N2O_CO2eq_LA[[#This Row],[País]],IFERROR(((Emisiones_N2O_CO2eq_LA[[#This Row],[Agricultura (kilotoneladas CO₂e)]]-E13)/E13)*100,0),0)</f>
        <v>-2.1184277692700357</v>
      </c>
      <c r="H14">
        <v>1.0177272968526001</v>
      </c>
      <c r="I14">
        <v>290</v>
      </c>
      <c r="J14">
        <f>IF(A13=Emisiones_N2O_CO2eq_LA[[#This Row],[País]],IFERROR(Emisiones_N2O_CO2eq_LA[[#This Row],[Industria (kilotoneladas CO₂e)]]-I13,0),0)</f>
        <v>70</v>
      </c>
      <c r="K14" s="8">
        <f>IF(A13=Emisiones_N2O_CO2eq_LA[[#This Row],[País]],IFERROR(((Emisiones_N2O_CO2eq_LA[[#This Row],[Industria (kilotoneladas CO₂e)]]-I13)/I13)*100,0),0)</f>
        <v>31.818181818181817</v>
      </c>
      <c r="L14">
        <v>0.01</v>
      </c>
      <c r="M14">
        <v>990</v>
      </c>
      <c r="N14">
        <f>IF(A13=Emisiones_N2O_CO2eq_LA[[#This Row],[País]],IFERROR(Emisiones_N2O_CO2eq_LA[[#This Row],[Otras Quemas de Combustible (kilotoneladas CO₂e)]]-M13,0),0)</f>
        <v>0</v>
      </c>
      <c r="O14" s="8">
        <f>IF(A13=Emisiones_N2O_CO2eq_LA[[#This Row],[País]],IFERROR(((Emisiones_N2O_CO2eq_LA[[#This Row],[Otras Quemas de Combustible (kilotoneladas CO₂e)]]-M13)/M13)*100,0),0)</f>
        <v>0</v>
      </c>
      <c r="P14">
        <v>0.03</v>
      </c>
      <c r="Q14">
        <v>910</v>
      </c>
      <c r="R14">
        <f>IF(A13=Emisiones_N2O_CO2eq_LA[[#This Row],[País]],IFERROR(Emisiones_N2O_CO2eq_LA[[#This Row],[Residuos (kilotoneladas CO₂e)]]-Q13,0),0)</f>
        <v>-10</v>
      </c>
      <c r="S14" s="8">
        <f>IF(A13=Emisiones_N2O_CO2eq_LA[[#This Row],[País]],IFERROR(((Emisiones_N2O_CO2eq_LA[[#This Row],[Residuos (kilotoneladas CO₂e)]]-Q13)/Q13)*100,0),0)</f>
        <v>-1.0869565217391304</v>
      </c>
      <c r="T14">
        <v>2.4149461281248299E-2</v>
      </c>
      <c r="U14">
        <v>2420</v>
      </c>
      <c r="V14">
        <f>IF(A13=Emisiones_N2O_CO2eq_LA[[#This Row],[País]],IFERROR(Emisiones_N2O_CO2eq_LA[[#This Row],[UCTUS (kilotoneladas CO₂e)]]-U13,0),0)</f>
        <v>540</v>
      </c>
      <c r="W14" s="8">
        <f>IF(A13=Emisiones_N2O_CO2eq_LA[[#This Row],[País]],IFERROR(((Emisiones_N2O_CO2eq_LA[[#This Row],[UCTUS (kilotoneladas CO₂e)]]-U13)/U13)*100,0),0)</f>
        <v>28.723404255319153</v>
      </c>
      <c r="X14">
        <v>6.4221644286396595E-2</v>
      </c>
      <c r="Y14">
        <v>10</v>
      </c>
      <c r="Z14">
        <f>IF(A13=Emisiones_N2O_CO2eq_LA[[#This Row],[País]],IFERROR(Emisiones_N2O_CO2eq_LA[[#This Row],[Emisiones Fugitivas (kilotoneladas CO₂e)]]-Y13,0),0)</f>
        <v>0</v>
      </c>
      <c r="AA14">
        <f>IF(A13=Emisiones_N2O_CO2eq_LA[[#This Row],[País]],IFERROR(((Emisiones_N2O_CO2eq_LA[[#This Row],[Emisiones Fugitivas (kilotoneladas CO₂e)]]-Y13)/Y13)*100,0),0)</f>
        <v>0</v>
      </c>
      <c r="AB14">
        <v>2.6537869539833303E-4</v>
      </c>
    </row>
    <row r="15" spans="1:28" x14ac:dyDescent="0.25">
      <c r="A15" t="s">
        <v>12</v>
      </c>
      <c r="B15" t="s">
        <v>12</v>
      </c>
      <c r="C15" t="s">
        <v>13</v>
      </c>
      <c r="D15">
        <v>2003</v>
      </c>
      <c r="E15">
        <v>42130</v>
      </c>
      <c r="F15">
        <f>IF(A14=Emisiones_N2O_CO2eq_LA[[#This Row],[País]],IFERROR(Emisiones_N2O_CO2eq_LA[[#This Row],[Agricultura (kilotoneladas CO₂e)]]-E14,0),0)</f>
        <v>3780</v>
      </c>
      <c r="G15" s="8">
        <f>IF(A14=Emisiones_N2O_CO2eq_LA[[#This Row],[País]],IFERROR(((Emisiones_N2O_CO2eq_LA[[#This Row],[Agricultura (kilotoneladas CO₂e)]]-E14)/E14)*100,0),0)</f>
        <v>9.8565840938722289</v>
      </c>
      <c r="H15">
        <v>1.1061226633060199</v>
      </c>
      <c r="I15">
        <v>370</v>
      </c>
      <c r="J15">
        <f>IF(A14=Emisiones_N2O_CO2eq_LA[[#This Row],[País]],IFERROR(Emisiones_N2O_CO2eq_LA[[#This Row],[Industria (kilotoneladas CO₂e)]]-I14,0),0)</f>
        <v>80</v>
      </c>
      <c r="K15" s="8">
        <f>IF(A14=Emisiones_N2O_CO2eq_LA[[#This Row],[País]],IFERROR(((Emisiones_N2O_CO2eq_LA[[#This Row],[Industria (kilotoneladas CO₂e)]]-I14)/I14)*100,0),0)</f>
        <v>27.586206896551722</v>
      </c>
      <c r="L15">
        <v>0.01</v>
      </c>
      <c r="M15">
        <v>980</v>
      </c>
      <c r="N15">
        <f>IF(A14=Emisiones_N2O_CO2eq_LA[[#This Row],[País]],IFERROR(Emisiones_N2O_CO2eq_LA[[#This Row],[Otras Quemas de Combustible (kilotoneladas CO₂e)]]-M14,0),0)</f>
        <v>-10</v>
      </c>
      <c r="O15" s="8">
        <f>IF(A14=Emisiones_N2O_CO2eq_LA[[#This Row],[País]],IFERROR(((Emisiones_N2O_CO2eq_LA[[#This Row],[Otras Quemas de Combustible (kilotoneladas CO₂e)]]-M14)/M14)*100,0),0)</f>
        <v>-1.0101010101010102</v>
      </c>
      <c r="P15">
        <v>0.03</v>
      </c>
      <c r="Q15">
        <v>900</v>
      </c>
      <c r="R15">
        <f>IF(A14=Emisiones_N2O_CO2eq_LA[[#This Row],[País]],IFERROR(Emisiones_N2O_CO2eq_LA[[#This Row],[Residuos (kilotoneladas CO₂e)]]-Q14,0),0)</f>
        <v>-10</v>
      </c>
      <c r="S15" s="8">
        <f>IF(A14=Emisiones_N2O_CO2eq_LA[[#This Row],[País]],IFERROR(((Emisiones_N2O_CO2eq_LA[[#This Row],[Residuos (kilotoneladas CO₂e)]]-Q14)/Q14)*100,0),0)</f>
        <v>-1.098901098901099</v>
      </c>
      <c r="T15">
        <v>2.3629489603024498E-2</v>
      </c>
      <c r="U15">
        <v>3250</v>
      </c>
      <c r="V15">
        <f>IF(A14=Emisiones_N2O_CO2eq_LA[[#This Row],[País]],IFERROR(Emisiones_N2O_CO2eq_LA[[#This Row],[UCTUS (kilotoneladas CO₂e)]]-U14,0),0)</f>
        <v>830</v>
      </c>
      <c r="W15" s="8">
        <f>IF(A14=Emisiones_N2O_CO2eq_LA[[#This Row],[País]],IFERROR(((Emisiones_N2O_CO2eq_LA[[#This Row],[UCTUS (kilotoneladas CO₂e)]]-U14)/U14)*100,0),0)</f>
        <v>34.29752066115703</v>
      </c>
      <c r="X15">
        <v>8.5328712455366496E-2</v>
      </c>
      <c r="Y15">
        <v>10</v>
      </c>
      <c r="Z15">
        <f>IF(A14=Emisiones_N2O_CO2eq_LA[[#This Row],[País]],IFERROR(Emisiones_N2O_CO2eq_LA[[#This Row],[Emisiones Fugitivas (kilotoneladas CO₂e)]]-Y14,0),0)</f>
        <v>0</v>
      </c>
      <c r="AA15">
        <f>IF(A14=Emisiones_N2O_CO2eq_LA[[#This Row],[País]],IFERROR(((Emisiones_N2O_CO2eq_LA[[#This Row],[Emisiones Fugitivas (kilotoneladas CO₂e)]]-Y14)/Y14)*100,0),0)</f>
        <v>0</v>
      </c>
      <c r="AB15">
        <v>2.6254988447804999E-4</v>
      </c>
    </row>
    <row r="16" spans="1:28" x14ac:dyDescent="0.25">
      <c r="A16" t="s">
        <v>12</v>
      </c>
      <c r="B16" t="s">
        <v>12</v>
      </c>
      <c r="C16" t="s">
        <v>13</v>
      </c>
      <c r="D16">
        <v>2004</v>
      </c>
      <c r="E16">
        <v>41550</v>
      </c>
      <c r="F16">
        <f>IF(A15=Emisiones_N2O_CO2eq_LA[[#This Row],[País]],IFERROR(Emisiones_N2O_CO2eq_LA[[#This Row],[Agricultura (kilotoneladas CO₂e)]]-E15,0),0)</f>
        <v>-580</v>
      </c>
      <c r="G16" s="8">
        <f>IF(A15=Emisiones_N2O_CO2eq_LA[[#This Row],[País]],IFERROR(((Emisiones_N2O_CO2eq_LA[[#This Row],[Agricultura (kilotoneladas CO₂e)]]-E15)/E15)*100,0),0)</f>
        <v>-1.37669119392357</v>
      </c>
      <c r="H16">
        <v>1.0794450794970301</v>
      </c>
      <c r="I16">
        <v>450</v>
      </c>
      <c r="J16">
        <f>IF(A15=Emisiones_N2O_CO2eq_LA[[#This Row],[País]],IFERROR(Emisiones_N2O_CO2eq_LA[[#This Row],[Industria (kilotoneladas CO₂e)]]-I15,0),0)</f>
        <v>80</v>
      </c>
      <c r="K16" s="8">
        <f>IF(A15=Emisiones_N2O_CO2eq_LA[[#This Row],[País]],IFERROR(((Emisiones_N2O_CO2eq_LA[[#This Row],[Industria (kilotoneladas CO₂e)]]-I15)/I15)*100,0),0)</f>
        <v>21.621621621621621</v>
      </c>
      <c r="L16">
        <v>0.01</v>
      </c>
      <c r="M16">
        <v>970</v>
      </c>
      <c r="N16">
        <f>IF(A15=Emisiones_N2O_CO2eq_LA[[#This Row],[País]],IFERROR(Emisiones_N2O_CO2eq_LA[[#This Row],[Otras Quemas de Combustible (kilotoneladas CO₂e)]]-M15,0),0)</f>
        <v>-10</v>
      </c>
      <c r="O16" s="8">
        <f>IF(A15=Emisiones_N2O_CO2eq_LA[[#This Row],[País]],IFERROR(((Emisiones_N2O_CO2eq_LA[[#This Row],[Otras Quemas de Combustible (kilotoneladas CO₂e)]]-M15)/M15)*100,0),0)</f>
        <v>-1.0204081632653061</v>
      </c>
      <c r="P16">
        <v>0.03</v>
      </c>
      <c r="Q16">
        <v>890</v>
      </c>
      <c r="R16">
        <f>IF(A15=Emisiones_N2O_CO2eq_LA[[#This Row],[País]],IFERROR(Emisiones_N2O_CO2eq_LA[[#This Row],[Residuos (kilotoneladas CO₂e)]]-Q15,0),0)</f>
        <v>-10</v>
      </c>
      <c r="S16" s="8">
        <f>IF(A15=Emisiones_N2O_CO2eq_LA[[#This Row],[País]],IFERROR(((Emisiones_N2O_CO2eq_LA[[#This Row],[Residuos (kilotoneladas CO₂e)]]-Q15)/Q15)*100,0),0)</f>
        <v>-1.1111111111111112</v>
      </c>
      <c r="T16">
        <v>2.31216876234022E-2</v>
      </c>
      <c r="U16">
        <v>3900</v>
      </c>
      <c r="V16">
        <f>IF(A15=Emisiones_N2O_CO2eq_LA[[#This Row],[País]],IFERROR(Emisiones_N2O_CO2eq_LA[[#This Row],[UCTUS (kilotoneladas CO₂e)]]-U15,0),0)</f>
        <v>650</v>
      </c>
      <c r="W16" s="8">
        <f>IF(A15=Emisiones_N2O_CO2eq_LA[[#This Row],[País]],IFERROR(((Emisiones_N2O_CO2eq_LA[[#This Row],[UCTUS (kilotoneladas CO₂e)]]-U15)/U15)*100,0),0)</f>
        <v>20</v>
      </c>
      <c r="X16">
        <v>0.10131975475423401</v>
      </c>
      <c r="Y16">
        <v>10</v>
      </c>
      <c r="Z16">
        <f>IF(A15=Emisiones_N2O_CO2eq_LA[[#This Row],[País]],IFERROR(Emisiones_N2O_CO2eq_LA[[#This Row],[Emisiones Fugitivas (kilotoneladas CO₂e)]]-Y15,0),0)</f>
        <v>0</v>
      </c>
      <c r="AA16">
        <f>IF(A15=Emisiones_N2O_CO2eq_LA[[#This Row],[País]],IFERROR(((Emisiones_N2O_CO2eq_LA[[#This Row],[Emisiones Fugitivas (kilotoneladas CO₂e)]]-Y15)/Y15)*100,0),0)</f>
        <v>0</v>
      </c>
      <c r="AB16">
        <v>2.59794242959576E-4</v>
      </c>
    </row>
    <row r="17" spans="1:28" x14ac:dyDescent="0.25">
      <c r="A17" t="s">
        <v>12</v>
      </c>
      <c r="B17" t="s">
        <v>12</v>
      </c>
      <c r="C17" t="s">
        <v>13</v>
      </c>
      <c r="D17">
        <v>2005</v>
      </c>
      <c r="E17">
        <v>41270</v>
      </c>
      <c r="F17">
        <f>IF(A16=Emisiones_N2O_CO2eq_LA[[#This Row],[País]],IFERROR(Emisiones_N2O_CO2eq_LA[[#This Row],[Agricultura (kilotoneladas CO₂e)]]-E16,0),0)</f>
        <v>-280</v>
      </c>
      <c r="G17" s="8">
        <f>IF(A16=Emisiones_N2O_CO2eq_LA[[#This Row],[País]],IFERROR(((Emisiones_N2O_CO2eq_LA[[#This Row],[Agricultura (kilotoneladas CO₂e)]]-E16)/E16)*100,0),0)</f>
        <v>-0.67388688327316482</v>
      </c>
      <c r="H17">
        <v>1.0611163962666801</v>
      </c>
      <c r="I17">
        <v>520</v>
      </c>
      <c r="J17">
        <f>IF(A16=Emisiones_N2O_CO2eq_LA[[#This Row],[País]],IFERROR(Emisiones_N2O_CO2eq_LA[[#This Row],[Industria (kilotoneladas CO₂e)]]-I16,0),0)</f>
        <v>70</v>
      </c>
      <c r="K17" s="8">
        <f>IF(A16=Emisiones_N2O_CO2eq_LA[[#This Row],[País]],IFERROR(((Emisiones_N2O_CO2eq_LA[[#This Row],[Industria (kilotoneladas CO₂e)]]-I16)/I16)*100,0),0)</f>
        <v>15.555555555555555</v>
      </c>
      <c r="L17">
        <v>0.01</v>
      </c>
      <c r="M17">
        <v>960</v>
      </c>
      <c r="N17">
        <f>IF(A16=Emisiones_N2O_CO2eq_LA[[#This Row],[País]],IFERROR(Emisiones_N2O_CO2eq_LA[[#This Row],[Otras Quemas de Combustible (kilotoneladas CO₂e)]]-M16,0),0)</f>
        <v>-10</v>
      </c>
      <c r="O17" s="8">
        <f>IF(A16=Emisiones_N2O_CO2eq_LA[[#This Row],[País]],IFERROR(((Emisiones_N2O_CO2eq_LA[[#This Row],[Otras Quemas de Combustible (kilotoneladas CO₂e)]]-M16)/M16)*100,0),0)</f>
        <v>-1.0309278350515463</v>
      </c>
      <c r="P17">
        <v>0.02</v>
      </c>
      <c r="Q17">
        <v>880</v>
      </c>
      <c r="R17">
        <f>IF(A16=Emisiones_N2O_CO2eq_LA[[#This Row],[País]],IFERROR(Emisiones_N2O_CO2eq_LA[[#This Row],[Residuos (kilotoneladas CO₂e)]]-Q16,0),0)</f>
        <v>-10</v>
      </c>
      <c r="S17" s="8">
        <f>IF(A16=Emisiones_N2O_CO2eq_LA[[#This Row],[País]],IFERROR(((Emisiones_N2O_CO2eq_LA[[#This Row],[Residuos (kilotoneladas CO₂e)]]-Q16)/Q16)*100,0),0)</f>
        <v>-1.1235955056179776</v>
      </c>
      <c r="T17">
        <v>2.2626179518165201E-2</v>
      </c>
      <c r="U17">
        <v>2220</v>
      </c>
      <c r="V17">
        <f>IF(A16=Emisiones_N2O_CO2eq_LA[[#This Row],[País]],IFERROR(Emisiones_N2O_CO2eq_LA[[#This Row],[UCTUS (kilotoneladas CO₂e)]]-U16,0),0)</f>
        <v>-1680</v>
      </c>
      <c r="W17" s="8">
        <f>IF(A16=Emisiones_N2O_CO2eq_LA[[#This Row],[País]],IFERROR(((Emisiones_N2O_CO2eq_LA[[#This Row],[UCTUS (kilotoneladas CO₂e)]]-U16)/U16)*100,0),0)</f>
        <v>-43.07692307692308</v>
      </c>
      <c r="X17">
        <v>5.7079680148098597E-2</v>
      </c>
      <c r="Y17">
        <v>10</v>
      </c>
      <c r="Z17">
        <f>IF(A16=Emisiones_N2O_CO2eq_LA[[#This Row],[País]],IFERROR(Emisiones_N2O_CO2eq_LA[[#This Row],[Emisiones Fugitivas (kilotoneladas CO₂e)]]-Y16,0),0)</f>
        <v>0</v>
      </c>
      <c r="AA17">
        <f>IF(A16=Emisiones_N2O_CO2eq_LA[[#This Row],[País]],IFERROR(((Emisiones_N2O_CO2eq_LA[[#This Row],[Emisiones Fugitivas (kilotoneladas CO₂e)]]-Y16)/Y16)*100,0),0)</f>
        <v>0</v>
      </c>
      <c r="AB17">
        <v>2.5711567634278601E-4</v>
      </c>
    </row>
    <row r="18" spans="1:28" x14ac:dyDescent="0.25">
      <c r="A18" t="s">
        <v>12</v>
      </c>
      <c r="B18" t="s">
        <v>12</v>
      </c>
      <c r="C18" t="s">
        <v>13</v>
      </c>
      <c r="D18">
        <v>2006</v>
      </c>
      <c r="E18">
        <v>42560</v>
      </c>
      <c r="F18">
        <f>IF(A17=Emisiones_N2O_CO2eq_LA[[#This Row],[País]],IFERROR(Emisiones_N2O_CO2eq_LA[[#This Row],[Agricultura (kilotoneladas CO₂e)]]-E17,0),0)</f>
        <v>1290</v>
      </c>
      <c r="G18" s="8">
        <f>IF(A17=Emisiones_N2O_CO2eq_LA[[#This Row],[País]],IFERROR(((Emisiones_N2O_CO2eq_LA[[#This Row],[Agricultura (kilotoneladas CO₂e)]]-E17)/E17)*100,0),0)</f>
        <v>3.1257572086261205</v>
      </c>
      <c r="H18">
        <v>1.08322728429625</v>
      </c>
      <c r="I18">
        <v>510</v>
      </c>
      <c r="J18">
        <f>IF(A17=Emisiones_N2O_CO2eq_LA[[#This Row],[País]],IFERROR(Emisiones_N2O_CO2eq_LA[[#This Row],[Industria (kilotoneladas CO₂e)]]-I17,0),0)</f>
        <v>-10</v>
      </c>
      <c r="K18" s="8">
        <f>IF(A17=Emisiones_N2O_CO2eq_LA[[#This Row],[País]],IFERROR(((Emisiones_N2O_CO2eq_LA[[#This Row],[Industria (kilotoneladas CO₂e)]]-I17)/I17)*100,0),0)</f>
        <v>-1.9230769230769231</v>
      </c>
      <c r="L18">
        <v>0.01</v>
      </c>
      <c r="M18">
        <v>1010</v>
      </c>
      <c r="N18">
        <f>IF(A17=Emisiones_N2O_CO2eq_LA[[#This Row],[País]],IFERROR(Emisiones_N2O_CO2eq_LA[[#This Row],[Otras Quemas de Combustible (kilotoneladas CO₂e)]]-M17,0),0)</f>
        <v>50</v>
      </c>
      <c r="O18" s="8">
        <f>IF(A17=Emisiones_N2O_CO2eq_LA[[#This Row],[País]],IFERROR(((Emisiones_N2O_CO2eq_LA[[#This Row],[Otras Quemas de Combustible (kilotoneladas CO₂e)]]-M17)/M17)*100,0),0)</f>
        <v>5.2083333333333339</v>
      </c>
      <c r="P18">
        <v>0.03</v>
      </c>
      <c r="Q18">
        <v>900</v>
      </c>
      <c r="R18">
        <f>IF(A17=Emisiones_N2O_CO2eq_LA[[#This Row],[País]],IFERROR(Emisiones_N2O_CO2eq_LA[[#This Row],[Residuos (kilotoneladas CO₂e)]]-Q17,0),0)</f>
        <v>20</v>
      </c>
      <c r="S18" s="8">
        <f>IF(A17=Emisiones_N2O_CO2eq_LA[[#This Row],[País]],IFERROR(((Emisiones_N2O_CO2eq_LA[[#This Row],[Residuos (kilotoneladas CO₂e)]]-Q17)/Q17)*100,0),0)</f>
        <v>2.2727272727272729</v>
      </c>
      <c r="T18">
        <v>2.2906592008144499E-2</v>
      </c>
      <c r="U18">
        <v>2500</v>
      </c>
      <c r="V18">
        <f>IF(A17=Emisiones_N2O_CO2eq_LA[[#This Row],[País]],IFERROR(Emisiones_N2O_CO2eq_LA[[#This Row],[UCTUS (kilotoneladas CO₂e)]]-U17,0),0)</f>
        <v>280</v>
      </c>
      <c r="W18" s="8">
        <f>IF(A17=Emisiones_N2O_CO2eq_LA[[#This Row],[País]],IFERROR(((Emisiones_N2O_CO2eq_LA[[#This Row],[UCTUS (kilotoneladas CO₂e)]]-U17)/U17)*100,0),0)</f>
        <v>12.612612612612612</v>
      </c>
      <c r="X18">
        <v>6.3629422244845996E-2</v>
      </c>
      <c r="Y18">
        <v>10</v>
      </c>
      <c r="Z18">
        <f>IF(A17=Emisiones_N2O_CO2eq_LA[[#This Row],[País]],IFERROR(Emisiones_N2O_CO2eq_LA[[#This Row],[Emisiones Fugitivas (kilotoneladas CO₂e)]]-Y17,0),0)</f>
        <v>0</v>
      </c>
      <c r="AA18">
        <f>IF(A17=Emisiones_N2O_CO2eq_LA[[#This Row],[País]],IFERROR(((Emisiones_N2O_CO2eq_LA[[#This Row],[Emisiones Fugitivas (kilotoneladas CO₂e)]]-Y17)/Y17)*100,0),0)</f>
        <v>0</v>
      </c>
      <c r="AB18">
        <v>2.5451768897938402E-4</v>
      </c>
    </row>
    <row r="19" spans="1:28" x14ac:dyDescent="0.25">
      <c r="A19" t="s">
        <v>12</v>
      </c>
      <c r="B19" t="s">
        <v>12</v>
      </c>
      <c r="C19" t="s">
        <v>13</v>
      </c>
      <c r="D19">
        <v>2007</v>
      </c>
      <c r="E19">
        <v>44800</v>
      </c>
      <c r="F19">
        <f>IF(A18=Emisiones_N2O_CO2eq_LA[[#This Row],[País]],IFERROR(Emisiones_N2O_CO2eq_LA[[#This Row],[Agricultura (kilotoneladas CO₂e)]]-E18,0),0)</f>
        <v>2240</v>
      </c>
      <c r="G19" s="8">
        <f>IF(A18=Emisiones_N2O_CO2eq_LA[[#This Row],[País]],IFERROR(((Emisiones_N2O_CO2eq_LA[[#This Row],[Agricultura (kilotoneladas CO₂e)]]-E18)/E18)*100,0),0)</f>
        <v>5.2631578947368416</v>
      </c>
      <c r="H19">
        <v>1.1289184558008201</v>
      </c>
      <c r="I19">
        <v>490</v>
      </c>
      <c r="J19">
        <f>IF(A18=Emisiones_N2O_CO2eq_LA[[#This Row],[País]],IFERROR(Emisiones_N2O_CO2eq_LA[[#This Row],[Industria (kilotoneladas CO₂e)]]-I18,0),0)</f>
        <v>-20</v>
      </c>
      <c r="K19" s="8">
        <f>IF(A18=Emisiones_N2O_CO2eq_LA[[#This Row],[País]],IFERROR(((Emisiones_N2O_CO2eq_LA[[#This Row],[Industria (kilotoneladas CO₂e)]]-I18)/I18)*100,0),0)</f>
        <v>-3.9215686274509802</v>
      </c>
      <c r="L19">
        <v>0.01</v>
      </c>
      <c r="M19">
        <v>1060</v>
      </c>
      <c r="N19">
        <f>IF(A18=Emisiones_N2O_CO2eq_LA[[#This Row],[País]],IFERROR(Emisiones_N2O_CO2eq_LA[[#This Row],[Otras Quemas de Combustible (kilotoneladas CO₂e)]]-M18,0),0)</f>
        <v>50</v>
      </c>
      <c r="O19" s="8">
        <f>IF(A18=Emisiones_N2O_CO2eq_LA[[#This Row],[País]],IFERROR(((Emisiones_N2O_CO2eq_LA[[#This Row],[Otras Quemas de Combustible (kilotoneladas CO₂e)]]-M18)/M18)*100,0),0)</f>
        <v>4.9504950495049505</v>
      </c>
      <c r="P19">
        <v>0.03</v>
      </c>
      <c r="Q19">
        <v>920</v>
      </c>
      <c r="R19">
        <f>IF(A18=Emisiones_N2O_CO2eq_LA[[#This Row],[País]],IFERROR(Emisiones_N2O_CO2eq_LA[[#This Row],[Residuos (kilotoneladas CO₂e)]]-Q18,0),0)</f>
        <v>20</v>
      </c>
      <c r="S19" s="8">
        <f>IF(A18=Emisiones_N2O_CO2eq_LA[[#This Row],[País]],IFERROR(((Emisiones_N2O_CO2eq_LA[[#This Row],[Residuos (kilotoneladas CO₂e)]]-Q18)/Q18)*100,0),0)</f>
        <v>2.2222222222222223</v>
      </c>
      <c r="T19">
        <v>2.31831468601955E-2</v>
      </c>
      <c r="U19">
        <v>2220</v>
      </c>
      <c r="V19">
        <f>IF(A18=Emisiones_N2O_CO2eq_LA[[#This Row],[País]],IFERROR(Emisiones_N2O_CO2eq_LA[[#This Row],[UCTUS (kilotoneladas CO₂e)]]-U18,0),0)</f>
        <v>-280</v>
      </c>
      <c r="W19" s="8">
        <f>IF(A18=Emisiones_N2O_CO2eq_LA[[#This Row],[País]],IFERROR(((Emisiones_N2O_CO2eq_LA[[#This Row],[UCTUS (kilotoneladas CO₂e)]]-U18)/U18)*100,0),0)</f>
        <v>-11.200000000000001</v>
      </c>
      <c r="X19">
        <v>5.5941941336558797E-2</v>
      </c>
      <c r="Y19">
        <v>10</v>
      </c>
      <c r="Z19">
        <f>IF(A18=Emisiones_N2O_CO2eq_LA[[#This Row],[País]],IFERROR(Emisiones_N2O_CO2eq_LA[[#This Row],[Emisiones Fugitivas (kilotoneladas CO₂e)]]-Y18,0),0)</f>
        <v>0</v>
      </c>
      <c r="AA19">
        <f>IF(A18=Emisiones_N2O_CO2eq_LA[[#This Row],[País]],IFERROR(((Emisiones_N2O_CO2eq_LA[[#This Row],[Emisiones Fugitivas (kilotoneladas CO₂e)]]-Y18)/Y18)*100,0),0)</f>
        <v>0</v>
      </c>
      <c r="AB19">
        <v>2.5199072674125502E-4</v>
      </c>
    </row>
    <row r="20" spans="1:28" x14ac:dyDescent="0.25">
      <c r="A20" t="s">
        <v>12</v>
      </c>
      <c r="B20" t="s">
        <v>12</v>
      </c>
      <c r="C20" t="s">
        <v>13</v>
      </c>
      <c r="D20">
        <v>2008</v>
      </c>
      <c r="E20">
        <v>43490</v>
      </c>
      <c r="F20">
        <f>IF(A19=Emisiones_N2O_CO2eq_LA[[#This Row],[País]],IFERROR(Emisiones_N2O_CO2eq_LA[[#This Row],[Agricultura (kilotoneladas CO₂e)]]-E19,0),0)</f>
        <v>-1310</v>
      </c>
      <c r="G20" s="8">
        <f>IF(A19=Emisiones_N2O_CO2eq_LA[[#This Row],[País]],IFERROR(((Emisiones_N2O_CO2eq_LA[[#This Row],[Agricultura (kilotoneladas CO₂e)]]-E19)/E19)*100,0),0)</f>
        <v>-2.9241071428571428</v>
      </c>
      <c r="H20">
        <v>1.08507984031936</v>
      </c>
      <c r="I20">
        <v>480</v>
      </c>
      <c r="J20">
        <f>IF(A19=Emisiones_N2O_CO2eq_LA[[#This Row],[País]],IFERROR(Emisiones_N2O_CO2eq_LA[[#This Row],[Industria (kilotoneladas CO₂e)]]-I19,0),0)</f>
        <v>-10</v>
      </c>
      <c r="K20" s="8">
        <f>IF(A19=Emisiones_N2O_CO2eq_LA[[#This Row],[País]],IFERROR(((Emisiones_N2O_CO2eq_LA[[#This Row],[Industria (kilotoneladas CO₂e)]]-I19)/I19)*100,0),0)</f>
        <v>-2.0408163265306123</v>
      </c>
      <c r="L20">
        <v>0.01</v>
      </c>
      <c r="M20">
        <v>1110</v>
      </c>
      <c r="N20">
        <f>IF(A19=Emisiones_N2O_CO2eq_LA[[#This Row],[País]],IFERROR(Emisiones_N2O_CO2eq_LA[[#This Row],[Otras Quemas de Combustible (kilotoneladas CO₂e)]]-M19,0),0)</f>
        <v>50</v>
      </c>
      <c r="O20" s="8">
        <f>IF(A19=Emisiones_N2O_CO2eq_LA[[#This Row],[País]],IFERROR(((Emisiones_N2O_CO2eq_LA[[#This Row],[Otras Quemas de Combustible (kilotoneladas CO₂e)]]-M19)/M19)*100,0),0)</f>
        <v>4.716981132075472</v>
      </c>
      <c r="P20">
        <v>0.03</v>
      </c>
      <c r="Q20">
        <v>940</v>
      </c>
      <c r="R20">
        <f>IF(A19=Emisiones_N2O_CO2eq_LA[[#This Row],[País]],IFERROR(Emisiones_N2O_CO2eq_LA[[#This Row],[Residuos (kilotoneladas CO₂e)]]-Q19,0),0)</f>
        <v>20</v>
      </c>
      <c r="S20" s="8">
        <f>IF(A19=Emisiones_N2O_CO2eq_LA[[#This Row],[País]],IFERROR(((Emisiones_N2O_CO2eq_LA[[#This Row],[Residuos (kilotoneladas CO₂e)]]-Q19)/Q19)*100,0),0)</f>
        <v>2.1739130434782608</v>
      </c>
      <c r="T20">
        <v>2.34530938123752E-2</v>
      </c>
      <c r="U20">
        <v>3120</v>
      </c>
      <c r="V20">
        <f>IF(A19=Emisiones_N2O_CO2eq_LA[[#This Row],[País]],IFERROR(Emisiones_N2O_CO2eq_LA[[#This Row],[UCTUS (kilotoneladas CO₂e)]]-U19,0),0)</f>
        <v>900</v>
      </c>
      <c r="W20" s="8">
        <f>IF(A19=Emisiones_N2O_CO2eq_LA[[#This Row],[País]],IFERROR(((Emisiones_N2O_CO2eq_LA[[#This Row],[UCTUS (kilotoneladas CO₂e)]]-U19)/U19)*100,0),0)</f>
        <v>40.54054054054054</v>
      </c>
      <c r="X20">
        <v>7.7844311377245498E-2</v>
      </c>
      <c r="Y20">
        <v>10</v>
      </c>
      <c r="Z20">
        <f>IF(A19=Emisiones_N2O_CO2eq_LA[[#This Row],[País]],IFERROR(Emisiones_N2O_CO2eq_LA[[#This Row],[Emisiones Fugitivas (kilotoneladas CO₂e)]]-Y19,0),0)</f>
        <v>0</v>
      </c>
      <c r="AA20">
        <f>IF(A19=Emisiones_N2O_CO2eq_LA[[#This Row],[País]],IFERROR(((Emisiones_N2O_CO2eq_LA[[#This Row],[Emisiones Fugitivas (kilotoneladas CO₂e)]]-Y19)/Y19)*100,0),0)</f>
        <v>0</v>
      </c>
      <c r="AB20">
        <v>2.4950099800399199E-4</v>
      </c>
    </row>
    <row r="21" spans="1:28" x14ac:dyDescent="0.25">
      <c r="A21" t="s">
        <v>12</v>
      </c>
      <c r="B21" t="s">
        <v>12</v>
      </c>
      <c r="C21" t="s">
        <v>13</v>
      </c>
      <c r="D21">
        <v>2009</v>
      </c>
      <c r="E21">
        <v>38030</v>
      </c>
      <c r="F21">
        <f>IF(A20=Emisiones_N2O_CO2eq_LA[[#This Row],[País]],IFERROR(Emisiones_N2O_CO2eq_LA[[#This Row],[Agricultura (kilotoneladas CO₂e)]]-E20,0),0)</f>
        <v>-5460</v>
      </c>
      <c r="G21" s="8">
        <f>IF(A20=Emisiones_N2O_CO2eq_LA[[#This Row],[País]],IFERROR(((Emisiones_N2O_CO2eq_LA[[#This Row],[Agricultura (kilotoneladas CO₂e)]]-E20)/E20)*100,0),0)</f>
        <v>-12.554610255231088</v>
      </c>
      <c r="H21">
        <v>0.93940666452584998</v>
      </c>
      <c r="I21">
        <v>460</v>
      </c>
      <c r="J21">
        <f>IF(A20=Emisiones_N2O_CO2eq_LA[[#This Row],[País]],IFERROR(Emisiones_N2O_CO2eq_LA[[#This Row],[Industria (kilotoneladas CO₂e)]]-I20,0),0)</f>
        <v>-20</v>
      </c>
      <c r="K21" s="8">
        <f>IF(A20=Emisiones_N2O_CO2eq_LA[[#This Row],[País]],IFERROR(((Emisiones_N2O_CO2eq_LA[[#This Row],[Industria (kilotoneladas CO₂e)]]-I20)/I20)*100,0),0)</f>
        <v>-4.1666666666666661</v>
      </c>
      <c r="L21">
        <v>0.01</v>
      </c>
      <c r="M21">
        <v>1160</v>
      </c>
      <c r="N21">
        <f>IF(A20=Emisiones_N2O_CO2eq_LA[[#This Row],[País]],IFERROR(Emisiones_N2O_CO2eq_LA[[#This Row],[Otras Quemas de Combustible (kilotoneladas CO₂e)]]-M20,0),0)</f>
        <v>50</v>
      </c>
      <c r="O21" s="8">
        <f>IF(A20=Emisiones_N2O_CO2eq_LA[[#This Row],[País]],IFERROR(((Emisiones_N2O_CO2eq_LA[[#This Row],[Otras Quemas de Combustible (kilotoneladas CO₂e)]]-M20)/M20)*100,0),0)</f>
        <v>4.5045045045045047</v>
      </c>
      <c r="P21">
        <v>0.03</v>
      </c>
      <c r="Q21">
        <v>960</v>
      </c>
      <c r="R21">
        <f>IF(A20=Emisiones_N2O_CO2eq_LA[[#This Row],[País]],IFERROR(Emisiones_N2O_CO2eq_LA[[#This Row],[Residuos (kilotoneladas CO₂e)]]-Q20,0),0)</f>
        <v>20</v>
      </c>
      <c r="S21" s="8">
        <f>IF(A20=Emisiones_N2O_CO2eq_LA[[#This Row],[País]],IFERROR(((Emisiones_N2O_CO2eq_LA[[#This Row],[Residuos (kilotoneladas CO₂e)]]-Q20)/Q20)*100,0),0)</f>
        <v>2.1276595744680851</v>
      </c>
      <c r="T21">
        <v>2.37136575846651E-2</v>
      </c>
      <c r="U21">
        <v>2660</v>
      </c>
      <c r="V21">
        <f>IF(A20=Emisiones_N2O_CO2eq_LA[[#This Row],[País]],IFERROR(Emisiones_N2O_CO2eq_LA[[#This Row],[UCTUS (kilotoneladas CO₂e)]]-U20,0),0)</f>
        <v>-460</v>
      </c>
      <c r="W21" s="8">
        <f>IF(A20=Emisiones_N2O_CO2eq_LA[[#This Row],[País]],IFERROR(((Emisiones_N2O_CO2eq_LA[[#This Row],[UCTUS (kilotoneladas CO₂e)]]-U20)/U20)*100,0),0)</f>
        <v>-14.743589743589745</v>
      </c>
      <c r="X21">
        <v>6.5706592890843005E-2</v>
      </c>
      <c r="Y21">
        <v>10</v>
      </c>
      <c r="Z21">
        <f>IF(A20=Emisiones_N2O_CO2eq_LA[[#This Row],[País]],IFERROR(Emisiones_N2O_CO2eq_LA[[#This Row],[Emisiones Fugitivas (kilotoneladas CO₂e)]]-Y20,0),0)</f>
        <v>0</v>
      </c>
      <c r="AA21">
        <f>IF(A20=Emisiones_N2O_CO2eq_LA[[#This Row],[País]],IFERROR(((Emisiones_N2O_CO2eq_LA[[#This Row],[Emisiones Fugitivas (kilotoneladas CO₂e)]]-Y20)/Y20)*100,0),0)</f>
        <v>0</v>
      </c>
      <c r="AB21">
        <v>2.47017266506928E-4</v>
      </c>
    </row>
    <row r="22" spans="1:28" x14ac:dyDescent="0.25">
      <c r="A22" t="s">
        <v>12</v>
      </c>
      <c r="B22" t="s">
        <v>12</v>
      </c>
      <c r="C22" t="s">
        <v>13</v>
      </c>
      <c r="D22">
        <v>2010</v>
      </c>
      <c r="E22">
        <v>38900</v>
      </c>
      <c r="F22">
        <f>IF(A21=Emisiones_N2O_CO2eq_LA[[#This Row],[País]],IFERROR(Emisiones_N2O_CO2eq_LA[[#This Row],[Agricultura (kilotoneladas CO₂e)]]-E21,0),0)</f>
        <v>870</v>
      </c>
      <c r="G22" s="8">
        <f>IF(A21=Emisiones_N2O_CO2eq_LA[[#This Row],[País]],IFERROR(((Emisiones_N2O_CO2eq_LA[[#This Row],[Agricultura (kilotoneladas CO₂e)]]-E21)/E21)*100,0),0)</f>
        <v>2.2876676308177752</v>
      </c>
      <c r="H22">
        <v>0.95119327073552395</v>
      </c>
      <c r="I22">
        <v>450</v>
      </c>
      <c r="J22">
        <f>IF(A21=Emisiones_N2O_CO2eq_LA[[#This Row],[País]],IFERROR(Emisiones_N2O_CO2eq_LA[[#This Row],[Industria (kilotoneladas CO₂e)]]-I21,0),0)</f>
        <v>-10</v>
      </c>
      <c r="K22" s="8">
        <f>IF(A21=Emisiones_N2O_CO2eq_LA[[#This Row],[País]],IFERROR(((Emisiones_N2O_CO2eq_LA[[#This Row],[Industria (kilotoneladas CO₂e)]]-I21)/I21)*100,0),0)</f>
        <v>-2.1739130434782608</v>
      </c>
      <c r="L22">
        <v>0.01</v>
      </c>
      <c r="M22">
        <v>1210</v>
      </c>
      <c r="N22">
        <f>IF(A21=Emisiones_N2O_CO2eq_LA[[#This Row],[País]],IFERROR(Emisiones_N2O_CO2eq_LA[[#This Row],[Otras Quemas de Combustible (kilotoneladas CO₂e)]]-M21,0),0)</f>
        <v>50</v>
      </c>
      <c r="O22" s="8">
        <f>IF(A21=Emisiones_N2O_CO2eq_LA[[#This Row],[País]],IFERROR(((Emisiones_N2O_CO2eq_LA[[#This Row],[Otras Quemas de Combustible (kilotoneladas CO₂e)]]-M21)/M21)*100,0),0)</f>
        <v>4.3103448275862073</v>
      </c>
      <c r="P22">
        <v>0.03</v>
      </c>
      <c r="Q22">
        <v>980</v>
      </c>
      <c r="R22">
        <f>IF(A21=Emisiones_N2O_CO2eq_LA[[#This Row],[País]],IFERROR(Emisiones_N2O_CO2eq_LA[[#This Row],[Residuos (kilotoneladas CO₂e)]]-Q21,0),0)</f>
        <v>20</v>
      </c>
      <c r="S22" s="8">
        <f>IF(A21=Emisiones_N2O_CO2eq_LA[[#This Row],[País]],IFERROR(((Emisiones_N2O_CO2eq_LA[[#This Row],[Residuos (kilotoneladas CO₂e)]]-Q21)/Q21)*100,0),0)</f>
        <v>2.083333333333333</v>
      </c>
      <c r="T22">
        <v>2.3963223787167399E-2</v>
      </c>
      <c r="U22">
        <v>1910</v>
      </c>
      <c r="V22">
        <f>IF(A21=Emisiones_N2O_CO2eq_LA[[#This Row],[País]],IFERROR(Emisiones_N2O_CO2eq_LA[[#This Row],[UCTUS (kilotoneladas CO₂e)]]-U21,0),0)</f>
        <v>-750</v>
      </c>
      <c r="W22" s="8">
        <f>IF(A21=Emisiones_N2O_CO2eq_LA[[#This Row],[País]],IFERROR(((Emisiones_N2O_CO2eq_LA[[#This Row],[UCTUS (kilotoneladas CO₂e)]]-U21)/U21)*100,0),0)</f>
        <v>-28.195488721804512</v>
      </c>
      <c r="X22">
        <v>4.6703834115805899E-2</v>
      </c>
      <c r="Y22">
        <v>10</v>
      </c>
      <c r="Z22">
        <f>IF(A21=Emisiones_N2O_CO2eq_LA[[#This Row],[País]],IFERROR(Emisiones_N2O_CO2eq_LA[[#This Row],[Emisiones Fugitivas (kilotoneladas CO₂e)]]-Y21,0),0)</f>
        <v>0</v>
      </c>
      <c r="AA22">
        <f>IF(A21=Emisiones_N2O_CO2eq_LA[[#This Row],[País]],IFERROR(((Emisiones_N2O_CO2eq_LA[[#This Row],[Emisiones Fugitivas (kilotoneladas CO₂e)]]-Y21)/Y21)*100,0),0)</f>
        <v>0</v>
      </c>
      <c r="AB22">
        <v>2.4452269170578998E-4</v>
      </c>
    </row>
    <row r="23" spans="1:28" x14ac:dyDescent="0.25">
      <c r="A23" t="s">
        <v>12</v>
      </c>
      <c r="B23" t="s">
        <v>12</v>
      </c>
      <c r="C23" t="s">
        <v>13</v>
      </c>
      <c r="D23">
        <v>2011</v>
      </c>
      <c r="E23">
        <v>39950</v>
      </c>
      <c r="F23">
        <f>IF(A22=Emisiones_N2O_CO2eq_LA[[#This Row],[País]],IFERROR(Emisiones_N2O_CO2eq_LA[[#This Row],[Agricultura (kilotoneladas CO₂e)]]-E22,0),0)</f>
        <v>1050</v>
      </c>
      <c r="G23" s="8">
        <f>IF(A22=Emisiones_N2O_CO2eq_LA[[#This Row],[País]],IFERROR(((Emisiones_N2O_CO2eq_LA[[#This Row],[Agricultura (kilotoneladas CO₂e)]]-E22)/E22)*100,0),0)</f>
        <v>2.6992287917737787</v>
      </c>
      <c r="H23">
        <v>0.96684414327202295</v>
      </c>
      <c r="I23">
        <v>440</v>
      </c>
      <c r="J23">
        <f>IF(A22=Emisiones_N2O_CO2eq_LA[[#This Row],[País]],IFERROR(Emisiones_N2O_CO2eq_LA[[#This Row],[Industria (kilotoneladas CO₂e)]]-I22,0),0)</f>
        <v>-10</v>
      </c>
      <c r="K23" s="8">
        <f>IF(A22=Emisiones_N2O_CO2eq_LA[[#This Row],[País]],IFERROR(((Emisiones_N2O_CO2eq_LA[[#This Row],[Industria (kilotoneladas CO₂e)]]-I22)/I22)*100,0),0)</f>
        <v>-2.2222222222222223</v>
      </c>
      <c r="L23">
        <v>0.01</v>
      </c>
      <c r="M23">
        <v>1210</v>
      </c>
      <c r="N23">
        <f>IF(A22=Emisiones_N2O_CO2eq_LA[[#This Row],[País]],IFERROR(Emisiones_N2O_CO2eq_LA[[#This Row],[Otras Quemas de Combustible (kilotoneladas CO₂e)]]-M22,0),0)</f>
        <v>0</v>
      </c>
      <c r="O23" s="8">
        <f>IF(A22=Emisiones_N2O_CO2eq_LA[[#This Row],[País]],IFERROR(((Emisiones_N2O_CO2eq_LA[[#This Row],[Otras Quemas de Combustible (kilotoneladas CO₂e)]]-M22)/M22)*100,0),0)</f>
        <v>0</v>
      </c>
      <c r="P23">
        <v>0.03</v>
      </c>
      <c r="Q23">
        <v>990</v>
      </c>
      <c r="R23">
        <f>IF(A22=Emisiones_N2O_CO2eq_LA[[#This Row],[País]],IFERROR(Emisiones_N2O_CO2eq_LA[[#This Row],[Residuos (kilotoneladas CO₂e)]]-Q22,0),0)</f>
        <v>10</v>
      </c>
      <c r="S23" s="8">
        <f>IF(A22=Emisiones_N2O_CO2eq_LA[[#This Row],[País]],IFERROR(((Emisiones_N2O_CO2eq_LA[[#This Row],[Residuos (kilotoneladas CO₂e)]]-Q22)/Q22)*100,0),0)</f>
        <v>1.0204081632653061</v>
      </c>
      <c r="T23">
        <v>2.39593417231364E-2</v>
      </c>
      <c r="U23">
        <v>1880</v>
      </c>
      <c r="V23">
        <f>IF(A22=Emisiones_N2O_CO2eq_LA[[#This Row],[País]],IFERROR(Emisiones_N2O_CO2eq_LA[[#This Row],[UCTUS (kilotoneladas CO₂e)]]-U22,0),0)</f>
        <v>-30</v>
      </c>
      <c r="W23" s="8">
        <f>IF(A22=Emisiones_N2O_CO2eq_LA[[#This Row],[País]],IFERROR(((Emisiones_N2O_CO2eq_LA[[#This Row],[UCTUS (kilotoneladas CO₂e)]]-U22)/U22)*100,0),0)</f>
        <v>-1.5706806282722512</v>
      </c>
      <c r="X23">
        <v>4.54985479186834E-2</v>
      </c>
      <c r="Y23">
        <v>10</v>
      </c>
      <c r="Z23">
        <f>IF(A22=Emisiones_N2O_CO2eq_LA[[#This Row],[País]],IFERROR(Emisiones_N2O_CO2eq_LA[[#This Row],[Emisiones Fugitivas (kilotoneladas CO₂e)]]-Y22,0),0)</f>
        <v>0</v>
      </c>
      <c r="AA23">
        <f>IF(A22=Emisiones_N2O_CO2eq_LA[[#This Row],[País]],IFERROR(((Emisiones_N2O_CO2eq_LA[[#This Row],[Emisiones Fugitivas (kilotoneladas CO₂e)]]-Y22)/Y22)*100,0),0)</f>
        <v>0</v>
      </c>
      <c r="AB23">
        <v>2.4201355275895399E-4</v>
      </c>
    </row>
    <row r="24" spans="1:28" x14ac:dyDescent="0.25">
      <c r="A24" t="s">
        <v>12</v>
      </c>
      <c r="B24" t="s">
        <v>12</v>
      </c>
      <c r="C24" t="s">
        <v>13</v>
      </c>
      <c r="D24">
        <v>2012</v>
      </c>
      <c r="E24">
        <v>39340</v>
      </c>
      <c r="F24">
        <f>IF(A23=Emisiones_N2O_CO2eq_LA[[#This Row],[País]],IFERROR(Emisiones_N2O_CO2eq_LA[[#This Row],[Agricultura (kilotoneladas CO₂e)]]-E23,0),0)</f>
        <v>-610</v>
      </c>
      <c r="G24" s="8">
        <f>IF(A23=Emisiones_N2O_CO2eq_LA[[#This Row],[País]],IFERROR(((Emisiones_N2O_CO2eq_LA[[#This Row],[Agricultura (kilotoneladas CO₂e)]]-E23)/E23)*100,0),0)</f>
        <v>-1.5269086357947435</v>
      </c>
      <c r="H24">
        <v>0.94216261525565803</v>
      </c>
      <c r="I24">
        <v>440</v>
      </c>
      <c r="J24">
        <f>IF(A23=Emisiones_N2O_CO2eq_LA[[#This Row],[País]],IFERROR(Emisiones_N2O_CO2eq_LA[[#This Row],[Industria (kilotoneladas CO₂e)]]-I23,0),0)</f>
        <v>0</v>
      </c>
      <c r="K24" s="8">
        <f>IF(A23=Emisiones_N2O_CO2eq_LA[[#This Row],[País]],IFERROR(((Emisiones_N2O_CO2eq_LA[[#This Row],[Industria (kilotoneladas CO₂e)]]-I23)/I23)*100,0),0)</f>
        <v>0</v>
      </c>
      <c r="L24">
        <v>0.01</v>
      </c>
      <c r="M24">
        <v>1210</v>
      </c>
      <c r="N24">
        <f>IF(A23=Emisiones_N2O_CO2eq_LA[[#This Row],[País]],IFERROR(Emisiones_N2O_CO2eq_LA[[#This Row],[Otras Quemas de Combustible (kilotoneladas CO₂e)]]-M23,0),0)</f>
        <v>0</v>
      </c>
      <c r="O24" s="8">
        <f>IF(A23=Emisiones_N2O_CO2eq_LA[[#This Row],[País]],IFERROR(((Emisiones_N2O_CO2eq_LA[[#This Row],[Otras Quemas de Combustible (kilotoneladas CO₂e)]]-M23)/M23)*100,0),0)</f>
        <v>0</v>
      </c>
      <c r="P24">
        <v>0.03</v>
      </c>
      <c r="Q24">
        <v>1000</v>
      </c>
      <c r="R24">
        <f>IF(A23=Emisiones_N2O_CO2eq_LA[[#This Row],[País]],IFERROR(Emisiones_N2O_CO2eq_LA[[#This Row],[Residuos (kilotoneladas CO₂e)]]-Q23,0),0)</f>
        <v>10</v>
      </c>
      <c r="S24" s="8">
        <f>IF(A23=Emisiones_N2O_CO2eq_LA[[#This Row],[País]],IFERROR(((Emisiones_N2O_CO2eq_LA[[#This Row],[Residuos (kilotoneladas CO₂e)]]-Q23)/Q23)*100,0),0)</f>
        <v>1.0101010101010102</v>
      </c>
      <c r="T24">
        <v>2.3949227637408602E-2</v>
      </c>
      <c r="U24">
        <v>2410</v>
      </c>
      <c r="V24">
        <f>IF(A23=Emisiones_N2O_CO2eq_LA[[#This Row],[País]],IFERROR(Emisiones_N2O_CO2eq_LA[[#This Row],[UCTUS (kilotoneladas CO₂e)]]-U23,0),0)</f>
        <v>530</v>
      </c>
      <c r="W24" s="8">
        <f>IF(A23=Emisiones_N2O_CO2eq_LA[[#This Row],[País]],IFERROR(((Emisiones_N2O_CO2eq_LA[[#This Row],[UCTUS (kilotoneladas CO₂e)]]-U23)/U23)*100,0),0)</f>
        <v>28.191489361702125</v>
      </c>
      <c r="X24">
        <v>5.7717638606154899E-2</v>
      </c>
      <c r="Y24">
        <v>10</v>
      </c>
      <c r="Z24">
        <f>IF(A23=Emisiones_N2O_CO2eq_LA[[#This Row],[País]],IFERROR(Emisiones_N2O_CO2eq_LA[[#This Row],[Emisiones Fugitivas (kilotoneladas CO₂e)]]-Y23,0),0)</f>
        <v>0</v>
      </c>
      <c r="AA24">
        <f>IF(A23=Emisiones_N2O_CO2eq_LA[[#This Row],[País]],IFERROR(((Emisiones_N2O_CO2eq_LA[[#This Row],[Emisiones Fugitivas (kilotoneladas CO₂e)]]-Y23)/Y23)*100,0),0)</f>
        <v>0</v>
      </c>
      <c r="AB24">
        <v>2.39492276374086E-4</v>
      </c>
    </row>
    <row r="25" spans="1:28" x14ac:dyDescent="0.25">
      <c r="A25" t="s">
        <v>12</v>
      </c>
      <c r="B25" t="s">
        <v>12</v>
      </c>
      <c r="C25" t="s">
        <v>13</v>
      </c>
      <c r="D25">
        <v>2013</v>
      </c>
      <c r="E25">
        <v>40840</v>
      </c>
      <c r="F25">
        <f>IF(A24=Emisiones_N2O_CO2eq_LA[[#This Row],[País]],IFERROR(Emisiones_N2O_CO2eq_LA[[#This Row],[Agricultura (kilotoneladas CO₂e)]]-E24,0),0)</f>
        <v>1500</v>
      </c>
      <c r="G25" s="8">
        <f>IF(A24=Emisiones_N2O_CO2eq_LA[[#This Row],[País]],IFERROR(((Emisiones_N2O_CO2eq_LA[[#This Row],[Agricultura (kilotoneladas CO₂e)]]-E24)/E24)*100,0),0)</f>
        <v>3.8129130655821046</v>
      </c>
      <c r="H25">
        <v>0.96786425253578501</v>
      </c>
      <c r="I25">
        <v>430</v>
      </c>
      <c r="J25">
        <f>IF(A24=Emisiones_N2O_CO2eq_LA[[#This Row],[País]],IFERROR(Emisiones_N2O_CO2eq_LA[[#This Row],[Industria (kilotoneladas CO₂e)]]-I24,0),0)</f>
        <v>-10</v>
      </c>
      <c r="K25" s="8">
        <f>IF(A24=Emisiones_N2O_CO2eq_LA[[#This Row],[País]],IFERROR(((Emisiones_N2O_CO2eq_LA[[#This Row],[Industria (kilotoneladas CO₂e)]]-I24)/I24)*100,0),0)</f>
        <v>-2.2727272727272729</v>
      </c>
      <c r="L25">
        <v>0.01</v>
      </c>
      <c r="M25">
        <v>1210</v>
      </c>
      <c r="N25">
        <f>IF(A24=Emisiones_N2O_CO2eq_LA[[#This Row],[País]],IFERROR(Emisiones_N2O_CO2eq_LA[[#This Row],[Otras Quemas de Combustible (kilotoneladas CO₂e)]]-M24,0),0)</f>
        <v>0</v>
      </c>
      <c r="O25" s="8">
        <f>IF(A24=Emisiones_N2O_CO2eq_LA[[#This Row],[País]],IFERROR(((Emisiones_N2O_CO2eq_LA[[#This Row],[Otras Quemas de Combustible (kilotoneladas CO₂e)]]-M24)/M24)*100,0),0)</f>
        <v>0</v>
      </c>
      <c r="P25">
        <v>0.03</v>
      </c>
      <c r="Q25">
        <v>1010</v>
      </c>
      <c r="R25">
        <f>IF(A24=Emisiones_N2O_CO2eq_LA[[#This Row],[País]],IFERROR(Emisiones_N2O_CO2eq_LA[[#This Row],[Residuos (kilotoneladas CO₂e)]]-Q24,0),0)</f>
        <v>10</v>
      </c>
      <c r="S25" s="8">
        <f>IF(A24=Emisiones_N2O_CO2eq_LA[[#This Row],[País]],IFERROR(((Emisiones_N2O_CO2eq_LA[[#This Row],[Residuos (kilotoneladas CO₂e)]]-Q24)/Q24)*100,0),0)</f>
        <v>1</v>
      </c>
      <c r="T25">
        <v>2.3935918096502001E-2</v>
      </c>
      <c r="U25">
        <v>1940</v>
      </c>
      <c r="V25">
        <f>IF(A24=Emisiones_N2O_CO2eq_LA[[#This Row],[País]],IFERROR(Emisiones_N2O_CO2eq_LA[[#This Row],[UCTUS (kilotoneladas CO₂e)]]-U24,0),0)</f>
        <v>-470</v>
      </c>
      <c r="W25" s="8">
        <f>IF(A24=Emisiones_N2O_CO2eq_LA[[#This Row],[País]],IFERROR(((Emisiones_N2O_CO2eq_LA[[#This Row],[UCTUS (kilotoneladas CO₂e)]]-U24)/U24)*100,0),0)</f>
        <v>-19.502074688796682</v>
      </c>
      <c r="X25">
        <v>4.59759218883306E-2</v>
      </c>
      <c r="Y25">
        <v>10</v>
      </c>
      <c r="Z25">
        <f>IF(A24=Emisiones_N2O_CO2eq_LA[[#This Row],[País]],IFERROR(Emisiones_N2O_CO2eq_LA[[#This Row],[Emisiones Fugitivas (kilotoneladas CO₂e)]]-Y24,0),0)</f>
        <v>0</v>
      </c>
      <c r="AA25">
        <f>IF(A24=Emisiones_N2O_CO2eq_LA[[#This Row],[País]],IFERROR(((Emisiones_N2O_CO2eq_LA[[#This Row],[Emisiones Fugitivas (kilotoneladas CO₂e)]]-Y24)/Y24)*100,0),0)</f>
        <v>0</v>
      </c>
      <c r="AB25">
        <v>2.3698928808417799E-4</v>
      </c>
    </row>
    <row r="26" spans="1:28" x14ac:dyDescent="0.25">
      <c r="A26" t="s">
        <v>12</v>
      </c>
      <c r="B26" t="s">
        <v>12</v>
      </c>
      <c r="C26" t="s">
        <v>13</v>
      </c>
      <c r="D26">
        <v>2014</v>
      </c>
      <c r="E26">
        <v>41610</v>
      </c>
      <c r="F26">
        <f>IF(A25=Emisiones_N2O_CO2eq_LA[[#This Row],[País]],IFERROR(Emisiones_N2O_CO2eq_LA[[#This Row],[Agricultura (kilotoneladas CO₂e)]]-E25,0),0)</f>
        <v>770</v>
      </c>
      <c r="G26" s="8">
        <f>IF(A25=Emisiones_N2O_CO2eq_LA[[#This Row],[País]],IFERROR(((Emisiones_N2O_CO2eq_LA[[#This Row],[Agricultura (kilotoneladas CO₂e)]]-E25)/E25)*100,0),0)</f>
        <v>1.8854064642507347</v>
      </c>
      <c r="H26">
        <v>0.97589005112810101</v>
      </c>
      <c r="I26">
        <v>420</v>
      </c>
      <c r="J26">
        <f>IF(A25=Emisiones_N2O_CO2eq_LA[[#This Row],[País]],IFERROR(Emisiones_N2O_CO2eq_LA[[#This Row],[Industria (kilotoneladas CO₂e)]]-I25,0),0)</f>
        <v>-10</v>
      </c>
      <c r="K26" s="8">
        <f>IF(A25=Emisiones_N2O_CO2eq_LA[[#This Row],[País]],IFERROR(((Emisiones_N2O_CO2eq_LA[[#This Row],[Industria (kilotoneladas CO₂e)]]-I25)/I25)*100,0),0)</f>
        <v>-2.3255813953488373</v>
      </c>
      <c r="L26">
        <v>0.01</v>
      </c>
      <c r="M26">
        <v>1210</v>
      </c>
      <c r="N26">
        <f>IF(A25=Emisiones_N2O_CO2eq_LA[[#This Row],[País]],IFERROR(Emisiones_N2O_CO2eq_LA[[#This Row],[Otras Quemas de Combustible (kilotoneladas CO₂e)]]-M25,0),0)</f>
        <v>0</v>
      </c>
      <c r="O26" s="8">
        <f>IF(A25=Emisiones_N2O_CO2eq_LA[[#This Row],[País]],IFERROR(((Emisiones_N2O_CO2eq_LA[[#This Row],[Otras Quemas de Combustible (kilotoneladas CO₂e)]]-M25)/M25)*100,0),0)</f>
        <v>0</v>
      </c>
      <c r="P26">
        <v>0.03</v>
      </c>
      <c r="Q26">
        <v>1020</v>
      </c>
      <c r="R26">
        <f>IF(A25=Emisiones_N2O_CO2eq_LA[[#This Row],[País]],IFERROR(Emisiones_N2O_CO2eq_LA[[#This Row],[Residuos (kilotoneladas CO₂e)]]-Q25,0),0)</f>
        <v>10</v>
      </c>
      <c r="S26" s="8">
        <f>IF(A25=Emisiones_N2O_CO2eq_LA[[#This Row],[País]],IFERROR(((Emisiones_N2O_CO2eq_LA[[#This Row],[Residuos (kilotoneladas CO₂e)]]-Q25)/Q25)*100,0),0)</f>
        <v>0.99009900990099009</v>
      </c>
      <c r="T26">
        <v>2.3922322810638299E-2</v>
      </c>
      <c r="U26">
        <v>990</v>
      </c>
      <c r="V26">
        <f>IF(A25=Emisiones_N2O_CO2eq_LA[[#This Row],[País]],IFERROR(Emisiones_N2O_CO2eq_LA[[#This Row],[UCTUS (kilotoneladas CO₂e)]]-U25,0),0)</f>
        <v>-950</v>
      </c>
      <c r="W26" s="8">
        <f>IF(A25=Emisiones_N2O_CO2eq_LA[[#This Row],[País]],IFERROR(((Emisiones_N2O_CO2eq_LA[[#This Row],[UCTUS (kilotoneladas CO₂e)]]-U25)/U25)*100,0),0)</f>
        <v>-48.96907216494845</v>
      </c>
      <c r="X26">
        <v>2.3218725080913698E-2</v>
      </c>
      <c r="Y26">
        <v>10</v>
      </c>
      <c r="Z26">
        <f>IF(A25=Emisiones_N2O_CO2eq_LA[[#This Row],[País]],IFERROR(Emisiones_N2O_CO2eq_LA[[#This Row],[Emisiones Fugitivas (kilotoneladas CO₂e)]]-Y25,0),0)</f>
        <v>0</v>
      </c>
      <c r="AA26">
        <f>IF(A25=Emisiones_N2O_CO2eq_LA[[#This Row],[País]],IFERROR(((Emisiones_N2O_CO2eq_LA[[#This Row],[Emisiones Fugitivas (kilotoneladas CO₂e)]]-Y25)/Y25)*100,0),0)</f>
        <v>0</v>
      </c>
      <c r="AB26">
        <v>2.34532576574886E-4</v>
      </c>
    </row>
    <row r="27" spans="1:28" x14ac:dyDescent="0.25">
      <c r="A27" t="s">
        <v>12</v>
      </c>
      <c r="B27" t="s">
        <v>12</v>
      </c>
      <c r="C27" t="s">
        <v>13</v>
      </c>
      <c r="D27">
        <v>2015</v>
      </c>
      <c r="E27">
        <v>40910</v>
      </c>
      <c r="F27">
        <f>IF(A26=Emisiones_N2O_CO2eq_LA[[#This Row],[País]],IFERROR(Emisiones_N2O_CO2eq_LA[[#This Row],[Agricultura (kilotoneladas CO₂e)]]-E26,0),0)</f>
        <v>-700</v>
      </c>
      <c r="G27" s="8">
        <f>IF(A26=Emisiones_N2O_CO2eq_LA[[#This Row],[País]],IFERROR(((Emisiones_N2O_CO2eq_LA[[#This Row],[Agricultura (kilotoneladas CO₂e)]]-E26)/E26)*100,0),0)</f>
        <v>-1.6822879115597211</v>
      </c>
      <c r="H27">
        <v>0.94973882762623296</v>
      </c>
      <c r="I27">
        <v>420</v>
      </c>
      <c r="J27">
        <f>IF(A26=Emisiones_N2O_CO2eq_LA[[#This Row],[País]],IFERROR(Emisiones_N2O_CO2eq_LA[[#This Row],[Industria (kilotoneladas CO₂e)]]-I26,0),0)</f>
        <v>0</v>
      </c>
      <c r="K27" s="8">
        <f>IF(A26=Emisiones_N2O_CO2eq_LA[[#This Row],[País]],IFERROR(((Emisiones_N2O_CO2eq_LA[[#This Row],[Industria (kilotoneladas CO₂e)]]-I26)/I26)*100,0),0)</f>
        <v>0</v>
      </c>
      <c r="L27">
        <v>0.01</v>
      </c>
      <c r="M27">
        <v>1210</v>
      </c>
      <c r="N27">
        <f>IF(A26=Emisiones_N2O_CO2eq_LA[[#This Row],[País]],IFERROR(Emisiones_N2O_CO2eq_LA[[#This Row],[Otras Quemas de Combustible (kilotoneladas CO₂e)]]-M26,0),0)</f>
        <v>0</v>
      </c>
      <c r="O27" s="8">
        <f>IF(A26=Emisiones_N2O_CO2eq_LA[[#This Row],[País]],IFERROR(((Emisiones_N2O_CO2eq_LA[[#This Row],[Otras Quemas de Combustible (kilotoneladas CO₂e)]]-M26)/M26)*100,0),0)</f>
        <v>0</v>
      </c>
      <c r="P27">
        <v>0.03</v>
      </c>
      <c r="Q27">
        <v>1030</v>
      </c>
      <c r="R27">
        <f>IF(A26=Emisiones_N2O_CO2eq_LA[[#This Row],[País]],IFERROR(Emisiones_N2O_CO2eq_LA[[#This Row],[Residuos (kilotoneladas CO₂e)]]-Q26,0),0)</f>
        <v>10</v>
      </c>
      <c r="S27" s="8">
        <f>IF(A26=Emisiones_N2O_CO2eq_LA[[#This Row],[País]],IFERROR(((Emisiones_N2O_CO2eq_LA[[#This Row],[Residuos (kilotoneladas CO₂e)]]-Q26)/Q26)*100,0),0)</f>
        <v>0.98039215686274506</v>
      </c>
      <c r="T27">
        <v>2.3911781775972099E-2</v>
      </c>
      <c r="U27">
        <v>1070</v>
      </c>
      <c r="V27">
        <f>IF(A26=Emisiones_N2O_CO2eq_LA[[#This Row],[País]],IFERROR(Emisiones_N2O_CO2eq_LA[[#This Row],[UCTUS (kilotoneladas CO₂e)]]-U26,0),0)</f>
        <v>80</v>
      </c>
      <c r="W27" s="8">
        <f>IF(A26=Emisiones_N2O_CO2eq_LA[[#This Row],[País]],IFERROR(((Emisiones_N2O_CO2eq_LA[[#This Row],[UCTUS (kilotoneladas CO₂e)]]-U26)/U26)*100,0),0)</f>
        <v>8.0808080808080813</v>
      </c>
      <c r="X27">
        <v>2.4840394660475901E-2</v>
      </c>
      <c r="Y27">
        <v>10</v>
      </c>
      <c r="Z27">
        <f>IF(A26=Emisiones_N2O_CO2eq_LA[[#This Row],[País]],IFERROR(Emisiones_N2O_CO2eq_LA[[#This Row],[Emisiones Fugitivas (kilotoneladas CO₂e)]]-Y26,0),0)</f>
        <v>0</v>
      </c>
      <c r="AA27">
        <f>IF(A26=Emisiones_N2O_CO2eq_LA[[#This Row],[País]],IFERROR(((Emisiones_N2O_CO2eq_LA[[#This Row],[Emisiones Fugitivas (kilotoneladas CO₂e)]]-Y26)/Y26)*100,0),0)</f>
        <v>0</v>
      </c>
      <c r="AB27">
        <v>2.3215322112594299E-4</v>
      </c>
    </row>
    <row r="28" spans="1:28" x14ac:dyDescent="0.25">
      <c r="A28" t="s">
        <v>12</v>
      </c>
      <c r="B28" t="s">
        <v>12</v>
      </c>
      <c r="C28" t="s">
        <v>13</v>
      </c>
      <c r="D28">
        <v>2016</v>
      </c>
      <c r="E28">
        <v>44170</v>
      </c>
      <c r="F28">
        <f>IF(A27=Emisiones_N2O_CO2eq_LA[[#This Row],[País]],IFERROR(Emisiones_N2O_CO2eq_LA[[#This Row],[Agricultura (kilotoneladas CO₂e)]]-E27,0),0)</f>
        <v>3260</v>
      </c>
      <c r="G28" s="8">
        <f>IF(A27=Emisiones_N2O_CO2eq_LA[[#This Row],[País]],IFERROR(((Emisiones_N2O_CO2eq_LA[[#This Row],[Agricultura (kilotoneladas CO₂e)]]-E27)/E27)*100,0),0)</f>
        <v>7.9687118064043023</v>
      </c>
      <c r="H28">
        <v>1.0152155925347</v>
      </c>
      <c r="I28">
        <v>420</v>
      </c>
      <c r="J28">
        <f>IF(A27=Emisiones_N2O_CO2eq_LA[[#This Row],[País]],IFERROR(Emisiones_N2O_CO2eq_LA[[#This Row],[Industria (kilotoneladas CO₂e)]]-I27,0),0)</f>
        <v>0</v>
      </c>
      <c r="K28" s="8">
        <f>IF(A27=Emisiones_N2O_CO2eq_LA[[#This Row],[País]],IFERROR(((Emisiones_N2O_CO2eq_LA[[#This Row],[Industria (kilotoneladas CO₂e)]]-I27)/I27)*100,0),0)</f>
        <v>0</v>
      </c>
      <c r="L28">
        <v>0.01</v>
      </c>
      <c r="M28">
        <v>1210</v>
      </c>
      <c r="N28">
        <f>IF(A27=Emisiones_N2O_CO2eq_LA[[#This Row],[País]],IFERROR(Emisiones_N2O_CO2eq_LA[[#This Row],[Otras Quemas de Combustible (kilotoneladas CO₂e)]]-M27,0),0)</f>
        <v>0</v>
      </c>
      <c r="O28" s="8">
        <f>IF(A27=Emisiones_N2O_CO2eq_LA[[#This Row],[País]],IFERROR(((Emisiones_N2O_CO2eq_LA[[#This Row],[Otras Quemas de Combustible (kilotoneladas CO₂e)]]-M27)/M27)*100,0),0)</f>
        <v>0</v>
      </c>
      <c r="P28">
        <v>0.03</v>
      </c>
      <c r="Q28">
        <v>1040</v>
      </c>
      <c r="R28">
        <f>IF(A27=Emisiones_N2O_CO2eq_LA[[#This Row],[País]],IFERROR(Emisiones_N2O_CO2eq_LA[[#This Row],[Residuos (kilotoneladas CO₂e)]]-Q27,0),0)</f>
        <v>10</v>
      </c>
      <c r="S28" s="8">
        <f>IF(A27=Emisiones_N2O_CO2eq_LA[[#This Row],[País]],IFERROR(((Emisiones_N2O_CO2eq_LA[[#This Row],[Residuos (kilotoneladas CO₂e)]]-Q27)/Q27)*100,0),0)</f>
        <v>0.97087378640776689</v>
      </c>
      <c r="T28">
        <v>2.3903649903465999E-2</v>
      </c>
      <c r="U28">
        <v>1480</v>
      </c>
      <c r="V28">
        <f>IF(A27=Emisiones_N2O_CO2eq_LA[[#This Row],[País]],IFERROR(Emisiones_N2O_CO2eq_LA[[#This Row],[UCTUS (kilotoneladas CO₂e)]]-U27,0),0)</f>
        <v>410</v>
      </c>
      <c r="W28" s="8">
        <f>IF(A27=Emisiones_N2O_CO2eq_LA[[#This Row],[País]],IFERROR(((Emisiones_N2O_CO2eq_LA[[#This Row],[UCTUS (kilotoneladas CO₂e)]]-U27)/U27)*100,0),0)</f>
        <v>38.31775700934579</v>
      </c>
      <c r="X28">
        <v>3.40167325549324E-2</v>
      </c>
      <c r="Y28">
        <v>10</v>
      </c>
      <c r="Z28">
        <f>IF(A27=Emisiones_N2O_CO2eq_LA[[#This Row],[País]],IFERROR(Emisiones_N2O_CO2eq_LA[[#This Row],[Emisiones Fugitivas (kilotoneladas CO₂e)]]-Y27,0),0)</f>
        <v>0</v>
      </c>
      <c r="AA28">
        <f>IF(A27=Emisiones_N2O_CO2eq_LA[[#This Row],[País]],IFERROR(((Emisiones_N2O_CO2eq_LA[[#This Row],[Emisiones Fugitivas (kilotoneladas CO₂e)]]-Y27)/Y27)*100,0),0)</f>
        <v>0</v>
      </c>
      <c r="AB28">
        <v>2.29842787533327E-4</v>
      </c>
    </row>
    <row r="29" spans="1:28" x14ac:dyDescent="0.25">
      <c r="A29" t="s">
        <v>40</v>
      </c>
      <c r="B29" t="s">
        <v>40</v>
      </c>
      <c r="C29" t="s">
        <v>41</v>
      </c>
      <c r="D29">
        <v>1990</v>
      </c>
      <c r="E29">
        <v>4910</v>
      </c>
      <c r="F29">
        <f>IF(A28=Emisiones_N2O_CO2eq_LA[[#This Row],[País]],IFERROR(Emisiones_N2O_CO2eq_LA[[#This Row],[Agricultura (kilotoneladas CO₂e)]]-E28,0),0)</f>
        <v>0</v>
      </c>
      <c r="G29" s="8">
        <f>IF(A28=Emisiones_N2O_CO2eq_LA[[#This Row],[País]],IFERROR(((Emisiones_N2O_CO2eq_LA[[#This Row],[Agricultura (kilotoneladas CO₂e)]]-E28)/E28)*100,0),0)</f>
        <v>0</v>
      </c>
      <c r="H29">
        <v>0.71522214129643102</v>
      </c>
      <c r="I29">
        <v>0</v>
      </c>
      <c r="J29">
        <f>IF(A28=Emisiones_N2O_CO2eq_LA[[#This Row],[País]],IFERROR(Emisiones_N2O_CO2eq_LA[[#This Row],[Industria (kilotoneladas CO₂e)]]-I28,0),0)</f>
        <v>0</v>
      </c>
      <c r="K29" s="8">
        <f>IF(A28=Emisiones_N2O_CO2eq_LA[[#This Row],[País]],IFERROR(((Emisiones_N2O_CO2eq_LA[[#This Row],[Industria (kilotoneladas CO₂e)]]-I28)/I28)*100,0),0)</f>
        <v>0</v>
      </c>
      <c r="L29" s="7"/>
      <c r="M29">
        <v>90</v>
      </c>
      <c r="N29">
        <f>IF(A28=Emisiones_N2O_CO2eq_LA[[#This Row],[País]],IFERROR(Emisiones_N2O_CO2eq_LA[[#This Row],[Otras Quemas de Combustible (kilotoneladas CO₂e)]]-M28,0),0)</f>
        <v>0</v>
      </c>
      <c r="O29" s="8">
        <f>IF(A28=Emisiones_N2O_CO2eq_LA[[#This Row],[País]],IFERROR(((Emisiones_N2O_CO2eq_LA[[#This Row],[Otras Quemas de Combustible (kilotoneladas CO₂e)]]-M28)/M28)*100,0),0)</f>
        <v>0</v>
      </c>
      <c r="P29">
        <v>0.01</v>
      </c>
      <c r="Q29">
        <v>90</v>
      </c>
      <c r="R29">
        <f>IF(A28=Emisiones_N2O_CO2eq_LA[[#This Row],[País]],IFERROR(Emisiones_N2O_CO2eq_LA[[#This Row],[Residuos (kilotoneladas CO₂e)]]-Q28,0),0)</f>
        <v>0</v>
      </c>
      <c r="S29" s="8">
        <f>IF(A28=Emisiones_N2O_CO2eq_LA[[#This Row],[País]],IFERROR(((Emisiones_N2O_CO2eq_LA[[#This Row],[Residuos (kilotoneladas CO₂e)]]-Q28)/Q28)*100,0),0)</f>
        <v>0</v>
      </c>
      <c r="T29">
        <v>1.31099781500364E-2</v>
      </c>
      <c r="U29">
        <v>2440</v>
      </c>
      <c r="V29">
        <f>IF(A28=Emisiones_N2O_CO2eq_LA[[#This Row],[País]],IFERROR(Emisiones_N2O_CO2eq_LA[[#This Row],[UCTUS (kilotoneladas CO₂e)]]-U28,0),0)</f>
        <v>0</v>
      </c>
      <c r="W29" s="8">
        <f>IF(A28=Emisiones_N2O_CO2eq_LA[[#This Row],[País]],IFERROR(((Emisiones_N2O_CO2eq_LA[[#This Row],[UCTUS (kilotoneladas CO₂e)]]-U28)/U28)*100,0),0)</f>
        <v>0</v>
      </c>
      <c r="X29">
        <v>0.35542607428987599</v>
      </c>
      <c r="Y29">
        <v>0</v>
      </c>
      <c r="Z29">
        <f>IF(A28=Emisiones_N2O_CO2eq_LA[[#This Row],[País]],IFERROR(Emisiones_N2O_CO2eq_LA[[#This Row],[Emisiones Fugitivas (kilotoneladas CO₂e)]]-Y28,0),0)</f>
        <v>0</v>
      </c>
      <c r="AA29">
        <f>IF(A28=Emisiones_N2O_CO2eq_LA[[#This Row],[País]],IFERROR(((Emisiones_N2O_CO2eq_LA[[#This Row],[Emisiones Fugitivas (kilotoneladas CO₂e)]]-Y28)/Y28)*100,0),0)</f>
        <v>0</v>
      </c>
      <c r="AB29">
        <v>0</v>
      </c>
    </row>
    <row r="30" spans="1:28" x14ac:dyDescent="0.25">
      <c r="A30" t="s">
        <v>40</v>
      </c>
      <c r="B30" t="s">
        <v>40</v>
      </c>
      <c r="C30" t="s">
        <v>41</v>
      </c>
      <c r="D30">
        <v>1991</v>
      </c>
      <c r="E30">
        <v>5030</v>
      </c>
      <c r="F30">
        <f>IF(A29=Emisiones_N2O_CO2eq_LA[[#This Row],[País]],IFERROR(Emisiones_N2O_CO2eq_LA[[#This Row],[Agricultura (kilotoneladas CO₂e)]]-E29,0),0)</f>
        <v>120</v>
      </c>
      <c r="G30" s="8">
        <f>IF(A29=Emisiones_N2O_CO2eq_LA[[#This Row],[País]],IFERROR(((Emisiones_N2O_CO2eq_LA[[#This Row],[Agricultura (kilotoneladas CO₂e)]]-E29)/E29)*100,0),0)</f>
        <v>2.4439918533604885</v>
      </c>
      <c r="H30">
        <v>0.717444016545428</v>
      </c>
      <c r="I30">
        <v>0</v>
      </c>
      <c r="J30">
        <f>IF(A29=Emisiones_N2O_CO2eq_LA[[#This Row],[País]],IFERROR(Emisiones_N2O_CO2eq_LA[[#This Row],[Industria (kilotoneladas CO₂e)]]-I29,0),0)</f>
        <v>0</v>
      </c>
      <c r="K30" s="8">
        <f>IF(A29=Emisiones_N2O_CO2eq_LA[[#This Row],[País]],IFERROR(((Emisiones_N2O_CO2eq_LA[[#This Row],[Industria (kilotoneladas CO₂e)]]-I29)/I29)*100,0),0)</f>
        <v>0</v>
      </c>
      <c r="L30" s="7"/>
      <c r="M30">
        <v>90</v>
      </c>
      <c r="N30">
        <f>IF(A29=Emisiones_N2O_CO2eq_LA[[#This Row],[País]],IFERROR(Emisiones_N2O_CO2eq_LA[[#This Row],[Otras Quemas de Combustible (kilotoneladas CO₂e)]]-M29,0),0)</f>
        <v>0</v>
      </c>
      <c r="O30" s="8">
        <f>IF(A29=Emisiones_N2O_CO2eq_LA[[#This Row],[País]],IFERROR(((Emisiones_N2O_CO2eq_LA[[#This Row],[Otras Quemas de Combustible (kilotoneladas CO₂e)]]-M29)/M29)*100,0),0)</f>
        <v>0</v>
      </c>
      <c r="P30">
        <v>0.01</v>
      </c>
      <c r="Q30">
        <v>90</v>
      </c>
      <c r="R30">
        <f>IF(A29=Emisiones_N2O_CO2eq_LA[[#This Row],[País]],IFERROR(Emisiones_N2O_CO2eq_LA[[#This Row],[Residuos (kilotoneladas CO₂e)]]-Q29,0),0)</f>
        <v>0</v>
      </c>
      <c r="S30" s="8">
        <f>IF(A29=Emisiones_N2O_CO2eq_LA[[#This Row],[País]],IFERROR(((Emisiones_N2O_CO2eq_LA[[#This Row],[Residuos (kilotoneladas CO₂e)]]-Q29)/Q29)*100,0),0)</f>
        <v>0</v>
      </c>
      <c r="T30">
        <v>1.28369704749679E-2</v>
      </c>
      <c r="U30">
        <v>2440</v>
      </c>
      <c r="V30">
        <f>IF(A29=Emisiones_N2O_CO2eq_LA[[#This Row],[País]],IFERROR(Emisiones_N2O_CO2eq_LA[[#This Row],[UCTUS (kilotoneladas CO₂e)]]-U29,0),0)</f>
        <v>0</v>
      </c>
      <c r="W30" s="8">
        <f>IF(A29=Emisiones_N2O_CO2eq_LA[[#This Row],[País]],IFERROR(((Emisiones_N2O_CO2eq_LA[[#This Row],[UCTUS (kilotoneladas CO₂e)]]-U29)/U29)*100,0),0)</f>
        <v>0</v>
      </c>
      <c r="X30">
        <v>0.34802453287690699</v>
      </c>
      <c r="Y30">
        <v>0</v>
      </c>
      <c r="Z30">
        <f>IF(A29=Emisiones_N2O_CO2eq_LA[[#This Row],[País]],IFERROR(Emisiones_N2O_CO2eq_LA[[#This Row],[Emisiones Fugitivas (kilotoneladas CO₂e)]]-Y29,0),0)</f>
        <v>0</v>
      </c>
      <c r="AA30">
        <f>IF(A29=Emisiones_N2O_CO2eq_LA[[#This Row],[País]],IFERROR(((Emisiones_N2O_CO2eq_LA[[#This Row],[Emisiones Fugitivas (kilotoneladas CO₂e)]]-Y29)/Y29)*100,0),0)</f>
        <v>0</v>
      </c>
      <c r="AB30">
        <v>0</v>
      </c>
    </row>
    <row r="31" spans="1:28" x14ac:dyDescent="0.25">
      <c r="A31" t="s">
        <v>40</v>
      </c>
      <c r="B31" t="s">
        <v>40</v>
      </c>
      <c r="C31" t="s">
        <v>41</v>
      </c>
      <c r="D31">
        <v>1992</v>
      </c>
      <c r="E31">
        <v>5130</v>
      </c>
      <c r="F31">
        <f>IF(A30=Emisiones_N2O_CO2eq_LA[[#This Row],[País]],IFERROR(Emisiones_N2O_CO2eq_LA[[#This Row],[Agricultura (kilotoneladas CO₂e)]]-E30,0),0)</f>
        <v>100</v>
      </c>
      <c r="G31" s="8">
        <f>IF(A30=Emisiones_N2O_CO2eq_LA[[#This Row],[País]],IFERROR(((Emisiones_N2O_CO2eq_LA[[#This Row],[Agricultura (kilotoneladas CO₂e)]]-E30)/E30)*100,0),0)</f>
        <v>1.9880715705765408</v>
      </c>
      <c r="H31">
        <v>0.71638039379974805</v>
      </c>
      <c r="I31">
        <v>0</v>
      </c>
      <c r="J31">
        <f>IF(A30=Emisiones_N2O_CO2eq_LA[[#This Row],[País]],IFERROR(Emisiones_N2O_CO2eq_LA[[#This Row],[Industria (kilotoneladas CO₂e)]]-I30,0),0)</f>
        <v>0</v>
      </c>
      <c r="K31" s="8">
        <f>IF(A30=Emisiones_N2O_CO2eq_LA[[#This Row],[País]],IFERROR(((Emisiones_N2O_CO2eq_LA[[#This Row],[Industria (kilotoneladas CO₂e)]]-I30)/I30)*100,0),0)</f>
        <v>0</v>
      </c>
      <c r="L31" s="7"/>
      <c r="M31">
        <v>90</v>
      </c>
      <c r="N31">
        <f>IF(A30=Emisiones_N2O_CO2eq_LA[[#This Row],[País]],IFERROR(Emisiones_N2O_CO2eq_LA[[#This Row],[Otras Quemas de Combustible (kilotoneladas CO₂e)]]-M30,0),0)</f>
        <v>0</v>
      </c>
      <c r="O31" s="8">
        <f>IF(A30=Emisiones_N2O_CO2eq_LA[[#This Row],[País]],IFERROR(((Emisiones_N2O_CO2eq_LA[[#This Row],[Otras Quemas de Combustible (kilotoneladas CO₂e)]]-M30)/M30)*100,0),0)</f>
        <v>0</v>
      </c>
      <c r="P31">
        <v>0.01</v>
      </c>
      <c r="Q31">
        <v>100</v>
      </c>
      <c r="R31">
        <f>IF(A30=Emisiones_N2O_CO2eq_LA[[#This Row],[País]],IFERROR(Emisiones_N2O_CO2eq_LA[[#This Row],[Residuos (kilotoneladas CO₂e)]]-Q30,0),0)</f>
        <v>10</v>
      </c>
      <c r="S31" s="8">
        <f>IF(A30=Emisiones_N2O_CO2eq_LA[[#This Row],[País]],IFERROR(((Emisiones_N2O_CO2eq_LA[[#This Row],[Residuos (kilotoneladas CO₂e)]]-Q30)/Q30)*100,0),0)</f>
        <v>11.111111111111111</v>
      </c>
      <c r="T31">
        <v>1.39645300935623E-2</v>
      </c>
      <c r="U31">
        <v>2440</v>
      </c>
      <c r="V31">
        <f>IF(A30=Emisiones_N2O_CO2eq_LA[[#This Row],[País]],IFERROR(Emisiones_N2O_CO2eq_LA[[#This Row],[UCTUS (kilotoneladas CO₂e)]]-U30,0),0)</f>
        <v>0</v>
      </c>
      <c r="W31" s="8">
        <f>IF(A30=Emisiones_N2O_CO2eq_LA[[#This Row],[País]],IFERROR(((Emisiones_N2O_CO2eq_LA[[#This Row],[UCTUS (kilotoneladas CO₂e)]]-U30)/U30)*100,0),0)</f>
        <v>0</v>
      </c>
      <c r="X31">
        <v>0.340734534282921</v>
      </c>
      <c r="Y31">
        <v>10</v>
      </c>
      <c r="Z31">
        <f>IF(A30=Emisiones_N2O_CO2eq_LA[[#This Row],[País]],IFERROR(Emisiones_N2O_CO2eq_LA[[#This Row],[Emisiones Fugitivas (kilotoneladas CO₂e)]]-Y30,0),0)</f>
        <v>10</v>
      </c>
      <c r="AA31">
        <f>IF(A30=Emisiones_N2O_CO2eq_LA[[#This Row],[País]],IFERROR(((Emisiones_N2O_CO2eq_LA[[#This Row],[Emisiones Fugitivas (kilotoneladas CO₂e)]]-Y30)/Y30)*100,0),0)</f>
        <v>0</v>
      </c>
      <c r="AB31">
        <v>1.39645300935623E-3</v>
      </c>
    </row>
    <row r="32" spans="1:28" x14ac:dyDescent="0.25">
      <c r="A32" t="s">
        <v>40</v>
      </c>
      <c r="B32" t="s">
        <v>40</v>
      </c>
      <c r="C32" t="s">
        <v>41</v>
      </c>
      <c r="D32">
        <v>1993</v>
      </c>
      <c r="E32">
        <v>5250</v>
      </c>
      <c r="F32">
        <f>IF(A31=Emisiones_N2O_CO2eq_LA[[#This Row],[País]],IFERROR(Emisiones_N2O_CO2eq_LA[[#This Row],[Agricultura (kilotoneladas CO₂e)]]-E31,0),0)</f>
        <v>120</v>
      </c>
      <c r="G32" s="8">
        <f>IF(A31=Emisiones_N2O_CO2eq_LA[[#This Row],[País]],IFERROR(((Emisiones_N2O_CO2eq_LA[[#This Row],[Agricultura (kilotoneladas CO₂e)]]-E31)/E31)*100,0),0)</f>
        <v>2.3391812865497075</v>
      </c>
      <c r="H32">
        <v>0.71789963079447505</v>
      </c>
      <c r="I32">
        <v>0</v>
      </c>
      <c r="J32">
        <f>IF(A31=Emisiones_N2O_CO2eq_LA[[#This Row],[País]],IFERROR(Emisiones_N2O_CO2eq_LA[[#This Row],[Industria (kilotoneladas CO₂e)]]-I31,0),0)</f>
        <v>0</v>
      </c>
      <c r="K32" s="8">
        <f>IF(A31=Emisiones_N2O_CO2eq_LA[[#This Row],[País]],IFERROR(((Emisiones_N2O_CO2eq_LA[[#This Row],[Industria (kilotoneladas CO₂e)]]-I31)/I31)*100,0),0)</f>
        <v>0</v>
      </c>
      <c r="L32" s="7"/>
      <c r="M32">
        <v>100</v>
      </c>
      <c r="N32">
        <f>IF(A31=Emisiones_N2O_CO2eq_LA[[#This Row],[País]],IFERROR(Emisiones_N2O_CO2eq_LA[[#This Row],[Otras Quemas de Combustible (kilotoneladas CO₂e)]]-M31,0),0)</f>
        <v>10</v>
      </c>
      <c r="O32" s="8">
        <f>IF(A31=Emisiones_N2O_CO2eq_LA[[#This Row],[País]],IFERROR(((Emisiones_N2O_CO2eq_LA[[#This Row],[Otras Quemas de Combustible (kilotoneladas CO₂e)]]-M31)/M31)*100,0),0)</f>
        <v>11.111111111111111</v>
      </c>
      <c r="P32">
        <v>0.01</v>
      </c>
      <c r="Q32">
        <v>100</v>
      </c>
      <c r="R32">
        <f>IF(A31=Emisiones_N2O_CO2eq_LA[[#This Row],[País]],IFERROR(Emisiones_N2O_CO2eq_LA[[#This Row],[Residuos (kilotoneladas CO₂e)]]-Q31,0),0)</f>
        <v>0</v>
      </c>
      <c r="S32" s="8">
        <f>IF(A31=Emisiones_N2O_CO2eq_LA[[#This Row],[País]],IFERROR(((Emisiones_N2O_CO2eq_LA[[#This Row],[Residuos (kilotoneladas CO₂e)]]-Q31)/Q31)*100,0),0)</f>
        <v>0</v>
      </c>
      <c r="T32">
        <v>1.36742786817995E-2</v>
      </c>
      <c r="U32">
        <v>2440</v>
      </c>
      <c r="V32">
        <f>IF(A31=Emisiones_N2O_CO2eq_LA[[#This Row],[País]],IFERROR(Emisiones_N2O_CO2eq_LA[[#This Row],[UCTUS (kilotoneladas CO₂e)]]-U31,0),0)</f>
        <v>0</v>
      </c>
      <c r="W32" s="8">
        <f>IF(A31=Emisiones_N2O_CO2eq_LA[[#This Row],[País]],IFERROR(((Emisiones_N2O_CO2eq_LA[[#This Row],[UCTUS (kilotoneladas CO₂e)]]-U31)/U31)*100,0),0)</f>
        <v>0</v>
      </c>
      <c r="X32">
        <v>0.333652399835908</v>
      </c>
      <c r="Y32">
        <v>10</v>
      </c>
      <c r="Z32">
        <f>IF(A31=Emisiones_N2O_CO2eq_LA[[#This Row],[País]],IFERROR(Emisiones_N2O_CO2eq_LA[[#This Row],[Emisiones Fugitivas (kilotoneladas CO₂e)]]-Y31,0),0)</f>
        <v>0</v>
      </c>
      <c r="AA32">
        <f>IF(A31=Emisiones_N2O_CO2eq_LA[[#This Row],[País]],IFERROR(((Emisiones_N2O_CO2eq_LA[[#This Row],[Emisiones Fugitivas (kilotoneladas CO₂e)]]-Y31)/Y31)*100,0),0)</f>
        <v>0</v>
      </c>
      <c r="AB32">
        <v>1.3674278681799501E-3</v>
      </c>
    </row>
    <row r="33" spans="1:28" x14ac:dyDescent="0.25">
      <c r="A33" t="s">
        <v>40</v>
      </c>
      <c r="B33" t="s">
        <v>40</v>
      </c>
      <c r="C33" t="s">
        <v>41</v>
      </c>
      <c r="D33">
        <v>1994</v>
      </c>
      <c r="E33">
        <v>5400</v>
      </c>
      <c r="F33">
        <f>IF(A32=Emisiones_N2O_CO2eq_LA[[#This Row],[País]],IFERROR(Emisiones_N2O_CO2eq_LA[[#This Row],[Agricultura (kilotoneladas CO₂e)]]-E32,0),0)</f>
        <v>150</v>
      </c>
      <c r="G33" s="8">
        <f>IF(A32=Emisiones_N2O_CO2eq_LA[[#This Row],[País]],IFERROR(((Emisiones_N2O_CO2eq_LA[[#This Row],[Agricultura (kilotoneladas CO₂e)]]-E32)/E32)*100,0),0)</f>
        <v>2.8571428571428572</v>
      </c>
      <c r="H33">
        <v>0.72318200080353501</v>
      </c>
      <c r="I33">
        <v>0</v>
      </c>
      <c r="J33">
        <f>IF(A32=Emisiones_N2O_CO2eq_LA[[#This Row],[País]],IFERROR(Emisiones_N2O_CO2eq_LA[[#This Row],[Industria (kilotoneladas CO₂e)]]-I32,0),0)</f>
        <v>0</v>
      </c>
      <c r="K33" s="8">
        <f>IF(A32=Emisiones_N2O_CO2eq_LA[[#This Row],[País]],IFERROR(((Emisiones_N2O_CO2eq_LA[[#This Row],[Industria (kilotoneladas CO₂e)]]-I32)/I32)*100,0),0)</f>
        <v>0</v>
      </c>
      <c r="L33" s="7"/>
      <c r="M33">
        <v>100</v>
      </c>
      <c r="N33">
        <f>IF(A32=Emisiones_N2O_CO2eq_LA[[#This Row],[País]],IFERROR(Emisiones_N2O_CO2eq_LA[[#This Row],[Otras Quemas de Combustible (kilotoneladas CO₂e)]]-M32,0),0)</f>
        <v>0</v>
      </c>
      <c r="O33" s="8">
        <f>IF(A32=Emisiones_N2O_CO2eq_LA[[#This Row],[País]],IFERROR(((Emisiones_N2O_CO2eq_LA[[#This Row],[Otras Quemas de Combustible (kilotoneladas CO₂e)]]-M32)/M32)*100,0),0)</f>
        <v>0</v>
      </c>
      <c r="P33">
        <v>0.01</v>
      </c>
      <c r="Q33">
        <v>110</v>
      </c>
      <c r="R33">
        <f>IF(A32=Emisiones_N2O_CO2eq_LA[[#This Row],[País]],IFERROR(Emisiones_N2O_CO2eq_LA[[#This Row],[Residuos (kilotoneladas CO₂e)]]-Q32,0),0)</f>
        <v>10</v>
      </c>
      <c r="S33" s="8">
        <f>IF(A32=Emisiones_N2O_CO2eq_LA[[#This Row],[País]],IFERROR(((Emisiones_N2O_CO2eq_LA[[#This Row],[Residuos (kilotoneladas CO₂e)]]-Q32)/Q32)*100,0),0)</f>
        <v>10</v>
      </c>
      <c r="T33">
        <v>1.47314852015535E-2</v>
      </c>
      <c r="U33">
        <v>2440</v>
      </c>
      <c r="V33">
        <f>IF(A32=Emisiones_N2O_CO2eq_LA[[#This Row],[País]],IFERROR(Emisiones_N2O_CO2eq_LA[[#This Row],[UCTUS (kilotoneladas CO₂e)]]-U32,0),0)</f>
        <v>0</v>
      </c>
      <c r="W33" s="8">
        <f>IF(A32=Emisiones_N2O_CO2eq_LA[[#This Row],[País]],IFERROR(((Emisiones_N2O_CO2eq_LA[[#This Row],[UCTUS (kilotoneladas CO₂e)]]-U32)/U32)*100,0),0)</f>
        <v>0</v>
      </c>
      <c r="X33">
        <v>0.32677112628900401</v>
      </c>
      <c r="Y33">
        <v>10</v>
      </c>
      <c r="Z33">
        <f>IF(A32=Emisiones_N2O_CO2eq_LA[[#This Row],[País]],IFERROR(Emisiones_N2O_CO2eq_LA[[#This Row],[Emisiones Fugitivas (kilotoneladas CO₂e)]]-Y32,0),0)</f>
        <v>0</v>
      </c>
      <c r="AA33">
        <f>IF(A32=Emisiones_N2O_CO2eq_LA[[#This Row],[País]],IFERROR(((Emisiones_N2O_CO2eq_LA[[#This Row],[Emisiones Fugitivas (kilotoneladas CO₂e)]]-Y32)/Y32)*100,0),0)</f>
        <v>0</v>
      </c>
      <c r="AB33">
        <v>1.33922592741395E-3</v>
      </c>
    </row>
    <row r="34" spans="1:28" x14ac:dyDescent="0.25">
      <c r="A34" t="s">
        <v>40</v>
      </c>
      <c r="B34" t="s">
        <v>40</v>
      </c>
      <c r="C34" t="s">
        <v>41</v>
      </c>
      <c r="D34">
        <v>1995</v>
      </c>
      <c r="E34">
        <v>5530</v>
      </c>
      <c r="F34">
        <f>IF(A33=Emisiones_N2O_CO2eq_LA[[#This Row],[País]],IFERROR(Emisiones_N2O_CO2eq_LA[[#This Row],[Agricultura (kilotoneladas CO₂e)]]-E33,0),0)</f>
        <v>130</v>
      </c>
      <c r="G34" s="8">
        <f>IF(A33=Emisiones_N2O_CO2eq_LA[[#This Row],[País]],IFERROR(((Emisiones_N2O_CO2eq_LA[[#This Row],[Agricultura (kilotoneladas CO₂e)]]-E33)/E33)*100,0),0)</f>
        <v>2.4074074074074074</v>
      </c>
      <c r="H34">
        <v>0.725531356599317</v>
      </c>
      <c r="I34">
        <v>0</v>
      </c>
      <c r="J34">
        <f>IF(A33=Emisiones_N2O_CO2eq_LA[[#This Row],[País]],IFERROR(Emisiones_N2O_CO2eq_LA[[#This Row],[Industria (kilotoneladas CO₂e)]]-I33,0),0)</f>
        <v>0</v>
      </c>
      <c r="K34" s="8">
        <f>IF(A33=Emisiones_N2O_CO2eq_LA[[#This Row],[País]],IFERROR(((Emisiones_N2O_CO2eq_LA[[#This Row],[Industria (kilotoneladas CO₂e)]]-I33)/I33)*100,0),0)</f>
        <v>0</v>
      </c>
      <c r="L34" s="7"/>
      <c r="M34">
        <v>100</v>
      </c>
      <c r="N34">
        <f>IF(A33=Emisiones_N2O_CO2eq_LA[[#This Row],[País]],IFERROR(Emisiones_N2O_CO2eq_LA[[#This Row],[Otras Quemas de Combustible (kilotoneladas CO₂e)]]-M33,0),0)</f>
        <v>0</v>
      </c>
      <c r="O34" s="8">
        <f>IF(A33=Emisiones_N2O_CO2eq_LA[[#This Row],[País]],IFERROR(((Emisiones_N2O_CO2eq_LA[[#This Row],[Otras Quemas de Combustible (kilotoneladas CO₂e)]]-M33)/M33)*100,0),0)</f>
        <v>0</v>
      </c>
      <c r="P34">
        <v>0.01</v>
      </c>
      <c r="Q34">
        <v>110</v>
      </c>
      <c r="R34">
        <f>IF(A33=Emisiones_N2O_CO2eq_LA[[#This Row],[País]],IFERROR(Emisiones_N2O_CO2eq_LA[[#This Row],[Residuos (kilotoneladas CO₂e)]]-Q33,0),0)</f>
        <v>0</v>
      </c>
      <c r="S34" s="8">
        <f>IF(A33=Emisiones_N2O_CO2eq_LA[[#This Row],[País]],IFERROR(((Emisiones_N2O_CO2eq_LA[[#This Row],[Residuos (kilotoneladas CO₂e)]]-Q33)/Q33)*100,0),0)</f>
        <v>0</v>
      </c>
      <c r="T34">
        <v>1.4431907635791099E-2</v>
      </c>
      <c r="U34">
        <v>2440</v>
      </c>
      <c r="V34">
        <f>IF(A33=Emisiones_N2O_CO2eq_LA[[#This Row],[País]],IFERROR(Emisiones_N2O_CO2eq_LA[[#This Row],[UCTUS (kilotoneladas CO₂e)]]-U33,0),0)</f>
        <v>0</v>
      </c>
      <c r="W34" s="8">
        <f>IF(A33=Emisiones_N2O_CO2eq_LA[[#This Row],[País]],IFERROR(((Emisiones_N2O_CO2eq_LA[[#This Row],[UCTUS (kilotoneladas CO₂e)]]-U33)/U33)*100,0),0)</f>
        <v>0</v>
      </c>
      <c r="X34">
        <v>0.32012595119391202</v>
      </c>
      <c r="Y34">
        <v>10</v>
      </c>
      <c r="Z34">
        <f>IF(A33=Emisiones_N2O_CO2eq_LA[[#This Row],[País]],IFERROR(Emisiones_N2O_CO2eq_LA[[#This Row],[Emisiones Fugitivas (kilotoneladas CO₂e)]]-Y33,0),0)</f>
        <v>0</v>
      </c>
      <c r="AA34">
        <f>IF(A33=Emisiones_N2O_CO2eq_LA[[#This Row],[País]],IFERROR(((Emisiones_N2O_CO2eq_LA[[#This Row],[Emisiones Fugitivas (kilotoneladas CO₂e)]]-Y33)/Y33)*100,0),0)</f>
        <v>0</v>
      </c>
      <c r="AB34">
        <v>1.3119916032537299E-3</v>
      </c>
    </row>
    <row r="35" spans="1:28" x14ac:dyDescent="0.25">
      <c r="A35" t="s">
        <v>40</v>
      </c>
      <c r="B35" t="s">
        <v>40</v>
      </c>
      <c r="C35" t="s">
        <v>41</v>
      </c>
      <c r="D35">
        <v>1996</v>
      </c>
      <c r="E35">
        <v>5250</v>
      </c>
      <c r="F35">
        <f>IF(A34=Emisiones_N2O_CO2eq_LA[[#This Row],[País]],IFERROR(Emisiones_N2O_CO2eq_LA[[#This Row],[Agricultura (kilotoneladas CO₂e)]]-E34,0),0)</f>
        <v>-280</v>
      </c>
      <c r="G35" s="8">
        <f>IF(A34=Emisiones_N2O_CO2eq_LA[[#This Row],[País]],IFERROR(((Emisiones_N2O_CO2eq_LA[[#This Row],[Agricultura (kilotoneladas CO₂e)]]-E34)/E34)*100,0),0)</f>
        <v>-5.0632911392405067</v>
      </c>
      <c r="H35">
        <v>0.67489394523717705</v>
      </c>
      <c r="I35">
        <v>0</v>
      </c>
      <c r="J35">
        <f>IF(A34=Emisiones_N2O_CO2eq_LA[[#This Row],[País]],IFERROR(Emisiones_N2O_CO2eq_LA[[#This Row],[Industria (kilotoneladas CO₂e)]]-I34,0),0)</f>
        <v>0</v>
      </c>
      <c r="K35" s="8">
        <f>IF(A34=Emisiones_N2O_CO2eq_LA[[#This Row],[País]],IFERROR(((Emisiones_N2O_CO2eq_LA[[#This Row],[Industria (kilotoneladas CO₂e)]]-I34)/I34)*100,0),0)</f>
        <v>0</v>
      </c>
      <c r="L35" s="7"/>
      <c r="M35">
        <v>100</v>
      </c>
      <c r="N35">
        <f>IF(A34=Emisiones_N2O_CO2eq_LA[[#This Row],[País]],IFERROR(Emisiones_N2O_CO2eq_LA[[#This Row],[Otras Quemas de Combustible (kilotoneladas CO₂e)]]-M34,0),0)</f>
        <v>0</v>
      </c>
      <c r="O35" s="8">
        <f>IF(A34=Emisiones_N2O_CO2eq_LA[[#This Row],[País]],IFERROR(((Emisiones_N2O_CO2eq_LA[[#This Row],[Otras Quemas de Combustible (kilotoneladas CO₂e)]]-M34)/M34)*100,0),0)</f>
        <v>0</v>
      </c>
      <c r="P35">
        <v>0.01</v>
      </c>
      <c r="Q35">
        <v>110</v>
      </c>
      <c r="R35">
        <f>IF(A34=Emisiones_N2O_CO2eq_LA[[#This Row],[País]],IFERROR(Emisiones_N2O_CO2eq_LA[[#This Row],[Residuos (kilotoneladas CO₂e)]]-Q34,0),0)</f>
        <v>0</v>
      </c>
      <c r="S35" s="8">
        <f>IF(A34=Emisiones_N2O_CO2eq_LA[[#This Row],[País]],IFERROR(((Emisiones_N2O_CO2eq_LA[[#This Row],[Residuos (kilotoneladas CO₂e)]]-Q34)/Q34)*100,0),0)</f>
        <v>0</v>
      </c>
      <c r="T35">
        <v>1.4140635043064601E-2</v>
      </c>
      <c r="U35">
        <v>1720</v>
      </c>
      <c r="V35">
        <f>IF(A34=Emisiones_N2O_CO2eq_LA[[#This Row],[País]],IFERROR(Emisiones_N2O_CO2eq_LA[[#This Row],[UCTUS (kilotoneladas CO₂e)]]-U34,0),0)</f>
        <v>-720</v>
      </c>
      <c r="W35" s="8">
        <f>IF(A34=Emisiones_N2O_CO2eq_LA[[#This Row],[País]],IFERROR(((Emisiones_N2O_CO2eq_LA[[#This Row],[UCTUS (kilotoneladas CO₂e)]]-U34)/U34)*100,0),0)</f>
        <v>-29.508196721311474</v>
      </c>
      <c r="X35">
        <v>0.22110811158246499</v>
      </c>
      <c r="Y35">
        <v>10</v>
      </c>
      <c r="Z35">
        <f>IF(A34=Emisiones_N2O_CO2eq_LA[[#This Row],[País]],IFERROR(Emisiones_N2O_CO2eq_LA[[#This Row],[Emisiones Fugitivas (kilotoneladas CO₂e)]]-Y34,0),0)</f>
        <v>0</v>
      </c>
      <c r="AA35">
        <f>IF(A34=Emisiones_N2O_CO2eq_LA[[#This Row],[País]],IFERROR(((Emisiones_N2O_CO2eq_LA[[#This Row],[Emisiones Fugitivas (kilotoneladas CO₂e)]]-Y34)/Y34)*100,0),0)</f>
        <v>0</v>
      </c>
      <c r="AB35">
        <v>1.2855122766422401E-3</v>
      </c>
    </row>
    <row r="36" spans="1:28" x14ac:dyDescent="0.25">
      <c r="A36" t="s">
        <v>40</v>
      </c>
      <c r="B36" t="s">
        <v>40</v>
      </c>
      <c r="C36" t="s">
        <v>41</v>
      </c>
      <c r="D36">
        <v>1997</v>
      </c>
      <c r="E36">
        <v>5450</v>
      </c>
      <c r="F36">
        <f>IF(A35=Emisiones_N2O_CO2eq_LA[[#This Row],[País]],IFERROR(Emisiones_N2O_CO2eq_LA[[#This Row],[Agricultura (kilotoneladas CO₂e)]]-E35,0),0)</f>
        <v>200</v>
      </c>
      <c r="G36" s="8">
        <f>IF(A35=Emisiones_N2O_CO2eq_LA[[#This Row],[País]],IFERROR(((Emisiones_N2O_CO2eq_LA[[#This Row],[Agricultura (kilotoneladas CO₂e)]]-E35)/E35)*100,0),0)</f>
        <v>3.8095238095238098</v>
      </c>
      <c r="H36">
        <v>0.68665742723951095</v>
      </c>
      <c r="I36">
        <v>0</v>
      </c>
      <c r="J36">
        <f>IF(A35=Emisiones_N2O_CO2eq_LA[[#This Row],[País]],IFERROR(Emisiones_N2O_CO2eq_LA[[#This Row],[Industria (kilotoneladas CO₂e)]]-I35,0),0)</f>
        <v>0</v>
      </c>
      <c r="K36" s="8">
        <f>IF(A35=Emisiones_N2O_CO2eq_LA[[#This Row],[País]],IFERROR(((Emisiones_N2O_CO2eq_LA[[#This Row],[Industria (kilotoneladas CO₂e)]]-I35)/I35)*100,0),0)</f>
        <v>0</v>
      </c>
      <c r="L36" s="7"/>
      <c r="M36">
        <v>110</v>
      </c>
      <c r="N36">
        <f>IF(A35=Emisiones_N2O_CO2eq_LA[[#This Row],[País]],IFERROR(Emisiones_N2O_CO2eq_LA[[#This Row],[Otras Quemas de Combustible (kilotoneladas CO₂e)]]-M35,0),0)</f>
        <v>10</v>
      </c>
      <c r="O36" s="8">
        <f>IF(A35=Emisiones_N2O_CO2eq_LA[[#This Row],[País]],IFERROR(((Emisiones_N2O_CO2eq_LA[[#This Row],[Otras Quemas de Combustible (kilotoneladas CO₂e)]]-M35)/M35)*100,0),0)</f>
        <v>10</v>
      </c>
      <c r="P36">
        <v>0.01</v>
      </c>
      <c r="Q36">
        <v>110</v>
      </c>
      <c r="R36">
        <f>IF(A35=Emisiones_N2O_CO2eq_LA[[#This Row],[País]],IFERROR(Emisiones_N2O_CO2eq_LA[[#This Row],[Residuos (kilotoneladas CO₂e)]]-Q35,0),0)</f>
        <v>0</v>
      </c>
      <c r="S36" s="8">
        <f>IF(A35=Emisiones_N2O_CO2eq_LA[[#This Row],[País]],IFERROR(((Emisiones_N2O_CO2eq_LA[[#This Row],[Residuos (kilotoneladas CO₂e)]]-Q35)/Q35)*100,0),0)</f>
        <v>0</v>
      </c>
      <c r="T36">
        <v>1.3859140733274501E-2</v>
      </c>
      <c r="U36">
        <v>1840</v>
      </c>
      <c r="V36">
        <f>IF(A35=Emisiones_N2O_CO2eq_LA[[#This Row],[País]],IFERROR(Emisiones_N2O_CO2eq_LA[[#This Row],[UCTUS (kilotoneladas CO₂e)]]-U35,0),0)</f>
        <v>120</v>
      </c>
      <c r="W36" s="8">
        <f>IF(A35=Emisiones_N2O_CO2eq_LA[[#This Row],[País]],IFERROR(((Emisiones_N2O_CO2eq_LA[[#This Row],[UCTUS (kilotoneladas CO₂e)]]-U35)/U35)*100,0),0)</f>
        <v>6.9767441860465116</v>
      </c>
      <c r="X36">
        <v>0.231825626811137</v>
      </c>
      <c r="Y36">
        <v>0</v>
      </c>
      <c r="Z36">
        <f>IF(A35=Emisiones_N2O_CO2eq_LA[[#This Row],[País]],IFERROR(Emisiones_N2O_CO2eq_LA[[#This Row],[Emisiones Fugitivas (kilotoneladas CO₂e)]]-Y35,0),0)</f>
        <v>-10</v>
      </c>
      <c r="AA36">
        <f>IF(A35=Emisiones_N2O_CO2eq_LA[[#This Row],[País]],IFERROR(((Emisiones_N2O_CO2eq_LA[[#This Row],[Emisiones Fugitivas (kilotoneladas CO₂e)]]-Y35)/Y35)*100,0),0)</f>
        <v>-100</v>
      </c>
      <c r="AB36">
        <v>0</v>
      </c>
    </row>
    <row r="37" spans="1:28" x14ac:dyDescent="0.25">
      <c r="A37" t="s">
        <v>40</v>
      </c>
      <c r="B37" t="s">
        <v>40</v>
      </c>
      <c r="C37" t="s">
        <v>41</v>
      </c>
      <c r="D37">
        <v>1998</v>
      </c>
      <c r="E37">
        <v>5790</v>
      </c>
      <c r="F37">
        <f>IF(A36=Emisiones_N2O_CO2eq_LA[[#This Row],[País]],IFERROR(Emisiones_N2O_CO2eq_LA[[#This Row],[Agricultura (kilotoneladas CO₂e)]]-E36,0),0)</f>
        <v>340</v>
      </c>
      <c r="G37" s="8">
        <f>IF(A36=Emisiones_N2O_CO2eq_LA[[#This Row],[País]],IFERROR(((Emisiones_N2O_CO2eq_LA[[#This Row],[Agricultura (kilotoneladas CO₂e)]]-E36)/E36)*100,0),0)</f>
        <v>6.238532110091743</v>
      </c>
      <c r="H37">
        <v>0.71507965913301197</v>
      </c>
      <c r="I37">
        <v>0</v>
      </c>
      <c r="J37">
        <f>IF(A36=Emisiones_N2O_CO2eq_LA[[#This Row],[País]],IFERROR(Emisiones_N2O_CO2eq_LA[[#This Row],[Industria (kilotoneladas CO₂e)]]-I36,0),0)</f>
        <v>0</v>
      </c>
      <c r="K37" s="8">
        <f>IF(A36=Emisiones_N2O_CO2eq_LA[[#This Row],[País]],IFERROR(((Emisiones_N2O_CO2eq_LA[[#This Row],[Industria (kilotoneladas CO₂e)]]-I36)/I36)*100,0),0)</f>
        <v>0</v>
      </c>
      <c r="L37" s="7"/>
      <c r="M37">
        <v>110</v>
      </c>
      <c r="N37">
        <f>IF(A36=Emisiones_N2O_CO2eq_LA[[#This Row],[País]],IFERROR(Emisiones_N2O_CO2eq_LA[[#This Row],[Otras Quemas de Combustible (kilotoneladas CO₂e)]]-M36,0),0)</f>
        <v>0</v>
      </c>
      <c r="O37" s="8">
        <f>IF(A36=Emisiones_N2O_CO2eq_LA[[#This Row],[País]],IFERROR(((Emisiones_N2O_CO2eq_LA[[#This Row],[Otras Quemas de Combustible (kilotoneladas CO₂e)]]-M36)/M36)*100,0),0)</f>
        <v>0</v>
      </c>
      <c r="P37">
        <v>0.01</v>
      </c>
      <c r="Q37">
        <v>120</v>
      </c>
      <c r="R37">
        <f>IF(A36=Emisiones_N2O_CO2eq_LA[[#This Row],[País]],IFERROR(Emisiones_N2O_CO2eq_LA[[#This Row],[Residuos (kilotoneladas CO₂e)]]-Q36,0),0)</f>
        <v>10</v>
      </c>
      <c r="S37" s="8">
        <f>IF(A36=Emisiones_N2O_CO2eq_LA[[#This Row],[País]],IFERROR(((Emisiones_N2O_CO2eq_LA[[#This Row],[Residuos (kilotoneladas CO₂e)]]-Q36)/Q36)*100,0),0)</f>
        <v>9.0909090909090917</v>
      </c>
      <c r="T37">
        <v>1.48203038162282E-2</v>
      </c>
      <c r="U37">
        <v>1820</v>
      </c>
      <c r="V37">
        <f>IF(A36=Emisiones_N2O_CO2eq_LA[[#This Row],[País]],IFERROR(Emisiones_N2O_CO2eq_LA[[#This Row],[UCTUS (kilotoneladas CO₂e)]]-U36,0),0)</f>
        <v>-20</v>
      </c>
      <c r="W37" s="8">
        <f>IF(A36=Emisiones_N2O_CO2eq_LA[[#This Row],[País]],IFERROR(((Emisiones_N2O_CO2eq_LA[[#This Row],[UCTUS (kilotoneladas CO₂e)]]-U36)/U36)*100,0),0)</f>
        <v>-1.0869565217391304</v>
      </c>
      <c r="X37">
        <v>0.22477460787946099</v>
      </c>
      <c r="Y37">
        <v>0</v>
      </c>
      <c r="Z37">
        <f>IF(A36=Emisiones_N2O_CO2eq_LA[[#This Row],[País]],IFERROR(Emisiones_N2O_CO2eq_LA[[#This Row],[Emisiones Fugitivas (kilotoneladas CO₂e)]]-Y36,0),0)</f>
        <v>0</v>
      </c>
      <c r="AA37">
        <f>IF(A36=Emisiones_N2O_CO2eq_LA[[#This Row],[País]],IFERROR(((Emisiones_N2O_CO2eq_LA[[#This Row],[Emisiones Fugitivas (kilotoneladas CO₂e)]]-Y36)/Y36)*100,0),0)</f>
        <v>0</v>
      </c>
      <c r="AB37">
        <v>0</v>
      </c>
    </row>
    <row r="38" spans="1:28" x14ac:dyDescent="0.25">
      <c r="A38" t="s">
        <v>40</v>
      </c>
      <c r="B38" t="s">
        <v>40</v>
      </c>
      <c r="C38" t="s">
        <v>41</v>
      </c>
      <c r="D38">
        <v>1999</v>
      </c>
      <c r="E38">
        <v>6120</v>
      </c>
      <c r="F38">
        <f>IF(A37=Emisiones_N2O_CO2eq_LA[[#This Row],[País]],IFERROR(Emisiones_N2O_CO2eq_LA[[#This Row],[Agricultura (kilotoneladas CO₂e)]]-E37,0),0)</f>
        <v>330</v>
      </c>
      <c r="G38" s="8">
        <f>IF(A37=Emisiones_N2O_CO2eq_LA[[#This Row],[País]],IFERROR(((Emisiones_N2O_CO2eq_LA[[#This Row],[Agricultura (kilotoneladas CO₂e)]]-E37)/E37)*100,0),0)</f>
        <v>5.6994818652849739</v>
      </c>
      <c r="H38">
        <v>0.74118929393242095</v>
      </c>
      <c r="I38">
        <v>0</v>
      </c>
      <c r="J38">
        <f>IF(A37=Emisiones_N2O_CO2eq_LA[[#This Row],[País]],IFERROR(Emisiones_N2O_CO2eq_LA[[#This Row],[Industria (kilotoneladas CO₂e)]]-I37,0),0)</f>
        <v>0</v>
      </c>
      <c r="K38" s="8">
        <f>IF(A37=Emisiones_N2O_CO2eq_LA[[#This Row],[País]],IFERROR(((Emisiones_N2O_CO2eq_LA[[#This Row],[Industria (kilotoneladas CO₂e)]]-I37)/I37)*100,0),0)</f>
        <v>0</v>
      </c>
      <c r="L38" s="7"/>
      <c r="M38">
        <v>110</v>
      </c>
      <c r="N38">
        <f>IF(A37=Emisiones_N2O_CO2eq_LA[[#This Row],[País]],IFERROR(Emisiones_N2O_CO2eq_LA[[#This Row],[Otras Quemas de Combustible (kilotoneladas CO₂e)]]-M37,0),0)</f>
        <v>0</v>
      </c>
      <c r="O38" s="8">
        <f>IF(A37=Emisiones_N2O_CO2eq_LA[[#This Row],[País]],IFERROR(((Emisiones_N2O_CO2eq_LA[[#This Row],[Otras Quemas de Combustible (kilotoneladas CO₂e)]]-M37)/M37)*100,0),0)</f>
        <v>0</v>
      </c>
      <c r="P38">
        <v>0.01</v>
      </c>
      <c r="Q38">
        <v>120</v>
      </c>
      <c r="R38">
        <f>IF(A37=Emisiones_N2O_CO2eq_LA[[#This Row],[País]],IFERROR(Emisiones_N2O_CO2eq_LA[[#This Row],[Residuos (kilotoneladas CO₂e)]]-Q37,0),0)</f>
        <v>0</v>
      </c>
      <c r="S38" s="8">
        <f>IF(A37=Emisiones_N2O_CO2eq_LA[[#This Row],[País]],IFERROR(((Emisiones_N2O_CO2eq_LA[[#This Row],[Residuos (kilotoneladas CO₂e)]]-Q37)/Q37)*100,0),0)</f>
        <v>0</v>
      </c>
      <c r="T38">
        <v>1.4533123410439599E-2</v>
      </c>
      <c r="U38">
        <v>3190</v>
      </c>
      <c r="V38">
        <f>IF(A37=Emisiones_N2O_CO2eq_LA[[#This Row],[País]],IFERROR(Emisiones_N2O_CO2eq_LA[[#This Row],[UCTUS (kilotoneladas CO₂e)]]-U37,0),0)</f>
        <v>1370</v>
      </c>
      <c r="W38" s="8">
        <f>IF(A37=Emisiones_N2O_CO2eq_LA[[#This Row],[País]],IFERROR(((Emisiones_N2O_CO2eq_LA[[#This Row],[UCTUS (kilotoneladas CO₂e)]]-U37)/U37)*100,0),0)</f>
        <v>75.27472527472527</v>
      </c>
      <c r="X38">
        <v>0.38633886399418599</v>
      </c>
      <c r="Y38">
        <v>0</v>
      </c>
      <c r="Z38">
        <f>IF(A37=Emisiones_N2O_CO2eq_LA[[#This Row],[País]],IFERROR(Emisiones_N2O_CO2eq_LA[[#This Row],[Emisiones Fugitivas (kilotoneladas CO₂e)]]-Y37,0),0)</f>
        <v>0</v>
      </c>
      <c r="AA38">
        <f>IF(A37=Emisiones_N2O_CO2eq_LA[[#This Row],[País]],IFERROR(((Emisiones_N2O_CO2eq_LA[[#This Row],[Emisiones Fugitivas (kilotoneladas CO₂e)]]-Y37)/Y37)*100,0),0)</f>
        <v>0</v>
      </c>
      <c r="AB38">
        <v>0</v>
      </c>
    </row>
    <row r="39" spans="1:28" x14ac:dyDescent="0.25">
      <c r="A39" t="s">
        <v>40</v>
      </c>
      <c r="B39" t="s">
        <v>40</v>
      </c>
      <c r="C39" t="s">
        <v>41</v>
      </c>
      <c r="D39">
        <v>2000</v>
      </c>
      <c r="E39">
        <v>5810</v>
      </c>
      <c r="F39">
        <f>IF(A38=Emisiones_N2O_CO2eq_LA[[#This Row],[País]],IFERROR(Emisiones_N2O_CO2eq_LA[[#This Row],[Agricultura (kilotoneladas CO₂e)]]-E38,0),0)</f>
        <v>-310</v>
      </c>
      <c r="G39" s="8">
        <f>IF(A38=Emisiones_N2O_CO2eq_LA[[#This Row],[País]],IFERROR(((Emisiones_N2O_CO2eq_LA[[#This Row],[Agricultura (kilotoneladas CO₂e)]]-E38)/E38)*100,0),0)</f>
        <v>-5.0653594771241828</v>
      </c>
      <c r="H39">
        <v>0.69018769303872596</v>
      </c>
      <c r="I39">
        <v>0</v>
      </c>
      <c r="J39">
        <f>IF(A38=Emisiones_N2O_CO2eq_LA[[#This Row],[País]],IFERROR(Emisiones_N2O_CO2eq_LA[[#This Row],[Industria (kilotoneladas CO₂e)]]-I38,0),0)</f>
        <v>0</v>
      </c>
      <c r="K39" s="8">
        <f>IF(A38=Emisiones_N2O_CO2eq_LA[[#This Row],[País]],IFERROR(((Emisiones_N2O_CO2eq_LA[[#This Row],[Industria (kilotoneladas CO₂e)]]-I38)/I38)*100,0),0)</f>
        <v>0</v>
      </c>
      <c r="L39" s="7"/>
      <c r="M39">
        <v>110</v>
      </c>
      <c r="N39">
        <f>IF(A38=Emisiones_N2O_CO2eq_LA[[#This Row],[País]],IFERROR(Emisiones_N2O_CO2eq_LA[[#This Row],[Otras Quemas de Combustible (kilotoneladas CO₂e)]]-M38,0),0)</f>
        <v>0</v>
      </c>
      <c r="O39" s="8">
        <f>IF(A38=Emisiones_N2O_CO2eq_LA[[#This Row],[País]],IFERROR(((Emisiones_N2O_CO2eq_LA[[#This Row],[Otras Quemas de Combustible (kilotoneladas CO₂e)]]-M38)/M38)*100,0),0)</f>
        <v>0</v>
      </c>
      <c r="P39">
        <v>0.01</v>
      </c>
      <c r="Q39">
        <v>130</v>
      </c>
      <c r="R39">
        <f>IF(A38=Emisiones_N2O_CO2eq_LA[[#This Row],[País]],IFERROR(Emisiones_N2O_CO2eq_LA[[#This Row],[Residuos (kilotoneladas CO₂e)]]-Q38,0),0)</f>
        <v>10</v>
      </c>
      <c r="S39" s="8">
        <f>IF(A38=Emisiones_N2O_CO2eq_LA[[#This Row],[País]],IFERROR(((Emisiones_N2O_CO2eq_LA[[#This Row],[Residuos (kilotoneladas CO₂e)]]-Q38)/Q38)*100,0),0)</f>
        <v>8.3333333333333321</v>
      </c>
      <c r="T39">
        <v>1.54430981230696E-2</v>
      </c>
      <c r="U39">
        <v>770</v>
      </c>
      <c r="V39">
        <f>IF(A38=Emisiones_N2O_CO2eq_LA[[#This Row],[País]],IFERROR(Emisiones_N2O_CO2eq_LA[[#This Row],[UCTUS (kilotoneladas CO₂e)]]-U38,0),0)</f>
        <v>-2420</v>
      </c>
      <c r="W39" s="8">
        <f>IF(A38=Emisiones_N2O_CO2eq_LA[[#This Row],[País]],IFERROR(((Emisiones_N2O_CO2eq_LA[[#This Row],[UCTUS (kilotoneladas CO₂e)]]-U38)/U38)*100,0),0)</f>
        <v>-75.862068965517238</v>
      </c>
      <c r="X39">
        <v>9.1470658113566097E-2</v>
      </c>
      <c r="Y39">
        <v>0</v>
      </c>
      <c r="Z39">
        <f>IF(A38=Emisiones_N2O_CO2eq_LA[[#This Row],[País]],IFERROR(Emisiones_N2O_CO2eq_LA[[#This Row],[Emisiones Fugitivas (kilotoneladas CO₂e)]]-Y38,0),0)</f>
        <v>0</v>
      </c>
      <c r="AA39">
        <f>IF(A38=Emisiones_N2O_CO2eq_LA[[#This Row],[País]],IFERROR(((Emisiones_N2O_CO2eq_LA[[#This Row],[Emisiones Fugitivas (kilotoneladas CO₂e)]]-Y38)/Y38)*100,0),0)</f>
        <v>0</v>
      </c>
      <c r="AB39">
        <v>0</v>
      </c>
    </row>
    <row r="40" spans="1:28" x14ac:dyDescent="0.25">
      <c r="A40" t="s">
        <v>40</v>
      </c>
      <c r="B40" t="s">
        <v>40</v>
      </c>
      <c r="C40" t="s">
        <v>41</v>
      </c>
      <c r="D40">
        <v>2001</v>
      </c>
      <c r="E40">
        <v>5890</v>
      </c>
      <c r="F40">
        <f>IF(A39=Emisiones_N2O_CO2eq_LA[[#This Row],[País]],IFERROR(Emisiones_N2O_CO2eq_LA[[#This Row],[Agricultura (kilotoneladas CO₂e)]]-E39,0),0)</f>
        <v>80</v>
      </c>
      <c r="G40" s="8">
        <f>IF(A39=Emisiones_N2O_CO2eq_LA[[#This Row],[País]],IFERROR(((Emisiones_N2O_CO2eq_LA[[#This Row],[Agricultura (kilotoneladas CO₂e)]]-E39)/E39)*100,0),0)</f>
        <v>1.376936316695353</v>
      </c>
      <c r="H40">
        <v>0.68648018648018605</v>
      </c>
      <c r="I40">
        <v>0</v>
      </c>
      <c r="J40">
        <f>IF(A39=Emisiones_N2O_CO2eq_LA[[#This Row],[País]],IFERROR(Emisiones_N2O_CO2eq_LA[[#This Row],[Industria (kilotoneladas CO₂e)]]-I39,0),0)</f>
        <v>0</v>
      </c>
      <c r="K40" s="8">
        <f>IF(A39=Emisiones_N2O_CO2eq_LA[[#This Row],[País]],IFERROR(((Emisiones_N2O_CO2eq_LA[[#This Row],[Industria (kilotoneladas CO₂e)]]-I39)/I39)*100,0),0)</f>
        <v>0</v>
      </c>
      <c r="L40" s="7"/>
      <c r="M40">
        <v>110</v>
      </c>
      <c r="N40">
        <f>IF(A39=Emisiones_N2O_CO2eq_LA[[#This Row],[País]],IFERROR(Emisiones_N2O_CO2eq_LA[[#This Row],[Otras Quemas de Combustible (kilotoneladas CO₂e)]]-M39,0),0)</f>
        <v>0</v>
      </c>
      <c r="O40" s="8">
        <f>IF(A39=Emisiones_N2O_CO2eq_LA[[#This Row],[País]],IFERROR(((Emisiones_N2O_CO2eq_LA[[#This Row],[Otras Quemas de Combustible (kilotoneladas CO₂e)]]-M39)/M39)*100,0),0)</f>
        <v>0</v>
      </c>
      <c r="P40">
        <v>0.01</v>
      </c>
      <c r="Q40">
        <v>140</v>
      </c>
      <c r="R40">
        <f>IF(A39=Emisiones_N2O_CO2eq_LA[[#This Row],[País]],IFERROR(Emisiones_N2O_CO2eq_LA[[#This Row],[Residuos (kilotoneladas CO₂e)]]-Q39,0),0)</f>
        <v>10</v>
      </c>
      <c r="S40" s="8">
        <f>IF(A39=Emisiones_N2O_CO2eq_LA[[#This Row],[País]],IFERROR(((Emisiones_N2O_CO2eq_LA[[#This Row],[Residuos (kilotoneladas CO₂e)]]-Q39)/Q39)*100,0),0)</f>
        <v>7.6923076923076925</v>
      </c>
      <c r="T40">
        <v>1.6317016317016299E-2</v>
      </c>
      <c r="U40">
        <v>690</v>
      </c>
      <c r="V40">
        <f>IF(A39=Emisiones_N2O_CO2eq_LA[[#This Row],[País]],IFERROR(Emisiones_N2O_CO2eq_LA[[#This Row],[UCTUS (kilotoneladas CO₂e)]]-U39,0),0)</f>
        <v>-80</v>
      </c>
      <c r="W40" s="8">
        <f>IF(A39=Emisiones_N2O_CO2eq_LA[[#This Row],[País]],IFERROR(((Emisiones_N2O_CO2eq_LA[[#This Row],[UCTUS (kilotoneladas CO₂e)]]-U39)/U39)*100,0),0)</f>
        <v>-10.38961038961039</v>
      </c>
      <c r="X40">
        <v>8.0419580419580403E-2</v>
      </c>
      <c r="Y40">
        <v>0</v>
      </c>
      <c r="Z40">
        <f>IF(A39=Emisiones_N2O_CO2eq_LA[[#This Row],[País]],IFERROR(Emisiones_N2O_CO2eq_LA[[#This Row],[Emisiones Fugitivas (kilotoneladas CO₂e)]]-Y39,0),0)</f>
        <v>0</v>
      </c>
      <c r="AA40">
        <f>IF(A39=Emisiones_N2O_CO2eq_LA[[#This Row],[País]],IFERROR(((Emisiones_N2O_CO2eq_LA[[#This Row],[Emisiones Fugitivas (kilotoneladas CO₂e)]]-Y39)/Y39)*100,0),0)</f>
        <v>0</v>
      </c>
      <c r="AB40">
        <v>0</v>
      </c>
    </row>
    <row r="41" spans="1:28" x14ac:dyDescent="0.25">
      <c r="A41" t="s">
        <v>40</v>
      </c>
      <c r="B41" t="s">
        <v>40</v>
      </c>
      <c r="C41" t="s">
        <v>41</v>
      </c>
      <c r="D41">
        <v>2002</v>
      </c>
      <c r="E41">
        <v>6840</v>
      </c>
      <c r="F41">
        <f>IF(A40=Emisiones_N2O_CO2eq_LA[[#This Row],[País]],IFERROR(Emisiones_N2O_CO2eq_LA[[#This Row],[Agricultura (kilotoneladas CO₂e)]]-E40,0),0)</f>
        <v>950</v>
      </c>
      <c r="G41" s="8">
        <f>IF(A40=Emisiones_N2O_CO2eq_LA[[#This Row],[País]],IFERROR(((Emisiones_N2O_CO2eq_LA[[#This Row],[Agricultura (kilotoneladas CO₂e)]]-E40)/E40)*100,0),0)</f>
        <v>16.129032258064516</v>
      </c>
      <c r="H41">
        <v>0.78234015784055799</v>
      </c>
      <c r="I41">
        <v>0</v>
      </c>
      <c r="J41">
        <f>IF(A40=Emisiones_N2O_CO2eq_LA[[#This Row],[País]],IFERROR(Emisiones_N2O_CO2eq_LA[[#This Row],[Industria (kilotoneladas CO₂e)]]-I40,0),0)</f>
        <v>0</v>
      </c>
      <c r="K41" s="8">
        <f>IF(A40=Emisiones_N2O_CO2eq_LA[[#This Row],[País]],IFERROR(((Emisiones_N2O_CO2eq_LA[[#This Row],[Industria (kilotoneladas CO₂e)]]-I40)/I40)*100,0),0)</f>
        <v>0</v>
      </c>
      <c r="L41" s="7"/>
      <c r="M41">
        <v>110</v>
      </c>
      <c r="N41">
        <f>IF(A40=Emisiones_N2O_CO2eq_LA[[#This Row],[País]],IFERROR(Emisiones_N2O_CO2eq_LA[[#This Row],[Otras Quemas de Combustible (kilotoneladas CO₂e)]]-M40,0),0)</f>
        <v>0</v>
      </c>
      <c r="O41" s="8">
        <f>IF(A40=Emisiones_N2O_CO2eq_LA[[#This Row],[País]],IFERROR(((Emisiones_N2O_CO2eq_LA[[#This Row],[Otras Quemas de Combustible (kilotoneladas CO₂e)]]-M40)/M40)*100,0),0)</f>
        <v>0</v>
      </c>
      <c r="P41">
        <v>0.01</v>
      </c>
      <c r="Q41">
        <v>140</v>
      </c>
      <c r="R41">
        <f>IF(A40=Emisiones_N2O_CO2eq_LA[[#This Row],[País]],IFERROR(Emisiones_N2O_CO2eq_LA[[#This Row],[Residuos (kilotoneladas CO₂e)]]-Q40,0),0)</f>
        <v>0</v>
      </c>
      <c r="S41" s="8">
        <f>IF(A40=Emisiones_N2O_CO2eq_LA[[#This Row],[País]],IFERROR(((Emisiones_N2O_CO2eq_LA[[#This Row],[Residuos (kilotoneladas CO₂e)]]-Q40)/Q40)*100,0),0)</f>
        <v>0</v>
      </c>
      <c r="T41">
        <v>1.6012810248198499E-2</v>
      </c>
      <c r="U41">
        <v>2120</v>
      </c>
      <c r="V41">
        <f>IF(A40=Emisiones_N2O_CO2eq_LA[[#This Row],[País]],IFERROR(Emisiones_N2O_CO2eq_LA[[#This Row],[UCTUS (kilotoneladas CO₂e)]]-U40,0),0)</f>
        <v>1430</v>
      </c>
      <c r="W41" s="8">
        <f>IF(A40=Emisiones_N2O_CO2eq_LA[[#This Row],[País]],IFERROR(((Emisiones_N2O_CO2eq_LA[[#This Row],[UCTUS (kilotoneladas CO₂e)]]-U40)/U40)*100,0),0)</f>
        <v>207.24637681159419</v>
      </c>
      <c r="X41">
        <v>0.24247969804414901</v>
      </c>
      <c r="Y41">
        <v>0</v>
      </c>
      <c r="Z41">
        <f>IF(A40=Emisiones_N2O_CO2eq_LA[[#This Row],[País]],IFERROR(Emisiones_N2O_CO2eq_LA[[#This Row],[Emisiones Fugitivas (kilotoneladas CO₂e)]]-Y40,0),0)</f>
        <v>0</v>
      </c>
      <c r="AA41">
        <f>IF(A40=Emisiones_N2O_CO2eq_LA[[#This Row],[País]],IFERROR(((Emisiones_N2O_CO2eq_LA[[#This Row],[Emisiones Fugitivas (kilotoneladas CO₂e)]]-Y40)/Y40)*100,0),0)</f>
        <v>0</v>
      </c>
      <c r="AB41">
        <v>0</v>
      </c>
    </row>
    <row r="42" spans="1:28" x14ac:dyDescent="0.25">
      <c r="A42" t="s">
        <v>40</v>
      </c>
      <c r="B42" t="s">
        <v>40</v>
      </c>
      <c r="C42" t="s">
        <v>41</v>
      </c>
      <c r="D42">
        <v>2003</v>
      </c>
      <c r="E42">
        <v>6420</v>
      </c>
      <c r="F42">
        <f>IF(A41=Emisiones_N2O_CO2eq_LA[[#This Row],[País]],IFERROR(Emisiones_N2O_CO2eq_LA[[#This Row],[Agricultura (kilotoneladas CO₂e)]]-E41,0),0)</f>
        <v>-420</v>
      </c>
      <c r="G42" s="8">
        <f>IF(A41=Emisiones_N2O_CO2eq_LA[[#This Row],[País]],IFERROR(((Emisiones_N2O_CO2eq_LA[[#This Row],[Agricultura (kilotoneladas CO₂e)]]-E41)/E41)*100,0),0)</f>
        <v>-6.140350877192982</v>
      </c>
      <c r="H42">
        <v>0.72086233999550797</v>
      </c>
      <c r="I42">
        <v>0</v>
      </c>
      <c r="J42">
        <f>IF(A41=Emisiones_N2O_CO2eq_LA[[#This Row],[País]],IFERROR(Emisiones_N2O_CO2eq_LA[[#This Row],[Industria (kilotoneladas CO₂e)]]-I41,0),0)</f>
        <v>0</v>
      </c>
      <c r="K42" s="8">
        <f>IF(A41=Emisiones_N2O_CO2eq_LA[[#This Row],[País]],IFERROR(((Emisiones_N2O_CO2eq_LA[[#This Row],[Industria (kilotoneladas CO₂e)]]-I41)/I41)*100,0),0)</f>
        <v>0</v>
      </c>
      <c r="L42" s="7"/>
      <c r="M42">
        <v>110</v>
      </c>
      <c r="N42">
        <f>IF(A41=Emisiones_N2O_CO2eq_LA[[#This Row],[País]],IFERROR(Emisiones_N2O_CO2eq_LA[[#This Row],[Otras Quemas de Combustible (kilotoneladas CO₂e)]]-M41,0),0)</f>
        <v>0</v>
      </c>
      <c r="O42" s="8">
        <f>IF(A41=Emisiones_N2O_CO2eq_LA[[#This Row],[País]],IFERROR(((Emisiones_N2O_CO2eq_LA[[#This Row],[Otras Quemas de Combustible (kilotoneladas CO₂e)]]-M41)/M41)*100,0),0)</f>
        <v>0</v>
      </c>
      <c r="P42">
        <v>0.01</v>
      </c>
      <c r="Q42">
        <v>140</v>
      </c>
      <c r="R42">
        <f>IF(A41=Emisiones_N2O_CO2eq_LA[[#This Row],[País]],IFERROR(Emisiones_N2O_CO2eq_LA[[#This Row],[Residuos (kilotoneladas CO₂e)]]-Q41,0),0)</f>
        <v>0</v>
      </c>
      <c r="S42" s="8">
        <f>IF(A41=Emisiones_N2O_CO2eq_LA[[#This Row],[País]],IFERROR(((Emisiones_N2O_CO2eq_LA[[#This Row],[Residuos (kilotoneladas CO₂e)]]-Q41)/Q41)*100,0),0)</f>
        <v>0</v>
      </c>
      <c r="T42">
        <v>1.5719739501459599E-2</v>
      </c>
      <c r="U42">
        <v>940</v>
      </c>
      <c r="V42">
        <f>IF(A41=Emisiones_N2O_CO2eq_LA[[#This Row],[País]],IFERROR(Emisiones_N2O_CO2eq_LA[[#This Row],[UCTUS (kilotoneladas CO₂e)]]-U41,0),0)</f>
        <v>-1180</v>
      </c>
      <c r="W42" s="8">
        <f>IF(A41=Emisiones_N2O_CO2eq_LA[[#This Row],[País]],IFERROR(((Emisiones_N2O_CO2eq_LA[[#This Row],[UCTUS (kilotoneladas CO₂e)]]-U41)/U41)*100,0),0)</f>
        <v>-55.660377358490564</v>
      </c>
      <c r="X42">
        <v>0.105546822366943</v>
      </c>
      <c r="Y42">
        <v>0</v>
      </c>
      <c r="Z42">
        <f>IF(A41=Emisiones_N2O_CO2eq_LA[[#This Row],[País]],IFERROR(Emisiones_N2O_CO2eq_LA[[#This Row],[Emisiones Fugitivas (kilotoneladas CO₂e)]]-Y41,0),0)</f>
        <v>0</v>
      </c>
      <c r="AA42">
        <f>IF(A41=Emisiones_N2O_CO2eq_LA[[#This Row],[País]],IFERROR(((Emisiones_N2O_CO2eq_LA[[#This Row],[Emisiones Fugitivas (kilotoneladas CO₂e)]]-Y41)/Y41)*100,0),0)</f>
        <v>0</v>
      </c>
      <c r="AB42">
        <v>0</v>
      </c>
    </row>
    <row r="43" spans="1:28" x14ac:dyDescent="0.25">
      <c r="A43" t="s">
        <v>40</v>
      </c>
      <c r="B43" t="s">
        <v>40</v>
      </c>
      <c r="C43" t="s">
        <v>41</v>
      </c>
      <c r="D43">
        <v>2004</v>
      </c>
      <c r="E43">
        <v>7510</v>
      </c>
      <c r="F43">
        <f>IF(A42=Emisiones_N2O_CO2eq_LA[[#This Row],[País]],IFERROR(Emisiones_N2O_CO2eq_LA[[#This Row],[Agricultura (kilotoneladas CO₂e)]]-E42,0),0)</f>
        <v>1090</v>
      </c>
      <c r="G43" s="8">
        <f>IF(A42=Emisiones_N2O_CO2eq_LA[[#This Row],[País]],IFERROR(((Emisiones_N2O_CO2eq_LA[[#This Row],[Agricultura (kilotoneladas CO₂e)]]-E42)/E42)*100,0),0)</f>
        <v>16.978193146417446</v>
      </c>
      <c r="H43">
        <v>0.82809571066269705</v>
      </c>
      <c r="I43">
        <v>0</v>
      </c>
      <c r="J43">
        <f>IF(A42=Emisiones_N2O_CO2eq_LA[[#This Row],[País]],IFERROR(Emisiones_N2O_CO2eq_LA[[#This Row],[Industria (kilotoneladas CO₂e)]]-I42,0),0)</f>
        <v>0</v>
      </c>
      <c r="K43" s="8">
        <f>IF(A42=Emisiones_N2O_CO2eq_LA[[#This Row],[País]],IFERROR(((Emisiones_N2O_CO2eq_LA[[#This Row],[Industria (kilotoneladas CO₂e)]]-I42)/I42)*100,0),0)</f>
        <v>0</v>
      </c>
      <c r="L43" s="7"/>
      <c r="M43">
        <v>120</v>
      </c>
      <c r="N43">
        <f>IF(A42=Emisiones_N2O_CO2eq_LA[[#This Row],[País]],IFERROR(Emisiones_N2O_CO2eq_LA[[#This Row],[Otras Quemas de Combustible (kilotoneladas CO₂e)]]-M42,0),0)</f>
        <v>10</v>
      </c>
      <c r="O43" s="8">
        <f>IF(A42=Emisiones_N2O_CO2eq_LA[[#This Row],[País]],IFERROR(((Emisiones_N2O_CO2eq_LA[[#This Row],[Otras Quemas de Combustible (kilotoneladas CO₂e)]]-M42)/M42)*100,0),0)</f>
        <v>9.0909090909090917</v>
      </c>
      <c r="P43">
        <v>0.01</v>
      </c>
      <c r="Q43">
        <v>140</v>
      </c>
      <c r="R43">
        <f>IF(A42=Emisiones_N2O_CO2eq_LA[[#This Row],[País]],IFERROR(Emisiones_N2O_CO2eq_LA[[#This Row],[Residuos (kilotoneladas CO₂e)]]-Q42,0),0)</f>
        <v>0</v>
      </c>
      <c r="S43" s="8">
        <f>IF(A42=Emisiones_N2O_CO2eq_LA[[#This Row],[País]],IFERROR(((Emisiones_N2O_CO2eq_LA[[#This Row],[Residuos (kilotoneladas CO₂e)]]-Q42)/Q42)*100,0),0)</f>
        <v>0</v>
      </c>
      <c r="T43">
        <v>1.5437203660822499E-2</v>
      </c>
      <c r="U43">
        <v>4930</v>
      </c>
      <c r="V43">
        <f>IF(A42=Emisiones_N2O_CO2eq_LA[[#This Row],[País]],IFERROR(Emisiones_N2O_CO2eq_LA[[#This Row],[UCTUS (kilotoneladas CO₂e)]]-U42,0),0)</f>
        <v>3990</v>
      </c>
      <c r="W43" s="8">
        <f>IF(A42=Emisiones_N2O_CO2eq_LA[[#This Row],[País]],IFERROR(((Emisiones_N2O_CO2eq_LA[[#This Row],[UCTUS (kilotoneladas CO₂e)]]-U42)/U42)*100,0),0)</f>
        <v>424.468085106383</v>
      </c>
      <c r="X43">
        <v>0.543610100341823</v>
      </c>
      <c r="Y43">
        <v>0</v>
      </c>
      <c r="Z43">
        <f>IF(A42=Emisiones_N2O_CO2eq_LA[[#This Row],[País]],IFERROR(Emisiones_N2O_CO2eq_LA[[#This Row],[Emisiones Fugitivas (kilotoneladas CO₂e)]]-Y42,0),0)</f>
        <v>0</v>
      </c>
      <c r="AA43">
        <f>IF(A42=Emisiones_N2O_CO2eq_LA[[#This Row],[País]],IFERROR(((Emisiones_N2O_CO2eq_LA[[#This Row],[Emisiones Fugitivas (kilotoneladas CO₂e)]]-Y42)/Y42)*100,0),0)</f>
        <v>0</v>
      </c>
      <c r="AB43">
        <v>0</v>
      </c>
    </row>
    <row r="44" spans="1:28" x14ac:dyDescent="0.25">
      <c r="A44" t="s">
        <v>40</v>
      </c>
      <c r="B44" t="s">
        <v>40</v>
      </c>
      <c r="C44" t="s">
        <v>41</v>
      </c>
      <c r="D44">
        <v>2005</v>
      </c>
      <c r="E44">
        <v>7690</v>
      </c>
      <c r="F44">
        <f>IF(A43=Emisiones_N2O_CO2eq_LA[[#This Row],[País]],IFERROR(Emisiones_N2O_CO2eq_LA[[#This Row],[Agricultura (kilotoneladas CO₂e)]]-E43,0),0)</f>
        <v>180</v>
      </c>
      <c r="G44" s="8">
        <f>IF(A43=Emisiones_N2O_CO2eq_LA[[#This Row],[País]],IFERROR(((Emisiones_N2O_CO2eq_LA[[#This Row],[Agricultura (kilotoneladas CO₂e)]]-E43)/E43)*100,0),0)</f>
        <v>2.3968042609853528</v>
      </c>
      <c r="H44">
        <v>0.83297227036395105</v>
      </c>
      <c r="I44">
        <v>0</v>
      </c>
      <c r="J44">
        <f>IF(A43=Emisiones_N2O_CO2eq_LA[[#This Row],[País]],IFERROR(Emisiones_N2O_CO2eq_LA[[#This Row],[Industria (kilotoneladas CO₂e)]]-I43,0),0)</f>
        <v>0</v>
      </c>
      <c r="K44" s="8">
        <f>IF(A43=Emisiones_N2O_CO2eq_LA[[#This Row],[País]],IFERROR(((Emisiones_N2O_CO2eq_LA[[#This Row],[Industria (kilotoneladas CO₂e)]]-I43)/I43)*100,0),0)</f>
        <v>0</v>
      </c>
      <c r="L44" s="7"/>
      <c r="M44">
        <v>120</v>
      </c>
      <c r="N44">
        <f>IF(A43=Emisiones_N2O_CO2eq_LA[[#This Row],[País]],IFERROR(Emisiones_N2O_CO2eq_LA[[#This Row],[Otras Quemas de Combustible (kilotoneladas CO₂e)]]-M43,0),0)</f>
        <v>0</v>
      </c>
      <c r="O44" s="8">
        <f>IF(A43=Emisiones_N2O_CO2eq_LA[[#This Row],[País]],IFERROR(((Emisiones_N2O_CO2eq_LA[[#This Row],[Otras Quemas de Combustible (kilotoneladas CO₂e)]]-M43)/M43)*100,0),0)</f>
        <v>0</v>
      </c>
      <c r="P44">
        <v>0.01</v>
      </c>
      <c r="Q44">
        <v>150</v>
      </c>
      <c r="R44">
        <f>IF(A43=Emisiones_N2O_CO2eq_LA[[#This Row],[País]],IFERROR(Emisiones_N2O_CO2eq_LA[[#This Row],[Residuos (kilotoneladas CO₂e)]]-Q43,0),0)</f>
        <v>10</v>
      </c>
      <c r="S44" s="8">
        <f>IF(A43=Emisiones_N2O_CO2eq_LA[[#This Row],[País]],IFERROR(((Emisiones_N2O_CO2eq_LA[[#This Row],[Residuos (kilotoneladas CO₂e)]]-Q43)/Q43)*100,0),0)</f>
        <v>7.1428571428571423</v>
      </c>
      <c r="T44">
        <v>1.62478336221837E-2</v>
      </c>
      <c r="U44">
        <v>3410</v>
      </c>
      <c r="V44">
        <f>IF(A43=Emisiones_N2O_CO2eq_LA[[#This Row],[País]],IFERROR(Emisiones_N2O_CO2eq_LA[[#This Row],[UCTUS (kilotoneladas CO₂e)]]-U43,0),0)</f>
        <v>-1520</v>
      </c>
      <c r="W44" s="8">
        <f>IF(A43=Emisiones_N2O_CO2eq_LA[[#This Row],[País]],IFERROR(((Emisiones_N2O_CO2eq_LA[[#This Row],[UCTUS (kilotoneladas CO₂e)]]-U43)/U43)*100,0),0)</f>
        <v>-30.831643002028397</v>
      </c>
      <c r="X44">
        <v>0.36936741767764297</v>
      </c>
      <c r="Y44">
        <v>0</v>
      </c>
      <c r="Z44">
        <f>IF(A43=Emisiones_N2O_CO2eq_LA[[#This Row],[País]],IFERROR(Emisiones_N2O_CO2eq_LA[[#This Row],[Emisiones Fugitivas (kilotoneladas CO₂e)]]-Y43,0),0)</f>
        <v>0</v>
      </c>
      <c r="AA44">
        <f>IF(A43=Emisiones_N2O_CO2eq_LA[[#This Row],[País]],IFERROR(((Emisiones_N2O_CO2eq_LA[[#This Row],[Emisiones Fugitivas (kilotoneladas CO₂e)]]-Y43)/Y43)*100,0),0)</f>
        <v>0</v>
      </c>
      <c r="AB44">
        <v>0</v>
      </c>
    </row>
    <row r="45" spans="1:28" x14ac:dyDescent="0.25">
      <c r="A45" t="s">
        <v>40</v>
      </c>
      <c r="B45" t="s">
        <v>40</v>
      </c>
      <c r="C45" t="s">
        <v>41</v>
      </c>
      <c r="D45">
        <v>2006</v>
      </c>
      <c r="E45">
        <v>7660</v>
      </c>
      <c r="F45">
        <f>IF(A44=Emisiones_N2O_CO2eq_LA[[#This Row],[País]],IFERROR(Emisiones_N2O_CO2eq_LA[[#This Row],[Agricultura (kilotoneladas CO₂e)]]-E44,0),0)</f>
        <v>-30</v>
      </c>
      <c r="G45" s="8">
        <f>IF(A44=Emisiones_N2O_CO2eq_LA[[#This Row],[País]],IFERROR(((Emisiones_N2O_CO2eq_LA[[#This Row],[Agricultura (kilotoneladas CO₂e)]]-E44)/E44)*100,0),0)</f>
        <v>-0.39011703511053319</v>
      </c>
      <c r="H45">
        <v>0.81532730175625301</v>
      </c>
      <c r="I45">
        <v>0</v>
      </c>
      <c r="J45">
        <f>IF(A44=Emisiones_N2O_CO2eq_LA[[#This Row],[País]],IFERROR(Emisiones_N2O_CO2eq_LA[[#This Row],[Industria (kilotoneladas CO₂e)]]-I44,0),0)</f>
        <v>0</v>
      </c>
      <c r="K45" s="8">
        <f>IF(A44=Emisiones_N2O_CO2eq_LA[[#This Row],[País]],IFERROR(((Emisiones_N2O_CO2eq_LA[[#This Row],[Industria (kilotoneladas CO₂e)]]-I44)/I44)*100,0),0)</f>
        <v>0</v>
      </c>
      <c r="L45" s="7"/>
      <c r="M45">
        <v>130</v>
      </c>
      <c r="N45">
        <f>IF(A44=Emisiones_N2O_CO2eq_LA[[#This Row],[País]],IFERROR(Emisiones_N2O_CO2eq_LA[[#This Row],[Otras Quemas de Combustible (kilotoneladas CO₂e)]]-M44,0),0)</f>
        <v>10</v>
      </c>
      <c r="O45" s="8">
        <f>IF(A44=Emisiones_N2O_CO2eq_LA[[#This Row],[País]],IFERROR(((Emisiones_N2O_CO2eq_LA[[#This Row],[Otras Quemas de Combustible (kilotoneladas CO₂e)]]-M44)/M44)*100,0),0)</f>
        <v>8.3333333333333321</v>
      </c>
      <c r="P45">
        <v>0.01</v>
      </c>
      <c r="Q45">
        <v>150</v>
      </c>
      <c r="R45">
        <f>IF(A44=Emisiones_N2O_CO2eq_LA[[#This Row],[País]],IFERROR(Emisiones_N2O_CO2eq_LA[[#This Row],[Residuos (kilotoneladas CO₂e)]]-Q44,0),0)</f>
        <v>0</v>
      </c>
      <c r="S45" s="8">
        <f>IF(A44=Emisiones_N2O_CO2eq_LA[[#This Row],[País]],IFERROR(((Emisiones_N2O_CO2eq_LA[[#This Row],[Residuos (kilotoneladas CO₂e)]]-Q44)/Q44)*100,0),0)</f>
        <v>0</v>
      </c>
      <c r="T45">
        <v>1.5965939329430499E-2</v>
      </c>
      <c r="U45">
        <v>1720</v>
      </c>
      <c r="V45">
        <f>IF(A44=Emisiones_N2O_CO2eq_LA[[#This Row],[País]],IFERROR(Emisiones_N2O_CO2eq_LA[[#This Row],[UCTUS (kilotoneladas CO₂e)]]-U44,0),0)</f>
        <v>-1690</v>
      </c>
      <c r="W45" s="8">
        <f>IF(A44=Emisiones_N2O_CO2eq_LA[[#This Row],[País]],IFERROR(((Emisiones_N2O_CO2eq_LA[[#This Row],[UCTUS (kilotoneladas CO₂e)]]-U44)/U44)*100,0),0)</f>
        <v>-49.560117302052788</v>
      </c>
      <c r="X45">
        <v>0.18307610431080301</v>
      </c>
      <c r="Y45">
        <v>0</v>
      </c>
      <c r="Z45">
        <f>IF(A44=Emisiones_N2O_CO2eq_LA[[#This Row],[País]],IFERROR(Emisiones_N2O_CO2eq_LA[[#This Row],[Emisiones Fugitivas (kilotoneladas CO₂e)]]-Y44,0),0)</f>
        <v>0</v>
      </c>
      <c r="AA45">
        <f>IF(A44=Emisiones_N2O_CO2eq_LA[[#This Row],[País]],IFERROR(((Emisiones_N2O_CO2eq_LA[[#This Row],[Emisiones Fugitivas (kilotoneladas CO₂e)]]-Y44)/Y44)*100,0),0)</f>
        <v>0</v>
      </c>
      <c r="AB45">
        <v>0</v>
      </c>
    </row>
    <row r="46" spans="1:28" x14ac:dyDescent="0.25">
      <c r="A46" t="s">
        <v>40</v>
      </c>
      <c r="B46" t="s">
        <v>40</v>
      </c>
      <c r="C46" t="s">
        <v>41</v>
      </c>
      <c r="D46">
        <v>2007</v>
      </c>
      <c r="E46">
        <v>7670</v>
      </c>
      <c r="F46">
        <f>IF(A45=Emisiones_N2O_CO2eq_LA[[#This Row],[País]],IFERROR(Emisiones_N2O_CO2eq_LA[[#This Row],[Agricultura (kilotoneladas CO₂e)]]-E45,0),0)</f>
        <v>10</v>
      </c>
      <c r="G46" s="8">
        <f>IF(A45=Emisiones_N2O_CO2eq_LA[[#This Row],[País]],IFERROR(((Emisiones_N2O_CO2eq_LA[[#This Row],[Agricultura (kilotoneladas CO₂e)]]-E45)/E45)*100,0),0)</f>
        <v>0.13054830287206268</v>
      </c>
      <c r="H46">
        <v>0.80246913580246904</v>
      </c>
      <c r="I46">
        <v>0</v>
      </c>
      <c r="J46">
        <f>IF(A45=Emisiones_N2O_CO2eq_LA[[#This Row],[País]],IFERROR(Emisiones_N2O_CO2eq_LA[[#This Row],[Industria (kilotoneladas CO₂e)]]-I45,0),0)</f>
        <v>0</v>
      </c>
      <c r="K46" s="8">
        <f>IF(A45=Emisiones_N2O_CO2eq_LA[[#This Row],[País]],IFERROR(((Emisiones_N2O_CO2eq_LA[[#This Row],[Industria (kilotoneladas CO₂e)]]-I45)/I45)*100,0),0)</f>
        <v>0</v>
      </c>
      <c r="L46" s="7"/>
      <c r="M46">
        <v>130</v>
      </c>
      <c r="N46">
        <f>IF(A45=Emisiones_N2O_CO2eq_LA[[#This Row],[País]],IFERROR(Emisiones_N2O_CO2eq_LA[[#This Row],[Otras Quemas de Combustible (kilotoneladas CO₂e)]]-M45,0),0)</f>
        <v>0</v>
      </c>
      <c r="O46" s="8">
        <f>IF(A45=Emisiones_N2O_CO2eq_LA[[#This Row],[País]],IFERROR(((Emisiones_N2O_CO2eq_LA[[#This Row],[Otras Quemas de Combustible (kilotoneladas CO₂e)]]-M45)/M45)*100,0),0)</f>
        <v>0</v>
      </c>
      <c r="P46">
        <v>0.01</v>
      </c>
      <c r="Q46">
        <v>160</v>
      </c>
      <c r="R46">
        <f>IF(A45=Emisiones_N2O_CO2eq_LA[[#This Row],[País]],IFERROR(Emisiones_N2O_CO2eq_LA[[#This Row],[Residuos (kilotoneladas CO₂e)]]-Q45,0),0)</f>
        <v>10</v>
      </c>
      <c r="S46" s="8">
        <f>IF(A45=Emisiones_N2O_CO2eq_LA[[#This Row],[País]],IFERROR(((Emisiones_N2O_CO2eq_LA[[#This Row],[Residuos (kilotoneladas CO₂e)]]-Q45)/Q45)*100,0),0)</f>
        <v>6.666666666666667</v>
      </c>
      <c r="T46">
        <v>1.6739903745553401E-2</v>
      </c>
      <c r="U46">
        <v>3740</v>
      </c>
      <c r="V46">
        <f>IF(A45=Emisiones_N2O_CO2eq_LA[[#This Row],[País]],IFERROR(Emisiones_N2O_CO2eq_LA[[#This Row],[UCTUS (kilotoneladas CO₂e)]]-U45,0),0)</f>
        <v>2020</v>
      </c>
      <c r="W46" s="8">
        <f>IF(A45=Emisiones_N2O_CO2eq_LA[[#This Row],[País]],IFERROR(((Emisiones_N2O_CO2eq_LA[[#This Row],[UCTUS (kilotoneladas CO₂e)]]-U45)/U45)*100,0),0)</f>
        <v>117.44186046511629</v>
      </c>
      <c r="X46">
        <v>0.39129525005231203</v>
      </c>
      <c r="Y46">
        <v>0</v>
      </c>
      <c r="Z46">
        <f>IF(A45=Emisiones_N2O_CO2eq_LA[[#This Row],[País]],IFERROR(Emisiones_N2O_CO2eq_LA[[#This Row],[Emisiones Fugitivas (kilotoneladas CO₂e)]]-Y45,0),0)</f>
        <v>0</v>
      </c>
      <c r="AA46">
        <f>IF(A45=Emisiones_N2O_CO2eq_LA[[#This Row],[País]],IFERROR(((Emisiones_N2O_CO2eq_LA[[#This Row],[Emisiones Fugitivas (kilotoneladas CO₂e)]]-Y45)/Y45)*100,0),0)</f>
        <v>0</v>
      </c>
      <c r="AB46">
        <v>0</v>
      </c>
    </row>
    <row r="47" spans="1:28" x14ac:dyDescent="0.25">
      <c r="A47" t="s">
        <v>40</v>
      </c>
      <c r="B47" t="s">
        <v>40</v>
      </c>
      <c r="C47" t="s">
        <v>41</v>
      </c>
      <c r="D47">
        <v>2008</v>
      </c>
      <c r="E47">
        <v>7460</v>
      </c>
      <c r="F47">
        <f>IF(A46=Emisiones_N2O_CO2eq_LA[[#This Row],[País]],IFERROR(Emisiones_N2O_CO2eq_LA[[#This Row],[Agricultura (kilotoneladas CO₂e)]]-E46,0),0)</f>
        <v>-210</v>
      </c>
      <c r="G47" s="8">
        <f>IF(A46=Emisiones_N2O_CO2eq_LA[[#This Row],[País]],IFERROR(((Emisiones_N2O_CO2eq_LA[[#This Row],[Agricultura (kilotoneladas CO₂e)]]-E46)/E46)*100,0),0)</f>
        <v>-2.737940026075619</v>
      </c>
      <c r="H47">
        <v>0.76741076020985499</v>
      </c>
      <c r="I47">
        <v>0</v>
      </c>
      <c r="J47">
        <f>IF(A46=Emisiones_N2O_CO2eq_LA[[#This Row],[País]],IFERROR(Emisiones_N2O_CO2eq_LA[[#This Row],[Industria (kilotoneladas CO₂e)]]-I46,0),0)</f>
        <v>0</v>
      </c>
      <c r="K47" s="8">
        <f>IF(A46=Emisiones_N2O_CO2eq_LA[[#This Row],[País]],IFERROR(((Emisiones_N2O_CO2eq_LA[[#This Row],[Industria (kilotoneladas CO₂e)]]-I46)/I46)*100,0),0)</f>
        <v>0</v>
      </c>
      <c r="L47" s="7"/>
      <c r="M47">
        <v>140</v>
      </c>
      <c r="N47">
        <f>IF(A46=Emisiones_N2O_CO2eq_LA[[#This Row],[País]],IFERROR(Emisiones_N2O_CO2eq_LA[[#This Row],[Otras Quemas de Combustible (kilotoneladas CO₂e)]]-M46,0),0)</f>
        <v>10</v>
      </c>
      <c r="O47" s="8">
        <f>IF(A46=Emisiones_N2O_CO2eq_LA[[#This Row],[País]],IFERROR(((Emisiones_N2O_CO2eq_LA[[#This Row],[Otras Quemas de Combustible (kilotoneladas CO₂e)]]-M46)/M46)*100,0),0)</f>
        <v>7.6923076923076925</v>
      </c>
      <c r="P47">
        <v>0.01</v>
      </c>
      <c r="Q47">
        <v>160</v>
      </c>
      <c r="R47">
        <f>IF(A46=Emisiones_N2O_CO2eq_LA[[#This Row],[País]],IFERROR(Emisiones_N2O_CO2eq_LA[[#This Row],[Residuos (kilotoneladas CO₂e)]]-Q46,0),0)</f>
        <v>0</v>
      </c>
      <c r="S47" s="8">
        <f>IF(A46=Emisiones_N2O_CO2eq_LA[[#This Row],[País]],IFERROR(((Emisiones_N2O_CO2eq_LA[[#This Row],[Residuos (kilotoneladas CO₂e)]]-Q46)/Q46)*100,0),0)</f>
        <v>0</v>
      </c>
      <c r="T47">
        <v>1.6459212015224701E-2</v>
      </c>
      <c r="U47">
        <v>1760</v>
      </c>
      <c r="V47">
        <f>IF(A46=Emisiones_N2O_CO2eq_LA[[#This Row],[País]],IFERROR(Emisiones_N2O_CO2eq_LA[[#This Row],[UCTUS (kilotoneladas CO₂e)]]-U46,0),0)</f>
        <v>-1980</v>
      </c>
      <c r="W47" s="8">
        <f>IF(A46=Emisiones_N2O_CO2eq_LA[[#This Row],[País]],IFERROR(((Emisiones_N2O_CO2eq_LA[[#This Row],[UCTUS (kilotoneladas CO₂e)]]-U46)/U46)*100,0),0)</f>
        <v>-52.941176470588239</v>
      </c>
      <c r="X47">
        <v>0.18105133216747199</v>
      </c>
      <c r="Y47">
        <v>0</v>
      </c>
      <c r="Z47">
        <f>IF(A46=Emisiones_N2O_CO2eq_LA[[#This Row],[País]],IFERROR(Emisiones_N2O_CO2eq_LA[[#This Row],[Emisiones Fugitivas (kilotoneladas CO₂e)]]-Y46,0),0)</f>
        <v>0</v>
      </c>
      <c r="AA47">
        <f>IF(A46=Emisiones_N2O_CO2eq_LA[[#This Row],[País]],IFERROR(((Emisiones_N2O_CO2eq_LA[[#This Row],[Emisiones Fugitivas (kilotoneladas CO₂e)]]-Y46)/Y46)*100,0),0)</f>
        <v>0</v>
      </c>
      <c r="AB47">
        <v>0</v>
      </c>
    </row>
    <row r="48" spans="1:28" x14ac:dyDescent="0.25">
      <c r="A48" t="s">
        <v>40</v>
      </c>
      <c r="B48" t="s">
        <v>40</v>
      </c>
      <c r="C48" t="s">
        <v>41</v>
      </c>
      <c r="D48">
        <v>2009</v>
      </c>
      <c r="E48">
        <v>7380</v>
      </c>
      <c r="F48">
        <f>IF(A47=Emisiones_N2O_CO2eq_LA[[#This Row],[País]],IFERROR(Emisiones_N2O_CO2eq_LA[[#This Row],[Agricultura (kilotoneladas CO₂e)]]-E47,0),0)</f>
        <v>-80</v>
      </c>
      <c r="G48" s="8">
        <f>IF(A47=Emisiones_N2O_CO2eq_LA[[#This Row],[País]],IFERROR(((Emisiones_N2O_CO2eq_LA[[#This Row],[Agricultura (kilotoneladas CO₂e)]]-E47)/E47)*100,0),0)</f>
        <v>-1.0723860589812333</v>
      </c>
      <c r="H48">
        <v>0.74658573596358102</v>
      </c>
      <c r="I48">
        <v>0</v>
      </c>
      <c r="J48">
        <f>IF(A47=Emisiones_N2O_CO2eq_LA[[#This Row],[País]],IFERROR(Emisiones_N2O_CO2eq_LA[[#This Row],[Industria (kilotoneladas CO₂e)]]-I47,0),0)</f>
        <v>0</v>
      </c>
      <c r="K48" s="8">
        <f>IF(A47=Emisiones_N2O_CO2eq_LA[[#This Row],[País]],IFERROR(((Emisiones_N2O_CO2eq_LA[[#This Row],[Industria (kilotoneladas CO₂e)]]-I47)/I47)*100,0),0)</f>
        <v>0</v>
      </c>
      <c r="L48" s="7"/>
      <c r="M48">
        <v>150</v>
      </c>
      <c r="N48">
        <f>IF(A47=Emisiones_N2O_CO2eq_LA[[#This Row],[País]],IFERROR(Emisiones_N2O_CO2eq_LA[[#This Row],[Otras Quemas de Combustible (kilotoneladas CO₂e)]]-M47,0),0)</f>
        <v>10</v>
      </c>
      <c r="O48" s="8">
        <f>IF(A47=Emisiones_N2O_CO2eq_LA[[#This Row],[País]],IFERROR(((Emisiones_N2O_CO2eq_LA[[#This Row],[Otras Quemas de Combustible (kilotoneladas CO₂e)]]-M47)/M47)*100,0),0)</f>
        <v>7.1428571428571423</v>
      </c>
      <c r="P48">
        <v>0.02</v>
      </c>
      <c r="Q48">
        <v>170</v>
      </c>
      <c r="R48">
        <f>IF(A47=Emisiones_N2O_CO2eq_LA[[#This Row],[País]],IFERROR(Emisiones_N2O_CO2eq_LA[[#This Row],[Residuos (kilotoneladas CO₂e)]]-Q47,0),0)</f>
        <v>10</v>
      </c>
      <c r="S48" s="8">
        <f>IF(A47=Emisiones_N2O_CO2eq_LA[[#This Row],[País]],IFERROR(((Emisiones_N2O_CO2eq_LA[[#This Row],[Residuos (kilotoneladas CO₂e)]]-Q47)/Q47)*100,0),0)</f>
        <v>6.25</v>
      </c>
      <c r="T48">
        <v>1.7197774405665101E-2</v>
      </c>
      <c r="U48">
        <v>810</v>
      </c>
      <c r="V48">
        <f>IF(A47=Emisiones_N2O_CO2eq_LA[[#This Row],[País]],IFERROR(Emisiones_N2O_CO2eq_LA[[#This Row],[UCTUS (kilotoneladas CO₂e)]]-U47,0),0)</f>
        <v>-950</v>
      </c>
      <c r="W48" s="8">
        <f>IF(A47=Emisiones_N2O_CO2eq_LA[[#This Row],[País]],IFERROR(((Emisiones_N2O_CO2eq_LA[[#This Row],[UCTUS (kilotoneladas CO₂e)]]-U47)/U47)*100,0),0)</f>
        <v>-53.977272727272727</v>
      </c>
      <c r="X48">
        <v>8.1942336874051599E-2</v>
      </c>
      <c r="Y48">
        <v>0</v>
      </c>
      <c r="Z48">
        <f>IF(A47=Emisiones_N2O_CO2eq_LA[[#This Row],[País]],IFERROR(Emisiones_N2O_CO2eq_LA[[#This Row],[Emisiones Fugitivas (kilotoneladas CO₂e)]]-Y47,0),0)</f>
        <v>0</v>
      </c>
      <c r="AA48">
        <f>IF(A47=Emisiones_N2O_CO2eq_LA[[#This Row],[País]],IFERROR(((Emisiones_N2O_CO2eq_LA[[#This Row],[Emisiones Fugitivas (kilotoneladas CO₂e)]]-Y47)/Y47)*100,0),0)</f>
        <v>0</v>
      </c>
      <c r="AB48">
        <v>0</v>
      </c>
    </row>
    <row r="49" spans="1:28" x14ac:dyDescent="0.25">
      <c r="A49" t="s">
        <v>40</v>
      </c>
      <c r="B49" t="s">
        <v>40</v>
      </c>
      <c r="C49" t="s">
        <v>41</v>
      </c>
      <c r="D49">
        <v>2010</v>
      </c>
      <c r="E49">
        <v>9430</v>
      </c>
      <c r="F49">
        <f>IF(A48=Emisiones_N2O_CO2eq_LA[[#This Row],[País]],IFERROR(Emisiones_N2O_CO2eq_LA[[#This Row],[Agricultura (kilotoneladas CO₂e)]]-E48,0),0)</f>
        <v>2050</v>
      </c>
      <c r="G49" s="8">
        <f>IF(A48=Emisiones_N2O_CO2eq_LA[[#This Row],[País]],IFERROR(((Emisiones_N2O_CO2eq_LA[[#This Row],[Agricultura (kilotoneladas CO₂e)]]-E48)/E48)*100,0),0)</f>
        <v>27.777777777777779</v>
      </c>
      <c r="H49">
        <v>0.93840183102796204</v>
      </c>
      <c r="I49">
        <v>0</v>
      </c>
      <c r="J49">
        <f>IF(A48=Emisiones_N2O_CO2eq_LA[[#This Row],[País]],IFERROR(Emisiones_N2O_CO2eq_LA[[#This Row],[Industria (kilotoneladas CO₂e)]]-I48,0),0)</f>
        <v>0</v>
      </c>
      <c r="K49" s="8">
        <f>IF(A48=Emisiones_N2O_CO2eq_LA[[#This Row],[País]],IFERROR(((Emisiones_N2O_CO2eq_LA[[#This Row],[Industria (kilotoneladas CO₂e)]]-I48)/I48)*100,0),0)</f>
        <v>0</v>
      </c>
      <c r="L49" s="7"/>
      <c r="M49">
        <v>160</v>
      </c>
      <c r="N49">
        <f>IF(A48=Emisiones_N2O_CO2eq_LA[[#This Row],[País]],IFERROR(Emisiones_N2O_CO2eq_LA[[#This Row],[Otras Quemas de Combustible (kilotoneladas CO₂e)]]-M48,0),0)</f>
        <v>10</v>
      </c>
      <c r="O49" s="8">
        <f>IF(A48=Emisiones_N2O_CO2eq_LA[[#This Row],[País]],IFERROR(((Emisiones_N2O_CO2eq_LA[[#This Row],[Otras Quemas de Combustible (kilotoneladas CO₂e)]]-M48)/M48)*100,0),0)</f>
        <v>6.666666666666667</v>
      </c>
      <c r="P49">
        <v>0.02</v>
      </c>
      <c r="Q49">
        <v>180</v>
      </c>
      <c r="R49">
        <f>IF(A48=Emisiones_N2O_CO2eq_LA[[#This Row],[País]],IFERROR(Emisiones_N2O_CO2eq_LA[[#This Row],[Residuos (kilotoneladas CO₂e)]]-Q48,0),0)</f>
        <v>10</v>
      </c>
      <c r="S49" s="8">
        <f>IF(A48=Emisiones_N2O_CO2eq_LA[[#This Row],[País]],IFERROR(((Emisiones_N2O_CO2eq_LA[[#This Row],[Residuos (kilotoneladas CO₂e)]]-Q48)/Q48)*100,0),0)</f>
        <v>5.8823529411764701</v>
      </c>
      <c r="T49">
        <v>1.7912230072644E-2</v>
      </c>
      <c r="U49">
        <v>8920</v>
      </c>
      <c r="V49">
        <f>IF(A48=Emisiones_N2O_CO2eq_LA[[#This Row],[País]],IFERROR(Emisiones_N2O_CO2eq_LA[[#This Row],[UCTUS (kilotoneladas CO₂e)]]-U48,0),0)</f>
        <v>8110</v>
      </c>
      <c r="W49" s="8">
        <f>IF(A48=Emisiones_N2O_CO2eq_LA[[#This Row],[País]],IFERROR(((Emisiones_N2O_CO2eq_LA[[#This Row],[UCTUS (kilotoneladas CO₂e)]]-U48)/U48)*100,0),0)</f>
        <v>1001.2345679012345</v>
      </c>
      <c r="X49">
        <v>0.887650512488804</v>
      </c>
      <c r="Y49">
        <v>0</v>
      </c>
      <c r="Z49">
        <f>IF(A48=Emisiones_N2O_CO2eq_LA[[#This Row],[País]],IFERROR(Emisiones_N2O_CO2eq_LA[[#This Row],[Emisiones Fugitivas (kilotoneladas CO₂e)]]-Y48,0),0)</f>
        <v>0</v>
      </c>
      <c r="AA49">
        <f>IF(A48=Emisiones_N2O_CO2eq_LA[[#This Row],[País]],IFERROR(((Emisiones_N2O_CO2eq_LA[[#This Row],[Emisiones Fugitivas (kilotoneladas CO₂e)]]-Y48)/Y48)*100,0),0)</f>
        <v>0</v>
      </c>
      <c r="AB49">
        <v>0</v>
      </c>
    </row>
    <row r="50" spans="1:28" x14ac:dyDescent="0.25">
      <c r="A50" t="s">
        <v>40</v>
      </c>
      <c r="B50" t="s">
        <v>40</v>
      </c>
      <c r="C50" t="s">
        <v>41</v>
      </c>
      <c r="D50">
        <v>2011</v>
      </c>
      <c r="E50">
        <v>8020</v>
      </c>
      <c r="F50">
        <f>IF(A49=Emisiones_N2O_CO2eq_LA[[#This Row],[País]],IFERROR(Emisiones_N2O_CO2eq_LA[[#This Row],[Agricultura (kilotoneladas CO₂e)]]-E49,0),0)</f>
        <v>-1410</v>
      </c>
      <c r="G50" s="8">
        <f>IF(A49=Emisiones_N2O_CO2eq_LA[[#This Row],[País]],IFERROR(((Emisiones_N2O_CO2eq_LA[[#This Row],[Agricultura (kilotoneladas CO₂e)]]-E49)/E49)*100,0),0)</f>
        <v>-14.952279957582185</v>
      </c>
      <c r="H50">
        <v>0.78527367081170996</v>
      </c>
      <c r="I50">
        <v>0</v>
      </c>
      <c r="J50">
        <f>IF(A49=Emisiones_N2O_CO2eq_LA[[#This Row],[País]],IFERROR(Emisiones_N2O_CO2eq_LA[[#This Row],[Industria (kilotoneladas CO₂e)]]-I49,0),0)</f>
        <v>0</v>
      </c>
      <c r="K50" s="8">
        <f>IF(A49=Emisiones_N2O_CO2eq_LA[[#This Row],[País]],IFERROR(((Emisiones_N2O_CO2eq_LA[[#This Row],[Industria (kilotoneladas CO₂e)]]-I49)/I49)*100,0),0)</f>
        <v>0</v>
      </c>
      <c r="L50" s="7"/>
      <c r="M50">
        <v>160</v>
      </c>
      <c r="N50">
        <f>IF(A49=Emisiones_N2O_CO2eq_LA[[#This Row],[País]],IFERROR(Emisiones_N2O_CO2eq_LA[[#This Row],[Otras Quemas de Combustible (kilotoneladas CO₂e)]]-M49,0),0)</f>
        <v>0</v>
      </c>
      <c r="O50" s="8">
        <f>IF(A49=Emisiones_N2O_CO2eq_LA[[#This Row],[País]],IFERROR(((Emisiones_N2O_CO2eq_LA[[#This Row],[Otras Quemas de Combustible (kilotoneladas CO₂e)]]-M49)/M49)*100,0),0)</f>
        <v>0</v>
      </c>
      <c r="P50">
        <v>0.02</v>
      </c>
      <c r="Q50">
        <v>180</v>
      </c>
      <c r="R50">
        <f>IF(A49=Emisiones_N2O_CO2eq_LA[[#This Row],[País]],IFERROR(Emisiones_N2O_CO2eq_LA[[#This Row],[Residuos (kilotoneladas CO₂e)]]-Q49,0),0)</f>
        <v>0</v>
      </c>
      <c r="S50" s="8">
        <f>IF(A49=Emisiones_N2O_CO2eq_LA[[#This Row],[País]],IFERROR(((Emisiones_N2O_CO2eq_LA[[#This Row],[Residuos (kilotoneladas CO₂e)]]-Q49)/Q49)*100,0),0)</f>
        <v>0</v>
      </c>
      <c r="T50">
        <v>1.7624596103005898E-2</v>
      </c>
      <c r="U50">
        <v>2970</v>
      </c>
      <c r="V50">
        <f>IF(A49=Emisiones_N2O_CO2eq_LA[[#This Row],[País]],IFERROR(Emisiones_N2O_CO2eq_LA[[#This Row],[UCTUS (kilotoneladas CO₂e)]]-U49,0),0)</f>
        <v>-5950</v>
      </c>
      <c r="W50" s="8">
        <f>IF(A49=Emisiones_N2O_CO2eq_LA[[#This Row],[País]],IFERROR(((Emisiones_N2O_CO2eq_LA[[#This Row],[UCTUS (kilotoneladas CO₂e)]]-U49)/U49)*100,0),0)</f>
        <v>-66.704035874439455</v>
      </c>
      <c r="X50">
        <v>0.290805835699598</v>
      </c>
      <c r="Y50">
        <v>0</v>
      </c>
      <c r="Z50">
        <f>IF(A49=Emisiones_N2O_CO2eq_LA[[#This Row],[País]],IFERROR(Emisiones_N2O_CO2eq_LA[[#This Row],[Emisiones Fugitivas (kilotoneladas CO₂e)]]-Y49,0),0)</f>
        <v>0</v>
      </c>
      <c r="AA50">
        <f>IF(A49=Emisiones_N2O_CO2eq_LA[[#This Row],[País]],IFERROR(((Emisiones_N2O_CO2eq_LA[[#This Row],[Emisiones Fugitivas (kilotoneladas CO₂e)]]-Y49)/Y49)*100,0),0)</f>
        <v>0</v>
      </c>
      <c r="AB50">
        <v>0</v>
      </c>
    </row>
    <row r="51" spans="1:28" x14ac:dyDescent="0.25">
      <c r="A51" t="s">
        <v>40</v>
      </c>
      <c r="B51" t="s">
        <v>40</v>
      </c>
      <c r="C51" t="s">
        <v>41</v>
      </c>
      <c r="D51">
        <v>2012</v>
      </c>
      <c r="E51">
        <v>8170</v>
      </c>
      <c r="F51">
        <f>IF(A50=Emisiones_N2O_CO2eq_LA[[#This Row],[País]],IFERROR(Emisiones_N2O_CO2eq_LA[[#This Row],[Agricultura (kilotoneladas CO₂e)]]-E50,0),0)</f>
        <v>150</v>
      </c>
      <c r="G51" s="8">
        <f>IF(A50=Emisiones_N2O_CO2eq_LA[[#This Row],[País]],IFERROR(((Emisiones_N2O_CO2eq_LA[[#This Row],[Agricultura (kilotoneladas CO₂e)]]-E50)/E50)*100,0),0)</f>
        <v>1.8703241895261846</v>
      </c>
      <c r="H51">
        <v>0.78724224320678304</v>
      </c>
      <c r="I51">
        <v>0</v>
      </c>
      <c r="J51">
        <f>IF(A50=Emisiones_N2O_CO2eq_LA[[#This Row],[País]],IFERROR(Emisiones_N2O_CO2eq_LA[[#This Row],[Industria (kilotoneladas CO₂e)]]-I50,0),0)</f>
        <v>0</v>
      </c>
      <c r="K51" s="8">
        <f>IF(A50=Emisiones_N2O_CO2eq_LA[[#This Row],[País]],IFERROR(((Emisiones_N2O_CO2eq_LA[[#This Row],[Industria (kilotoneladas CO₂e)]]-I50)/I50)*100,0),0)</f>
        <v>0</v>
      </c>
      <c r="L51" s="7"/>
      <c r="M51">
        <v>170</v>
      </c>
      <c r="N51">
        <f>IF(A50=Emisiones_N2O_CO2eq_LA[[#This Row],[País]],IFERROR(Emisiones_N2O_CO2eq_LA[[#This Row],[Otras Quemas de Combustible (kilotoneladas CO₂e)]]-M50,0),0)</f>
        <v>10</v>
      </c>
      <c r="O51" s="8">
        <f>IF(A50=Emisiones_N2O_CO2eq_LA[[#This Row],[País]],IFERROR(((Emisiones_N2O_CO2eq_LA[[#This Row],[Otras Quemas de Combustible (kilotoneladas CO₂e)]]-M50)/M50)*100,0),0)</f>
        <v>6.25</v>
      </c>
      <c r="P51">
        <v>0.02</v>
      </c>
      <c r="Q51">
        <v>180</v>
      </c>
      <c r="R51">
        <f>IF(A50=Emisiones_N2O_CO2eq_LA[[#This Row],[País]],IFERROR(Emisiones_N2O_CO2eq_LA[[#This Row],[Residuos (kilotoneladas CO₂e)]]-Q50,0),0)</f>
        <v>0</v>
      </c>
      <c r="S51" s="8">
        <f>IF(A50=Emisiones_N2O_CO2eq_LA[[#This Row],[País]],IFERROR(((Emisiones_N2O_CO2eq_LA[[#This Row],[Residuos (kilotoneladas CO₂e)]]-Q50)/Q50)*100,0),0)</f>
        <v>0</v>
      </c>
      <c r="T51">
        <v>1.7344382347273E-2</v>
      </c>
      <c r="U51">
        <v>1220</v>
      </c>
      <c r="V51">
        <f>IF(A50=Emisiones_N2O_CO2eq_LA[[#This Row],[País]],IFERROR(Emisiones_N2O_CO2eq_LA[[#This Row],[UCTUS (kilotoneladas CO₂e)]]-U50,0),0)</f>
        <v>-1750</v>
      </c>
      <c r="W51" s="8">
        <f>IF(A50=Emisiones_N2O_CO2eq_LA[[#This Row],[País]],IFERROR(((Emisiones_N2O_CO2eq_LA[[#This Row],[UCTUS (kilotoneladas CO₂e)]]-U50)/U50)*100,0),0)</f>
        <v>-58.92255892255892</v>
      </c>
      <c r="X51">
        <v>0.11755636924262799</v>
      </c>
      <c r="Y51">
        <v>0</v>
      </c>
      <c r="Z51">
        <f>IF(A50=Emisiones_N2O_CO2eq_LA[[#This Row],[País]],IFERROR(Emisiones_N2O_CO2eq_LA[[#This Row],[Emisiones Fugitivas (kilotoneladas CO₂e)]]-Y50,0),0)</f>
        <v>0</v>
      </c>
      <c r="AA51">
        <f>IF(A50=Emisiones_N2O_CO2eq_LA[[#This Row],[País]],IFERROR(((Emisiones_N2O_CO2eq_LA[[#This Row],[Emisiones Fugitivas (kilotoneladas CO₂e)]]-Y50)/Y50)*100,0),0)</f>
        <v>0</v>
      </c>
      <c r="AB51">
        <v>0</v>
      </c>
    </row>
    <row r="52" spans="1:28" x14ac:dyDescent="0.25">
      <c r="A52" t="s">
        <v>40</v>
      </c>
      <c r="B52" t="s">
        <v>40</v>
      </c>
      <c r="C52" t="s">
        <v>41</v>
      </c>
      <c r="D52">
        <v>2013</v>
      </c>
      <c r="E52">
        <v>8080</v>
      </c>
      <c r="F52">
        <f>IF(A51=Emisiones_N2O_CO2eq_LA[[#This Row],[País]],IFERROR(Emisiones_N2O_CO2eq_LA[[#This Row],[Agricultura (kilotoneladas CO₂e)]]-E51,0),0)</f>
        <v>-90</v>
      </c>
      <c r="G52" s="8">
        <f>IF(A51=Emisiones_N2O_CO2eq_LA[[#This Row],[País]],IFERROR(((Emisiones_N2O_CO2eq_LA[[#This Row],[Agricultura (kilotoneladas CO₂e)]]-E51)/E51)*100,0),0)</f>
        <v>-1.101591187270502</v>
      </c>
      <c r="H52">
        <v>0.76645797761335599</v>
      </c>
      <c r="I52">
        <v>0</v>
      </c>
      <c r="J52">
        <f>IF(A51=Emisiones_N2O_CO2eq_LA[[#This Row],[País]],IFERROR(Emisiones_N2O_CO2eq_LA[[#This Row],[Industria (kilotoneladas CO₂e)]]-I51,0),0)</f>
        <v>0</v>
      </c>
      <c r="K52" s="8">
        <f>IF(A51=Emisiones_N2O_CO2eq_LA[[#This Row],[País]],IFERROR(((Emisiones_N2O_CO2eq_LA[[#This Row],[Industria (kilotoneladas CO₂e)]]-I51)/I51)*100,0),0)</f>
        <v>0</v>
      </c>
      <c r="L52" s="7"/>
      <c r="M52">
        <v>180</v>
      </c>
      <c r="N52">
        <f>IF(A51=Emisiones_N2O_CO2eq_LA[[#This Row],[País]],IFERROR(Emisiones_N2O_CO2eq_LA[[#This Row],[Otras Quemas de Combustible (kilotoneladas CO₂e)]]-M51,0),0)</f>
        <v>10</v>
      </c>
      <c r="O52" s="8">
        <f>IF(A51=Emisiones_N2O_CO2eq_LA[[#This Row],[País]],IFERROR(((Emisiones_N2O_CO2eq_LA[[#This Row],[Otras Quemas de Combustible (kilotoneladas CO₂e)]]-M51)/M51)*100,0),0)</f>
        <v>5.8823529411764701</v>
      </c>
      <c r="P52">
        <v>0.02</v>
      </c>
      <c r="Q52">
        <v>190</v>
      </c>
      <c r="R52">
        <f>IF(A51=Emisiones_N2O_CO2eq_LA[[#This Row],[País]],IFERROR(Emisiones_N2O_CO2eq_LA[[#This Row],[Residuos (kilotoneladas CO₂e)]]-Q51,0),0)</f>
        <v>10</v>
      </c>
      <c r="S52" s="8">
        <f>IF(A51=Emisiones_N2O_CO2eq_LA[[#This Row],[País]],IFERROR(((Emisiones_N2O_CO2eq_LA[[#This Row],[Residuos (kilotoneladas CO₂e)]]-Q51)/Q51)*100,0),0)</f>
        <v>5.5555555555555554</v>
      </c>
      <c r="T52">
        <v>1.8023145513185301E-2</v>
      </c>
      <c r="U52">
        <v>770</v>
      </c>
      <c r="V52">
        <f>IF(A51=Emisiones_N2O_CO2eq_LA[[#This Row],[País]],IFERROR(Emisiones_N2O_CO2eq_LA[[#This Row],[UCTUS (kilotoneladas CO₂e)]]-U51,0),0)</f>
        <v>-450</v>
      </c>
      <c r="W52" s="8">
        <f>IF(A51=Emisiones_N2O_CO2eq_LA[[#This Row],[País]],IFERROR(((Emisiones_N2O_CO2eq_LA[[#This Row],[UCTUS (kilotoneladas CO₂e)]]-U51)/U51)*100,0),0)</f>
        <v>-36.885245901639344</v>
      </c>
      <c r="X52">
        <v>7.3041168658698502E-2</v>
      </c>
      <c r="Y52">
        <v>0</v>
      </c>
      <c r="Z52">
        <f>IF(A51=Emisiones_N2O_CO2eq_LA[[#This Row],[País]],IFERROR(Emisiones_N2O_CO2eq_LA[[#This Row],[Emisiones Fugitivas (kilotoneladas CO₂e)]]-Y51,0),0)</f>
        <v>0</v>
      </c>
      <c r="AA52">
        <f>IF(A51=Emisiones_N2O_CO2eq_LA[[#This Row],[País]],IFERROR(((Emisiones_N2O_CO2eq_LA[[#This Row],[Emisiones Fugitivas (kilotoneladas CO₂e)]]-Y51)/Y51)*100,0),0)</f>
        <v>0</v>
      </c>
      <c r="AB52">
        <v>0</v>
      </c>
    </row>
    <row r="53" spans="1:28" x14ac:dyDescent="0.25">
      <c r="A53" t="s">
        <v>40</v>
      </c>
      <c r="B53" t="s">
        <v>40</v>
      </c>
      <c r="C53" t="s">
        <v>41</v>
      </c>
      <c r="D53">
        <v>2014</v>
      </c>
      <c r="E53">
        <v>7620</v>
      </c>
      <c r="F53">
        <f>IF(A52=Emisiones_N2O_CO2eq_LA[[#This Row],[País]],IFERROR(Emisiones_N2O_CO2eq_LA[[#This Row],[Agricultura (kilotoneladas CO₂e)]]-E52,0),0)</f>
        <v>-460</v>
      </c>
      <c r="G53" s="8">
        <f>IF(A52=Emisiones_N2O_CO2eq_LA[[#This Row],[País]],IFERROR(((Emisiones_N2O_CO2eq_LA[[#This Row],[Agricultura (kilotoneladas CO₂e)]]-E52)/E52)*100,0),0)</f>
        <v>-5.6930693069306937</v>
      </c>
      <c r="H53">
        <v>0.71168394508265598</v>
      </c>
      <c r="I53">
        <v>0</v>
      </c>
      <c r="J53">
        <f>IF(A52=Emisiones_N2O_CO2eq_LA[[#This Row],[País]],IFERROR(Emisiones_N2O_CO2eq_LA[[#This Row],[Industria (kilotoneladas CO₂e)]]-I52,0),0)</f>
        <v>0</v>
      </c>
      <c r="K53" s="8">
        <f>IF(A52=Emisiones_N2O_CO2eq_LA[[#This Row],[País]],IFERROR(((Emisiones_N2O_CO2eq_LA[[#This Row],[Industria (kilotoneladas CO₂e)]]-I52)/I52)*100,0),0)</f>
        <v>0</v>
      </c>
      <c r="L53" s="7"/>
      <c r="M53">
        <v>180</v>
      </c>
      <c r="N53">
        <f>IF(A52=Emisiones_N2O_CO2eq_LA[[#This Row],[País]],IFERROR(Emisiones_N2O_CO2eq_LA[[#This Row],[Otras Quemas de Combustible (kilotoneladas CO₂e)]]-M52,0),0)</f>
        <v>0</v>
      </c>
      <c r="O53" s="8">
        <f>IF(A52=Emisiones_N2O_CO2eq_LA[[#This Row],[País]],IFERROR(((Emisiones_N2O_CO2eq_LA[[#This Row],[Otras Quemas de Combustible (kilotoneladas CO₂e)]]-M52)/M52)*100,0),0)</f>
        <v>0</v>
      </c>
      <c r="P53">
        <v>0.02</v>
      </c>
      <c r="Q53">
        <v>190</v>
      </c>
      <c r="R53">
        <f>IF(A52=Emisiones_N2O_CO2eq_LA[[#This Row],[País]],IFERROR(Emisiones_N2O_CO2eq_LA[[#This Row],[Residuos (kilotoneladas CO₂e)]]-Q52,0),0)</f>
        <v>0</v>
      </c>
      <c r="S53" s="8">
        <f>IF(A52=Emisiones_N2O_CO2eq_LA[[#This Row],[País]],IFERROR(((Emisiones_N2O_CO2eq_LA[[#This Row],[Residuos (kilotoneladas CO₂e)]]-Q52)/Q52)*100,0),0)</f>
        <v>0</v>
      </c>
      <c r="T53">
        <v>1.7745400205473001E-2</v>
      </c>
      <c r="U53">
        <v>820</v>
      </c>
      <c r="V53">
        <f>IF(A52=Emisiones_N2O_CO2eq_LA[[#This Row],[País]],IFERROR(Emisiones_N2O_CO2eq_LA[[#This Row],[UCTUS (kilotoneladas CO₂e)]]-U52,0),0)</f>
        <v>50</v>
      </c>
      <c r="W53" s="8">
        <f>IF(A52=Emisiones_N2O_CO2eq_LA[[#This Row],[País]],IFERROR(((Emisiones_N2O_CO2eq_LA[[#This Row],[UCTUS (kilotoneladas CO₂e)]]-U52)/U52)*100,0),0)</f>
        <v>6.4935064935064926</v>
      </c>
      <c r="X53">
        <v>7.6585411413094204E-2</v>
      </c>
      <c r="Y53">
        <v>0</v>
      </c>
      <c r="Z53">
        <f>IF(A52=Emisiones_N2O_CO2eq_LA[[#This Row],[País]],IFERROR(Emisiones_N2O_CO2eq_LA[[#This Row],[Emisiones Fugitivas (kilotoneladas CO₂e)]]-Y52,0),0)</f>
        <v>0</v>
      </c>
      <c r="AA53">
        <f>IF(A52=Emisiones_N2O_CO2eq_LA[[#This Row],[País]],IFERROR(((Emisiones_N2O_CO2eq_LA[[#This Row],[Emisiones Fugitivas (kilotoneladas CO₂e)]]-Y52)/Y52)*100,0),0)</f>
        <v>0</v>
      </c>
      <c r="AB53">
        <v>0</v>
      </c>
    </row>
    <row r="54" spans="1:28" x14ac:dyDescent="0.25">
      <c r="A54" t="s">
        <v>40</v>
      </c>
      <c r="B54" t="s">
        <v>40</v>
      </c>
      <c r="C54" t="s">
        <v>41</v>
      </c>
      <c r="D54">
        <v>2015</v>
      </c>
      <c r="E54">
        <v>8199.9999999999891</v>
      </c>
      <c r="F54">
        <f>IF(A53=Emisiones_N2O_CO2eq_LA[[#This Row],[País]],IFERROR(Emisiones_N2O_CO2eq_LA[[#This Row],[Agricultura (kilotoneladas CO₂e)]]-E53,0),0)</f>
        <v>579.99999999998909</v>
      </c>
      <c r="G54" s="8">
        <f>IF(A53=Emisiones_N2O_CO2eq_LA[[#This Row],[País]],IFERROR(((Emisiones_N2O_CO2eq_LA[[#This Row],[Agricultura (kilotoneladas CO₂e)]]-E53)/E53)*100,0),0)</f>
        <v>7.6115485564303036</v>
      </c>
      <c r="H54">
        <v>0.75436982520699103</v>
      </c>
      <c r="I54">
        <v>0</v>
      </c>
      <c r="J54">
        <f>IF(A53=Emisiones_N2O_CO2eq_LA[[#This Row],[País]],IFERROR(Emisiones_N2O_CO2eq_LA[[#This Row],[Industria (kilotoneladas CO₂e)]]-I53,0),0)</f>
        <v>0</v>
      </c>
      <c r="K54" s="8">
        <f>IF(A53=Emisiones_N2O_CO2eq_LA[[#This Row],[País]],IFERROR(((Emisiones_N2O_CO2eq_LA[[#This Row],[Industria (kilotoneladas CO₂e)]]-I53)/I53)*100,0),0)</f>
        <v>0</v>
      </c>
      <c r="L54" s="7"/>
      <c r="M54">
        <v>190</v>
      </c>
      <c r="N54">
        <f>IF(A53=Emisiones_N2O_CO2eq_LA[[#This Row],[País]],IFERROR(Emisiones_N2O_CO2eq_LA[[#This Row],[Otras Quemas de Combustible (kilotoneladas CO₂e)]]-M53,0),0)</f>
        <v>10</v>
      </c>
      <c r="O54" s="8">
        <f>IF(A53=Emisiones_N2O_CO2eq_LA[[#This Row],[País]],IFERROR(((Emisiones_N2O_CO2eq_LA[[#This Row],[Otras Quemas de Combustible (kilotoneladas CO₂e)]]-M53)/M53)*100,0),0)</f>
        <v>5.5555555555555554</v>
      </c>
      <c r="P54">
        <v>0.02</v>
      </c>
      <c r="Q54">
        <v>190</v>
      </c>
      <c r="R54">
        <f>IF(A53=Emisiones_N2O_CO2eq_LA[[#This Row],[País]],IFERROR(Emisiones_N2O_CO2eq_LA[[#This Row],[Residuos (kilotoneladas CO₂e)]]-Q53,0),0)</f>
        <v>0</v>
      </c>
      <c r="S54" s="8">
        <f>IF(A53=Emisiones_N2O_CO2eq_LA[[#This Row],[País]],IFERROR(((Emisiones_N2O_CO2eq_LA[[#This Row],[Residuos (kilotoneladas CO₂e)]]-Q53)/Q53)*100,0),0)</f>
        <v>0</v>
      </c>
      <c r="T54">
        <v>1.7479300827966799E-2</v>
      </c>
      <c r="U54">
        <v>1230</v>
      </c>
      <c r="V54">
        <f>IF(A53=Emisiones_N2O_CO2eq_LA[[#This Row],[País]],IFERROR(Emisiones_N2O_CO2eq_LA[[#This Row],[UCTUS (kilotoneladas CO₂e)]]-U53,0),0)</f>
        <v>410</v>
      </c>
      <c r="W54" s="8">
        <f>IF(A53=Emisiones_N2O_CO2eq_LA[[#This Row],[País]],IFERROR(((Emisiones_N2O_CO2eq_LA[[#This Row],[UCTUS (kilotoneladas CO₂e)]]-U53)/U53)*100,0),0)</f>
        <v>50</v>
      </c>
      <c r="X54">
        <v>0.113155473781048</v>
      </c>
      <c r="Y54">
        <v>0</v>
      </c>
      <c r="Z54">
        <f>IF(A53=Emisiones_N2O_CO2eq_LA[[#This Row],[País]],IFERROR(Emisiones_N2O_CO2eq_LA[[#This Row],[Emisiones Fugitivas (kilotoneladas CO₂e)]]-Y53,0),0)</f>
        <v>0</v>
      </c>
      <c r="AA54">
        <f>IF(A53=Emisiones_N2O_CO2eq_LA[[#This Row],[País]],IFERROR(((Emisiones_N2O_CO2eq_LA[[#This Row],[Emisiones Fugitivas (kilotoneladas CO₂e)]]-Y53)/Y53)*100,0),0)</f>
        <v>0</v>
      </c>
      <c r="AB54">
        <v>0</v>
      </c>
    </row>
    <row r="55" spans="1:28" x14ac:dyDescent="0.25">
      <c r="A55" t="s">
        <v>40</v>
      </c>
      <c r="B55" t="s">
        <v>40</v>
      </c>
      <c r="C55" t="s">
        <v>41</v>
      </c>
      <c r="D55">
        <v>2016</v>
      </c>
      <c r="E55">
        <v>8530</v>
      </c>
      <c r="F55">
        <f>IF(A54=Emisiones_N2O_CO2eq_LA[[#This Row],[País]],IFERROR(Emisiones_N2O_CO2eq_LA[[#This Row],[Agricultura (kilotoneladas CO₂e)]]-E54,0),0)</f>
        <v>330.00000000001091</v>
      </c>
      <c r="G55" s="8">
        <f>IF(A54=Emisiones_N2O_CO2eq_LA[[#This Row],[País]],IFERROR(((Emisiones_N2O_CO2eq_LA[[#This Row],[Agricultura (kilotoneladas CO₂e)]]-E54)/E54)*100,0),0)</f>
        <v>4.0243902439025776</v>
      </c>
      <c r="H55">
        <v>0.77320522117476398</v>
      </c>
      <c r="I55">
        <v>0</v>
      </c>
      <c r="J55">
        <f>IF(A54=Emisiones_N2O_CO2eq_LA[[#This Row],[País]],IFERROR(Emisiones_N2O_CO2eq_LA[[#This Row],[Industria (kilotoneladas CO₂e)]]-I54,0),0)</f>
        <v>0</v>
      </c>
      <c r="K55" s="8">
        <f>IF(A54=Emisiones_N2O_CO2eq_LA[[#This Row],[País]],IFERROR(((Emisiones_N2O_CO2eq_LA[[#This Row],[Industria (kilotoneladas CO₂e)]]-I54)/I54)*100,0),0)</f>
        <v>0</v>
      </c>
      <c r="L55" s="7"/>
      <c r="M55">
        <v>190</v>
      </c>
      <c r="N55">
        <f>IF(A54=Emisiones_N2O_CO2eq_LA[[#This Row],[País]],IFERROR(Emisiones_N2O_CO2eq_LA[[#This Row],[Otras Quemas de Combustible (kilotoneladas CO₂e)]]-M54,0),0)</f>
        <v>0</v>
      </c>
      <c r="O55" s="8">
        <f>IF(A54=Emisiones_N2O_CO2eq_LA[[#This Row],[País]],IFERROR(((Emisiones_N2O_CO2eq_LA[[#This Row],[Otras Quemas de Combustible (kilotoneladas CO₂e)]]-M54)/M54)*100,0),0)</f>
        <v>0</v>
      </c>
      <c r="P55">
        <v>0.02</v>
      </c>
      <c r="Q55">
        <v>200</v>
      </c>
      <c r="R55">
        <f>IF(A54=Emisiones_N2O_CO2eq_LA[[#This Row],[País]],IFERROR(Emisiones_N2O_CO2eq_LA[[#This Row],[Residuos (kilotoneladas CO₂e)]]-Q54,0),0)</f>
        <v>10</v>
      </c>
      <c r="S55" s="8">
        <f>IF(A54=Emisiones_N2O_CO2eq_LA[[#This Row],[País]],IFERROR(((Emisiones_N2O_CO2eq_LA[[#This Row],[Residuos (kilotoneladas CO₂e)]]-Q54)/Q54)*100,0),0)</f>
        <v>5.2631578947368416</v>
      </c>
      <c r="T55">
        <v>1.8129079042784602E-2</v>
      </c>
      <c r="U55">
        <v>2920</v>
      </c>
      <c r="V55">
        <f>IF(A54=Emisiones_N2O_CO2eq_LA[[#This Row],[País]],IFERROR(Emisiones_N2O_CO2eq_LA[[#This Row],[UCTUS (kilotoneladas CO₂e)]]-U54,0),0)</f>
        <v>1690</v>
      </c>
      <c r="W55" s="8">
        <f>IF(A54=Emisiones_N2O_CO2eq_LA[[#This Row],[País]],IFERROR(((Emisiones_N2O_CO2eq_LA[[#This Row],[UCTUS (kilotoneladas CO₂e)]]-U54)/U54)*100,0),0)</f>
        <v>137.39837398373984</v>
      </c>
      <c r="X55">
        <v>0.26468455402465502</v>
      </c>
      <c r="Y55">
        <v>0</v>
      </c>
      <c r="Z55">
        <f>IF(A54=Emisiones_N2O_CO2eq_LA[[#This Row],[País]],IFERROR(Emisiones_N2O_CO2eq_LA[[#This Row],[Emisiones Fugitivas (kilotoneladas CO₂e)]]-Y54,0),0)</f>
        <v>0</v>
      </c>
      <c r="AA55">
        <f>IF(A54=Emisiones_N2O_CO2eq_LA[[#This Row],[País]],IFERROR(((Emisiones_N2O_CO2eq_LA[[#This Row],[Emisiones Fugitivas (kilotoneladas CO₂e)]]-Y54)/Y54)*100,0),0)</f>
        <v>0</v>
      </c>
      <c r="AB55">
        <v>0</v>
      </c>
    </row>
    <row r="56" spans="1:28" x14ac:dyDescent="0.25">
      <c r="A56" t="s">
        <v>46</v>
      </c>
      <c r="B56" t="s">
        <v>404</v>
      </c>
      <c r="C56" t="s">
        <v>47</v>
      </c>
      <c r="D56">
        <v>1990</v>
      </c>
      <c r="E56">
        <v>98290</v>
      </c>
      <c r="F56">
        <f>IF(A55=Emisiones_N2O_CO2eq_LA[[#This Row],[País]],IFERROR(Emisiones_N2O_CO2eq_LA[[#This Row],[Agricultura (kilotoneladas CO₂e)]]-E55,0),0)</f>
        <v>0</v>
      </c>
      <c r="G56" s="8">
        <f>IF(A55=Emisiones_N2O_CO2eq_LA[[#This Row],[País]],IFERROR(((Emisiones_N2O_CO2eq_LA[[#This Row],[Agricultura (kilotoneladas CO₂e)]]-E55)/E55)*100,0),0)</f>
        <v>0</v>
      </c>
      <c r="H56">
        <v>0.65965111254666697</v>
      </c>
      <c r="I56">
        <v>3190</v>
      </c>
      <c r="J56">
        <f>IF(A55=Emisiones_N2O_CO2eq_LA[[#This Row],[País]],IFERROR(Emisiones_N2O_CO2eq_LA[[#This Row],[Industria (kilotoneladas CO₂e)]]-I55,0),0)</f>
        <v>0</v>
      </c>
      <c r="K56" s="8">
        <f>IF(A55=Emisiones_N2O_CO2eq_LA[[#This Row],[País]],IFERROR(((Emisiones_N2O_CO2eq_LA[[#This Row],[Industria (kilotoneladas CO₂e)]]-I55)/I55)*100,0),0)</f>
        <v>0</v>
      </c>
      <c r="L56">
        <v>0.02</v>
      </c>
      <c r="M56">
        <v>4179.99999999999</v>
      </c>
      <c r="N56">
        <f>IF(A55=Emisiones_N2O_CO2eq_LA[[#This Row],[País]],IFERROR(Emisiones_N2O_CO2eq_LA[[#This Row],[Otras Quemas de Combustible (kilotoneladas CO₂e)]]-M55,0),0)</f>
        <v>0</v>
      </c>
      <c r="O56" s="8">
        <f>IF(A55=Emisiones_N2O_CO2eq_LA[[#This Row],[País]],IFERROR(((Emisiones_N2O_CO2eq_LA[[#This Row],[Otras Quemas de Combustible (kilotoneladas CO₂e)]]-M55)/M55)*100,0),0)</f>
        <v>0</v>
      </c>
      <c r="P56">
        <v>0.03</v>
      </c>
      <c r="Q56">
        <v>1290</v>
      </c>
      <c r="R56">
        <f>IF(A55=Emisiones_N2O_CO2eq_LA[[#This Row],[País]],IFERROR(Emisiones_N2O_CO2eq_LA[[#This Row],[Residuos (kilotoneladas CO₂e)]]-Q55,0),0)</f>
        <v>0</v>
      </c>
      <c r="S56" s="8">
        <f>IF(A55=Emisiones_N2O_CO2eq_LA[[#This Row],[País]],IFERROR(((Emisiones_N2O_CO2eq_LA[[#This Row],[Residuos (kilotoneladas CO₂e)]]-Q55)/Q55)*100,0),0)</f>
        <v>0</v>
      </c>
      <c r="T56">
        <v>8.6575433430176093E-3</v>
      </c>
      <c r="U56">
        <v>5670</v>
      </c>
      <c r="V56">
        <f>IF(A55=Emisiones_N2O_CO2eq_LA[[#This Row],[País]],IFERROR(Emisiones_N2O_CO2eq_LA[[#This Row],[UCTUS (kilotoneladas CO₂e)]]-U55,0),0)</f>
        <v>0</v>
      </c>
      <c r="W56" s="8">
        <f>IF(A55=Emisiones_N2O_CO2eq_LA[[#This Row],[País]],IFERROR(((Emisiones_N2O_CO2eq_LA[[#This Row],[UCTUS (kilotoneladas CO₂e)]]-U55)/U55)*100,0),0)</f>
        <v>0</v>
      </c>
      <c r="X56">
        <v>3.8052923065821503E-2</v>
      </c>
      <c r="Y56">
        <v>30</v>
      </c>
      <c r="Z56">
        <f>IF(A55=Emisiones_N2O_CO2eq_LA[[#This Row],[País]],IFERROR(Emisiones_N2O_CO2eq_LA[[#This Row],[Emisiones Fugitivas (kilotoneladas CO₂e)]]-Y55,0),0)</f>
        <v>0</v>
      </c>
      <c r="AA56">
        <f>IF(A55=Emisiones_N2O_CO2eq_LA[[#This Row],[País]],IFERROR(((Emisiones_N2O_CO2eq_LA[[#This Row],[Emisiones Fugitivas (kilotoneladas CO₂e)]]-Y55)/Y55)*100,0),0)</f>
        <v>0</v>
      </c>
      <c r="AB56">
        <v>2.0133821727947901E-4</v>
      </c>
    </row>
    <row r="57" spans="1:28" x14ac:dyDescent="0.25">
      <c r="A57" t="s">
        <v>46</v>
      </c>
      <c r="B57" t="s">
        <v>404</v>
      </c>
      <c r="C57" t="s">
        <v>47</v>
      </c>
      <c r="D57">
        <v>1991</v>
      </c>
      <c r="E57">
        <v>101230</v>
      </c>
      <c r="F57">
        <f>IF(A56=Emisiones_N2O_CO2eq_LA[[#This Row],[País]],IFERROR(Emisiones_N2O_CO2eq_LA[[#This Row],[Agricultura (kilotoneladas CO₂e)]]-E56,0),0)</f>
        <v>2940</v>
      </c>
      <c r="G57" s="8">
        <f>IF(A56=Emisiones_N2O_CO2eq_LA[[#This Row],[País]],IFERROR(((Emisiones_N2O_CO2eq_LA[[#This Row],[Agricultura (kilotoneladas CO₂e)]]-E56)/E56)*100,0),0)</f>
        <v>2.9911486417743416</v>
      </c>
      <c r="H57">
        <v>0.66753270732221903</v>
      </c>
      <c r="I57">
        <v>4010</v>
      </c>
      <c r="J57">
        <f>IF(A56=Emisiones_N2O_CO2eq_LA[[#This Row],[País]],IFERROR(Emisiones_N2O_CO2eq_LA[[#This Row],[Industria (kilotoneladas CO₂e)]]-I56,0),0)</f>
        <v>820</v>
      </c>
      <c r="K57" s="8">
        <f>IF(A56=Emisiones_N2O_CO2eq_LA[[#This Row],[País]],IFERROR(((Emisiones_N2O_CO2eq_LA[[#This Row],[Industria (kilotoneladas CO₂e)]]-I56)/I56)*100,0),0)</f>
        <v>25.705329153605017</v>
      </c>
      <c r="L57">
        <v>0.03</v>
      </c>
      <c r="M57">
        <v>5280</v>
      </c>
      <c r="N57">
        <f>IF(A56=Emisiones_N2O_CO2eq_LA[[#This Row],[País]],IFERROR(Emisiones_N2O_CO2eq_LA[[#This Row],[Otras Quemas de Combustible (kilotoneladas CO₂e)]]-M56,0),0)</f>
        <v>1100.00000000001</v>
      </c>
      <c r="O57" s="8">
        <f>IF(A56=Emisiones_N2O_CO2eq_LA[[#This Row],[País]],IFERROR(((Emisiones_N2O_CO2eq_LA[[#This Row],[Otras Quemas de Combustible (kilotoneladas CO₂e)]]-M56)/M56)*100,0),0)</f>
        <v>26.315789473684514</v>
      </c>
      <c r="P57">
        <v>0.03</v>
      </c>
      <c r="Q57">
        <v>1320</v>
      </c>
      <c r="R57">
        <f>IF(A56=Emisiones_N2O_CO2eq_LA[[#This Row],[País]],IFERROR(Emisiones_N2O_CO2eq_LA[[#This Row],[Residuos (kilotoneladas CO₂e)]]-Q56,0),0)</f>
        <v>30</v>
      </c>
      <c r="S57" s="8">
        <f>IF(A56=Emisiones_N2O_CO2eq_LA[[#This Row],[País]],IFERROR(((Emisiones_N2O_CO2eq_LA[[#This Row],[Residuos (kilotoneladas CO₂e)]]-Q56)/Q56)*100,0),0)</f>
        <v>2.3255813953488373</v>
      </c>
      <c r="T57">
        <v>8.7043680101287196E-3</v>
      </c>
      <c r="U57">
        <v>5670</v>
      </c>
      <c r="V57">
        <f>IF(A56=Emisiones_N2O_CO2eq_LA[[#This Row],[País]],IFERROR(Emisiones_N2O_CO2eq_LA[[#This Row],[UCTUS (kilotoneladas CO₂e)]]-U56,0),0)</f>
        <v>0</v>
      </c>
      <c r="W57" s="8">
        <f>IF(A56=Emisiones_N2O_CO2eq_LA[[#This Row],[País]],IFERROR(((Emisiones_N2O_CO2eq_LA[[#This Row],[UCTUS (kilotoneladas CO₂e)]]-U56)/U56)*100,0),0)</f>
        <v>0</v>
      </c>
      <c r="X57">
        <v>3.7389217134416501E-2</v>
      </c>
      <c r="Y57">
        <v>30</v>
      </c>
      <c r="Z57">
        <f>IF(A56=Emisiones_N2O_CO2eq_LA[[#This Row],[País]],IFERROR(Emisiones_N2O_CO2eq_LA[[#This Row],[Emisiones Fugitivas (kilotoneladas CO₂e)]]-Y56,0),0)</f>
        <v>0</v>
      </c>
      <c r="AA57">
        <f>IF(A56=Emisiones_N2O_CO2eq_LA[[#This Row],[País]],IFERROR(((Emisiones_N2O_CO2eq_LA[[#This Row],[Emisiones Fugitivas (kilotoneladas CO₂e)]]-Y56)/Y56)*100,0),0)</f>
        <v>0</v>
      </c>
      <c r="AB57">
        <v>1.9782654568474301E-4</v>
      </c>
    </row>
    <row r="58" spans="1:28" x14ac:dyDescent="0.25">
      <c r="A58" t="s">
        <v>46</v>
      </c>
      <c r="B58" t="s">
        <v>404</v>
      </c>
      <c r="C58" t="s">
        <v>47</v>
      </c>
      <c r="D58">
        <v>1992</v>
      </c>
      <c r="E58">
        <v>103080</v>
      </c>
      <c r="F58">
        <f>IF(A57=Emisiones_N2O_CO2eq_LA[[#This Row],[País]],IFERROR(Emisiones_N2O_CO2eq_LA[[#This Row],[Agricultura (kilotoneladas CO₂e)]]-E57,0),0)</f>
        <v>1850</v>
      </c>
      <c r="G58" s="8">
        <f>IF(A57=Emisiones_N2O_CO2eq_LA[[#This Row],[País]],IFERROR(((Emisiones_N2O_CO2eq_LA[[#This Row],[Agricultura (kilotoneladas CO₂e)]]-E57)/E57)*100,0),0)</f>
        <v>1.8275214857255755</v>
      </c>
      <c r="H58">
        <v>0.66822677869158797</v>
      </c>
      <c r="I58">
        <v>3740</v>
      </c>
      <c r="J58">
        <f>IF(A57=Emisiones_N2O_CO2eq_LA[[#This Row],[País]],IFERROR(Emisiones_N2O_CO2eq_LA[[#This Row],[Industria (kilotoneladas CO₂e)]]-I57,0),0)</f>
        <v>-270</v>
      </c>
      <c r="K58" s="8">
        <f>IF(A57=Emisiones_N2O_CO2eq_LA[[#This Row],[País]],IFERROR(((Emisiones_N2O_CO2eq_LA[[#This Row],[Industria (kilotoneladas CO₂e)]]-I57)/I57)*100,0),0)</f>
        <v>-6.7331670822942637</v>
      </c>
      <c r="L58">
        <v>0.02</v>
      </c>
      <c r="M58">
        <v>5180</v>
      </c>
      <c r="N58">
        <f>IF(A57=Emisiones_N2O_CO2eq_LA[[#This Row],[País]],IFERROR(Emisiones_N2O_CO2eq_LA[[#This Row],[Otras Quemas de Combustible (kilotoneladas CO₂e)]]-M57,0),0)</f>
        <v>-100</v>
      </c>
      <c r="O58" s="8">
        <f>IF(A57=Emisiones_N2O_CO2eq_LA[[#This Row],[País]],IFERROR(((Emisiones_N2O_CO2eq_LA[[#This Row],[Otras Quemas de Combustible (kilotoneladas CO₂e)]]-M57)/M57)*100,0),0)</f>
        <v>-1.893939393939394</v>
      </c>
      <c r="P58">
        <v>0.03</v>
      </c>
      <c r="Q58">
        <v>1350</v>
      </c>
      <c r="R58">
        <f>IF(A57=Emisiones_N2O_CO2eq_LA[[#This Row],[País]],IFERROR(Emisiones_N2O_CO2eq_LA[[#This Row],[Residuos (kilotoneladas CO₂e)]]-Q57,0),0)</f>
        <v>30</v>
      </c>
      <c r="S58" s="8">
        <f>IF(A57=Emisiones_N2O_CO2eq_LA[[#This Row],[País]],IFERROR(((Emisiones_N2O_CO2eq_LA[[#This Row],[Residuos (kilotoneladas CO₂e)]]-Q57)/Q57)*100,0),0)</f>
        <v>2.2727272727272729</v>
      </c>
      <c r="T58">
        <v>8.7515148548083493E-3</v>
      </c>
      <c r="U58">
        <v>5670</v>
      </c>
      <c r="V58">
        <f>IF(A57=Emisiones_N2O_CO2eq_LA[[#This Row],[País]],IFERROR(Emisiones_N2O_CO2eq_LA[[#This Row],[UCTUS (kilotoneladas CO₂e)]]-U57,0),0)</f>
        <v>0</v>
      </c>
      <c r="W58" s="8">
        <f>IF(A57=Emisiones_N2O_CO2eq_LA[[#This Row],[País]],IFERROR(((Emisiones_N2O_CO2eq_LA[[#This Row],[UCTUS (kilotoneladas CO₂e)]]-U57)/U57)*100,0),0)</f>
        <v>0</v>
      </c>
      <c r="X58">
        <v>3.6756362390195002E-2</v>
      </c>
      <c r="Y58">
        <v>30</v>
      </c>
      <c r="Z58">
        <f>IF(A57=Emisiones_N2O_CO2eq_LA[[#This Row],[País]],IFERROR(Emisiones_N2O_CO2eq_LA[[#This Row],[Emisiones Fugitivas (kilotoneladas CO₂e)]]-Y57,0),0)</f>
        <v>0</v>
      </c>
      <c r="AA58">
        <f>IF(A57=Emisiones_N2O_CO2eq_LA[[#This Row],[País]],IFERROR(((Emisiones_N2O_CO2eq_LA[[#This Row],[Emisiones Fugitivas (kilotoneladas CO₂e)]]-Y57)/Y57)*100,0),0)</f>
        <v>0</v>
      </c>
      <c r="AB58">
        <v>1.9447810788462901E-4</v>
      </c>
    </row>
    <row r="59" spans="1:28" x14ac:dyDescent="0.25">
      <c r="A59" t="s">
        <v>46</v>
      </c>
      <c r="B59" t="s">
        <v>404</v>
      </c>
      <c r="C59" t="s">
        <v>47</v>
      </c>
      <c r="D59">
        <v>1993</v>
      </c>
      <c r="E59">
        <v>104690</v>
      </c>
      <c r="F59">
        <f>IF(A58=Emisiones_N2O_CO2eq_LA[[#This Row],[País]],IFERROR(Emisiones_N2O_CO2eq_LA[[#This Row],[Agricultura (kilotoneladas CO₂e)]]-E58,0),0)</f>
        <v>1610</v>
      </c>
      <c r="G59" s="8">
        <f>IF(A58=Emisiones_N2O_CO2eq_LA[[#This Row],[País]],IFERROR(((Emisiones_N2O_CO2eq_LA[[#This Row],[Agricultura (kilotoneladas CO₂e)]]-E58)/E58)*100,0),0)</f>
        <v>1.5618936748156771</v>
      </c>
      <c r="H59">
        <v>0.667457269983603</v>
      </c>
      <c r="I59">
        <v>4810</v>
      </c>
      <c r="J59">
        <f>IF(A58=Emisiones_N2O_CO2eq_LA[[#This Row],[País]],IFERROR(Emisiones_N2O_CO2eq_LA[[#This Row],[Industria (kilotoneladas CO₂e)]]-I58,0),0)</f>
        <v>1070</v>
      </c>
      <c r="K59" s="8">
        <f>IF(A58=Emisiones_N2O_CO2eq_LA[[#This Row],[País]],IFERROR(((Emisiones_N2O_CO2eq_LA[[#This Row],[Industria (kilotoneladas CO₂e)]]-I58)/I58)*100,0),0)</f>
        <v>28.609625668449194</v>
      </c>
      <c r="L59">
        <v>0.03</v>
      </c>
      <c r="M59">
        <v>5170</v>
      </c>
      <c r="N59">
        <f>IF(A58=Emisiones_N2O_CO2eq_LA[[#This Row],[País]],IFERROR(Emisiones_N2O_CO2eq_LA[[#This Row],[Otras Quemas de Combustible (kilotoneladas CO₂e)]]-M58,0),0)</f>
        <v>-10</v>
      </c>
      <c r="O59" s="8">
        <f>IF(A58=Emisiones_N2O_CO2eq_LA[[#This Row],[País]],IFERROR(((Emisiones_N2O_CO2eq_LA[[#This Row],[Otras Quemas de Combustible (kilotoneladas CO₂e)]]-M58)/M58)*100,0),0)</f>
        <v>-0.19305019305019305</v>
      </c>
      <c r="P59">
        <v>0.03</v>
      </c>
      <c r="Q59">
        <v>1380</v>
      </c>
      <c r="R59">
        <f>IF(A58=Emisiones_N2O_CO2eq_LA[[#This Row],[País]],IFERROR(Emisiones_N2O_CO2eq_LA[[#This Row],[Residuos (kilotoneladas CO₂e)]]-Q58,0),0)</f>
        <v>30</v>
      </c>
      <c r="S59" s="8">
        <f>IF(A58=Emisiones_N2O_CO2eq_LA[[#This Row],[País]],IFERROR(((Emisiones_N2O_CO2eq_LA[[#This Row],[Residuos (kilotoneladas CO₂e)]]-Q58)/Q58)*100,0),0)</f>
        <v>2.2222222222222223</v>
      </c>
      <c r="T59">
        <v>8.7982713972430196E-3</v>
      </c>
      <c r="U59">
        <v>5670</v>
      </c>
      <c r="V59">
        <f>IF(A58=Emisiones_N2O_CO2eq_LA[[#This Row],[País]],IFERROR(Emisiones_N2O_CO2eq_LA[[#This Row],[UCTUS (kilotoneladas CO₂e)]]-U58,0),0)</f>
        <v>0</v>
      </c>
      <c r="W59" s="8">
        <f>IF(A58=Emisiones_N2O_CO2eq_LA[[#This Row],[País]],IFERROR(((Emisiones_N2O_CO2eq_LA[[#This Row],[UCTUS (kilotoneladas CO₂e)]]-U58)/U58)*100,0),0)</f>
        <v>0</v>
      </c>
      <c r="X59">
        <v>3.6149419436498499E-2</v>
      </c>
      <c r="Y59">
        <v>30</v>
      </c>
      <c r="Z59">
        <f>IF(A58=Emisiones_N2O_CO2eq_LA[[#This Row],[País]],IFERROR(Emisiones_N2O_CO2eq_LA[[#This Row],[Emisiones Fugitivas (kilotoneladas CO₂e)]]-Y58,0),0)</f>
        <v>0</v>
      </c>
      <c r="AA59">
        <f>IF(A58=Emisiones_N2O_CO2eq_LA[[#This Row],[País]],IFERROR(((Emisiones_N2O_CO2eq_LA[[#This Row],[Emisiones Fugitivas (kilotoneladas CO₂e)]]-Y58)/Y58)*100,0),0)</f>
        <v>0</v>
      </c>
      <c r="AB59">
        <v>1.91266769505283E-4</v>
      </c>
    </row>
    <row r="60" spans="1:28" x14ac:dyDescent="0.25">
      <c r="A60" t="s">
        <v>46</v>
      </c>
      <c r="B60" t="s">
        <v>404</v>
      </c>
      <c r="C60" t="s">
        <v>47</v>
      </c>
      <c r="D60">
        <v>1994</v>
      </c>
      <c r="E60">
        <v>107830</v>
      </c>
      <c r="F60">
        <f>IF(A59=Emisiones_N2O_CO2eq_LA[[#This Row],[País]],IFERROR(Emisiones_N2O_CO2eq_LA[[#This Row],[Agricultura (kilotoneladas CO₂e)]]-E59,0),0)</f>
        <v>3140</v>
      </c>
      <c r="G60" s="8">
        <f>IF(A59=Emisiones_N2O_CO2eq_LA[[#This Row],[País]],IFERROR(((Emisiones_N2O_CO2eq_LA[[#This Row],[Agricultura (kilotoneladas CO₂e)]]-E59)/E59)*100,0),0)</f>
        <v>2.9993313592511224</v>
      </c>
      <c r="H60">
        <v>0.67633429346919605</v>
      </c>
      <c r="I60">
        <v>4860</v>
      </c>
      <c r="J60">
        <f>IF(A59=Emisiones_N2O_CO2eq_LA[[#This Row],[País]],IFERROR(Emisiones_N2O_CO2eq_LA[[#This Row],[Industria (kilotoneladas CO₂e)]]-I59,0),0)</f>
        <v>50</v>
      </c>
      <c r="K60" s="8">
        <f>IF(A59=Emisiones_N2O_CO2eq_LA[[#This Row],[País]],IFERROR(((Emisiones_N2O_CO2eq_LA[[#This Row],[Industria (kilotoneladas CO₂e)]]-I59)/I59)*100,0),0)</f>
        <v>1.0395010395010396</v>
      </c>
      <c r="L60">
        <v>0.03</v>
      </c>
      <c r="M60">
        <v>5250</v>
      </c>
      <c r="N60">
        <f>IF(A59=Emisiones_N2O_CO2eq_LA[[#This Row],[País]],IFERROR(Emisiones_N2O_CO2eq_LA[[#This Row],[Otras Quemas de Combustible (kilotoneladas CO₂e)]]-M59,0),0)</f>
        <v>80</v>
      </c>
      <c r="O60" s="8">
        <f>IF(A59=Emisiones_N2O_CO2eq_LA[[#This Row],[País]],IFERROR(((Emisiones_N2O_CO2eq_LA[[#This Row],[Otras Quemas de Combustible (kilotoneladas CO₂e)]]-M59)/M59)*100,0),0)</f>
        <v>1.5473887814313347</v>
      </c>
      <c r="P60">
        <v>0.03</v>
      </c>
      <c r="Q60">
        <v>1410</v>
      </c>
      <c r="R60">
        <f>IF(A59=Emisiones_N2O_CO2eq_LA[[#This Row],[País]],IFERROR(Emisiones_N2O_CO2eq_LA[[#This Row],[Residuos (kilotoneladas CO₂e)]]-Q59,0),0)</f>
        <v>30</v>
      </c>
      <c r="S60" s="8">
        <f>IF(A59=Emisiones_N2O_CO2eq_LA[[#This Row],[País]],IFERROR(((Emisiones_N2O_CO2eq_LA[[#This Row],[Residuos (kilotoneladas CO₂e)]]-Q59)/Q59)*100,0),0)</f>
        <v>2.1739130434782608</v>
      </c>
      <c r="T60">
        <v>8.8438408030377998E-3</v>
      </c>
      <c r="U60">
        <v>5670</v>
      </c>
      <c r="V60">
        <f>IF(A59=Emisiones_N2O_CO2eq_LA[[#This Row],[País]],IFERROR(Emisiones_N2O_CO2eq_LA[[#This Row],[UCTUS (kilotoneladas CO₂e)]]-U59,0),0)</f>
        <v>0</v>
      </c>
      <c r="W60" s="8">
        <f>IF(A59=Emisiones_N2O_CO2eq_LA[[#This Row],[País]],IFERROR(((Emisiones_N2O_CO2eq_LA[[#This Row],[UCTUS (kilotoneladas CO₂e)]]-U59)/U59)*100,0),0)</f>
        <v>0</v>
      </c>
      <c r="X60">
        <v>3.5563530037747697E-2</v>
      </c>
      <c r="Y60">
        <v>30</v>
      </c>
      <c r="Z60">
        <f>IF(A59=Emisiones_N2O_CO2eq_LA[[#This Row],[País]],IFERROR(Emisiones_N2O_CO2eq_LA[[#This Row],[Emisiones Fugitivas (kilotoneladas CO₂e)]]-Y59,0),0)</f>
        <v>0</v>
      </c>
      <c r="AA60">
        <f>IF(A59=Emisiones_N2O_CO2eq_LA[[#This Row],[País]],IFERROR(((Emisiones_N2O_CO2eq_LA[[#This Row],[Emisiones Fugitivas (kilotoneladas CO₂e)]]-Y59)/Y59)*100,0),0)</f>
        <v>0</v>
      </c>
      <c r="AB60">
        <v>1.88166825596549E-4</v>
      </c>
    </row>
    <row r="61" spans="1:28" x14ac:dyDescent="0.25">
      <c r="A61" t="s">
        <v>46</v>
      </c>
      <c r="B61" t="s">
        <v>404</v>
      </c>
      <c r="C61" t="s">
        <v>47</v>
      </c>
      <c r="D61">
        <v>1995</v>
      </c>
      <c r="E61">
        <v>109230</v>
      </c>
      <c r="F61">
        <f>IF(A60=Emisiones_N2O_CO2eq_LA[[#This Row],[País]],IFERROR(Emisiones_N2O_CO2eq_LA[[#This Row],[Agricultura (kilotoneladas CO₂e)]]-E60,0),0)</f>
        <v>1400</v>
      </c>
      <c r="G61" s="8">
        <f>IF(A60=Emisiones_N2O_CO2eq_LA[[#This Row],[País]],IFERROR(((Emisiones_N2O_CO2eq_LA[[#This Row],[Agricultura (kilotoneladas CO₂e)]]-E60)/E60)*100,0),0)</f>
        <v>1.2983399795975146</v>
      </c>
      <c r="H61">
        <v>0.67417602765090701</v>
      </c>
      <c r="I61">
        <v>5200</v>
      </c>
      <c r="J61">
        <f>IF(A60=Emisiones_N2O_CO2eq_LA[[#This Row],[País]],IFERROR(Emisiones_N2O_CO2eq_LA[[#This Row],[Industria (kilotoneladas CO₂e)]]-I60,0),0)</f>
        <v>340</v>
      </c>
      <c r="K61" s="8">
        <f>IF(A60=Emisiones_N2O_CO2eq_LA[[#This Row],[País]],IFERROR(((Emisiones_N2O_CO2eq_LA[[#This Row],[Industria (kilotoneladas CO₂e)]]-I60)/I60)*100,0),0)</f>
        <v>6.9958847736625511</v>
      </c>
      <c r="L61">
        <v>0.03</v>
      </c>
      <c r="M61">
        <v>4460</v>
      </c>
      <c r="N61">
        <f>IF(A60=Emisiones_N2O_CO2eq_LA[[#This Row],[País]],IFERROR(Emisiones_N2O_CO2eq_LA[[#This Row],[Otras Quemas de Combustible (kilotoneladas CO₂e)]]-M60,0),0)</f>
        <v>-790</v>
      </c>
      <c r="O61" s="8">
        <f>IF(A60=Emisiones_N2O_CO2eq_LA[[#This Row],[País]],IFERROR(((Emisiones_N2O_CO2eq_LA[[#This Row],[Otras Quemas de Combustible (kilotoneladas CO₂e)]]-M60)/M60)*100,0),0)</f>
        <v>-15.047619047619049</v>
      </c>
      <c r="P61">
        <v>0.03</v>
      </c>
      <c r="Q61">
        <v>1440</v>
      </c>
      <c r="R61">
        <f>IF(A60=Emisiones_N2O_CO2eq_LA[[#This Row],[País]],IFERROR(Emisiones_N2O_CO2eq_LA[[#This Row],[Residuos (kilotoneladas CO₂e)]]-Q60,0),0)</f>
        <v>30</v>
      </c>
      <c r="S61" s="8">
        <f>IF(A60=Emisiones_N2O_CO2eq_LA[[#This Row],[País]],IFERROR(((Emisiones_N2O_CO2eq_LA[[#This Row],[Residuos (kilotoneladas CO₂e)]]-Q60)/Q60)*100,0),0)</f>
        <v>2.1276595744680851</v>
      </c>
      <c r="T61">
        <v>8.8877916306628803E-3</v>
      </c>
      <c r="U61">
        <v>5670</v>
      </c>
      <c r="V61">
        <f>IF(A60=Emisiones_N2O_CO2eq_LA[[#This Row],[País]],IFERROR(Emisiones_N2O_CO2eq_LA[[#This Row],[UCTUS (kilotoneladas CO₂e)]]-U60,0),0)</f>
        <v>0</v>
      </c>
      <c r="W61" s="8">
        <f>IF(A60=Emisiones_N2O_CO2eq_LA[[#This Row],[País]],IFERROR(((Emisiones_N2O_CO2eq_LA[[#This Row],[UCTUS (kilotoneladas CO₂e)]]-U60)/U60)*100,0),0)</f>
        <v>0</v>
      </c>
      <c r="X61">
        <v>3.4995679545735001E-2</v>
      </c>
      <c r="Y61">
        <v>30</v>
      </c>
      <c r="Z61">
        <f>IF(A60=Emisiones_N2O_CO2eq_LA[[#This Row],[País]],IFERROR(Emisiones_N2O_CO2eq_LA[[#This Row],[Emisiones Fugitivas (kilotoneladas CO₂e)]]-Y60,0),0)</f>
        <v>0</v>
      </c>
      <c r="AA61">
        <f>IF(A60=Emisiones_N2O_CO2eq_LA[[#This Row],[País]],IFERROR(((Emisiones_N2O_CO2eq_LA[[#This Row],[Emisiones Fugitivas (kilotoneladas CO₂e)]]-Y60)/Y60)*100,0),0)</f>
        <v>0</v>
      </c>
      <c r="AB61">
        <v>1.8516232563881E-4</v>
      </c>
    </row>
    <row r="62" spans="1:28" x14ac:dyDescent="0.25">
      <c r="A62" t="s">
        <v>46</v>
      </c>
      <c r="B62" t="s">
        <v>404</v>
      </c>
      <c r="C62" t="s">
        <v>47</v>
      </c>
      <c r="D62">
        <v>1996</v>
      </c>
      <c r="E62">
        <v>102650</v>
      </c>
      <c r="F62">
        <f>IF(A61=Emisiones_N2O_CO2eq_LA[[#This Row],[País]],IFERROR(Emisiones_N2O_CO2eq_LA[[#This Row],[Agricultura (kilotoneladas CO₂e)]]-E61,0),0)</f>
        <v>-6580</v>
      </c>
      <c r="G62" s="8">
        <f>IF(A61=Emisiones_N2O_CO2eq_LA[[#This Row],[País]],IFERROR(((Emisiones_N2O_CO2eq_LA[[#This Row],[Agricultura (kilotoneladas CO₂e)]]-E61)/E61)*100,0),0)</f>
        <v>-6.0239860844090449</v>
      </c>
      <c r="H62">
        <v>0.62357619300422396</v>
      </c>
      <c r="I62">
        <v>4059.99999999999</v>
      </c>
      <c r="J62">
        <f>IF(A61=Emisiones_N2O_CO2eq_LA[[#This Row],[País]],IFERROR(Emisiones_N2O_CO2eq_LA[[#This Row],[Industria (kilotoneladas CO₂e)]]-I61,0),0)</f>
        <v>-1140.00000000001</v>
      </c>
      <c r="K62" s="8">
        <f>IF(A61=Emisiones_N2O_CO2eq_LA[[#This Row],[País]],IFERROR(((Emisiones_N2O_CO2eq_LA[[#This Row],[Industria (kilotoneladas CO₂e)]]-I61)/I61)*100,0),0)</f>
        <v>-21.923076923077115</v>
      </c>
      <c r="L62">
        <v>0.02</v>
      </c>
      <c r="M62">
        <v>5300</v>
      </c>
      <c r="N62">
        <f>IF(A61=Emisiones_N2O_CO2eq_LA[[#This Row],[País]],IFERROR(Emisiones_N2O_CO2eq_LA[[#This Row],[Otras Quemas de Combustible (kilotoneladas CO₂e)]]-M61,0),0)</f>
        <v>840</v>
      </c>
      <c r="O62" s="8">
        <f>IF(A61=Emisiones_N2O_CO2eq_LA[[#This Row],[País]],IFERROR(((Emisiones_N2O_CO2eq_LA[[#This Row],[Otras Quemas de Combustible (kilotoneladas CO₂e)]]-M61)/M61)*100,0),0)</f>
        <v>18.834080717488789</v>
      </c>
      <c r="P62">
        <v>0.03</v>
      </c>
      <c r="Q62">
        <v>1470</v>
      </c>
      <c r="R62">
        <f>IF(A61=Emisiones_N2O_CO2eq_LA[[#This Row],[País]],IFERROR(Emisiones_N2O_CO2eq_LA[[#This Row],[Residuos (kilotoneladas CO₂e)]]-Q61,0),0)</f>
        <v>30</v>
      </c>
      <c r="S62" s="8">
        <f>IF(A61=Emisiones_N2O_CO2eq_LA[[#This Row],[País]],IFERROR(((Emisiones_N2O_CO2eq_LA[[#This Row],[Residuos (kilotoneladas CO₂e)]]-Q61)/Q61)*100,0),0)</f>
        <v>2.083333333333333</v>
      </c>
      <c r="T62">
        <v>8.9299269723936703E-3</v>
      </c>
      <c r="U62">
        <v>3140</v>
      </c>
      <c r="V62">
        <f>IF(A61=Emisiones_N2O_CO2eq_LA[[#This Row],[País]],IFERROR(Emisiones_N2O_CO2eq_LA[[#This Row],[UCTUS (kilotoneladas CO₂e)]]-U61,0),0)</f>
        <v>-2530</v>
      </c>
      <c r="W62" s="8">
        <f>IF(A61=Emisiones_N2O_CO2eq_LA[[#This Row],[País]],IFERROR(((Emisiones_N2O_CO2eq_LA[[#This Row],[UCTUS (kilotoneladas CO₂e)]]-U61)/U61)*100,0),0)</f>
        <v>-44.620811287477949</v>
      </c>
      <c r="X62">
        <v>1.90748099954531E-2</v>
      </c>
      <c r="Y62">
        <v>30</v>
      </c>
      <c r="Z62">
        <f>IF(A61=Emisiones_N2O_CO2eq_LA[[#This Row],[País]],IFERROR(Emisiones_N2O_CO2eq_LA[[#This Row],[Emisiones Fugitivas (kilotoneladas CO₂e)]]-Y61,0),0)</f>
        <v>0</v>
      </c>
      <c r="AA62">
        <f>IF(A61=Emisiones_N2O_CO2eq_LA[[#This Row],[País]],IFERROR(((Emisiones_N2O_CO2eq_LA[[#This Row],[Emisiones Fugitivas (kilotoneladas CO₂e)]]-Y61)/Y61)*100,0),0)</f>
        <v>0</v>
      </c>
      <c r="AB62">
        <v>1.8224340759986999E-4</v>
      </c>
    </row>
    <row r="63" spans="1:28" x14ac:dyDescent="0.25">
      <c r="A63" t="s">
        <v>46</v>
      </c>
      <c r="B63" t="s">
        <v>404</v>
      </c>
      <c r="C63" t="s">
        <v>47</v>
      </c>
      <c r="D63">
        <v>1997</v>
      </c>
      <c r="E63">
        <v>106080</v>
      </c>
      <c r="F63">
        <f>IF(A62=Emisiones_N2O_CO2eq_LA[[#This Row],[País]],IFERROR(Emisiones_N2O_CO2eq_LA[[#This Row],[Agricultura (kilotoneladas CO₂e)]]-E62,0),0)</f>
        <v>3430</v>
      </c>
      <c r="G63" s="8">
        <f>IF(A62=Emisiones_N2O_CO2eq_LA[[#This Row],[País]],IFERROR(((Emisiones_N2O_CO2eq_LA[[#This Row],[Agricultura (kilotoneladas CO₂e)]]-E62)/E62)*100,0),0)</f>
        <v>3.3414515343399906</v>
      </c>
      <c r="H63">
        <v>0.63441564195303501</v>
      </c>
      <c r="I63">
        <v>3610</v>
      </c>
      <c r="J63">
        <f>IF(A62=Emisiones_N2O_CO2eq_LA[[#This Row],[País]],IFERROR(Emisiones_N2O_CO2eq_LA[[#This Row],[Industria (kilotoneladas CO₂e)]]-I62,0),0)</f>
        <v>-449.99999999999</v>
      </c>
      <c r="K63" s="8">
        <f>IF(A62=Emisiones_N2O_CO2eq_LA[[#This Row],[País]],IFERROR(((Emisiones_N2O_CO2eq_LA[[#This Row],[Industria (kilotoneladas CO₂e)]]-I62)/I62)*100,0),0)</f>
        <v>-11.083743842364314</v>
      </c>
      <c r="L63">
        <v>0.02</v>
      </c>
      <c r="M63">
        <v>5450</v>
      </c>
      <c r="N63">
        <f>IF(A62=Emisiones_N2O_CO2eq_LA[[#This Row],[País]],IFERROR(Emisiones_N2O_CO2eq_LA[[#This Row],[Otras Quemas de Combustible (kilotoneladas CO₂e)]]-M62,0),0)</f>
        <v>150</v>
      </c>
      <c r="O63" s="8">
        <f>IF(A62=Emisiones_N2O_CO2eq_LA[[#This Row],[País]],IFERROR(((Emisiones_N2O_CO2eq_LA[[#This Row],[Otras Quemas de Combustible (kilotoneladas CO₂e)]]-M62)/M62)*100,0),0)</f>
        <v>2.8301886792452833</v>
      </c>
      <c r="P63">
        <v>0.03</v>
      </c>
      <c r="Q63">
        <v>1530</v>
      </c>
      <c r="R63">
        <f>IF(A62=Emisiones_N2O_CO2eq_LA[[#This Row],[País]],IFERROR(Emisiones_N2O_CO2eq_LA[[#This Row],[Residuos (kilotoneladas CO₂e)]]-Q62,0),0)</f>
        <v>60</v>
      </c>
      <c r="S63" s="8">
        <f>IF(A62=Emisiones_N2O_CO2eq_LA[[#This Row],[País]],IFERROR(((Emisiones_N2O_CO2eq_LA[[#This Row],[Residuos (kilotoneladas CO₂e)]]-Q62)/Q62)*100,0),0)</f>
        <v>4.0816326530612246</v>
      </c>
      <c r="T63">
        <v>9.15022560509186E-3</v>
      </c>
      <c r="U63">
        <v>3840</v>
      </c>
      <c r="V63">
        <f>IF(A62=Emisiones_N2O_CO2eq_LA[[#This Row],[País]],IFERROR(Emisiones_N2O_CO2eq_LA[[#This Row],[UCTUS (kilotoneladas CO₂e)]]-U62,0),0)</f>
        <v>700</v>
      </c>
      <c r="W63" s="8">
        <f>IF(A62=Emisiones_N2O_CO2eq_LA[[#This Row],[País]],IFERROR(((Emisiones_N2O_CO2eq_LA[[#This Row],[UCTUS (kilotoneladas CO₂e)]]-U62)/U62)*100,0),0)</f>
        <v>22.29299363057325</v>
      </c>
      <c r="X63">
        <v>2.2965272106897201E-2</v>
      </c>
      <c r="Y63">
        <v>30</v>
      </c>
      <c r="Z63">
        <f>IF(A62=Emisiones_N2O_CO2eq_LA[[#This Row],[País]],IFERROR(Emisiones_N2O_CO2eq_LA[[#This Row],[Emisiones Fugitivas (kilotoneladas CO₂e)]]-Y62,0),0)</f>
        <v>0</v>
      </c>
      <c r="AA63">
        <f>IF(A62=Emisiones_N2O_CO2eq_LA[[#This Row],[País]],IFERROR(((Emisiones_N2O_CO2eq_LA[[#This Row],[Emisiones Fugitivas (kilotoneladas CO₂e)]]-Y62)/Y62)*100,0),0)</f>
        <v>0</v>
      </c>
      <c r="AB63">
        <v>1.7941618833513401E-4</v>
      </c>
    </row>
    <row r="64" spans="1:28" x14ac:dyDescent="0.25">
      <c r="A64" t="s">
        <v>46</v>
      </c>
      <c r="B64" t="s">
        <v>404</v>
      </c>
      <c r="C64" t="s">
        <v>47</v>
      </c>
      <c r="D64">
        <v>1998</v>
      </c>
      <c r="E64">
        <v>111120</v>
      </c>
      <c r="F64">
        <f>IF(A63=Emisiones_N2O_CO2eq_LA[[#This Row],[País]],IFERROR(Emisiones_N2O_CO2eq_LA[[#This Row],[Agricultura (kilotoneladas CO₂e)]]-E63,0),0)</f>
        <v>5040</v>
      </c>
      <c r="G64" s="8">
        <f>IF(A63=Emisiones_N2O_CO2eq_LA[[#This Row],[País]],IFERROR(((Emisiones_N2O_CO2eq_LA[[#This Row],[Agricultura (kilotoneladas CO₂e)]]-E63)/E63)*100,0),0)</f>
        <v>4.751131221719457</v>
      </c>
      <c r="H64">
        <v>0.65447480776157096</v>
      </c>
      <c r="I64">
        <v>5680</v>
      </c>
      <c r="J64">
        <f>IF(A63=Emisiones_N2O_CO2eq_LA[[#This Row],[País]],IFERROR(Emisiones_N2O_CO2eq_LA[[#This Row],[Industria (kilotoneladas CO₂e)]]-I63,0),0)</f>
        <v>2070</v>
      </c>
      <c r="K64" s="8">
        <f>IF(A63=Emisiones_N2O_CO2eq_LA[[#This Row],[País]],IFERROR(((Emisiones_N2O_CO2eq_LA[[#This Row],[Industria (kilotoneladas CO₂e)]]-I63)/I63)*100,0),0)</f>
        <v>57.340720221606645</v>
      </c>
      <c r="L64">
        <v>0.03</v>
      </c>
      <c r="M64">
        <v>5470</v>
      </c>
      <c r="N64">
        <f>IF(A63=Emisiones_N2O_CO2eq_LA[[#This Row],[País]],IFERROR(Emisiones_N2O_CO2eq_LA[[#This Row],[Otras Quemas de Combustible (kilotoneladas CO₂e)]]-M63,0),0)</f>
        <v>20</v>
      </c>
      <c r="O64" s="8">
        <f>IF(A63=Emisiones_N2O_CO2eq_LA[[#This Row],[País]],IFERROR(((Emisiones_N2O_CO2eq_LA[[#This Row],[Otras Quemas de Combustible (kilotoneladas CO₂e)]]-M63)/M63)*100,0),0)</f>
        <v>0.3669724770642202</v>
      </c>
      <c r="P64">
        <v>0.03</v>
      </c>
      <c r="Q64">
        <v>1590</v>
      </c>
      <c r="R64">
        <f>IF(A63=Emisiones_N2O_CO2eq_LA[[#This Row],[País]],IFERROR(Emisiones_N2O_CO2eq_LA[[#This Row],[Residuos (kilotoneladas CO₂e)]]-Q63,0),0)</f>
        <v>60</v>
      </c>
      <c r="S64" s="8">
        <f>IF(A63=Emisiones_N2O_CO2eq_LA[[#This Row],[País]],IFERROR(((Emisiones_N2O_CO2eq_LA[[#This Row],[Residuos (kilotoneladas CO₂e)]]-Q63)/Q63)*100,0),0)</f>
        <v>3.9215686274509802</v>
      </c>
      <c r="T64">
        <v>9.3647853162427894E-3</v>
      </c>
      <c r="U64">
        <v>6810</v>
      </c>
      <c r="V64">
        <f>IF(A63=Emisiones_N2O_CO2eq_LA[[#This Row],[País]],IFERROR(Emisiones_N2O_CO2eq_LA[[#This Row],[UCTUS (kilotoneladas CO₂e)]]-U63,0),0)</f>
        <v>2970</v>
      </c>
      <c r="W64" s="8">
        <f>IF(A63=Emisiones_N2O_CO2eq_LA[[#This Row],[País]],IFERROR(((Emisiones_N2O_CO2eq_LA[[#This Row],[UCTUS (kilotoneladas CO₂e)]]-U63)/U63)*100,0),0)</f>
        <v>77.34375</v>
      </c>
      <c r="X64">
        <v>4.0109552203530401E-2</v>
      </c>
      <c r="Y64">
        <v>30</v>
      </c>
      <c r="Z64">
        <f>IF(A63=Emisiones_N2O_CO2eq_LA[[#This Row],[País]],IFERROR(Emisiones_N2O_CO2eq_LA[[#This Row],[Emisiones Fugitivas (kilotoneladas CO₂e)]]-Y63,0),0)</f>
        <v>0</v>
      </c>
      <c r="AA64">
        <f>IF(A63=Emisiones_N2O_CO2eq_LA[[#This Row],[País]],IFERROR(((Emisiones_N2O_CO2eq_LA[[#This Row],[Emisiones Fugitivas (kilotoneladas CO₂e)]]-Y63)/Y63)*100,0),0)</f>
        <v>0</v>
      </c>
      <c r="AB64">
        <v>1.7669406257061801E-4</v>
      </c>
    </row>
    <row r="65" spans="1:28" x14ac:dyDescent="0.25">
      <c r="A65" t="s">
        <v>46</v>
      </c>
      <c r="B65" t="s">
        <v>404</v>
      </c>
      <c r="C65" t="s">
        <v>47</v>
      </c>
      <c r="D65">
        <v>1999</v>
      </c>
      <c r="E65">
        <v>111380</v>
      </c>
      <c r="F65">
        <f>IF(A64=Emisiones_N2O_CO2eq_LA[[#This Row],[País]],IFERROR(Emisiones_N2O_CO2eq_LA[[#This Row],[Agricultura (kilotoneladas CO₂e)]]-E64,0),0)</f>
        <v>260</v>
      </c>
      <c r="G65" s="8">
        <f>IF(A64=Emisiones_N2O_CO2eq_LA[[#This Row],[País]],IFERROR(((Emisiones_N2O_CO2eq_LA[[#This Row],[Agricultura (kilotoneladas CO₂e)]]-E64)/E64)*100,0),0)</f>
        <v>0.23398128149748021</v>
      </c>
      <c r="H65">
        <v>0.64635933837316395</v>
      </c>
      <c r="I65">
        <v>5660</v>
      </c>
      <c r="J65">
        <f>IF(A64=Emisiones_N2O_CO2eq_LA[[#This Row],[País]],IFERROR(Emisiones_N2O_CO2eq_LA[[#This Row],[Industria (kilotoneladas CO₂e)]]-I64,0),0)</f>
        <v>-20</v>
      </c>
      <c r="K65" s="8">
        <f>IF(A64=Emisiones_N2O_CO2eq_LA[[#This Row],[País]],IFERROR(((Emisiones_N2O_CO2eq_LA[[#This Row],[Industria (kilotoneladas CO₂e)]]-I64)/I64)*100,0),0)</f>
        <v>-0.35211267605633806</v>
      </c>
      <c r="L65">
        <v>0.03</v>
      </c>
      <c r="M65">
        <v>5500</v>
      </c>
      <c r="N65">
        <f>IF(A64=Emisiones_N2O_CO2eq_LA[[#This Row],[País]],IFERROR(Emisiones_N2O_CO2eq_LA[[#This Row],[Otras Quemas de Combustible (kilotoneladas CO₂e)]]-M64,0),0)</f>
        <v>30</v>
      </c>
      <c r="O65" s="8">
        <f>IF(A64=Emisiones_N2O_CO2eq_LA[[#This Row],[País]],IFERROR(((Emisiones_N2O_CO2eq_LA[[#This Row],[Otras Quemas de Combustible (kilotoneladas CO₂e)]]-M64)/M64)*100,0),0)</f>
        <v>0.54844606946983543</v>
      </c>
      <c r="P65">
        <v>0.03</v>
      </c>
      <c r="Q65">
        <v>1650</v>
      </c>
      <c r="R65">
        <f>IF(A64=Emisiones_N2O_CO2eq_LA[[#This Row],[País]],IFERROR(Emisiones_N2O_CO2eq_LA[[#This Row],[Residuos (kilotoneladas CO₂e)]]-Q64,0),0)</f>
        <v>60</v>
      </c>
      <c r="S65" s="8">
        <f>IF(A64=Emisiones_N2O_CO2eq_LA[[#This Row],[País]],IFERROR(((Emisiones_N2O_CO2eq_LA[[#This Row],[Residuos (kilotoneladas CO₂e)]]-Q64)/Q64)*100,0),0)</f>
        <v>3.7735849056603774</v>
      </c>
      <c r="T65">
        <v>9.5752640358746696E-3</v>
      </c>
      <c r="U65">
        <v>5200</v>
      </c>
      <c r="V65">
        <f>IF(A64=Emisiones_N2O_CO2eq_LA[[#This Row],[País]],IFERROR(Emisiones_N2O_CO2eq_LA[[#This Row],[UCTUS (kilotoneladas CO₂e)]]-U64,0),0)</f>
        <v>-1610</v>
      </c>
      <c r="W65" s="8">
        <f>IF(A64=Emisiones_N2O_CO2eq_LA[[#This Row],[País]],IFERROR(((Emisiones_N2O_CO2eq_LA[[#This Row],[UCTUS (kilotoneladas CO₂e)]]-U64)/U64)*100,0),0)</f>
        <v>-23.641703377386197</v>
      </c>
      <c r="X65">
        <v>3.0176589688817101E-2</v>
      </c>
      <c r="Y65">
        <v>30</v>
      </c>
      <c r="Z65">
        <f>IF(A64=Emisiones_N2O_CO2eq_LA[[#This Row],[País]],IFERROR(Emisiones_N2O_CO2eq_LA[[#This Row],[Emisiones Fugitivas (kilotoneladas CO₂e)]]-Y64,0),0)</f>
        <v>0</v>
      </c>
      <c r="AA65">
        <f>IF(A64=Emisiones_N2O_CO2eq_LA[[#This Row],[País]],IFERROR(((Emisiones_N2O_CO2eq_LA[[#This Row],[Emisiones Fugitivas (kilotoneladas CO₂e)]]-Y64)/Y64)*100,0),0)</f>
        <v>0</v>
      </c>
      <c r="AB65">
        <v>1.7409570974317499E-4</v>
      </c>
    </row>
    <row r="66" spans="1:28" x14ac:dyDescent="0.25">
      <c r="A66" t="s">
        <v>46</v>
      </c>
      <c r="B66" t="s">
        <v>404</v>
      </c>
      <c r="C66" t="s">
        <v>47</v>
      </c>
      <c r="D66">
        <v>2000</v>
      </c>
      <c r="E66">
        <v>111120</v>
      </c>
      <c r="F66">
        <f>IF(A65=Emisiones_N2O_CO2eq_LA[[#This Row],[País]],IFERROR(Emisiones_N2O_CO2eq_LA[[#This Row],[Agricultura (kilotoneladas CO₂e)]]-E65,0),0)</f>
        <v>-260</v>
      </c>
      <c r="G66" s="8">
        <f>IF(A65=Emisiones_N2O_CO2eq_LA[[#This Row],[País]],IFERROR(((Emisiones_N2O_CO2eq_LA[[#This Row],[Agricultura (kilotoneladas CO₂e)]]-E65)/E65)*100,0),0)</f>
        <v>-0.23343508708924404</v>
      </c>
      <c r="H66">
        <v>0.63573430974311995</v>
      </c>
      <c r="I66">
        <v>5940</v>
      </c>
      <c r="J66">
        <f>IF(A65=Emisiones_N2O_CO2eq_LA[[#This Row],[País]],IFERROR(Emisiones_N2O_CO2eq_LA[[#This Row],[Industria (kilotoneladas CO₂e)]]-I65,0),0)</f>
        <v>280</v>
      </c>
      <c r="K66" s="8">
        <f>IF(A65=Emisiones_N2O_CO2eq_LA[[#This Row],[País]],IFERROR(((Emisiones_N2O_CO2eq_LA[[#This Row],[Industria (kilotoneladas CO₂e)]]-I65)/I65)*100,0),0)</f>
        <v>4.946996466431095</v>
      </c>
      <c r="L66">
        <v>0.03</v>
      </c>
      <c r="M66">
        <v>5630</v>
      </c>
      <c r="N66">
        <f>IF(A65=Emisiones_N2O_CO2eq_LA[[#This Row],[País]],IFERROR(Emisiones_N2O_CO2eq_LA[[#This Row],[Otras Quemas de Combustible (kilotoneladas CO₂e)]]-M65,0),0)</f>
        <v>130</v>
      </c>
      <c r="O66" s="8">
        <f>IF(A65=Emisiones_N2O_CO2eq_LA[[#This Row],[País]],IFERROR(((Emisiones_N2O_CO2eq_LA[[#This Row],[Otras Quemas de Combustible (kilotoneladas CO₂e)]]-M65)/M65)*100,0),0)</f>
        <v>2.3636363636363638</v>
      </c>
      <c r="P66">
        <v>0.03</v>
      </c>
      <c r="Q66">
        <v>1690</v>
      </c>
      <c r="R66">
        <f>IF(A65=Emisiones_N2O_CO2eq_LA[[#This Row],[País]],IFERROR(Emisiones_N2O_CO2eq_LA[[#This Row],[Residuos (kilotoneladas CO₂e)]]-Q65,0),0)</f>
        <v>40</v>
      </c>
      <c r="S66" s="8">
        <f>IF(A65=Emisiones_N2O_CO2eq_LA[[#This Row],[País]],IFERROR(((Emisiones_N2O_CO2eq_LA[[#This Row],[Residuos (kilotoneladas CO₂e)]]-Q65)/Q65)*100,0),0)</f>
        <v>2.4242424242424243</v>
      </c>
      <c r="T66">
        <v>9.6687453515647299E-3</v>
      </c>
      <c r="U66">
        <v>770</v>
      </c>
      <c r="V66">
        <f>IF(A65=Emisiones_N2O_CO2eq_LA[[#This Row],[País]],IFERROR(Emisiones_N2O_CO2eq_LA[[#This Row],[UCTUS (kilotoneladas CO₂e)]]-U65,0),0)</f>
        <v>-4430</v>
      </c>
      <c r="W66" s="8">
        <f>IF(A65=Emisiones_N2O_CO2eq_LA[[#This Row],[País]],IFERROR(((Emisiones_N2O_CO2eq_LA[[#This Row],[UCTUS (kilotoneladas CO₂e)]]-U65)/U65)*100,0),0)</f>
        <v>-85.192307692307693</v>
      </c>
      <c r="X66">
        <v>4.40528634361233E-3</v>
      </c>
      <c r="Y66">
        <v>30</v>
      </c>
      <c r="Z66">
        <f>IF(A65=Emisiones_N2O_CO2eq_LA[[#This Row],[País]],IFERROR(Emisiones_N2O_CO2eq_LA[[#This Row],[Emisiones Fugitivas (kilotoneladas CO₂e)]]-Y65,0),0)</f>
        <v>0</v>
      </c>
      <c r="AA66">
        <f>IF(A65=Emisiones_N2O_CO2eq_LA[[#This Row],[País]],IFERROR(((Emisiones_N2O_CO2eq_LA[[#This Row],[Emisiones Fugitivas (kilotoneladas CO₂e)]]-Y65)/Y65)*100,0),0)</f>
        <v>0</v>
      </c>
      <c r="AB66">
        <v>1.71634532868013E-4</v>
      </c>
    </row>
    <row r="67" spans="1:28" x14ac:dyDescent="0.25">
      <c r="A67" t="s">
        <v>46</v>
      </c>
      <c r="B67" t="s">
        <v>404</v>
      </c>
      <c r="C67" t="s">
        <v>47</v>
      </c>
      <c r="D67">
        <v>2001</v>
      </c>
      <c r="E67">
        <v>118460</v>
      </c>
      <c r="F67">
        <f>IF(A66=Emisiones_N2O_CO2eq_LA[[#This Row],[País]],IFERROR(Emisiones_N2O_CO2eq_LA[[#This Row],[Agricultura (kilotoneladas CO₂e)]]-E66,0),0)</f>
        <v>7340</v>
      </c>
      <c r="G67" s="8">
        <f>IF(A66=Emisiones_N2O_CO2eq_LA[[#This Row],[País]],IFERROR(((Emisiones_N2O_CO2eq_LA[[#This Row],[Agricultura (kilotoneladas CO₂e)]]-E66)/E66)*100,0),0)</f>
        <v>6.6054715622750182</v>
      </c>
      <c r="H67">
        <v>0.66852524887694897</v>
      </c>
      <c r="I67">
        <v>4840</v>
      </c>
      <c r="J67">
        <f>IF(A66=Emisiones_N2O_CO2eq_LA[[#This Row],[País]],IFERROR(Emisiones_N2O_CO2eq_LA[[#This Row],[Industria (kilotoneladas CO₂e)]]-I66,0),0)</f>
        <v>-1100</v>
      </c>
      <c r="K67" s="8">
        <f>IF(A66=Emisiones_N2O_CO2eq_LA[[#This Row],[País]],IFERROR(((Emisiones_N2O_CO2eq_LA[[#This Row],[Industria (kilotoneladas CO₂e)]]-I66)/I66)*100,0),0)</f>
        <v>-18.518518518518519</v>
      </c>
      <c r="L67">
        <v>0.03</v>
      </c>
      <c r="M67">
        <v>5640</v>
      </c>
      <c r="N67">
        <f>IF(A66=Emisiones_N2O_CO2eq_LA[[#This Row],[País]],IFERROR(Emisiones_N2O_CO2eq_LA[[#This Row],[Otras Quemas de Combustible (kilotoneladas CO₂e)]]-M66,0),0)</f>
        <v>10</v>
      </c>
      <c r="O67" s="8">
        <f>IF(A66=Emisiones_N2O_CO2eq_LA[[#This Row],[País]],IFERROR(((Emisiones_N2O_CO2eq_LA[[#This Row],[Otras Quemas de Combustible (kilotoneladas CO₂e)]]-M66)/M66)*100,0),0)</f>
        <v>0.17761989342806395</v>
      </c>
      <c r="P67">
        <v>0.03</v>
      </c>
      <c r="Q67">
        <v>1730</v>
      </c>
      <c r="R67">
        <f>IF(A66=Emisiones_N2O_CO2eq_LA[[#This Row],[País]],IFERROR(Emisiones_N2O_CO2eq_LA[[#This Row],[Residuos (kilotoneladas CO₂e)]]-Q66,0),0)</f>
        <v>40</v>
      </c>
      <c r="S67" s="8">
        <f>IF(A66=Emisiones_N2O_CO2eq_LA[[#This Row],[País]],IFERROR(((Emisiones_N2O_CO2eq_LA[[#This Row],[Residuos (kilotoneladas CO₂e)]]-Q66)/Q66)*100,0),0)</f>
        <v>2.3668639053254439</v>
      </c>
      <c r="T67">
        <v>9.7632000722363901E-3</v>
      </c>
      <c r="U67">
        <v>3060</v>
      </c>
      <c r="V67">
        <f>IF(A66=Emisiones_N2O_CO2eq_LA[[#This Row],[País]],IFERROR(Emisiones_N2O_CO2eq_LA[[#This Row],[UCTUS (kilotoneladas CO₂e)]]-U66,0),0)</f>
        <v>2290</v>
      </c>
      <c r="W67" s="8">
        <f>IF(A66=Emisiones_N2O_CO2eq_LA[[#This Row],[País]],IFERROR(((Emisiones_N2O_CO2eq_LA[[#This Row],[UCTUS (kilotoneladas CO₂e)]]-U66)/U66)*100,0),0)</f>
        <v>297.40259740259745</v>
      </c>
      <c r="X67">
        <v>1.72690128445337E-2</v>
      </c>
      <c r="Y67">
        <v>30</v>
      </c>
      <c r="Z67">
        <f>IF(A66=Emisiones_N2O_CO2eq_LA[[#This Row],[País]],IFERROR(Emisiones_N2O_CO2eq_LA[[#This Row],[Emisiones Fugitivas (kilotoneladas CO₂e)]]-Y66,0),0)</f>
        <v>0</v>
      </c>
      <c r="AA67">
        <f>IF(A66=Emisiones_N2O_CO2eq_LA[[#This Row],[País]],IFERROR(((Emisiones_N2O_CO2eq_LA[[#This Row],[Emisiones Fugitivas (kilotoneladas CO₂e)]]-Y66)/Y66)*100,0),0)</f>
        <v>0</v>
      </c>
      <c r="AB67">
        <v>1.69304047495428E-4</v>
      </c>
    </row>
    <row r="68" spans="1:28" x14ac:dyDescent="0.25">
      <c r="A68" t="s">
        <v>46</v>
      </c>
      <c r="B68" t="s">
        <v>404</v>
      </c>
      <c r="C68" t="s">
        <v>47</v>
      </c>
      <c r="D68">
        <v>2002</v>
      </c>
      <c r="E68">
        <v>127240</v>
      </c>
      <c r="F68">
        <f>IF(A67=Emisiones_N2O_CO2eq_LA[[#This Row],[País]],IFERROR(Emisiones_N2O_CO2eq_LA[[#This Row],[Agricultura (kilotoneladas CO₂e)]]-E67,0),0)</f>
        <v>8780</v>
      </c>
      <c r="G68" s="8">
        <f>IF(A67=Emisiones_N2O_CO2eq_LA[[#This Row],[País]],IFERROR(((Emisiones_N2O_CO2eq_LA[[#This Row],[Agricultura (kilotoneladas CO₂e)]]-E67)/E67)*100,0),0)</f>
        <v>7.4117845686307611</v>
      </c>
      <c r="H68">
        <v>0.70870790584722998</v>
      </c>
      <c r="I68">
        <v>6050</v>
      </c>
      <c r="J68">
        <f>IF(A67=Emisiones_N2O_CO2eq_LA[[#This Row],[País]],IFERROR(Emisiones_N2O_CO2eq_LA[[#This Row],[Industria (kilotoneladas CO₂e)]]-I67,0),0)</f>
        <v>1210</v>
      </c>
      <c r="K68" s="8">
        <f>IF(A67=Emisiones_N2O_CO2eq_LA[[#This Row],[País]],IFERROR(((Emisiones_N2O_CO2eq_LA[[#This Row],[Industria (kilotoneladas CO₂e)]]-I67)/I67)*100,0),0)</f>
        <v>25</v>
      </c>
      <c r="L68">
        <v>0.03</v>
      </c>
      <c r="M68">
        <v>5960</v>
      </c>
      <c r="N68">
        <f>IF(A67=Emisiones_N2O_CO2eq_LA[[#This Row],[País]],IFERROR(Emisiones_N2O_CO2eq_LA[[#This Row],[Otras Quemas de Combustible (kilotoneladas CO₂e)]]-M67,0),0)</f>
        <v>320</v>
      </c>
      <c r="O68" s="8">
        <f>IF(A67=Emisiones_N2O_CO2eq_LA[[#This Row],[País]],IFERROR(((Emisiones_N2O_CO2eq_LA[[#This Row],[Otras Quemas de Combustible (kilotoneladas CO₂e)]]-M67)/M67)*100,0),0)</f>
        <v>5.6737588652482271</v>
      </c>
      <c r="P68">
        <v>0.03</v>
      </c>
      <c r="Q68">
        <v>1810</v>
      </c>
      <c r="R68">
        <f>IF(A67=Emisiones_N2O_CO2eq_LA[[#This Row],[País]],IFERROR(Emisiones_N2O_CO2eq_LA[[#This Row],[Residuos (kilotoneladas CO₂e)]]-Q67,0),0)</f>
        <v>80</v>
      </c>
      <c r="S68" s="8">
        <f>IF(A67=Emisiones_N2O_CO2eq_LA[[#This Row],[País]],IFERROR(((Emisiones_N2O_CO2eq_LA[[#This Row],[Residuos (kilotoneladas CO₂e)]]-Q67)/Q67)*100,0),0)</f>
        <v>4.6242774566473983</v>
      </c>
      <c r="T68">
        <v>1.0081431229043401E-2</v>
      </c>
      <c r="U68">
        <v>7920</v>
      </c>
      <c r="V68">
        <f>IF(A67=Emisiones_N2O_CO2eq_LA[[#This Row],[País]],IFERROR(Emisiones_N2O_CO2eq_LA[[#This Row],[UCTUS (kilotoneladas CO₂e)]]-U67,0),0)</f>
        <v>4860</v>
      </c>
      <c r="W68" s="8">
        <f>IF(A67=Emisiones_N2O_CO2eq_LA[[#This Row],[País]],IFERROR(((Emisiones_N2O_CO2eq_LA[[#This Row],[UCTUS (kilotoneladas CO₂e)]]-U67)/U67)*100,0),0)</f>
        <v>158.8235294117647</v>
      </c>
      <c r="X68">
        <v>4.4113223941449703E-2</v>
      </c>
      <c r="Y68">
        <v>30</v>
      </c>
      <c r="Z68">
        <f>IF(A67=Emisiones_N2O_CO2eq_LA[[#This Row],[País]],IFERROR(Emisiones_N2O_CO2eq_LA[[#This Row],[Emisiones Fugitivas (kilotoneladas CO₂e)]]-Y67,0),0)</f>
        <v>0</v>
      </c>
      <c r="AA68">
        <f>IF(A67=Emisiones_N2O_CO2eq_LA[[#This Row],[País]],IFERROR(((Emisiones_N2O_CO2eq_LA[[#This Row],[Emisiones Fugitivas (kilotoneladas CO₂e)]]-Y67)/Y67)*100,0),0)</f>
        <v>0</v>
      </c>
      <c r="AB68">
        <v>1.6709554523276399E-4</v>
      </c>
    </row>
    <row r="69" spans="1:28" x14ac:dyDescent="0.25">
      <c r="A69" t="s">
        <v>46</v>
      </c>
      <c r="B69" t="s">
        <v>404</v>
      </c>
      <c r="C69" t="s">
        <v>47</v>
      </c>
      <c r="D69">
        <v>2003</v>
      </c>
      <c r="E69">
        <v>132630</v>
      </c>
      <c r="F69">
        <f>IF(A68=Emisiones_N2O_CO2eq_LA[[#This Row],[País]],IFERROR(Emisiones_N2O_CO2eq_LA[[#This Row],[Agricultura (kilotoneladas CO₂e)]]-E68,0),0)</f>
        <v>5390</v>
      </c>
      <c r="G69" s="8">
        <f>IF(A68=Emisiones_N2O_CO2eq_LA[[#This Row],[País]],IFERROR(((Emisiones_N2O_CO2eq_LA[[#This Row],[Agricultura (kilotoneladas CO₂e)]]-E68)/E68)*100,0),0)</f>
        <v>4.2360892801005976</v>
      </c>
      <c r="H69">
        <v>0.72950187194261495</v>
      </c>
      <c r="I69">
        <v>5550</v>
      </c>
      <c r="J69">
        <f>IF(A68=Emisiones_N2O_CO2eq_LA[[#This Row],[País]],IFERROR(Emisiones_N2O_CO2eq_LA[[#This Row],[Industria (kilotoneladas CO₂e)]]-I68,0),0)</f>
        <v>-500</v>
      </c>
      <c r="K69" s="8">
        <f>IF(A68=Emisiones_N2O_CO2eq_LA[[#This Row],[País]],IFERROR(((Emisiones_N2O_CO2eq_LA[[#This Row],[Industria (kilotoneladas CO₂e)]]-I68)/I68)*100,0),0)</f>
        <v>-8.2644628099173563</v>
      </c>
      <c r="L69">
        <v>0.03</v>
      </c>
      <c r="M69">
        <v>6310</v>
      </c>
      <c r="N69">
        <f>IF(A68=Emisiones_N2O_CO2eq_LA[[#This Row],[País]],IFERROR(Emisiones_N2O_CO2eq_LA[[#This Row],[Otras Quemas de Combustible (kilotoneladas CO₂e)]]-M68,0),0)</f>
        <v>350</v>
      </c>
      <c r="O69" s="8">
        <f>IF(A68=Emisiones_N2O_CO2eq_LA[[#This Row],[País]],IFERROR(((Emisiones_N2O_CO2eq_LA[[#This Row],[Otras Quemas de Combustible (kilotoneladas CO₂e)]]-M68)/M68)*100,0),0)</f>
        <v>5.8724832214765099</v>
      </c>
      <c r="P69">
        <v>0.03</v>
      </c>
      <c r="Q69">
        <v>1900</v>
      </c>
      <c r="R69">
        <f>IF(A68=Emisiones_N2O_CO2eq_LA[[#This Row],[País]],IFERROR(Emisiones_N2O_CO2eq_LA[[#This Row],[Residuos (kilotoneladas CO₂e)]]-Q68,0),0)</f>
        <v>90</v>
      </c>
      <c r="S69" s="8">
        <f>IF(A68=Emisiones_N2O_CO2eq_LA[[#This Row],[País]],IFERROR(((Emisiones_N2O_CO2eq_LA[[#This Row],[Residuos (kilotoneladas CO₂e)]]-Q68)/Q68)*100,0),0)</f>
        <v>4.972375690607735</v>
      </c>
      <c r="T69">
        <v>1.04505282114979E-2</v>
      </c>
      <c r="U69">
        <v>7490</v>
      </c>
      <c r="V69">
        <f>IF(A68=Emisiones_N2O_CO2eq_LA[[#This Row],[País]],IFERROR(Emisiones_N2O_CO2eq_LA[[#This Row],[UCTUS (kilotoneladas CO₂e)]]-U68,0),0)</f>
        <v>-430</v>
      </c>
      <c r="W69" s="8">
        <f>IF(A68=Emisiones_N2O_CO2eq_LA[[#This Row],[País]],IFERROR(((Emisiones_N2O_CO2eq_LA[[#This Row],[UCTUS (kilotoneladas CO₂e)]]-U68)/U68)*100,0),0)</f>
        <v>-5.4292929292929299</v>
      </c>
      <c r="X69">
        <v>4.1197082265326E-2</v>
      </c>
      <c r="Y69">
        <v>30</v>
      </c>
      <c r="Z69">
        <f>IF(A68=Emisiones_N2O_CO2eq_LA[[#This Row],[País]],IFERROR(Emisiones_N2O_CO2eq_LA[[#This Row],[Emisiones Fugitivas (kilotoneladas CO₂e)]]-Y68,0),0)</f>
        <v>0</v>
      </c>
      <c r="AA69">
        <f>IF(A68=Emisiones_N2O_CO2eq_LA[[#This Row],[País]],IFERROR(((Emisiones_N2O_CO2eq_LA[[#This Row],[Emisiones Fugitivas (kilotoneladas CO₂e)]]-Y68)/Y68)*100,0),0)</f>
        <v>0</v>
      </c>
      <c r="AB69">
        <v>1.6500834018154601E-4</v>
      </c>
    </row>
    <row r="70" spans="1:28" x14ac:dyDescent="0.25">
      <c r="A70" t="s">
        <v>46</v>
      </c>
      <c r="B70" t="s">
        <v>404</v>
      </c>
      <c r="C70" t="s">
        <v>47</v>
      </c>
      <c r="D70">
        <v>2004</v>
      </c>
      <c r="E70">
        <v>140850</v>
      </c>
      <c r="F70">
        <f>IF(A69=Emisiones_N2O_CO2eq_LA[[#This Row],[País]],IFERROR(Emisiones_N2O_CO2eq_LA[[#This Row],[Agricultura (kilotoneladas CO₂e)]]-E69,0),0)</f>
        <v>8220</v>
      </c>
      <c r="G70" s="8">
        <f>IF(A69=Emisiones_N2O_CO2eq_LA[[#This Row],[País]],IFERROR(((Emisiones_N2O_CO2eq_LA[[#This Row],[Agricultura (kilotoneladas CO₂e)]]-E69)/E69)*100,0),0)</f>
        <v>6.1976928296765443</v>
      </c>
      <c r="H70">
        <v>0.76546416964664199</v>
      </c>
      <c r="I70">
        <v>7750</v>
      </c>
      <c r="J70">
        <f>IF(A69=Emisiones_N2O_CO2eq_LA[[#This Row],[País]],IFERROR(Emisiones_N2O_CO2eq_LA[[#This Row],[Industria (kilotoneladas CO₂e)]]-I69,0),0)</f>
        <v>2200</v>
      </c>
      <c r="K70" s="8">
        <f>IF(A69=Emisiones_N2O_CO2eq_LA[[#This Row],[País]],IFERROR(((Emisiones_N2O_CO2eq_LA[[#This Row],[Industria (kilotoneladas CO₂e)]]-I69)/I69)*100,0),0)</f>
        <v>39.63963963963964</v>
      </c>
      <c r="L70">
        <v>0.04</v>
      </c>
      <c r="M70">
        <v>6680</v>
      </c>
      <c r="N70">
        <f>IF(A69=Emisiones_N2O_CO2eq_LA[[#This Row],[País]],IFERROR(Emisiones_N2O_CO2eq_LA[[#This Row],[Otras Quemas de Combustible (kilotoneladas CO₂e)]]-M69,0),0)</f>
        <v>370</v>
      </c>
      <c r="O70" s="8">
        <f>IF(A69=Emisiones_N2O_CO2eq_LA[[#This Row],[País]],IFERROR(((Emisiones_N2O_CO2eq_LA[[#This Row],[Otras Quemas de Combustible (kilotoneladas CO₂e)]]-M69)/M69)*100,0),0)</f>
        <v>5.8637083993660859</v>
      </c>
      <c r="P70">
        <v>0.04</v>
      </c>
      <c r="Q70">
        <v>1930</v>
      </c>
      <c r="R70">
        <f>IF(A69=Emisiones_N2O_CO2eq_LA[[#This Row],[País]],IFERROR(Emisiones_N2O_CO2eq_LA[[#This Row],[Residuos (kilotoneladas CO₂e)]]-Q69,0),0)</f>
        <v>30</v>
      </c>
      <c r="S70" s="8">
        <f>IF(A69=Emisiones_N2O_CO2eq_LA[[#This Row],[País]],IFERROR(((Emisiones_N2O_CO2eq_LA[[#This Row],[Residuos (kilotoneladas CO₂e)]]-Q69)/Q69)*100,0),0)</f>
        <v>1.5789473684210527</v>
      </c>
      <c r="T70">
        <v>1.04887884090736E-2</v>
      </c>
      <c r="U70">
        <v>7720</v>
      </c>
      <c r="V70">
        <f>IF(A69=Emisiones_N2O_CO2eq_LA[[#This Row],[País]],IFERROR(Emisiones_N2O_CO2eq_LA[[#This Row],[UCTUS (kilotoneladas CO₂e)]]-U69,0),0)</f>
        <v>230</v>
      </c>
      <c r="W70" s="8">
        <f>IF(A69=Emisiones_N2O_CO2eq_LA[[#This Row],[País]],IFERROR(((Emisiones_N2O_CO2eq_LA[[#This Row],[UCTUS (kilotoneladas CO₂e)]]-U69)/U69)*100,0),0)</f>
        <v>3.0707610146862483</v>
      </c>
      <c r="X70">
        <v>4.1955153636294401E-2</v>
      </c>
      <c r="Y70">
        <v>30</v>
      </c>
      <c r="Z70">
        <f>IF(A69=Emisiones_N2O_CO2eq_LA[[#This Row],[País]],IFERROR(Emisiones_N2O_CO2eq_LA[[#This Row],[Emisiones Fugitivas (kilotoneladas CO₂e)]]-Y69,0),0)</f>
        <v>0</v>
      </c>
      <c r="AA70">
        <f>IF(A69=Emisiones_N2O_CO2eq_LA[[#This Row],[País]],IFERROR(((Emisiones_N2O_CO2eq_LA[[#This Row],[Emisiones Fugitivas (kilotoneladas CO₂e)]]-Y69)/Y69)*100,0),0)</f>
        <v>0</v>
      </c>
      <c r="AB70">
        <v>1.63038161799071E-4</v>
      </c>
    </row>
    <row r="71" spans="1:28" x14ac:dyDescent="0.25">
      <c r="A71" t="s">
        <v>46</v>
      </c>
      <c r="B71" t="s">
        <v>404</v>
      </c>
      <c r="C71" t="s">
        <v>47</v>
      </c>
      <c r="D71">
        <v>2005</v>
      </c>
      <c r="E71">
        <v>140370</v>
      </c>
      <c r="F71">
        <f>IF(A70=Emisiones_N2O_CO2eq_LA[[#This Row],[País]],IFERROR(Emisiones_N2O_CO2eq_LA[[#This Row],[Agricultura (kilotoneladas CO₂e)]]-E70,0),0)</f>
        <v>-480</v>
      </c>
      <c r="G71" s="8">
        <f>IF(A70=Emisiones_N2O_CO2eq_LA[[#This Row],[País]],IFERROR(((Emisiones_N2O_CO2eq_LA[[#This Row],[Agricultura (kilotoneladas CO₂e)]]-E70)/E70)*100,0),0)</f>
        <v>-0.34078807241746539</v>
      </c>
      <c r="H71">
        <v>0.75416244804193</v>
      </c>
      <c r="I71">
        <v>6800</v>
      </c>
      <c r="J71">
        <f>IF(A70=Emisiones_N2O_CO2eq_LA[[#This Row],[País]],IFERROR(Emisiones_N2O_CO2eq_LA[[#This Row],[Industria (kilotoneladas CO₂e)]]-I70,0),0)</f>
        <v>-950</v>
      </c>
      <c r="K71" s="8">
        <f>IF(A70=Emisiones_N2O_CO2eq_LA[[#This Row],[País]],IFERROR(((Emisiones_N2O_CO2eq_LA[[#This Row],[Industria (kilotoneladas CO₂e)]]-I70)/I70)*100,0),0)</f>
        <v>-12.258064516129032</v>
      </c>
      <c r="L71">
        <v>0.04</v>
      </c>
      <c r="M71">
        <v>7380</v>
      </c>
      <c r="N71">
        <f>IF(A70=Emisiones_N2O_CO2eq_LA[[#This Row],[País]],IFERROR(Emisiones_N2O_CO2eq_LA[[#This Row],[Otras Quemas de Combustible (kilotoneladas CO₂e)]]-M70,0),0)</f>
        <v>700</v>
      </c>
      <c r="O71" s="8">
        <f>IF(A70=Emisiones_N2O_CO2eq_LA[[#This Row],[País]],IFERROR(((Emisiones_N2O_CO2eq_LA[[#This Row],[Otras Quemas de Combustible (kilotoneladas CO₂e)]]-M70)/M70)*100,0),0)</f>
        <v>10.479041916167663</v>
      </c>
      <c r="P71">
        <v>0.04</v>
      </c>
      <c r="Q71">
        <v>1970</v>
      </c>
      <c r="R71">
        <f>IF(A70=Emisiones_N2O_CO2eq_LA[[#This Row],[País]],IFERROR(Emisiones_N2O_CO2eq_LA[[#This Row],[Residuos (kilotoneladas CO₂e)]]-Q70,0),0)</f>
        <v>40</v>
      </c>
      <c r="S71" s="8">
        <f>IF(A70=Emisiones_N2O_CO2eq_LA[[#This Row],[País]],IFERROR(((Emisiones_N2O_CO2eq_LA[[#This Row],[Residuos (kilotoneladas CO₂e)]]-Q70)/Q70)*100,0),0)</f>
        <v>2.0725388601036272</v>
      </c>
      <c r="T71">
        <v>1.0584170568088601E-2</v>
      </c>
      <c r="U71">
        <v>9270</v>
      </c>
      <c r="V71">
        <f>IF(A70=Emisiones_N2O_CO2eq_LA[[#This Row],[País]],IFERROR(Emisiones_N2O_CO2eq_LA[[#This Row],[UCTUS (kilotoneladas CO₂e)]]-U70,0),0)</f>
        <v>1550</v>
      </c>
      <c r="W71" s="8">
        <f>IF(A70=Emisiones_N2O_CO2eq_LA[[#This Row],[País]],IFERROR(((Emisiones_N2O_CO2eq_LA[[#This Row],[UCTUS (kilotoneladas CO₂e)]]-U70)/U70)*100,0),0)</f>
        <v>20.077720207253886</v>
      </c>
      <c r="X71">
        <v>4.9804701099584597E-2</v>
      </c>
      <c r="Y71">
        <v>60</v>
      </c>
      <c r="Z71">
        <f>IF(A70=Emisiones_N2O_CO2eq_LA[[#This Row],[País]],IFERROR(Emisiones_N2O_CO2eq_LA[[#This Row],[Emisiones Fugitivas (kilotoneladas CO₂e)]]-Y70,0),0)</f>
        <v>30</v>
      </c>
      <c r="AA71">
        <f>IF(A70=Emisiones_N2O_CO2eq_LA[[#This Row],[País]],IFERROR(((Emisiones_N2O_CO2eq_LA[[#This Row],[Emisiones Fugitivas (kilotoneladas CO₂e)]]-Y70)/Y70)*100,0),0)</f>
        <v>100</v>
      </c>
      <c r="AB71">
        <v>3.2236052491640499E-4</v>
      </c>
    </row>
    <row r="72" spans="1:28" x14ac:dyDescent="0.25">
      <c r="A72" t="s">
        <v>46</v>
      </c>
      <c r="B72" t="s">
        <v>404</v>
      </c>
      <c r="C72" t="s">
        <v>47</v>
      </c>
      <c r="D72">
        <v>2006</v>
      </c>
      <c r="E72">
        <v>137630</v>
      </c>
      <c r="F72">
        <f>IF(A71=Emisiones_N2O_CO2eq_LA[[#This Row],[País]],IFERROR(Emisiones_N2O_CO2eq_LA[[#This Row],[Agricultura (kilotoneladas CO₂e)]]-E71,0),0)</f>
        <v>-2740</v>
      </c>
      <c r="G72" s="8">
        <f>IF(A71=Emisiones_N2O_CO2eq_LA[[#This Row],[País]],IFERROR(((Emisiones_N2O_CO2eq_LA[[#This Row],[Agricultura (kilotoneladas CO₂e)]]-E71)/E71)*100,0),0)</f>
        <v>-1.9519840421742536</v>
      </c>
      <c r="H72">
        <v>0.73142471394347697</v>
      </c>
      <c r="I72">
        <v>7380</v>
      </c>
      <c r="J72">
        <f>IF(A71=Emisiones_N2O_CO2eq_LA[[#This Row],[País]],IFERROR(Emisiones_N2O_CO2eq_LA[[#This Row],[Industria (kilotoneladas CO₂e)]]-I71,0),0)</f>
        <v>580</v>
      </c>
      <c r="K72" s="8">
        <f>IF(A71=Emisiones_N2O_CO2eq_LA[[#This Row],[País]],IFERROR(((Emisiones_N2O_CO2eq_LA[[#This Row],[Industria (kilotoneladas CO₂e)]]-I71)/I71)*100,0),0)</f>
        <v>8.5294117647058822</v>
      </c>
      <c r="L72">
        <v>0.04</v>
      </c>
      <c r="M72">
        <v>7790</v>
      </c>
      <c r="N72">
        <f>IF(A71=Emisiones_N2O_CO2eq_LA[[#This Row],[País]],IFERROR(Emisiones_N2O_CO2eq_LA[[#This Row],[Otras Quemas de Combustible (kilotoneladas CO₂e)]]-M71,0),0)</f>
        <v>410</v>
      </c>
      <c r="O72" s="8">
        <f>IF(A71=Emisiones_N2O_CO2eq_LA[[#This Row],[País]],IFERROR(((Emisiones_N2O_CO2eq_LA[[#This Row],[Otras Quemas de Combustible (kilotoneladas CO₂e)]]-M71)/M71)*100,0),0)</f>
        <v>5.5555555555555554</v>
      </c>
      <c r="P72">
        <v>0.04</v>
      </c>
      <c r="Q72">
        <v>2000</v>
      </c>
      <c r="R72">
        <f>IF(A71=Emisiones_N2O_CO2eq_LA[[#This Row],[País]],IFERROR(Emisiones_N2O_CO2eq_LA[[#This Row],[Residuos (kilotoneladas CO₂e)]]-Q71,0),0)</f>
        <v>30</v>
      </c>
      <c r="S72" s="8">
        <f>IF(A71=Emisiones_N2O_CO2eq_LA[[#This Row],[País]],IFERROR(((Emisiones_N2O_CO2eq_LA[[#This Row],[Residuos (kilotoneladas CO₂e)]]-Q71)/Q71)*100,0),0)</f>
        <v>1.5228426395939088</v>
      </c>
      <c r="T72">
        <v>1.0628855830029401E-2</v>
      </c>
      <c r="U72">
        <v>4170</v>
      </c>
      <c r="V72">
        <f>IF(A71=Emisiones_N2O_CO2eq_LA[[#This Row],[País]],IFERROR(Emisiones_N2O_CO2eq_LA[[#This Row],[UCTUS (kilotoneladas CO₂e)]]-U71,0),0)</f>
        <v>-5100</v>
      </c>
      <c r="W72" s="8">
        <f>IF(A71=Emisiones_N2O_CO2eq_LA[[#This Row],[País]],IFERROR(((Emisiones_N2O_CO2eq_LA[[#This Row],[UCTUS (kilotoneladas CO₂e)]]-U71)/U71)*100,0),0)</f>
        <v>-55.016181229773466</v>
      </c>
      <c r="X72">
        <v>2.2161164405611399E-2</v>
      </c>
      <c r="Y72">
        <v>60</v>
      </c>
      <c r="Z72">
        <f>IF(A71=Emisiones_N2O_CO2eq_LA[[#This Row],[País]],IFERROR(Emisiones_N2O_CO2eq_LA[[#This Row],[Emisiones Fugitivas (kilotoneladas CO₂e)]]-Y71,0),0)</f>
        <v>0</v>
      </c>
      <c r="AA72">
        <f>IF(A71=Emisiones_N2O_CO2eq_LA[[#This Row],[País]],IFERROR(((Emisiones_N2O_CO2eq_LA[[#This Row],[Emisiones Fugitivas (kilotoneladas CO₂e)]]-Y71)/Y71)*100,0),0)</f>
        <v>0</v>
      </c>
      <c r="AB72">
        <v>3.18865674900883E-4</v>
      </c>
    </row>
    <row r="73" spans="1:28" x14ac:dyDescent="0.25">
      <c r="A73" t="s">
        <v>46</v>
      </c>
      <c r="B73" t="s">
        <v>404</v>
      </c>
      <c r="C73" t="s">
        <v>47</v>
      </c>
      <c r="D73">
        <v>2007</v>
      </c>
      <c r="E73">
        <v>149850</v>
      </c>
      <c r="F73">
        <f>IF(A72=Emisiones_N2O_CO2eq_LA[[#This Row],[País]],IFERROR(Emisiones_N2O_CO2eq_LA[[#This Row],[Agricultura (kilotoneladas CO₂e)]]-E72,0),0)</f>
        <v>12220</v>
      </c>
      <c r="G73" s="8">
        <f>IF(A72=Emisiones_N2O_CO2eq_LA[[#This Row],[País]],IFERROR(((Emisiones_N2O_CO2eq_LA[[#This Row],[Agricultura (kilotoneladas CO₂e)]]-E72)/E72)*100,0),0)</f>
        <v>8.8788781515657931</v>
      </c>
      <c r="H73">
        <v>0.78814495345290003</v>
      </c>
      <c r="I73">
        <v>880</v>
      </c>
      <c r="J73">
        <f>IF(A72=Emisiones_N2O_CO2eq_LA[[#This Row],[País]],IFERROR(Emisiones_N2O_CO2eq_LA[[#This Row],[Industria (kilotoneladas CO₂e)]]-I72,0),0)</f>
        <v>-6500</v>
      </c>
      <c r="K73" s="8">
        <f>IF(A72=Emisiones_N2O_CO2eq_LA[[#This Row],[País]],IFERROR(((Emisiones_N2O_CO2eq_LA[[#This Row],[Industria (kilotoneladas CO₂e)]]-I72)/I72)*100,0),0)</f>
        <v>-88.075880758807585</v>
      </c>
      <c r="L73" s="6">
        <v>0</v>
      </c>
      <c r="M73">
        <v>8210</v>
      </c>
      <c r="N73">
        <f>IF(A72=Emisiones_N2O_CO2eq_LA[[#This Row],[País]],IFERROR(Emisiones_N2O_CO2eq_LA[[#This Row],[Otras Quemas de Combustible (kilotoneladas CO₂e)]]-M72,0),0)</f>
        <v>420</v>
      </c>
      <c r="O73" s="8">
        <f>IF(A72=Emisiones_N2O_CO2eq_LA[[#This Row],[País]],IFERROR(((Emisiones_N2O_CO2eq_LA[[#This Row],[Otras Quemas de Combustible (kilotoneladas CO₂e)]]-M72)/M72)*100,0),0)</f>
        <v>5.3915275994865208</v>
      </c>
      <c r="P73">
        <v>0.04</v>
      </c>
      <c r="Q73">
        <v>2040</v>
      </c>
      <c r="R73">
        <f>IF(A72=Emisiones_N2O_CO2eq_LA[[#This Row],[País]],IFERROR(Emisiones_N2O_CO2eq_LA[[#This Row],[Residuos (kilotoneladas CO₂e)]]-Q72,0),0)</f>
        <v>40</v>
      </c>
      <c r="S73" s="8">
        <f>IF(A72=Emisiones_N2O_CO2eq_LA[[#This Row],[País]],IFERROR(((Emisiones_N2O_CO2eq_LA[[#This Row],[Residuos (kilotoneladas CO₂e)]]-Q72)/Q72)*100,0),0)</f>
        <v>2</v>
      </c>
      <c r="T73">
        <v>1.07295008678272E-2</v>
      </c>
      <c r="U73">
        <v>9140</v>
      </c>
      <c r="V73">
        <f>IF(A72=Emisiones_N2O_CO2eq_LA[[#This Row],[País]],IFERROR(Emisiones_N2O_CO2eq_LA[[#This Row],[UCTUS (kilotoneladas CO₂e)]]-U72,0),0)</f>
        <v>4970</v>
      </c>
      <c r="W73" s="8">
        <f>IF(A72=Emisiones_N2O_CO2eq_LA[[#This Row],[País]],IFERROR(((Emisiones_N2O_CO2eq_LA[[#This Row],[UCTUS (kilotoneladas CO₂e)]]-U72)/U72)*100,0),0)</f>
        <v>119.18465227817745</v>
      </c>
      <c r="X73">
        <v>4.80723715352653E-2</v>
      </c>
      <c r="Y73">
        <v>60</v>
      </c>
      <c r="Z73">
        <f>IF(A72=Emisiones_N2O_CO2eq_LA[[#This Row],[País]],IFERROR(Emisiones_N2O_CO2eq_LA[[#This Row],[Emisiones Fugitivas (kilotoneladas CO₂e)]]-Y72,0),0)</f>
        <v>0</v>
      </c>
      <c r="AA73">
        <f>IF(A72=Emisiones_N2O_CO2eq_LA[[#This Row],[País]],IFERROR(((Emisiones_N2O_CO2eq_LA[[#This Row],[Emisiones Fugitivas (kilotoneladas CO₂e)]]-Y72)/Y72)*100,0),0)</f>
        <v>0</v>
      </c>
      <c r="AB73">
        <v>3.1557355493609603E-4</v>
      </c>
    </row>
    <row r="74" spans="1:28" x14ac:dyDescent="0.25">
      <c r="A74" t="s">
        <v>46</v>
      </c>
      <c r="B74" t="s">
        <v>404</v>
      </c>
      <c r="C74" t="s">
        <v>47</v>
      </c>
      <c r="D74">
        <v>2008</v>
      </c>
      <c r="E74">
        <v>142620</v>
      </c>
      <c r="F74">
        <f>IF(A73=Emisiones_N2O_CO2eq_LA[[#This Row],[País]],IFERROR(Emisiones_N2O_CO2eq_LA[[#This Row],[Agricultura (kilotoneladas CO₂e)]]-E73,0),0)</f>
        <v>-7230</v>
      </c>
      <c r="G74" s="8">
        <f>IF(A73=Emisiones_N2O_CO2eq_LA[[#This Row],[País]],IFERROR(((Emisiones_N2O_CO2eq_LA[[#This Row],[Agricultura (kilotoneladas CO₂e)]]-E73)/E73)*100,0),0)</f>
        <v>-4.8248248248248249</v>
      </c>
      <c r="H74">
        <v>0.74269645367911197</v>
      </c>
      <c r="I74">
        <v>680</v>
      </c>
      <c r="J74">
        <f>IF(A73=Emisiones_N2O_CO2eq_LA[[#This Row],[País]],IFERROR(Emisiones_N2O_CO2eq_LA[[#This Row],[Industria (kilotoneladas CO₂e)]]-I73,0),0)</f>
        <v>-200</v>
      </c>
      <c r="K74" s="8">
        <f>IF(A73=Emisiones_N2O_CO2eq_LA[[#This Row],[País]],IFERROR(((Emisiones_N2O_CO2eq_LA[[#This Row],[Industria (kilotoneladas CO₂e)]]-I73)/I73)*100,0),0)</f>
        <v>-22.727272727272727</v>
      </c>
      <c r="L74" s="6">
        <v>0</v>
      </c>
      <c r="M74">
        <v>8630</v>
      </c>
      <c r="N74">
        <f>IF(A73=Emisiones_N2O_CO2eq_LA[[#This Row],[País]],IFERROR(Emisiones_N2O_CO2eq_LA[[#This Row],[Otras Quemas de Combustible (kilotoneladas CO₂e)]]-M73,0),0)</f>
        <v>420</v>
      </c>
      <c r="O74" s="8">
        <f>IF(A73=Emisiones_N2O_CO2eq_LA[[#This Row],[País]],IFERROR(((Emisiones_N2O_CO2eq_LA[[#This Row],[Otras Quemas de Combustible (kilotoneladas CO₂e)]]-M73)/M73)*100,0),0)</f>
        <v>5.1157125456760051</v>
      </c>
      <c r="P74">
        <v>0.04</v>
      </c>
      <c r="Q74">
        <v>2069.99999999999</v>
      </c>
      <c r="R74">
        <f>IF(A73=Emisiones_N2O_CO2eq_LA[[#This Row],[País]],IFERROR(Emisiones_N2O_CO2eq_LA[[#This Row],[Residuos (kilotoneladas CO₂e)]]-Q73,0),0)</f>
        <v>29.999999999989996</v>
      </c>
      <c r="S74" s="8">
        <f>IF(A73=Emisiones_N2O_CO2eq_LA[[#This Row],[País]],IFERROR(((Emisiones_N2O_CO2eq_LA[[#This Row],[Residuos (kilotoneladas CO₂e)]]-Q73)/Q73)*100,0),0)</f>
        <v>1.4705882352936273</v>
      </c>
      <c r="T74">
        <v>1.0779565692860401E-2</v>
      </c>
      <c r="U74">
        <v>3210</v>
      </c>
      <c r="V74">
        <f>IF(A73=Emisiones_N2O_CO2eq_LA[[#This Row],[País]],IFERROR(Emisiones_N2O_CO2eq_LA[[#This Row],[UCTUS (kilotoneladas CO₂e)]]-U73,0),0)</f>
        <v>-5930</v>
      </c>
      <c r="W74" s="8">
        <f>IF(A73=Emisiones_N2O_CO2eq_LA[[#This Row],[País]],IFERROR(((Emisiones_N2O_CO2eq_LA[[#This Row],[UCTUS (kilotoneladas CO₂e)]]-U73)/U73)*100,0),0)</f>
        <v>-64.879649890590812</v>
      </c>
      <c r="X74">
        <v>1.6716138103421301E-2</v>
      </c>
      <c r="Y74">
        <v>60</v>
      </c>
      <c r="Z74">
        <f>IF(A73=Emisiones_N2O_CO2eq_LA[[#This Row],[País]],IFERROR(Emisiones_N2O_CO2eq_LA[[#This Row],[Emisiones Fugitivas (kilotoneladas CO₂e)]]-Y73,0),0)</f>
        <v>0</v>
      </c>
      <c r="AA74">
        <f>IF(A73=Emisiones_N2O_CO2eq_LA[[#This Row],[País]],IFERROR(((Emisiones_N2O_CO2eq_LA[[#This Row],[Emisiones Fugitivas (kilotoneladas CO₂e)]]-Y73)/Y73)*100,0),0)</f>
        <v>0</v>
      </c>
      <c r="AB74">
        <v>3.1245117950320201E-4</v>
      </c>
    </row>
    <row r="75" spans="1:28" x14ac:dyDescent="0.25">
      <c r="A75" t="s">
        <v>46</v>
      </c>
      <c r="B75" t="s">
        <v>404</v>
      </c>
      <c r="C75" t="s">
        <v>47</v>
      </c>
      <c r="D75">
        <v>2009</v>
      </c>
      <c r="E75">
        <v>139030</v>
      </c>
      <c r="F75">
        <f>IF(A74=Emisiones_N2O_CO2eq_LA[[#This Row],[País]],IFERROR(Emisiones_N2O_CO2eq_LA[[#This Row],[Agricultura (kilotoneladas CO₂e)]]-E74,0),0)</f>
        <v>-3590</v>
      </c>
      <c r="G75" s="8">
        <f>IF(A74=Emisiones_N2O_CO2eq_LA[[#This Row],[País]],IFERROR(((Emisiones_N2O_CO2eq_LA[[#This Row],[Agricultura (kilotoneladas CO₂e)]]-E74)/E74)*100,0),0)</f>
        <v>-2.5171785163371196</v>
      </c>
      <c r="H75">
        <v>0.717067128087303</v>
      </c>
      <c r="I75">
        <v>300</v>
      </c>
      <c r="J75">
        <f>IF(A74=Emisiones_N2O_CO2eq_LA[[#This Row],[País]],IFERROR(Emisiones_N2O_CO2eq_LA[[#This Row],[Industria (kilotoneladas CO₂e)]]-I74,0),0)</f>
        <v>-380</v>
      </c>
      <c r="K75" s="8">
        <f>IF(A74=Emisiones_N2O_CO2eq_LA[[#This Row],[País]],IFERROR(((Emisiones_N2O_CO2eq_LA[[#This Row],[Industria (kilotoneladas CO₂e)]]-I74)/I74)*100,0),0)</f>
        <v>-55.882352941176471</v>
      </c>
      <c r="L75" s="6">
        <v>0</v>
      </c>
      <c r="M75">
        <v>9050</v>
      </c>
      <c r="N75">
        <f>IF(A74=Emisiones_N2O_CO2eq_LA[[#This Row],[País]],IFERROR(Emisiones_N2O_CO2eq_LA[[#This Row],[Otras Quemas de Combustible (kilotoneladas CO₂e)]]-M74,0),0)</f>
        <v>420</v>
      </c>
      <c r="O75" s="8">
        <f>IF(A74=Emisiones_N2O_CO2eq_LA[[#This Row],[País]],IFERROR(((Emisiones_N2O_CO2eq_LA[[#This Row],[Otras Quemas de Combustible (kilotoneladas CO₂e)]]-M74)/M74)*100,0),0)</f>
        <v>4.8667439165701047</v>
      </c>
      <c r="P75">
        <v>0.05</v>
      </c>
      <c r="Q75">
        <v>2110</v>
      </c>
      <c r="R75">
        <f>IF(A74=Emisiones_N2O_CO2eq_LA[[#This Row],[País]],IFERROR(Emisiones_N2O_CO2eq_LA[[#This Row],[Residuos (kilotoneladas CO₂e)]]-Q74,0),0)</f>
        <v>40.000000000010004</v>
      </c>
      <c r="S75" s="8">
        <f>IF(A74=Emisiones_N2O_CO2eq_LA[[#This Row],[País]],IFERROR(((Emisiones_N2O_CO2eq_LA[[#This Row],[Residuos (kilotoneladas CO₂e)]]-Q74)/Q74)*100,0),0)</f>
        <v>1.9323671497589467</v>
      </c>
      <c r="T75">
        <v>1.0882627060808499E-2</v>
      </c>
      <c r="U75">
        <v>2410</v>
      </c>
      <c r="V75">
        <f>IF(A74=Emisiones_N2O_CO2eq_LA[[#This Row],[País]],IFERROR(Emisiones_N2O_CO2eq_LA[[#This Row],[UCTUS (kilotoneladas CO₂e)]]-U74,0),0)</f>
        <v>-800</v>
      </c>
      <c r="W75" s="8">
        <f>IF(A74=Emisiones_N2O_CO2eq_LA[[#This Row],[País]],IFERROR(((Emisiones_N2O_CO2eq_LA[[#This Row],[UCTUS (kilotoneladas CO₂e)]]-U74)/U74)*100,0),0)</f>
        <v>-24.922118380062305</v>
      </c>
      <c r="X75">
        <v>1.24299200078429E-2</v>
      </c>
      <c r="Y75">
        <v>60</v>
      </c>
      <c r="Z75">
        <f>IF(A74=Emisiones_N2O_CO2eq_LA[[#This Row],[País]],IFERROR(Emisiones_N2O_CO2eq_LA[[#This Row],[Emisiones Fugitivas (kilotoneladas CO₂e)]]-Y74,0),0)</f>
        <v>0</v>
      </c>
      <c r="AA75">
        <f>IF(A74=Emisiones_N2O_CO2eq_LA[[#This Row],[País]],IFERROR(((Emisiones_N2O_CO2eq_LA[[#This Row],[Emisiones Fugitivas (kilotoneladas CO₂e)]]-Y74)/Y74)*100,0),0)</f>
        <v>0</v>
      </c>
      <c r="AB75">
        <v>3.0945858940687701E-4</v>
      </c>
    </row>
    <row r="76" spans="1:28" x14ac:dyDescent="0.25">
      <c r="A76" t="s">
        <v>46</v>
      </c>
      <c r="B76" t="s">
        <v>404</v>
      </c>
      <c r="C76" t="s">
        <v>47</v>
      </c>
      <c r="D76">
        <v>2010</v>
      </c>
      <c r="E76">
        <v>156340</v>
      </c>
      <c r="F76">
        <f>IF(A75=Emisiones_N2O_CO2eq_LA[[#This Row],[País]],IFERROR(Emisiones_N2O_CO2eq_LA[[#This Row],[Agricultura (kilotoneladas CO₂e)]]-E75,0),0)</f>
        <v>17310</v>
      </c>
      <c r="G76" s="8">
        <f>IF(A75=Emisiones_N2O_CO2eq_LA[[#This Row],[País]],IFERROR(((Emisiones_N2O_CO2eq_LA[[#This Row],[Agricultura (kilotoneladas CO₂e)]]-E75)/E75)*100,0),0)</f>
        <v>12.45055024095519</v>
      </c>
      <c r="H76">
        <v>0.79881868440683801</v>
      </c>
      <c r="I76">
        <v>280</v>
      </c>
      <c r="J76">
        <f>IF(A75=Emisiones_N2O_CO2eq_LA[[#This Row],[País]],IFERROR(Emisiones_N2O_CO2eq_LA[[#This Row],[Industria (kilotoneladas CO₂e)]]-I75,0),0)</f>
        <v>-20</v>
      </c>
      <c r="K76" s="8">
        <f>IF(A75=Emisiones_N2O_CO2eq_LA[[#This Row],[País]],IFERROR(((Emisiones_N2O_CO2eq_LA[[#This Row],[Industria (kilotoneladas CO₂e)]]-I75)/I75)*100,0),0)</f>
        <v>-6.666666666666667</v>
      </c>
      <c r="L76" s="6">
        <v>0</v>
      </c>
      <c r="M76">
        <v>9460</v>
      </c>
      <c r="N76">
        <f>IF(A75=Emisiones_N2O_CO2eq_LA[[#This Row],[País]],IFERROR(Emisiones_N2O_CO2eq_LA[[#This Row],[Otras Quemas de Combustible (kilotoneladas CO₂e)]]-M75,0),0)</f>
        <v>410</v>
      </c>
      <c r="O76" s="8">
        <f>IF(A75=Emisiones_N2O_CO2eq_LA[[#This Row],[País]],IFERROR(((Emisiones_N2O_CO2eq_LA[[#This Row],[Otras Quemas de Combustible (kilotoneladas CO₂e)]]-M75)/M75)*100,0),0)</f>
        <v>4.5303867403314912</v>
      </c>
      <c r="P76">
        <v>0.05</v>
      </c>
      <c r="Q76">
        <v>2150</v>
      </c>
      <c r="R76">
        <f>IF(A75=Emisiones_N2O_CO2eq_LA[[#This Row],[País]],IFERROR(Emisiones_N2O_CO2eq_LA[[#This Row],[Residuos (kilotoneladas CO₂e)]]-Q75,0),0)</f>
        <v>40</v>
      </c>
      <c r="S76" s="8">
        <f>IF(A75=Emisiones_N2O_CO2eq_LA[[#This Row],[País]],IFERROR(((Emisiones_N2O_CO2eq_LA[[#This Row],[Residuos (kilotoneladas CO₂e)]]-Q75)/Q75)*100,0),0)</f>
        <v>1.8957345971563981</v>
      </c>
      <c r="T76">
        <v>1.09854174969598E-2</v>
      </c>
      <c r="U76">
        <v>9060</v>
      </c>
      <c r="V76">
        <f>IF(A75=Emisiones_N2O_CO2eq_LA[[#This Row],[País]],IFERROR(Emisiones_N2O_CO2eq_LA[[#This Row],[UCTUS (kilotoneladas CO₂e)]]-U75,0),0)</f>
        <v>6650</v>
      </c>
      <c r="W76" s="8">
        <f>IF(A75=Emisiones_N2O_CO2eq_LA[[#This Row],[País]],IFERROR(((Emisiones_N2O_CO2eq_LA[[#This Row],[UCTUS (kilotoneladas CO₂e)]]-U75)/U75)*100,0),0)</f>
        <v>275.93360995850622</v>
      </c>
      <c r="X76">
        <v>4.6292038382537697E-2</v>
      </c>
      <c r="Y76">
        <v>60</v>
      </c>
      <c r="Z76">
        <f>IF(A75=Emisiones_N2O_CO2eq_LA[[#This Row],[País]],IFERROR(Emisiones_N2O_CO2eq_LA[[#This Row],[Emisiones Fugitivas (kilotoneladas CO₂e)]]-Y75,0),0)</f>
        <v>0</v>
      </c>
      <c r="AA76">
        <f>IF(A75=Emisiones_N2O_CO2eq_LA[[#This Row],[País]],IFERROR(((Emisiones_N2O_CO2eq_LA[[#This Row],[Emisiones Fugitivas (kilotoneladas CO₂e)]]-Y75)/Y75)*100,0),0)</f>
        <v>0</v>
      </c>
      <c r="AB76">
        <v>3.0656979061283299E-4</v>
      </c>
    </row>
    <row r="77" spans="1:28" x14ac:dyDescent="0.25">
      <c r="A77" t="s">
        <v>46</v>
      </c>
      <c r="B77" t="s">
        <v>404</v>
      </c>
      <c r="C77" t="s">
        <v>47</v>
      </c>
      <c r="D77">
        <v>2011</v>
      </c>
      <c r="E77">
        <v>155070</v>
      </c>
      <c r="F77">
        <f>IF(A76=Emisiones_N2O_CO2eq_LA[[#This Row],[País]],IFERROR(Emisiones_N2O_CO2eq_LA[[#This Row],[Agricultura (kilotoneladas CO₂e)]]-E76,0),0)</f>
        <v>-1270</v>
      </c>
      <c r="G77" s="8">
        <f>IF(A76=Emisiones_N2O_CO2eq_LA[[#This Row],[País]],IFERROR(((Emisiones_N2O_CO2eq_LA[[#This Row],[Agricultura (kilotoneladas CO₂e)]]-E76)/E76)*100,0),0)</f>
        <v>-0.81233209671229367</v>
      </c>
      <c r="H77">
        <v>0.78510489694028696</v>
      </c>
      <c r="I77">
        <v>290</v>
      </c>
      <c r="J77">
        <f>IF(A76=Emisiones_N2O_CO2eq_LA[[#This Row],[País]],IFERROR(Emisiones_N2O_CO2eq_LA[[#This Row],[Industria (kilotoneladas CO₂e)]]-I76,0),0)</f>
        <v>10</v>
      </c>
      <c r="K77" s="8">
        <f>IF(A76=Emisiones_N2O_CO2eq_LA[[#This Row],[País]],IFERROR(((Emisiones_N2O_CO2eq_LA[[#This Row],[Industria (kilotoneladas CO₂e)]]-I76)/I76)*100,0),0)</f>
        <v>3.5714285714285712</v>
      </c>
      <c r="L77" s="6">
        <v>0</v>
      </c>
      <c r="M77">
        <v>9660</v>
      </c>
      <c r="N77">
        <f>IF(A76=Emisiones_N2O_CO2eq_LA[[#This Row],[País]],IFERROR(Emisiones_N2O_CO2eq_LA[[#This Row],[Otras Quemas de Combustible (kilotoneladas CO₂e)]]-M76,0),0)</f>
        <v>200</v>
      </c>
      <c r="O77" s="8">
        <f>IF(A76=Emisiones_N2O_CO2eq_LA[[#This Row],[País]],IFERROR(((Emisiones_N2O_CO2eq_LA[[#This Row],[Otras Quemas de Combustible (kilotoneladas CO₂e)]]-M76)/M76)*100,0),0)</f>
        <v>2.1141649048625792</v>
      </c>
      <c r="P77">
        <v>0.05</v>
      </c>
      <c r="Q77">
        <v>2180</v>
      </c>
      <c r="R77">
        <f>IF(A76=Emisiones_N2O_CO2eq_LA[[#This Row],[País]],IFERROR(Emisiones_N2O_CO2eq_LA[[#This Row],[Residuos (kilotoneladas CO₂e)]]-Q76,0),0)</f>
        <v>30</v>
      </c>
      <c r="S77" s="8">
        <f>IF(A76=Emisiones_N2O_CO2eq_LA[[#This Row],[País]],IFERROR(((Emisiones_N2O_CO2eq_LA[[#This Row],[Residuos (kilotoneladas CO₂e)]]-Q76)/Q76)*100,0),0)</f>
        <v>1.3953488372093024</v>
      </c>
      <c r="T77">
        <v>1.10371359729788E-2</v>
      </c>
      <c r="U77">
        <v>2320</v>
      </c>
      <c r="V77">
        <f>IF(A76=Emisiones_N2O_CO2eq_LA[[#This Row],[País]],IFERROR(Emisiones_N2O_CO2eq_LA[[#This Row],[UCTUS (kilotoneladas CO₂e)]]-U76,0),0)</f>
        <v>-6740</v>
      </c>
      <c r="W77" s="8">
        <f>IF(A76=Emisiones_N2O_CO2eq_LA[[#This Row],[País]],IFERROR(((Emisiones_N2O_CO2eq_LA[[#This Row],[UCTUS (kilotoneladas CO₂e)]]-U76)/U76)*100,0),0)</f>
        <v>-74.392935982339964</v>
      </c>
      <c r="X77">
        <v>1.1745942870325999E-2</v>
      </c>
      <c r="Y77">
        <v>60</v>
      </c>
      <c r="Z77">
        <f>IF(A76=Emisiones_N2O_CO2eq_LA[[#This Row],[País]],IFERROR(Emisiones_N2O_CO2eq_LA[[#This Row],[Emisiones Fugitivas (kilotoneladas CO₂e)]]-Y76,0),0)</f>
        <v>0</v>
      </c>
      <c r="AA77">
        <f>IF(A76=Emisiones_N2O_CO2eq_LA[[#This Row],[País]],IFERROR(((Emisiones_N2O_CO2eq_LA[[#This Row],[Emisiones Fugitivas (kilotoneladas CO₂e)]]-Y76)/Y76)*100,0),0)</f>
        <v>0</v>
      </c>
      <c r="AB77">
        <v>3.0377438457739801E-4</v>
      </c>
    </row>
    <row r="78" spans="1:28" x14ac:dyDescent="0.25">
      <c r="A78" t="s">
        <v>46</v>
      </c>
      <c r="B78" t="s">
        <v>404</v>
      </c>
      <c r="C78" t="s">
        <v>47</v>
      </c>
      <c r="D78">
        <v>2012</v>
      </c>
      <c r="E78">
        <v>155610</v>
      </c>
      <c r="F78">
        <f>IF(A77=Emisiones_N2O_CO2eq_LA[[#This Row],[País]],IFERROR(Emisiones_N2O_CO2eq_LA[[#This Row],[Agricultura (kilotoneladas CO₂e)]]-E77,0),0)</f>
        <v>540</v>
      </c>
      <c r="G78" s="8">
        <f>IF(A77=Emisiones_N2O_CO2eq_LA[[#This Row],[País]],IFERROR(((Emisiones_N2O_CO2eq_LA[[#This Row],[Agricultura (kilotoneladas CO₂e)]]-E77)/E77)*100,0),0)</f>
        <v>0.34822983168891469</v>
      </c>
      <c r="H78">
        <v>0.78083364069573402</v>
      </c>
      <c r="I78">
        <v>310</v>
      </c>
      <c r="J78">
        <f>IF(A77=Emisiones_N2O_CO2eq_LA[[#This Row],[País]],IFERROR(Emisiones_N2O_CO2eq_LA[[#This Row],[Industria (kilotoneladas CO₂e)]]-I77,0),0)</f>
        <v>20</v>
      </c>
      <c r="K78" s="8">
        <f>IF(A77=Emisiones_N2O_CO2eq_LA[[#This Row],[País]],IFERROR(((Emisiones_N2O_CO2eq_LA[[#This Row],[Industria (kilotoneladas CO₂e)]]-I77)/I77)*100,0),0)</f>
        <v>6.8965517241379306</v>
      </c>
      <c r="L78" s="6">
        <v>0</v>
      </c>
      <c r="M78">
        <v>9860</v>
      </c>
      <c r="N78">
        <f>IF(A77=Emisiones_N2O_CO2eq_LA[[#This Row],[País]],IFERROR(Emisiones_N2O_CO2eq_LA[[#This Row],[Otras Quemas de Combustible (kilotoneladas CO₂e)]]-M77,0),0)</f>
        <v>200</v>
      </c>
      <c r="O78" s="8">
        <f>IF(A77=Emisiones_N2O_CO2eq_LA[[#This Row],[País]],IFERROR(((Emisiones_N2O_CO2eq_LA[[#This Row],[Otras Quemas de Combustible (kilotoneladas CO₂e)]]-M77)/M77)*100,0),0)</f>
        <v>2.0703933747412009</v>
      </c>
      <c r="P78">
        <v>0.05</v>
      </c>
      <c r="Q78">
        <v>2210</v>
      </c>
      <c r="R78">
        <f>IF(A77=Emisiones_N2O_CO2eq_LA[[#This Row],[País]],IFERROR(Emisiones_N2O_CO2eq_LA[[#This Row],[Residuos (kilotoneladas CO₂e)]]-Q77,0),0)</f>
        <v>30</v>
      </c>
      <c r="S78" s="8">
        <f>IF(A77=Emisiones_N2O_CO2eq_LA[[#This Row],[País]],IFERROR(((Emisiones_N2O_CO2eq_LA[[#This Row],[Residuos (kilotoneladas CO₂e)]]-Q77)/Q77)*100,0),0)</f>
        <v>1.3761467889908259</v>
      </c>
      <c r="T78">
        <v>1.1089533744216701E-2</v>
      </c>
      <c r="U78">
        <v>4580</v>
      </c>
      <c r="V78">
        <f>IF(A77=Emisiones_N2O_CO2eq_LA[[#This Row],[País]],IFERROR(Emisiones_N2O_CO2eq_LA[[#This Row],[UCTUS (kilotoneladas CO₂e)]]-U77,0),0)</f>
        <v>2260</v>
      </c>
      <c r="W78" s="8">
        <f>IF(A77=Emisiones_N2O_CO2eq_LA[[#This Row],[País]],IFERROR(((Emisiones_N2O_CO2eq_LA[[#This Row],[UCTUS (kilotoneladas CO₂e)]]-U77)/U77)*100,0),0)</f>
        <v>97.41379310344827</v>
      </c>
      <c r="X78">
        <v>2.2981929659960501E-2</v>
      </c>
      <c r="Y78">
        <v>60</v>
      </c>
      <c r="Z78">
        <f>IF(A77=Emisiones_N2O_CO2eq_LA[[#This Row],[País]],IFERROR(Emisiones_N2O_CO2eq_LA[[#This Row],[Emisiones Fugitivas (kilotoneladas CO₂e)]]-Y77,0),0)</f>
        <v>0</v>
      </c>
      <c r="AA78">
        <f>IF(A77=Emisiones_N2O_CO2eq_LA[[#This Row],[País]],IFERROR(((Emisiones_N2O_CO2eq_LA[[#This Row],[Emisiones Fugitivas (kilotoneladas CO₂e)]]-Y77)/Y77)*100,0),0)</f>
        <v>0</v>
      </c>
      <c r="AB78">
        <v>3.0107331432262702E-4</v>
      </c>
    </row>
    <row r="79" spans="1:28" x14ac:dyDescent="0.25">
      <c r="A79" t="s">
        <v>46</v>
      </c>
      <c r="B79" t="s">
        <v>404</v>
      </c>
      <c r="C79" t="s">
        <v>47</v>
      </c>
      <c r="D79">
        <v>2013</v>
      </c>
      <c r="E79">
        <v>155410</v>
      </c>
      <c r="F79">
        <f>IF(A78=Emisiones_N2O_CO2eq_LA[[#This Row],[País]],IFERROR(Emisiones_N2O_CO2eq_LA[[#This Row],[Agricultura (kilotoneladas CO₂e)]]-E78,0),0)</f>
        <v>-200</v>
      </c>
      <c r="G79" s="8">
        <f>IF(A78=Emisiones_N2O_CO2eq_LA[[#This Row],[País]],IFERROR(((Emisiones_N2O_CO2eq_LA[[#This Row],[Agricultura (kilotoneladas CO₂e)]]-E78)/E78)*100,0),0)</f>
        <v>-0.128526444315918</v>
      </c>
      <c r="H79">
        <v>0.773045623669392</v>
      </c>
      <c r="I79">
        <v>320</v>
      </c>
      <c r="J79">
        <f>IF(A78=Emisiones_N2O_CO2eq_LA[[#This Row],[País]],IFERROR(Emisiones_N2O_CO2eq_LA[[#This Row],[Industria (kilotoneladas CO₂e)]]-I78,0),0)</f>
        <v>10</v>
      </c>
      <c r="K79" s="8">
        <f>IF(A78=Emisiones_N2O_CO2eq_LA[[#This Row],[País]],IFERROR(((Emisiones_N2O_CO2eq_LA[[#This Row],[Industria (kilotoneladas CO₂e)]]-I78)/I78)*100,0),0)</f>
        <v>3.225806451612903</v>
      </c>
      <c r="L79" s="6">
        <v>0</v>
      </c>
      <c r="M79">
        <v>10050</v>
      </c>
      <c r="N79">
        <f>IF(A78=Emisiones_N2O_CO2eq_LA[[#This Row],[País]],IFERROR(Emisiones_N2O_CO2eq_LA[[#This Row],[Otras Quemas de Combustible (kilotoneladas CO₂e)]]-M78,0),0)</f>
        <v>190</v>
      </c>
      <c r="O79" s="8">
        <f>IF(A78=Emisiones_N2O_CO2eq_LA[[#This Row],[País]],IFERROR(((Emisiones_N2O_CO2eq_LA[[#This Row],[Otras Quemas de Combustible (kilotoneladas CO₂e)]]-M78)/M78)*100,0),0)</f>
        <v>1.9269776876267748</v>
      </c>
      <c r="P79">
        <v>0.05</v>
      </c>
      <c r="Q79">
        <v>2240</v>
      </c>
      <c r="R79">
        <f>IF(A78=Emisiones_N2O_CO2eq_LA[[#This Row],[País]],IFERROR(Emisiones_N2O_CO2eq_LA[[#This Row],[Residuos (kilotoneladas CO₂e)]]-Q78,0),0)</f>
        <v>30</v>
      </c>
      <c r="S79" s="8">
        <f>IF(A78=Emisiones_N2O_CO2eq_LA[[#This Row],[País]],IFERROR(((Emisiones_N2O_CO2eq_LA[[#This Row],[Residuos (kilotoneladas CO₂e)]]-Q78)/Q78)*100,0),0)</f>
        <v>1.3574660633484164</v>
      </c>
      <c r="T79">
        <v>1.1142282974193601E-2</v>
      </c>
      <c r="U79">
        <v>1740</v>
      </c>
      <c r="V79">
        <f>IF(A78=Emisiones_N2O_CO2eq_LA[[#This Row],[País]],IFERROR(Emisiones_N2O_CO2eq_LA[[#This Row],[UCTUS (kilotoneladas CO₂e)]]-U78,0),0)</f>
        <v>-2840</v>
      </c>
      <c r="W79" s="8">
        <f>IF(A78=Emisiones_N2O_CO2eq_LA[[#This Row],[País]],IFERROR(((Emisiones_N2O_CO2eq_LA[[#This Row],[UCTUS (kilotoneladas CO₂e)]]-U78)/U78)*100,0),0)</f>
        <v>-62.008733624454152</v>
      </c>
      <c r="X79">
        <v>8.6551662388825792E-3</v>
      </c>
      <c r="Y79">
        <v>60</v>
      </c>
      <c r="Z79">
        <f>IF(A78=Emisiones_N2O_CO2eq_LA[[#This Row],[País]],IFERROR(Emisiones_N2O_CO2eq_LA[[#This Row],[Emisiones Fugitivas (kilotoneladas CO₂e)]]-Y78,0),0)</f>
        <v>0</v>
      </c>
      <c r="AA79">
        <f>IF(A78=Emisiones_N2O_CO2eq_LA[[#This Row],[País]],IFERROR(((Emisiones_N2O_CO2eq_LA[[#This Row],[Emisiones Fugitivas (kilotoneladas CO₂e)]]-Y78)/Y78)*100,0),0)</f>
        <v>0</v>
      </c>
      <c r="AB79">
        <v>2.9845400823733001E-4</v>
      </c>
    </row>
    <row r="80" spans="1:28" x14ac:dyDescent="0.25">
      <c r="A80" t="s">
        <v>46</v>
      </c>
      <c r="B80" t="s">
        <v>404</v>
      </c>
      <c r="C80" t="s">
        <v>47</v>
      </c>
      <c r="D80">
        <v>2014</v>
      </c>
      <c r="E80">
        <v>161900</v>
      </c>
      <c r="F80">
        <f>IF(A79=Emisiones_N2O_CO2eq_LA[[#This Row],[País]],IFERROR(Emisiones_N2O_CO2eq_LA[[#This Row],[Agricultura (kilotoneladas CO₂e)]]-E79,0),0)</f>
        <v>6490</v>
      </c>
      <c r="G80" s="8">
        <f>IF(A79=Emisiones_N2O_CO2eq_LA[[#This Row],[País]],IFERROR(((Emisiones_N2O_CO2eq_LA[[#This Row],[Agricultura (kilotoneladas CO₂e)]]-E79)/E79)*100,0),0)</f>
        <v>4.1760504472041697</v>
      </c>
      <c r="H80">
        <v>0.79846521078692401</v>
      </c>
      <c r="I80">
        <v>340</v>
      </c>
      <c r="J80">
        <f>IF(A79=Emisiones_N2O_CO2eq_LA[[#This Row],[País]],IFERROR(Emisiones_N2O_CO2eq_LA[[#This Row],[Industria (kilotoneladas CO₂e)]]-I79,0),0)</f>
        <v>20</v>
      </c>
      <c r="K80" s="8">
        <f>IF(A79=Emisiones_N2O_CO2eq_LA[[#This Row],[País]],IFERROR(((Emisiones_N2O_CO2eq_LA[[#This Row],[Industria (kilotoneladas CO₂e)]]-I79)/I79)*100,0),0)</f>
        <v>6.25</v>
      </c>
      <c r="L80" s="6">
        <v>0</v>
      </c>
      <c r="M80">
        <v>10250</v>
      </c>
      <c r="N80">
        <f>IF(A79=Emisiones_N2O_CO2eq_LA[[#This Row],[País]],IFERROR(Emisiones_N2O_CO2eq_LA[[#This Row],[Otras Quemas de Combustible (kilotoneladas CO₂e)]]-M79,0),0)</f>
        <v>200</v>
      </c>
      <c r="O80" s="8">
        <f>IF(A79=Emisiones_N2O_CO2eq_LA[[#This Row],[País]],IFERROR(((Emisiones_N2O_CO2eq_LA[[#This Row],[Otras Quemas de Combustible (kilotoneladas CO₂e)]]-M79)/M79)*100,0),0)</f>
        <v>1.9900497512437811</v>
      </c>
      <c r="P80">
        <v>0.05</v>
      </c>
      <c r="Q80">
        <v>2270</v>
      </c>
      <c r="R80">
        <f>IF(A79=Emisiones_N2O_CO2eq_LA[[#This Row],[País]],IFERROR(Emisiones_N2O_CO2eq_LA[[#This Row],[Residuos (kilotoneladas CO₂e)]]-Q79,0),0)</f>
        <v>30</v>
      </c>
      <c r="S80" s="8">
        <f>IF(A79=Emisiones_N2O_CO2eq_LA[[#This Row],[País]],IFERROR(((Emisiones_N2O_CO2eq_LA[[#This Row],[Residuos (kilotoneladas CO₂e)]]-Q79)/Q79)*100,0),0)</f>
        <v>1.3392857142857142</v>
      </c>
      <c r="T80">
        <v>1.11952812136276E-2</v>
      </c>
      <c r="U80">
        <v>3770</v>
      </c>
      <c r="V80">
        <f>IF(A79=Emisiones_N2O_CO2eq_LA[[#This Row],[País]],IFERROR(Emisiones_N2O_CO2eq_LA[[#This Row],[UCTUS (kilotoneladas CO₂e)]]-U79,0),0)</f>
        <v>2030</v>
      </c>
      <c r="W80" s="8">
        <f>IF(A79=Emisiones_N2O_CO2eq_LA[[#This Row],[País]],IFERROR(((Emisiones_N2O_CO2eq_LA[[#This Row],[UCTUS (kilotoneladas CO₂e)]]-U79)/U79)*100,0),0)</f>
        <v>116.66666666666667</v>
      </c>
      <c r="X80">
        <v>1.8593044130121701E-2</v>
      </c>
      <c r="Y80">
        <v>60</v>
      </c>
      <c r="Z80">
        <f>IF(A79=Emisiones_N2O_CO2eq_LA[[#This Row],[País]],IFERROR(Emisiones_N2O_CO2eq_LA[[#This Row],[Emisiones Fugitivas (kilotoneladas CO₂e)]]-Y79,0),0)</f>
        <v>0</v>
      </c>
      <c r="AA80">
        <f>IF(A79=Emisiones_N2O_CO2eq_LA[[#This Row],[País]],IFERROR(((Emisiones_N2O_CO2eq_LA[[#This Row],[Emisiones Fugitivas (kilotoneladas CO₂e)]]-Y79)/Y79)*100,0),0)</f>
        <v>0</v>
      </c>
      <c r="AB80">
        <v>2.9591051665976199E-4</v>
      </c>
    </row>
    <row r="81" spans="1:28" x14ac:dyDescent="0.25">
      <c r="A81" t="s">
        <v>46</v>
      </c>
      <c r="B81" t="s">
        <v>404</v>
      </c>
      <c r="C81" t="s">
        <v>47</v>
      </c>
      <c r="D81">
        <v>2015</v>
      </c>
      <c r="E81">
        <v>159090</v>
      </c>
      <c r="F81">
        <f>IF(A80=Emisiones_N2O_CO2eq_LA[[#This Row],[País]],IFERROR(Emisiones_N2O_CO2eq_LA[[#This Row],[Agricultura (kilotoneladas CO₂e)]]-E80,0),0)</f>
        <v>-2810</v>
      </c>
      <c r="G81" s="8">
        <f>IF(A80=Emisiones_N2O_CO2eq_LA[[#This Row],[País]],IFERROR(((Emisiones_N2O_CO2eq_LA[[#This Row],[Agricultura (kilotoneladas CO₂e)]]-E80)/E80)*100,0),0)</f>
        <v>-1.7356392835083385</v>
      </c>
      <c r="H81">
        <v>0.77805274071755504</v>
      </c>
      <c r="I81">
        <v>350</v>
      </c>
      <c r="J81">
        <f>IF(A80=Emisiones_N2O_CO2eq_LA[[#This Row],[País]],IFERROR(Emisiones_N2O_CO2eq_LA[[#This Row],[Industria (kilotoneladas CO₂e)]]-I80,0),0)</f>
        <v>10</v>
      </c>
      <c r="K81" s="8">
        <f>IF(A80=Emisiones_N2O_CO2eq_LA[[#This Row],[País]],IFERROR(((Emisiones_N2O_CO2eq_LA[[#This Row],[Industria (kilotoneladas CO₂e)]]-I80)/I80)*100,0),0)</f>
        <v>2.9411764705882351</v>
      </c>
      <c r="L81" s="6">
        <v>0</v>
      </c>
      <c r="M81">
        <v>10440</v>
      </c>
      <c r="N81">
        <f>IF(A80=Emisiones_N2O_CO2eq_LA[[#This Row],[País]],IFERROR(Emisiones_N2O_CO2eq_LA[[#This Row],[Otras Quemas de Combustible (kilotoneladas CO₂e)]]-M80,0),0)</f>
        <v>190</v>
      </c>
      <c r="O81" s="8">
        <f>IF(A80=Emisiones_N2O_CO2eq_LA[[#This Row],[País]],IFERROR(((Emisiones_N2O_CO2eq_LA[[#This Row],[Otras Quemas de Combustible (kilotoneladas CO₂e)]]-M80)/M80)*100,0),0)</f>
        <v>1.8536585365853657</v>
      </c>
      <c r="P81">
        <v>0.05</v>
      </c>
      <c r="Q81">
        <v>2300</v>
      </c>
      <c r="R81">
        <f>IF(A80=Emisiones_N2O_CO2eq_LA[[#This Row],[País]],IFERROR(Emisiones_N2O_CO2eq_LA[[#This Row],[Residuos (kilotoneladas CO₂e)]]-Q80,0),0)</f>
        <v>30</v>
      </c>
      <c r="S81" s="8">
        <f>IF(A80=Emisiones_N2O_CO2eq_LA[[#This Row],[País]],IFERROR(((Emisiones_N2O_CO2eq_LA[[#This Row],[Residuos (kilotoneladas CO₂e)]]-Q80)/Q80)*100,0),0)</f>
        <v>1.3215859030837005</v>
      </c>
      <c r="T81">
        <v>1.1248483899996E-2</v>
      </c>
      <c r="U81">
        <v>8420</v>
      </c>
      <c r="V81">
        <f>IF(A80=Emisiones_N2O_CO2eq_LA[[#This Row],[País]],IFERROR(Emisiones_N2O_CO2eq_LA[[#This Row],[UCTUS (kilotoneladas CO₂e)]]-U80,0),0)</f>
        <v>4650</v>
      </c>
      <c r="W81" s="8">
        <f>IF(A80=Emisiones_N2O_CO2eq_LA[[#This Row],[País]],IFERROR(((Emisiones_N2O_CO2eq_LA[[#This Row],[UCTUS (kilotoneladas CO₂e)]]-U80)/U80)*100,0),0)</f>
        <v>123.342175066313</v>
      </c>
      <c r="X81">
        <v>4.1179232364333497E-2</v>
      </c>
      <c r="Y81">
        <v>60</v>
      </c>
      <c r="Z81">
        <f>IF(A80=Emisiones_N2O_CO2eq_LA[[#This Row],[País]],IFERROR(Emisiones_N2O_CO2eq_LA[[#This Row],[Emisiones Fugitivas (kilotoneladas CO₂e)]]-Y80,0),0)</f>
        <v>0</v>
      </c>
      <c r="AA81">
        <f>IF(A80=Emisiones_N2O_CO2eq_LA[[#This Row],[País]],IFERROR(((Emisiones_N2O_CO2eq_LA[[#This Row],[Emisiones Fugitivas (kilotoneladas CO₂e)]]-Y80)/Y80)*100,0),0)</f>
        <v>0</v>
      </c>
      <c r="AB81">
        <v>2.9343871043467998E-4</v>
      </c>
    </row>
    <row r="82" spans="1:28" x14ac:dyDescent="0.25">
      <c r="A82" t="s">
        <v>46</v>
      </c>
      <c r="B82" t="s">
        <v>404</v>
      </c>
      <c r="C82" t="s">
        <v>47</v>
      </c>
      <c r="D82">
        <v>2016</v>
      </c>
      <c r="E82">
        <v>163270</v>
      </c>
      <c r="F82">
        <f>IF(A81=Emisiones_N2O_CO2eq_LA[[#This Row],[País]],IFERROR(Emisiones_N2O_CO2eq_LA[[#This Row],[Agricultura (kilotoneladas CO₂e)]]-E81,0),0)</f>
        <v>4180</v>
      </c>
      <c r="G82" s="8">
        <f>IF(A81=Emisiones_N2O_CO2eq_LA[[#This Row],[País]],IFERROR(((Emisiones_N2O_CO2eq_LA[[#This Row],[Agricultura (kilotoneladas CO₂e)]]-E81)/E81)*100,0),0)</f>
        <v>2.6274435853919167</v>
      </c>
      <c r="H82">
        <v>0.79194614777836303</v>
      </c>
      <c r="I82">
        <v>370</v>
      </c>
      <c r="J82">
        <f>IF(A81=Emisiones_N2O_CO2eq_LA[[#This Row],[País]],IFERROR(Emisiones_N2O_CO2eq_LA[[#This Row],[Industria (kilotoneladas CO₂e)]]-I81,0),0)</f>
        <v>20</v>
      </c>
      <c r="K82" s="8">
        <f>IF(A81=Emisiones_N2O_CO2eq_LA[[#This Row],[País]],IFERROR(((Emisiones_N2O_CO2eq_LA[[#This Row],[Industria (kilotoneladas CO₂e)]]-I81)/I81)*100,0),0)</f>
        <v>5.7142857142857144</v>
      </c>
      <c r="L82" s="6">
        <v>0</v>
      </c>
      <c r="M82">
        <v>10370</v>
      </c>
      <c r="N82">
        <f>IF(A81=Emisiones_N2O_CO2eq_LA[[#This Row],[País]],IFERROR(Emisiones_N2O_CO2eq_LA[[#This Row],[Otras Quemas de Combustible (kilotoneladas CO₂e)]]-M81,0),0)</f>
        <v>-70</v>
      </c>
      <c r="O82" s="8">
        <f>IF(A81=Emisiones_N2O_CO2eq_LA[[#This Row],[País]],IFERROR(((Emisiones_N2O_CO2eq_LA[[#This Row],[Otras Quemas de Combustible (kilotoneladas CO₂e)]]-M81)/M81)*100,0),0)</f>
        <v>-0.67049808429118773</v>
      </c>
      <c r="P82">
        <v>0.05</v>
      </c>
      <c r="Q82">
        <v>2320</v>
      </c>
      <c r="R82">
        <f>IF(A81=Emisiones_N2O_CO2eq_LA[[#This Row],[País]],IFERROR(Emisiones_N2O_CO2eq_LA[[#This Row],[Residuos (kilotoneladas CO₂e)]]-Q81,0),0)</f>
        <v>20</v>
      </c>
      <c r="S82" s="8">
        <f>IF(A81=Emisiones_N2O_CO2eq_LA[[#This Row],[País]],IFERROR(((Emisiones_N2O_CO2eq_LA[[#This Row],[Residuos (kilotoneladas CO₂e)]]-Q81)/Q81)*100,0),0)</f>
        <v>0.86956521739130432</v>
      </c>
      <c r="T82">
        <v>1.12532312295326E-2</v>
      </c>
      <c r="U82">
        <v>6470</v>
      </c>
      <c r="V82">
        <f>IF(A81=Emisiones_N2O_CO2eq_LA[[#This Row],[País]],IFERROR(Emisiones_N2O_CO2eq_LA[[#This Row],[UCTUS (kilotoneladas CO₂e)]]-U81,0),0)</f>
        <v>-1950</v>
      </c>
      <c r="W82" s="8">
        <f>IF(A81=Emisiones_N2O_CO2eq_LA[[#This Row],[País]],IFERROR(((Emisiones_N2O_CO2eq_LA[[#This Row],[UCTUS (kilotoneladas CO₂e)]]-U81)/U81)*100,0),0)</f>
        <v>-23.159144893111637</v>
      </c>
      <c r="X82">
        <v>3.1382933644429498E-2</v>
      </c>
      <c r="Y82">
        <v>60</v>
      </c>
      <c r="Z82">
        <f>IF(A81=Emisiones_N2O_CO2eq_LA[[#This Row],[País]],IFERROR(Emisiones_N2O_CO2eq_LA[[#This Row],[Emisiones Fugitivas (kilotoneladas CO₂e)]]-Y81,0),0)</f>
        <v>0</v>
      </c>
      <c r="AA82">
        <f>IF(A81=Emisiones_N2O_CO2eq_LA[[#This Row],[País]],IFERROR(((Emisiones_N2O_CO2eq_LA[[#This Row],[Emisiones Fugitivas (kilotoneladas CO₂e)]]-Y81)/Y81)*100,0),0)</f>
        <v>0</v>
      </c>
      <c r="AB82">
        <v>2.9103184214308701E-4</v>
      </c>
    </row>
    <row r="83" spans="1:28" x14ac:dyDescent="0.25">
      <c r="A83" t="s">
        <v>68</v>
      </c>
      <c r="B83" t="s">
        <v>68</v>
      </c>
      <c r="C83" t="s">
        <v>69</v>
      </c>
      <c r="D83">
        <v>1990</v>
      </c>
      <c r="E83">
        <v>3890</v>
      </c>
      <c r="F83">
        <f>IF(A82=Emisiones_N2O_CO2eq_LA[[#This Row],[País]],IFERROR(Emisiones_N2O_CO2eq_LA[[#This Row],[Agricultura (kilotoneladas CO₂e)]]-E82,0),0)</f>
        <v>0</v>
      </c>
      <c r="G83" s="8">
        <f>IF(A82=Emisiones_N2O_CO2eq_LA[[#This Row],[País]],IFERROR(((Emisiones_N2O_CO2eq_LA[[#This Row],[Agricultura (kilotoneladas CO₂e)]]-E82)/E82)*100,0),0)</f>
        <v>0</v>
      </c>
      <c r="H83">
        <v>0.29303201506591298</v>
      </c>
      <c r="I83">
        <v>160</v>
      </c>
      <c r="J83">
        <f>IF(A82=Emisiones_N2O_CO2eq_LA[[#This Row],[País]],IFERROR(Emisiones_N2O_CO2eq_LA[[#This Row],[Industria (kilotoneladas CO₂e)]]-I82,0),0)</f>
        <v>0</v>
      </c>
      <c r="K83" s="8">
        <f>IF(A82=Emisiones_N2O_CO2eq_LA[[#This Row],[País]],IFERROR(((Emisiones_N2O_CO2eq_LA[[#This Row],[Industria (kilotoneladas CO₂e)]]-I82)/I82)*100,0),0)</f>
        <v>0</v>
      </c>
      <c r="L83">
        <v>0.01</v>
      </c>
      <c r="M83">
        <v>480</v>
      </c>
      <c r="N83">
        <f>IF(A82=Emisiones_N2O_CO2eq_LA[[#This Row],[País]],IFERROR(Emisiones_N2O_CO2eq_LA[[#This Row],[Otras Quemas de Combustible (kilotoneladas CO₂e)]]-M82,0),0)</f>
        <v>0</v>
      </c>
      <c r="O83" s="8">
        <f>IF(A82=Emisiones_N2O_CO2eq_LA[[#This Row],[País]],IFERROR(((Emisiones_N2O_CO2eq_LA[[#This Row],[Otras Quemas de Combustible (kilotoneladas CO₂e)]]-M82)/M82)*100,0),0)</f>
        <v>0</v>
      </c>
      <c r="P83">
        <v>0.04</v>
      </c>
      <c r="Q83">
        <v>220</v>
      </c>
      <c r="R83">
        <f>IF(A82=Emisiones_N2O_CO2eq_LA[[#This Row],[País]],IFERROR(Emisiones_N2O_CO2eq_LA[[#This Row],[Residuos (kilotoneladas CO₂e)]]-Q82,0),0)</f>
        <v>0</v>
      </c>
      <c r="S83" s="8">
        <f>IF(A82=Emisiones_N2O_CO2eq_LA[[#This Row],[País]],IFERROR(((Emisiones_N2O_CO2eq_LA[[#This Row],[Residuos (kilotoneladas CO₂e)]]-Q82)/Q82)*100,0),0)</f>
        <v>0</v>
      </c>
      <c r="T83">
        <v>1.6572504708097902E-2</v>
      </c>
      <c r="U83">
        <v>150</v>
      </c>
      <c r="V83">
        <f>IF(A82=Emisiones_N2O_CO2eq_LA[[#This Row],[País]],IFERROR(Emisiones_N2O_CO2eq_LA[[#This Row],[UCTUS (kilotoneladas CO₂e)]]-U82,0),0)</f>
        <v>0</v>
      </c>
      <c r="W83" s="8">
        <f>IF(A82=Emisiones_N2O_CO2eq_LA[[#This Row],[País]],IFERROR(((Emisiones_N2O_CO2eq_LA[[#This Row],[UCTUS (kilotoneladas CO₂e)]]-U82)/U82)*100,0),0)</f>
        <v>0</v>
      </c>
      <c r="X83">
        <v>1.1299435028248501E-2</v>
      </c>
      <c r="Y83">
        <v>0</v>
      </c>
      <c r="Z83">
        <f>IF(A82=Emisiones_N2O_CO2eq_LA[[#This Row],[País]],IFERROR(Emisiones_N2O_CO2eq_LA[[#This Row],[Emisiones Fugitivas (kilotoneladas CO₂e)]]-Y82,0),0)</f>
        <v>0</v>
      </c>
      <c r="AA83">
        <f>IF(A82=Emisiones_N2O_CO2eq_LA[[#This Row],[País]],IFERROR(((Emisiones_N2O_CO2eq_LA[[#This Row],[Emisiones Fugitivas (kilotoneladas CO₂e)]]-Y82)/Y82)*100,0),0)</f>
        <v>0</v>
      </c>
      <c r="AB83">
        <v>0</v>
      </c>
    </row>
    <row r="84" spans="1:28" x14ac:dyDescent="0.25">
      <c r="A84" t="s">
        <v>68</v>
      </c>
      <c r="B84" t="s">
        <v>68</v>
      </c>
      <c r="C84" t="s">
        <v>69</v>
      </c>
      <c r="D84">
        <v>1991</v>
      </c>
      <c r="E84">
        <v>3870</v>
      </c>
      <c r="F84">
        <f>IF(A83=Emisiones_N2O_CO2eq_LA[[#This Row],[País]],IFERROR(Emisiones_N2O_CO2eq_LA[[#This Row],[Agricultura (kilotoneladas CO₂e)]]-E83,0),0)</f>
        <v>-20</v>
      </c>
      <c r="G84" s="8">
        <f>IF(A83=Emisiones_N2O_CO2eq_LA[[#This Row],[País]],IFERROR(((Emisiones_N2O_CO2eq_LA[[#This Row],[Agricultura (kilotoneladas CO₂e)]]-E83)/E83)*100,0),0)</f>
        <v>-0.51413881748071977</v>
      </c>
      <c r="H84">
        <v>0.28677287884401598</v>
      </c>
      <c r="I84">
        <v>160</v>
      </c>
      <c r="J84">
        <f>IF(A83=Emisiones_N2O_CO2eq_LA[[#This Row],[País]],IFERROR(Emisiones_N2O_CO2eq_LA[[#This Row],[Industria (kilotoneladas CO₂e)]]-I83,0),0)</f>
        <v>0</v>
      </c>
      <c r="K84" s="8">
        <f>IF(A83=Emisiones_N2O_CO2eq_LA[[#This Row],[País]],IFERROR(((Emisiones_N2O_CO2eq_LA[[#This Row],[Industria (kilotoneladas CO₂e)]]-I83)/I83)*100,0),0)</f>
        <v>0</v>
      </c>
      <c r="L84">
        <v>0.01</v>
      </c>
      <c r="M84">
        <v>510</v>
      </c>
      <c r="N84">
        <f>IF(A83=Emisiones_N2O_CO2eq_LA[[#This Row],[País]],IFERROR(Emisiones_N2O_CO2eq_LA[[#This Row],[Otras Quemas de Combustible (kilotoneladas CO₂e)]]-M83,0),0)</f>
        <v>30</v>
      </c>
      <c r="O84" s="8">
        <f>IF(A83=Emisiones_N2O_CO2eq_LA[[#This Row],[País]],IFERROR(((Emisiones_N2O_CO2eq_LA[[#This Row],[Otras Quemas de Combustible (kilotoneladas CO₂e)]]-M83)/M83)*100,0),0)</f>
        <v>6.25</v>
      </c>
      <c r="P84">
        <v>0.04</v>
      </c>
      <c r="Q84">
        <v>230</v>
      </c>
      <c r="R84">
        <f>IF(A83=Emisiones_N2O_CO2eq_LA[[#This Row],[País]],IFERROR(Emisiones_N2O_CO2eq_LA[[#This Row],[Residuos (kilotoneladas CO₂e)]]-Q83,0),0)</f>
        <v>10</v>
      </c>
      <c r="S84" s="8">
        <f>IF(A83=Emisiones_N2O_CO2eq_LA[[#This Row],[País]],IFERROR(((Emisiones_N2O_CO2eq_LA[[#This Row],[Residuos (kilotoneladas CO₂e)]]-Q83)/Q83)*100,0),0)</f>
        <v>4.5454545454545459</v>
      </c>
      <c r="T84">
        <v>1.70433493886624E-2</v>
      </c>
      <c r="U84">
        <v>150</v>
      </c>
      <c r="V84">
        <f>IF(A83=Emisiones_N2O_CO2eq_LA[[#This Row],[País]],IFERROR(Emisiones_N2O_CO2eq_LA[[#This Row],[UCTUS (kilotoneladas CO₂e)]]-U83,0),0)</f>
        <v>0</v>
      </c>
      <c r="W84" s="8">
        <f>IF(A83=Emisiones_N2O_CO2eq_LA[[#This Row],[País]],IFERROR(((Emisiones_N2O_CO2eq_LA[[#This Row],[UCTUS (kilotoneladas CO₂e)]]-U83)/U83)*100,0),0)</f>
        <v>0</v>
      </c>
      <c r="X84">
        <v>1.11152278621711E-2</v>
      </c>
      <c r="Y84">
        <v>0</v>
      </c>
      <c r="Z84">
        <f>IF(A83=Emisiones_N2O_CO2eq_LA[[#This Row],[País]],IFERROR(Emisiones_N2O_CO2eq_LA[[#This Row],[Emisiones Fugitivas (kilotoneladas CO₂e)]]-Y83,0),0)</f>
        <v>0</v>
      </c>
      <c r="AA84">
        <f>IF(A83=Emisiones_N2O_CO2eq_LA[[#This Row],[País]],IFERROR(((Emisiones_N2O_CO2eq_LA[[#This Row],[Emisiones Fugitivas (kilotoneladas CO₂e)]]-Y83)/Y83)*100,0),0)</f>
        <v>0</v>
      </c>
      <c r="AB84">
        <v>0</v>
      </c>
    </row>
    <row r="85" spans="1:28" x14ac:dyDescent="0.25">
      <c r="A85" t="s">
        <v>68</v>
      </c>
      <c r="B85" t="s">
        <v>68</v>
      </c>
      <c r="C85" t="s">
        <v>69</v>
      </c>
      <c r="D85">
        <v>1992</v>
      </c>
      <c r="E85">
        <v>4040</v>
      </c>
      <c r="F85">
        <f>IF(A84=Emisiones_N2O_CO2eq_LA[[#This Row],[País]],IFERROR(Emisiones_N2O_CO2eq_LA[[#This Row],[Agricultura (kilotoneladas CO₂e)]]-E84,0),0)</f>
        <v>170</v>
      </c>
      <c r="G85" s="8">
        <f>IF(A84=Emisiones_N2O_CO2eq_LA[[#This Row],[País]],IFERROR(((Emisiones_N2O_CO2eq_LA[[#This Row],[Agricultura (kilotoneladas CO₂e)]]-E84)/E84)*100,0),0)</f>
        <v>4.3927648578811365</v>
      </c>
      <c r="H85">
        <v>0.29446064139941602</v>
      </c>
      <c r="I85">
        <v>150</v>
      </c>
      <c r="J85">
        <f>IF(A84=Emisiones_N2O_CO2eq_LA[[#This Row],[País]],IFERROR(Emisiones_N2O_CO2eq_LA[[#This Row],[Industria (kilotoneladas CO₂e)]]-I84,0),0)</f>
        <v>-10</v>
      </c>
      <c r="K85" s="8">
        <f>IF(A84=Emisiones_N2O_CO2eq_LA[[#This Row],[País]],IFERROR(((Emisiones_N2O_CO2eq_LA[[#This Row],[Industria (kilotoneladas CO₂e)]]-I84)/I84)*100,0),0)</f>
        <v>-6.25</v>
      </c>
      <c r="L85">
        <v>0.01</v>
      </c>
      <c r="M85">
        <v>540</v>
      </c>
      <c r="N85">
        <f>IF(A84=Emisiones_N2O_CO2eq_LA[[#This Row],[País]],IFERROR(Emisiones_N2O_CO2eq_LA[[#This Row],[Otras Quemas de Combustible (kilotoneladas CO₂e)]]-M84,0),0)</f>
        <v>30</v>
      </c>
      <c r="O85" s="8">
        <f>IF(A84=Emisiones_N2O_CO2eq_LA[[#This Row],[País]],IFERROR(((Emisiones_N2O_CO2eq_LA[[#This Row],[Otras Quemas de Combustible (kilotoneladas CO₂e)]]-M84)/M84)*100,0),0)</f>
        <v>5.8823529411764701</v>
      </c>
      <c r="P85">
        <v>0.04</v>
      </c>
      <c r="Q85">
        <v>240</v>
      </c>
      <c r="R85">
        <f>IF(A84=Emisiones_N2O_CO2eq_LA[[#This Row],[País]],IFERROR(Emisiones_N2O_CO2eq_LA[[#This Row],[Residuos (kilotoneladas CO₂e)]]-Q84,0),0)</f>
        <v>10</v>
      </c>
      <c r="S85" s="8">
        <f>IF(A84=Emisiones_N2O_CO2eq_LA[[#This Row],[País]],IFERROR(((Emisiones_N2O_CO2eq_LA[[#This Row],[Residuos (kilotoneladas CO₂e)]]-Q84)/Q84)*100,0),0)</f>
        <v>4.3478260869565215</v>
      </c>
      <c r="T85">
        <v>1.7492711370262301E-2</v>
      </c>
      <c r="U85">
        <v>150</v>
      </c>
      <c r="V85">
        <f>IF(A84=Emisiones_N2O_CO2eq_LA[[#This Row],[País]],IFERROR(Emisiones_N2O_CO2eq_LA[[#This Row],[UCTUS (kilotoneladas CO₂e)]]-U84,0),0)</f>
        <v>0</v>
      </c>
      <c r="W85" s="8">
        <f>IF(A84=Emisiones_N2O_CO2eq_LA[[#This Row],[País]],IFERROR(((Emisiones_N2O_CO2eq_LA[[#This Row],[UCTUS (kilotoneladas CO₂e)]]-U84)/U84)*100,0),0)</f>
        <v>0</v>
      </c>
      <c r="X85">
        <v>1.09329446064139E-2</v>
      </c>
      <c r="Y85">
        <v>0</v>
      </c>
      <c r="Z85">
        <f>IF(A84=Emisiones_N2O_CO2eq_LA[[#This Row],[País]],IFERROR(Emisiones_N2O_CO2eq_LA[[#This Row],[Emisiones Fugitivas (kilotoneladas CO₂e)]]-Y84,0),0)</f>
        <v>0</v>
      </c>
      <c r="AA85">
        <f>IF(A84=Emisiones_N2O_CO2eq_LA[[#This Row],[País]],IFERROR(((Emisiones_N2O_CO2eq_LA[[#This Row],[Emisiones Fugitivas (kilotoneladas CO₂e)]]-Y84)/Y84)*100,0),0)</f>
        <v>0</v>
      </c>
      <c r="AB85">
        <v>0</v>
      </c>
    </row>
    <row r="86" spans="1:28" x14ac:dyDescent="0.25">
      <c r="A86" t="s">
        <v>68</v>
      </c>
      <c r="B86" t="s">
        <v>68</v>
      </c>
      <c r="C86" t="s">
        <v>69</v>
      </c>
      <c r="D86">
        <v>1993</v>
      </c>
      <c r="E86">
        <v>4240</v>
      </c>
      <c r="F86">
        <f>IF(A85=Emisiones_N2O_CO2eq_LA[[#This Row],[País]],IFERROR(Emisiones_N2O_CO2eq_LA[[#This Row],[Agricultura (kilotoneladas CO₂e)]]-E85,0),0)</f>
        <v>200</v>
      </c>
      <c r="G86" s="8">
        <f>IF(A85=Emisiones_N2O_CO2eq_LA[[#This Row],[País]],IFERROR(((Emisiones_N2O_CO2eq_LA[[#This Row],[Agricultura (kilotoneladas CO₂e)]]-E85)/E85)*100,0),0)</f>
        <v>4.9504950495049505</v>
      </c>
      <c r="H86">
        <v>0.30405163140910701</v>
      </c>
      <c r="I86">
        <v>150</v>
      </c>
      <c r="J86">
        <f>IF(A85=Emisiones_N2O_CO2eq_LA[[#This Row],[País]],IFERROR(Emisiones_N2O_CO2eq_LA[[#This Row],[Industria (kilotoneladas CO₂e)]]-I85,0),0)</f>
        <v>0</v>
      </c>
      <c r="K86" s="8">
        <f>IF(A85=Emisiones_N2O_CO2eq_LA[[#This Row],[País]],IFERROR(((Emisiones_N2O_CO2eq_LA[[#This Row],[Industria (kilotoneladas CO₂e)]]-I85)/I85)*100,0),0)</f>
        <v>0</v>
      </c>
      <c r="L86">
        <v>0.01</v>
      </c>
      <c r="M86">
        <v>570</v>
      </c>
      <c r="N86">
        <f>IF(A85=Emisiones_N2O_CO2eq_LA[[#This Row],[País]],IFERROR(Emisiones_N2O_CO2eq_LA[[#This Row],[Otras Quemas de Combustible (kilotoneladas CO₂e)]]-M85,0),0)</f>
        <v>30</v>
      </c>
      <c r="O86" s="8">
        <f>IF(A85=Emisiones_N2O_CO2eq_LA[[#This Row],[País]],IFERROR(((Emisiones_N2O_CO2eq_LA[[#This Row],[Otras Quemas de Combustible (kilotoneladas CO₂e)]]-M85)/M85)*100,0),0)</f>
        <v>5.5555555555555554</v>
      </c>
      <c r="P86">
        <v>0.04</v>
      </c>
      <c r="Q86">
        <v>250</v>
      </c>
      <c r="R86">
        <f>IF(A85=Emisiones_N2O_CO2eq_LA[[#This Row],[País]],IFERROR(Emisiones_N2O_CO2eq_LA[[#This Row],[Residuos (kilotoneladas CO₂e)]]-Q85,0),0)</f>
        <v>10</v>
      </c>
      <c r="S86" s="8">
        <f>IF(A85=Emisiones_N2O_CO2eq_LA[[#This Row],[País]],IFERROR(((Emisiones_N2O_CO2eq_LA[[#This Row],[Residuos (kilotoneladas CO₂e)]]-Q85)/Q85)*100,0),0)</f>
        <v>4.1666666666666661</v>
      </c>
      <c r="T86">
        <v>1.7927572606668999E-2</v>
      </c>
      <c r="U86">
        <v>150</v>
      </c>
      <c r="V86">
        <f>IF(A85=Emisiones_N2O_CO2eq_LA[[#This Row],[País]],IFERROR(Emisiones_N2O_CO2eq_LA[[#This Row],[UCTUS (kilotoneladas CO₂e)]]-U85,0),0)</f>
        <v>0</v>
      </c>
      <c r="W86" s="8">
        <f>IF(A85=Emisiones_N2O_CO2eq_LA[[#This Row],[País]],IFERROR(((Emisiones_N2O_CO2eq_LA[[#This Row],[UCTUS (kilotoneladas CO₂e)]]-U85)/U85)*100,0),0)</f>
        <v>0</v>
      </c>
      <c r="X86">
        <v>1.07565435640014E-2</v>
      </c>
      <c r="Y86">
        <v>0</v>
      </c>
      <c r="Z86">
        <f>IF(A85=Emisiones_N2O_CO2eq_LA[[#This Row],[País]],IFERROR(Emisiones_N2O_CO2eq_LA[[#This Row],[Emisiones Fugitivas (kilotoneladas CO₂e)]]-Y85,0),0)</f>
        <v>0</v>
      </c>
      <c r="AA86">
        <f>IF(A85=Emisiones_N2O_CO2eq_LA[[#This Row],[País]],IFERROR(((Emisiones_N2O_CO2eq_LA[[#This Row],[Emisiones Fugitivas (kilotoneladas CO₂e)]]-Y85)/Y85)*100,0),0)</f>
        <v>0</v>
      </c>
      <c r="AB86">
        <v>0</v>
      </c>
    </row>
    <row r="87" spans="1:28" x14ac:dyDescent="0.25">
      <c r="A87" t="s">
        <v>68</v>
      </c>
      <c r="B87" t="s">
        <v>68</v>
      </c>
      <c r="C87" t="s">
        <v>69</v>
      </c>
      <c r="D87">
        <v>1994</v>
      </c>
      <c r="E87">
        <v>4480</v>
      </c>
      <c r="F87">
        <f>IF(A86=Emisiones_N2O_CO2eq_LA[[#This Row],[País]],IFERROR(Emisiones_N2O_CO2eq_LA[[#This Row],[Agricultura (kilotoneladas CO₂e)]]-E86,0),0)</f>
        <v>240</v>
      </c>
      <c r="G87" s="8">
        <f>IF(A86=Emisiones_N2O_CO2eq_LA[[#This Row],[País]],IFERROR(((Emisiones_N2O_CO2eq_LA[[#This Row],[Agricultura (kilotoneladas CO₂e)]]-E86)/E86)*100,0),0)</f>
        <v>5.6603773584905666</v>
      </c>
      <c r="H87">
        <v>0.31625017647889297</v>
      </c>
      <c r="I87">
        <v>210</v>
      </c>
      <c r="J87">
        <f>IF(A86=Emisiones_N2O_CO2eq_LA[[#This Row],[País]],IFERROR(Emisiones_N2O_CO2eq_LA[[#This Row],[Industria (kilotoneladas CO₂e)]]-I86,0),0)</f>
        <v>60</v>
      </c>
      <c r="K87" s="8">
        <f>IF(A86=Emisiones_N2O_CO2eq_LA[[#This Row],[País]],IFERROR(((Emisiones_N2O_CO2eq_LA[[#This Row],[Industria (kilotoneladas CO₂e)]]-I86)/I86)*100,0),0)</f>
        <v>40</v>
      </c>
      <c r="L87">
        <v>0.01</v>
      </c>
      <c r="M87">
        <v>510</v>
      </c>
      <c r="N87">
        <f>IF(A86=Emisiones_N2O_CO2eq_LA[[#This Row],[País]],IFERROR(Emisiones_N2O_CO2eq_LA[[#This Row],[Otras Quemas de Combustible (kilotoneladas CO₂e)]]-M86,0),0)</f>
        <v>-60</v>
      </c>
      <c r="O87" s="8">
        <f>IF(A86=Emisiones_N2O_CO2eq_LA[[#This Row],[País]],IFERROR(((Emisiones_N2O_CO2eq_LA[[#This Row],[Otras Quemas de Combustible (kilotoneladas CO₂e)]]-M86)/M86)*100,0),0)</f>
        <v>-10.526315789473683</v>
      </c>
      <c r="P87">
        <v>0.04</v>
      </c>
      <c r="Q87">
        <v>210</v>
      </c>
      <c r="R87">
        <f>IF(A86=Emisiones_N2O_CO2eq_LA[[#This Row],[País]],IFERROR(Emisiones_N2O_CO2eq_LA[[#This Row],[Residuos (kilotoneladas CO₂e)]]-Q86,0),0)</f>
        <v>-40</v>
      </c>
      <c r="S87" s="8">
        <f>IF(A86=Emisiones_N2O_CO2eq_LA[[#This Row],[País]],IFERROR(((Emisiones_N2O_CO2eq_LA[[#This Row],[Residuos (kilotoneladas CO₂e)]]-Q86)/Q86)*100,0),0)</f>
        <v>-16</v>
      </c>
      <c r="T87">
        <v>1.48242270224481E-2</v>
      </c>
      <c r="U87">
        <v>150</v>
      </c>
      <c r="V87">
        <f>IF(A86=Emisiones_N2O_CO2eq_LA[[#This Row],[País]],IFERROR(Emisiones_N2O_CO2eq_LA[[#This Row],[UCTUS (kilotoneladas CO₂e)]]-U86,0),0)</f>
        <v>0</v>
      </c>
      <c r="W87" s="8">
        <f>IF(A86=Emisiones_N2O_CO2eq_LA[[#This Row],[País]],IFERROR(((Emisiones_N2O_CO2eq_LA[[#This Row],[UCTUS (kilotoneladas CO₂e)]]-U86)/U86)*100,0),0)</f>
        <v>0</v>
      </c>
      <c r="X87">
        <v>1.0588733587462901E-2</v>
      </c>
      <c r="Y87">
        <v>0</v>
      </c>
      <c r="Z87">
        <f>IF(A86=Emisiones_N2O_CO2eq_LA[[#This Row],[País]],IFERROR(Emisiones_N2O_CO2eq_LA[[#This Row],[Emisiones Fugitivas (kilotoneladas CO₂e)]]-Y86,0),0)</f>
        <v>0</v>
      </c>
      <c r="AA87">
        <f>IF(A86=Emisiones_N2O_CO2eq_LA[[#This Row],[País]],IFERROR(((Emisiones_N2O_CO2eq_LA[[#This Row],[Emisiones Fugitivas (kilotoneladas CO₂e)]]-Y86)/Y86)*100,0),0)</f>
        <v>0</v>
      </c>
      <c r="AB87">
        <v>0</v>
      </c>
    </row>
    <row r="88" spans="1:28" x14ac:dyDescent="0.25">
      <c r="A88" t="s">
        <v>68</v>
      </c>
      <c r="B88" t="s">
        <v>68</v>
      </c>
      <c r="C88" t="s">
        <v>69</v>
      </c>
      <c r="D88">
        <v>1995</v>
      </c>
      <c r="E88">
        <v>4670</v>
      </c>
      <c r="F88">
        <f>IF(A87=Emisiones_N2O_CO2eq_LA[[#This Row],[País]],IFERROR(Emisiones_N2O_CO2eq_LA[[#This Row],[Agricultura (kilotoneladas CO₂e)]]-E87,0),0)</f>
        <v>190</v>
      </c>
      <c r="G88" s="8">
        <f>IF(A87=Emisiones_N2O_CO2eq_LA[[#This Row],[País]],IFERROR(((Emisiones_N2O_CO2eq_LA[[#This Row],[Agricultura (kilotoneladas CO₂e)]]-E87)/E87)*100,0),0)</f>
        <v>4.2410714285714288</v>
      </c>
      <c r="H88">
        <v>0.32473402405952201</v>
      </c>
      <c r="I88">
        <v>280</v>
      </c>
      <c r="J88">
        <f>IF(A87=Emisiones_N2O_CO2eq_LA[[#This Row],[País]],IFERROR(Emisiones_N2O_CO2eq_LA[[#This Row],[Industria (kilotoneladas CO₂e)]]-I87,0),0)</f>
        <v>70</v>
      </c>
      <c r="K88" s="8">
        <f>IF(A87=Emisiones_N2O_CO2eq_LA[[#This Row],[País]],IFERROR(((Emisiones_N2O_CO2eq_LA[[#This Row],[Industria (kilotoneladas CO₂e)]]-I87)/I87)*100,0),0)</f>
        <v>33.333333333333329</v>
      </c>
      <c r="L88">
        <v>0.02</v>
      </c>
      <c r="M88">
        <v>540</v>
      </c>
      <c r="N88">
        <f>IF(A87=Emisiones_N2O_CO2eq_LA[[#This Row],[País]],IFERROR(Emisiones_N2O_CO2eq_LA[[#This Row],[Otras Quemas de Combustible (kilotoneladas CO₂e)]]-M87,0),0)</f>
        <v>30</v>
      </c>
      <c r="O88" s="8">
        <f>IF(A87=Emisiones_N2O_CO2eq_LA[[#This Row],[País]],IFERROR(((Emisiones_N2O_CO2eq_LA[[#This Row],[Otras Quemas de Combustible (kilotoneladas CO₂e)]]-M87)/M87)*100,0),0)</f>
        <v>5.8823529411764701</v>
      </c>
      <c r="P88">
        <v>0.04</v>
      </c>
      <c r="Q88">
        <v>210</v>
      </c>
      <c r="R88">
        <f>IF(A87=Emisiones_N2O_CO2eq_LA[[#This Row],[País]],IFERROR(Emisiones_N2O_CO2eq_LA[[#This Row],[Residuos (kilotoneladas CO₂e)]]-Q87,0),0)</f>
        <v>0</v>
      </c>
      <c r="S88" s="8">
        <f>IF(A87=Emisiones_N2O_CO2eq_LA[[#This Row],[País]],IFERROR(((Emisiones_N2O_CO2eq_LA[[#This Row],[Residuos (kilotoneladas CO₂e)]]-Q87)/Q87)*100,0),0)</f>
        <v>0</v>
      </c>
      <c r="T88">
        <v>1.46026006536402E-2</v>
      </c>
      <c r="U88">
        <v>150</v>
      </c>
      <c r="V88">
        <f>IF(A87=Emisiones_N2O_CO2eq_LA[[#This Row],[País]],IFERROR(Emisiones_N2O_CO2eq_LA[[#This Row],[UCTUS (kilotoneladas CO₂e)]]-U87,0),0)</f>
        <v>0</v>
      </c>
      <c r="W88" s="8">
        <f>IF(A87=Emisiones_N2O_CO2eq_LA[[#This Row],[País]],IFERROR(((Emisiones_N2O_CO2eq_LA[[#This Row],[UCTUS (kilotoneladas CO₂e)]]-U87)/U87)*100,0),0)</f>
        <v>0</v>
      </c>
      <c r="X88">
        <v>1.04304290383144E-2</v>
      </c>
      <c r="Y88">
        <v>0</v>
      </c>
      <c r="Z88">
        <f>IF(A87=Emisiones_N2O_CO2eq_LA[[#This Row],[País]],IFERROR(Emisiones_N2O_CO2eq_LA[[#This Row],[Emisiones Fugitivas (kilotoneladas CO₂e)]]-Y87,0),0)</f>
        <v>0</v>
      </c>
      <c r="AA88">
        <f>IF(A87=Emisiones_N2O_CO2eq_LA[[#This Row],[País]],IFERROR(((Emisiones_N2O_CO2eq_LA[[#This Row],[Emisiones Fugitivas (kilotoneladas CO₂e)]]-Y87)/Y87)*100,0),0)</f>
        <v>0</v>
      </c>
      <c r="AB88">
        <v>0</v>
      </c>
    </row>
    <row r="89" spans="1:28" x14ac:dyDescent="0.25">
      <c r="A89" t="s">
        <v>68</v>
      </c>
      <c r="B89" t="s">
        <v>68</v>
      </c>
      <c r="C89" t="s">
        <v>69</v>
      </c>
      <c r="D89">
        <v>1996</v>
      </c>
      <c r="E89">
        <v>4820</v>
      </c>
      <c r="F89">
        <f>IF(A88=Emisiones_N2O_CO2eq_LA[[#This Row],[País]],IFERROR(Emisiones_N2O_CO2eq_LA[[#This Row],[Agricultura (kilotoneladas CO₂e)]]-E88,0),0)</f>
        <v>150</v>
      </c>
      <c r="G89" s="8">
        <f>IF(A88=Emisiones_N2O_CO2eq_LA[[#This Row],[País]],IFERROR(((Emisiones_N2O_CO2eq_LA[[#This Row],[Agricultura (kilotoneladas CO₂e)]]-E88)/E88)*100,0),0)</f>
        <v>3.2119914346895073</v>
      </c>
      <c r="H89">
        <v>0.33043120586823799</v>
      </c>
      <c r="I89">
        <v>360</v>
      </c>
      <c r="J89">
        <f>IF(A88=Emisiones_N2O_CO2eq_LA[[#This Row],[País]],IFERROR(Emisiones_N2O_CO2eq_LA[[#This Row],[Industria (kilotoneladas CO₂e)]]-I88,0),0)</f>
        <v>80</v>
      </c>
      <c r="K89" s="8">
        <f>IF(A88=Emisiones_N2O_CO2eq_LA[[#This Row],[País]],IFERROR(((Emisiones_N2O_CO2eq_LA[[#This Row],[Industria (kilotoneladas CO₂e)]]-I88)/I88)*100,0),0)</f>
        <v>28.571428571428569</v>
      </c>
      <c r="L89">
        <v>0.02</v>
      </c>
      <c r="M89">
        <v>570</v>
      </c>
      <c r="N89">
        <f>IF(A88=Emisiones_N2O_CO2eq_LA[[#This Row],[País]],IFERROR(Emisiones_N2O_CO2eq_LA[[#This Row],[Otras Quemas de Combustible (kilotoneladas CO₂e)]]-M88,0),0)</f>
        <v>30</v>
      </c>
      <c r="O89" s="8">
        <f>IF(A88=Emisiones_N2O_CO2eq_LA[[#This Row],[País]],IFERROR(((Emisiones_N2O_CO2eq_LA[[#This Row],[Otras Quemas de Combustible (kilotoneladas CO₂e)]]-M88)/M88)*100,0),0)</f>
        <v>5.5555555555555554</v>
      </c>
      <c r="P89">
        <v>0.04</v>
      </c>
      <c r="Q89">
        <v>220</v>
      </c>
      <c r="R89">
        <f>IF(A88=Emisiones_N2O_CO2eq_LA[[#This Row],[País]],IFERROR(Emisiones_N2O_CO2eq_LA[[#This Row],[Residuos (kilotoneladas CO₂e)]]-Q88,0),0)</f>
        <v>10</v>
      </c>
      <c r="S89" s="8">
        <f>IF(A88=Emisiones_N2O_CO2eq_LA[[#This Row],[País]],IFERROR(((Emisiones_N2O_CO2eq_LA[[#This Row],[Residuos (kilotoneladas CO₂e)]]-Q88)/Q88)*100,0),0)</f>
        <v>4.7619047619047619</v>
      </c>
      <c r="T89">
        <v>1.5081922259546099E-2</v>
      </c>
      <c r="U89">
        <v>50</v>
      </c>
      <c r="V89">
        <f>IF(A88=Emisiones_N2O_CO2eq_LA[[#This Row],[País]],IFERROR(Emisiones_N2O_CO2eq_LA[[#This Row],[UCTUS (kilotoneladas CO₂e)]]-U88,0),0)</f>
        <v>-100</v>
      </c>
      <c r="W89" s="8">
        <f>IF(A88=Emisiones_N2O_CO2eq_LA[[#This Row],[País]],IFERROR(((Emisiones_N2O_CO2eq_LA[[#This Row],[UCTUS (kilotoneladas CO₂e)]]-U88)/U88)*100,0),0)</f>
        <v>-66.666666666666657</v>
      </c>
      <c r="X89">
        <v>3.4277096044423101E-3</v>
      </c>
      <c r="Y89">
        <v>0</v>
      </c>
      <c r="Z89">
        <f>IF(A88=Emisiones_N2O_CO2eq_LA[[#This Row],[País]],IFERROR(Emisiones_N2O_CO2eq_LA[[#This Row],[Emisiones Fugitivas (kilotoneladas CO₂e)]]-Y88,0),0)</f>
        <v>0</v>
      </c>
      <c r="AA89">
        <f>IF(A88=Emisiones_N2O_CO2eq_LA[[#This Row],[País]],IFERROR(((Emisiones_N2O_CO2eq_LA[[#This Row],[Emisiones Fugitivas (kilotoneladas CO₂e)]]-Y88)/Y88)*100,0),0)</f>
        <v>0</v>
      </c>
      <c r="AB89">
        <v>0</v>
      </c>
    </row>
    <row r="90" spans="1:28" x14ac:dyDescent="0.25">
      <c r="A90" t="s">
        <v>68</v>
      </c>
      <c r="B90" t="s">
        <v>68</v>
      </c>
      <c r="C90" t="s">
        <v>69</v>
      </c>
      <c r="D90">
        <v>1997</v>
      </c>
      <c r="E90">
        <v>4920</v>
      </c>
      <c r="F90">
        <f>IF(A89=Emisiones_N2O_CO2eq_LA[[#This Row],[País]],IFERROR(Emisiones_N2O_CO2eq_LA[[#This Row],[Agricultura (kilotoneladas CO₂e)]]-E89,0),0)</f>
        <v>100</v>
      </c>
      <c r="G90" s="8">
        <f>IF(A89=Emisiones_N2O_CO2eq_LA[[#This Row],[País]],IFERROR(((Emisiones_N2O_CO2eq_LA[[#This Row],[Agricultura (kilotoneladas CO₂e)]]-E89)/E89)*100,0),0)</f>
        <v>2.0746887966804977</v>
      </c>
      <c r="H90">
        <v>0.33274719329094998</v>
      </c>
      <c r="I90">
        <v>430</v>
      </c>
      <c r="J90">
        <f>IF(A89=Emisiones_N2O_CO2eq_LA[[#This Row],[País]],IFERROR(Emisiones_N2O_CO2eq_LA[[#This Row],[Industria (kilotoneladas CO₂e)]]-I89,0),0)</f>
        <v>70</v>
      </c>
      <c r="K90" s="8">
        <f>IF(A89=Emisiones_N2O_CO2eq_LA[[#This Row],[País]],IFERROR(((Emisiones_N2O_CO2eq_LA[[#This Row],[Industria (kilotoneladas CO₂e)]]-I89)/I89)*100,0),0)</f>
        <v>19.444444444444446</v>
      </c>
      <c r="L90">
        <v>0.03</v>
      </c>
      <c r="M90">
        <v>610</v>
      </c>
      <c r="N90">
        <f>IF(A89=Emisiones_N2O_CO2eq_LA[[#This Row],[País]],IFERROR(Emisiones_N2O_CO2eq_LA[[#This Row],[Otras Quemas de Combustible (kilotoneladas CO₂e)]]-M89,0),0)</f>
        <v>40</v>
      </c>
      <c r="O90" s="8">
        <f>IF(A89=Emisiones_N2O_CO2eq_LA[[#This Row],[País]],IFERROR(((Emisiones_N2O_CO2eq_LA[[#This Row],[Otras Quemas de Combustible (kilotoneladas CO₂e)]]-M89)/M89)*100,0),0)</f>
        <v>7.0175438596491224</v>
      </c>
      <c r="P90">
        <v>0.04</v>
      </c>
      <c r="Q90">
        <v>220</v>
      </c>
      <c r="R90">
        <f>IF(A89=Emisiones_N2O_CO2eq_LA[[#This Row],[País]],IFERROR(Emisiones_N2O_CO2eq_LA[[#This Row],[Residuos (kilotoneladas CO₂e)]]-Q89,0),0)</f>
        <v>0</v>
      </c>
      <c r="S90" s="8">
        <f>IF(A89=Emisiones_N2O_CO2eq_LA[[#This Row],[País]],IFERROR(((Emisiones_N2O_CO2eq_LA[[#This Row],[Residuos (kilotoneladas CO₂e)]]-Q89)/Q89)*100,0),0)</f>
        <v>0</v>
      </c>
      <c r="T90">
        <v>1.48789395374002E-2</v>
      </c>
      <c r="U90">
        <v>100</v>
      </c>
      <c r="V90">
        <f>IF(A89=Emisiones_N2O_CO2eq_LA[[#This Row],[País]],IFERROR(Emisiones_N2O_CO2eq_LA[[#This Row],[UCTUS (kilotoneladas CO₂e)]]-U89,0),0)</f>
        <v>50</v>
      </c>
      <c r="W90" s="8">
        <f>IF(A89=Emisiones_N2O_CO2eq_LA[[#This Row],[País]],IFERROR(((Emisiones_N2O_CO2eq_LA[[#This Row],[UCTUS (kilotoneladas CO₂e)]]-U89)/U89)*100,0),0)</f>
        <v>100</v>
      </c>
      <c r="X90">
        <v>6.7631543351819199E-3</v>
      </c>
      <c r="Y90">
        <v>0</v>
      </c>
      <c r="Z90">
        <f>IF(A89=Emisiones_N2O_CO2eq_LA[[#This Row],[País]],IFERROR(Emisiones_N2O_CO2eq_LA[[#This Row],[Emisiones Fugitivas (kilotoneladas CO₂e)]]-Y89,0),0)</f>
        <v>0</v>
      </c>
      <c r="AA90">
        <f>IF(A89=Emisiones_N2O_CO2eq_LA[[#This Row],[País]],IFERROR(((Emisiones_N2O_CO2eq_LA[[#This Row],[Emisiones Fugitivas (kilotoneladas CO₂e)]]-Y89)/Y89)*100,0),0)</f>
        <v>0</v>
      </c>
      <c r="AB90">
        <v>0</v>
      </c>
    </row>
    <row r="91" spans="1:28" x14ac:dyDescent="0.25">
      <c r="A91" t="s">
        <v>68</v>
      </c>
      <c r="B91" t="s">
        <v>68</v>
      </c>
      <c r="C91" t="s">
        <v>69</v>
      </c>
      <c r="D91">
        <v>1998</v>
      </c>
      <c r="E91">
        <v>4890</v>
      </c>
      <c r="F91">
        <f>IF(A90=Emisiones_N2O_CO2eq_LA[[#This Row],[País]],IFERROR(Emisiones_N2O_CO2eq_LA[[#This Row],[Agricultura (kilotoneladas CO₂e)]]-E90,0),0)</f>
        <v>-30</v>
      </c>
      <c r="G91" s="8">
        <f>IF(A90=Emisiones_N2O_CO2eq_LA[[#This Row],[País]],IFERROR(((Emisiones_N2O_CO2eq_LA[[#This Row],[Agricultura (kilotoneladas CO₂e)]]-E90)/E90)*100,0),0)</f>
        <v>-0.6097560975609756</v>
      </c>
      <c r="H91">
        <v>0.326478835625584</v>
      </c>
      <c r="I91">
        <v>510</v>
      </c>
      <c r="J91">
        <f>IF(A90=Emisiones_N2O_CO2eq_LA[[#This Row],[País]],IFERROR(Emisiones_N2O_CO2eq_LA[[#This Row],[Industria (kilotoneladas CO₂e)]]-I90,0),0)</f>
        <v>80</v>
      </c>
      <c r="K91" s="8">
        <f>IF(A90=Emisiones_N2O_CO2eq_LA[[#This Row],[País]],IFERROR(((Emisiones_N2O_CO2eq_LA[[#This Row],[Industria (kilotoneladas CO₂e)]]-I90)/I90)*100,0),0)</f>
        <v>18.604651162790699</v>
      </c>
      <c r="L91">
        <v>0.03</v>
      </c>
      <c r="M91">
        <v>640</v>
      </c>
      <c r="N91">
        <f>IF(A90=Emisiones_N2O_CO2eq_LA[[#This Row],[País]],IFERROR(Emisiones_N2O_CO2eq_LA[[#This Row],[Otras Quemas de Combustible (kilotoneladas CO₂e)]]-M90,0),0)</f>
        <v>30</v>
      </c>
      <c r="O91" s="8">
        <f>IF(A90=Emisiones_N2O_CO2eq_LA[[#This Row],[País]],IFERROR(((Emisiones_N2O_CO2eq_LA[[#This Row],[Otras Quemas de Combustible (kilotoneladas CO₂e)]]-M90)/M90)*100,0),0)</f>
        <v>4.918032786885246</v>
      </c>
      <c r="P91">
        <v>0.04</v>
      </c>
      <c r="Q91">
        <v>230</v>
      </c>
      <c r="R91">
        <f>IF(A90=Emisiones_N2O_CO2eq_LA[[#This Row],[País]],IFERROR(Emisiones_N2O_CO2eq_LA[[#This Row],[Residuos (kilotoneladas CO₂e)]]-Q90,0),0)</f>
        <v>10</v>
      </c>
      <c r="S91" s="8">
        <f>IF(A90=Emisiones_N2O_CO2eq_LA[[#This Row],[País]],IFERROR(((Emisiones_N2O_CO2eq_LA[[#This Row],[Residuos (kilotoneladas CO₂e)]]-Q90)/Q90)*100,0),0)</f>
        <v>4.5454545454545459</v>
      </c>
      <c r="T91">
        <v>1.5355855254373E-2</v>
      </c>
      <c r="U91">
        <v>80</v>
      </c>
      <c r="V91">
        <f>IF(A90=Emisiones_N2O_CO2eq_LA[[#This Row],[País]],IFERROR(Emisiones_N2O_CO2eq_LA[[#This Row],[UCTUS (kilotoneladas CO₂e)]]-U90,0),0)</f>
        <v>-20</v>
      </c>
      <c r="W91" s="8">
        <f>IF(A90=Emisiones_N2O_CO2eq_LA[[#This Row],[País]],IFERROR(((Emisiones_N2O_CO2eq_LA[[#This Row],[UCTUS (kilotoneladas CO₂e)]]-U90)/U90)*100,0),0)</f>
        <v>-20</v>
      </c>
      <c r="X91">
        <v>5.3411670449993297E-3</v>
      </c>
      <c r="Y91">
        <v>0</v>
      </c>
      <c r="Z91">
        <f>IF(A90=Emisiones_N2O_CO2eq_LA[[#This Row],[País]],IFERROR(Emisiones_N2O_CO2eq_LA[[#This Row],[Emisiones Fugitivas (kilotoneladas CO₂e)]]-Y90,0),0)</f>
        <v>0</v>
      </c>
      <c r="AA91">
        <f>IF(A90=Emisiones_N2O_CO2eq_LA[[#This Row],[País]],IFERROR(((Emisiones_N2O_CO2eq_LA[[#This Row],[Emisiones Fugitivas (kilotoneladas CO₂e)]]-Y90)/Y90)*100,0),0)</f>
        <v>0</v>
      </c>
      <c r="AB91">
        <v>0</v>
      </c>
    </row>
    <row r="92" spans="1:28" x14ac:dyDescent="0.25">
      <c r="A92" t="s">
        <v>68</v>
      </c>
      <c r="B92" t="s">
        <v>68</v>
      </c>
      <c r="C92" t="s">
        <v>69</v>
      </c>
      <c r="D92">
        <v>1999</v>
      </c>
      <c r="E92">
        <v>5050</v>
      </c>
      <c r="F92">
        <f>IF(A91=Emisiones_N2O_CO2eq_LA[[#This Row],[País]],IFERROR(Emisiones_N2O_CO2eq_LA[[#This Row],[Agricultura (kilotoneladas CO₂e)]]-E91,0),0)</f>
        <v>160</v>
      </c>
      <c r="G92" s="8">
        <f>IF(A91=Emisiones_N2O_CO2eq_LA[[#This Row],[País]],IFERROR(((Emisiones_N2O_CO2eq_LA[[#This Row],[Agricultura (kilotoneladas CO₂e)]]-E91)/E91)*100,0),0)</f>
        <v>3.2719836400818001</v>
      </c>
      <c r="H92">
        <v>0.33304754995713198</v>
      </c>
      <c r="I92">
        <v>580</v>
      </c>
      <c r="J92">
        <f>IF(A91=Emisiones_N2O_CO2eq_LA[[#This Row],[País]],IFERROR(Emisiones_N2O_CO2eq_LA[[#This Row],[Industria (kilotoneladas CO₂e)]]-I91,0),0)</f>
        <v>70</v>
      </c>
      <c r="K92" s="8">
        <f>IF(A91=Emisiones_N2O_CO2eq_LA[[#This Row],[País]],IFERROR(((Emisiones_N2O_CO2eq_LA[[#This Row],[Industria (kilotoneladas CO₂e)]]-I91)/I91)*100,0),0)</f>
        <v>13.725490196078432</v>
      </c>
      <c r="L92">
        <v>0.04</v>
      </c>
      <c r="M92">
        <v>670</v>
      </c>
      <c r="N92">
        <f>IF(A91=Emisiones_N2O_CO2eq_LA[[#This Row],[País]],IFERROR(Emisiones_N2O_CO2eq_LA[[#This Row],[Otras Quemas de Combustible (kilotoneladas CO₂e)]]-M91,0),0)</f>
        <v>30</v>
      </c>
      <c r="O92" s="8">
        <f>IF(A91=Emisiones_N2O_CO2eq_LA[[#This Row],[País]],IFERROR(((Emisiones_N2O_CO2eq_LA[[#This Row],[Otras Quemas de Combustible (kilotoneladas CO₂e)]]-M91)/M91)*100,0),0)</f>
        <v>4.6875</v>
      </c>
      <c r="P92">
        <v>0.04</v>
      </c>
      <c r="Q92">
        <v>230</v>
      </c>
      <c r="R92">
        <f>IF(A91=Emisiones_N2O_CO2eq_LA[[#This Row],[País]],IFERROR(Emisiones_N2O_CO2eq_LA[[#This Row],[Residuos (kilotoneladas CO₂e)]]-Q91,0),0)</f>
        <v>0</v>
      </c>
      <c r="S92" s="8">
        <f>IF(A91=Emisiones_N2O_CO2eq_LA[[#This Row],[País]],IFERROR(((Emisiones_N2O_CO2eq_LA[[#This Row],[Residuos (kilotoneladas CO₂e)]]-Q91)/Q91)*100,0),0)</f>
        <v>0</v>
      </c>
      <c r="T92">
        <v>1.5168502275275299E-2</v>
      </c>
      <c r="U92">
        <v>90</v>
      </c>
      <c r="V92">
        <f>IF(A91=Emisiones_N2O_CO2eq_LA[[#This Row],[País]],IFERROR(Emisiones_N2O_CO2eq_LA[[#This Row],[UCTUS (kilotoneladas CO₂e)]]-U91,0),0)</f>
        <v>10</v>
      </c>
      <c r="W92" s="8">
        <f>IF(A91=Emisiones_N2O_CO2eq_LA[[#This Row],[País]],IFERROR(((Emisiones_N2O_CO2eq_LA[[#This Row],[UCTUS (kilotoneladas CO₂e)]]-U91)/U91)*100,0),0)</f>
        <v>12.5</v>
      </c>
      <c r="X92">
        <v>5.9355008903251303E-3</v>
      </c>
      <c r="Y92">
        <v>0</v>
      </c>
      <c r="Z92">
        <f>IF(A91=Emisiones_N2O_CO2eq_LA[[#This Row],[País]],IFERROR(Emisiones_N2O_CO2eq_LA[[#This Row],[Emisiones Fugitivas (kilotoneladas CO₂e)]]-Y91,0),0)</f>
        <v>0</v>
      </c>
      <c r="AA92">
        <f>IF(A91=Emisiones_N2O_CO2eq_LA[[#This Row],[País]],IFERROR(((Emisiones_N2O_CO2eq_LA[[#This Row],[Emisiones Fugitivas (kilotoneladas CO₂e)]]-Y91)/Y91)*100,0),0)</f>
        <v>0</v>
      </c>
      <c r="AB92">
        <v>0</v>
      </c>
    </row>
    <row r="93" spans="1:28" x14ac:dyDescent="0.25">
      <c r="A93" t="s">
        <v>68</v>
      </c>
      <c r="B93" t="s">
        <v>68</v>
      </c>
      <c r="C93" t="s">
        <v>69</v>
      </c>
      <c r="D93">
        <v>2000</v>
      </c>
      <c r="E93">
        <v>5110</v>
      </c>
      <c r="F93">
        <f>IF(A92=Emisiones_N2O_CO2eq_LA[[#This Row],[País]],IFERROR(Emisiones_N2O_CO2eq_LA[[#This Row],[Agricultura (kilotoneladas CO₂e)]]-E92,0),0)</f>
        <v>60</v>
      </c>
      <c r="G93" s="8">
        <f>IF(A92=Emisiones_N2O_CO2eq_LA[[#This Row],[País]],IFERROR(((Emisiones_N2O_CO2eq_LA[[#This Row],[Agricultura (kilotoneladas CO₂e)]]-E92)/E92)*100,0),0)</f>
        <v>1.1881188118811881</v>
      </c>
      <c r="H93">
        <v>0.33307261113283798</v>
      </c>
      <c r="I93">
        <v>660</v>
      </c>
      <c r="J93">
        <f>IF(A92=Emisiones_N2O_CO2eq_LA[[#This Row],[País]],IFERROR(Emisiones_N2O_CO2eq_LA[[#This Row],[Industria (kilotoneladas CO₂e)]]-I92,0),0)</f>
        <v>80</v>
      </c>
      <c r="K93" s="8">
        <f>IF(A92=Emisiones_N2O_CO2eq_LA[[#This Row],[País]],IFERROR(((Emisiones_N2O_CO2eq_LA[[#This Row],[Industria (kilotoneladas CO₂e)]]-I92)/I92)*100,0),0)</f>
        <v>13.793103448275861</v>
      </c>
      <c r="L93">
        <v>0.04</v>
      </c>
      <c r="M93">
        <v>700</v>
      </c>
      <c r="N93">
        <f>IF(A92=Emisiones_N2O_CO2eq_LA[[#This Row],[País]],IFERROR(Emisiones_N2O_CO2eq_LA[[#This Row],[Otras Quemas de Combustible (kilotoneladas CO₂e)]]-M92,0),0)</f>
        <v>30</v>
      </c>
      <c r="O93" s="8">
        <f>IF(A92=Emisiones_N2O_CO2eq_LA[[#This Row],[País]],IFERROR(((Emisiones_N2O_CO2eq_LA[[#This Row],[Otras Quemas de Combustible (kilotoneladas CO₂e)]]-M92)/M92)*100,0),0)</f>
        <v>4.4776119402985071</v>
      </c>
      <c r="P93">
        <v>0.05</v>
      </c>
      <c r="Q93">
        <v>240</v>
      </c>
      <c r="R93">
        <f>IF(A92=Emisiones_N2O_CO2eq_LA[[#This Row],[País]],IFERROR(Emisiones_N2O_CO2eq_LA[[#This Row],[Residuos (kilotoneladas CO₂e)]]-Q92,0),0)</f>
        <v>10</v>
      </c>
      <c r="S93" s="8">
        <f>IF(A92=Emisiones_N2O_CO2eq_LA[[#This Row],[País]],IFERROR(((Emisiones_N2O_CO2eq_LA[[#This Row],[Residuos (kilotoneladas CO₂e)]]-Q92)/Q92)*100,0),0)</f>
        <v>4.3478260869565215</v>
      </c>
      <c r="T93">
        <v>1.56433320297223E-2</v>
      </c>
      <c r="U93">
        <v>40</v>
      </c>
      <c r="V93">
        <f>IF(A92=Emisiones_N2O_CO2eq_LA[[#This Row],[País]],IFERROR(Emisiones_N2O_CO2eq_LA[[#This Row],[UCTUS (kilotoneladas CO₂e)]]-U92,0),0)</f>
        <v>-50</v>
      </c>
      <c r="W93" s="8">
        <f>IF(A92=Emisiones_N2O_CO2eq_LA[[#This Row],[País]],IFERROR(((Emisiones_N2O_CO2eq_LA[[#This Row],[UCTUS (kilotoneladas CO₂e)]]-U92)/U92)*100,0),0)</f>
        <v>-55.555555555555557</v>
      </c>
      <c r="X93">
        <v>2.6072220049537199E-3</v>
      </c>
      <c r="Y93">
        <v>0</v>
      </c>
      <c r="Z93">
        <f>IF(A92=Emisiones_N2O_CO2eq_LA[[#This Row],[País]],IFERROR(Emisiones_N2O_CO2eq_LA[[#This Row],[Emisiones Fugitivas (kilotoneladas CO₂e)]]-Y92,0),0)</f>
        <v>0</v>
      </c>
      <c r="AA93">
        <f>IF(A92=Emisiones_N2O_CO2eq_LA[[#This Row],[País]],IFERROR(((Emisiones_N2O_CO2eq_LA[[#This Row],[Emisiones Fugitivas (kilotoneladas CO₂e)]]-Y92)/Y92)*100,0),0)</f>
        <v>0</v>
      </c>
      <c r="AB93">
        <v>0</v>
      </c>
    </row>
    <row r="94" spans="1:28" x14ac:dyDescent="0.25">
      <c r="A94" t="s">
        <v>68</v>
      </c>
      <c r="B94" t="s">
        <v>68</v>
      </c>
      <c r="C94" t="s">
        <v>69</v>
      </c>
      <c r="D94">
        <v>2001</v>
      </c>
      <c r="E94">
        <v>5150</v>
      </c>
      <c r="F94">
        <f>IF(A93=Emisiones_N2O_CO2eq_LA[[#This Row],[País]],IFERROR(Emisiones_N2O_CO2eq_LA[[#This Row],[Agricultura (kilotoneladas CO₂e)]]-E93,0),0)</f>
        <v>40</v>
      </c>
      <c r="G94" s="8">
        <f>IF(A93=Emisiones_N2O_CO2eq_LA[[#This Row],[País]],IFERROR(((Emisiones_N2O_CO2eq_LA[[#This Row],[Agricultura (kilotoneladas CO₂e)]]-E93)/E93)*100,0),0)</f>
        <v>0.78277886497064575</v>
      </c>
      <c r="H94">
        <v>0.331915442124258</v>
      </c>
      <c r="I94">
        <v>580</v>
      </c>
      <c r="J94">
        <f>IF(A93=Emisiones_N2O_CO2eq_LA[[#This Row],[País]],IFERROR(Emisiones_N2O_CO2eq_LA[[#This Row],[Industria (kilotoneladas CO₂e)]]-I93,0),0)</f>
        <v>-80</v>
      </c>
      <c r="K94" s="8">
        <f>IF(A93=Emisiones_N2O_CO2eq_LA[[#This Row],[País]],IFERROR(((Emisiones_N2O_CO2eq_LA[[#This Row],[Industria (kilotoneladas CO₂e)]]-I93)/I93)*100,0),0)</f>
        <v>-12.121212121212121</v>
      </c>
      <c r="L94">
        <v>0.04</v>
      </c>
      <c r="M94">
        <v>680</v>
      </c>
      <c r="N94">
        <f>IF(A93=Emisiones_N2O_CO2eq_LA[[#This Row],[País]],IFERROR(Emisiones_N2O_CO2eq_LA[[#This Row],[Otras Quemas de Combustible (kilotoneladas CO₂e)]]-M93,0),0)</f>
        <v>-20</v>
      </c>
      <c r="O94" s="8">
        <f>IF(A93=Emisiones_N2O_CO2eq_LA[[#This Row],[País]],IFERROR(((Emisiones_N2O_CO2eq_LA[[#This Row],[Otras Quemas de Combustible (kilotoneladas CO₂e)]]-M93)/M93)*100,0),0)</f>
        <v>-2.8571428571428572</v>
      </c>
      <c r="P94">
        <v>0.04</v>
      </c>
      <c r="Q94">
        <v>240</v>
      </c>
      <c r="R94">
        <f>IF(A93=Emisiones_N2O_CO2eq_LA[[#This Row],[País]],IFERROR(Emisiones_N2O_CO2eq_LA[[#This Row],[Residuos (kilotoneladas CO₂e)]]-Q93,0),0)</f>
        <v>0</v>
      </c>
      <c r="S94" s="8">
        <f>IF(A93=Emisiones_N2O_CO2eq_LA[[#This Row],[País]],IFERROR(((Emisiones_N2O_CO2eq_LA[[#This Row],[Residuos (kilotoneladas CO₂e)]]-Q93)/Q93)*100,0),0)</f>
        <v>0</v>
      </c>
      <c r="T94">
        <v>1.5467904098994499E-2</v>
      </c>
      <c r="U94">
        <v>20</v>
      </c>
      <c r="V94">
        <f>IF(A93=Emisiones_N2O_CO2eq_LA[[#This Row],[País]],IFERROR(Emisiones_N2O_CO2eq_LA[[#This Row],[UCTUS (kilotoneladas CO₂e)]]-U93,0),0)</f>
        <v>-20</v>
      </c>
      <c r="W94" s="8">
        <f>IF(A93=Emisiones_N2O_CO2eq_LA[[#This Row],[País]],IFERROR(((Emisiones_N2O_CO2eq_LA[[#This Row],[UCTUS (kilotoneladas CO₂e)]]-U93)/U93)*100,0),0)</f>
        <v>-50</v>
      </c>
      <c r="X94">
        <v>1.28899200824954E-3</v>
      </c>
      <c r="Y94">
        <v>0</v>
      </c>
      <c r="Z94">
        <f>IF(A93=Emisiones_N2O_CO2eq_LA[[#This Row],[País]],IFERROR(Emisiones_N2O_CO2eq_LA[[#This Row],[Emisiones Fugitivas (kilotoneladas CO₂e)]]-Y93,0),0)</f>
        <v>0</v>
      </c>
      <c r="AA94">
        <f>IF(A93=Emisiones_N2O_CO2eq_LA[[#This Row],[País]],IFERROR(((Emisiones_N2O_CO2eq_LA[[#This Row],[Emisiones Fugitivas (kilotoneladas CO₂e)]]-Y93)/Y93)*100,0),0)</f>
        <v>0</v>
      </c>
      <c r="AB94">
        <v>0</v>
      </c>
    </row>
    <row r="95" spans="1:28" x14ac:dyDescent="0.25">
      <c r="A95" t="s">
        <v>68</v>
      </c>
      <c r="B95" t="s">
        <v>68</v>
      </c>
      <c r="C95" t="s">
        <v>69</v>
      </c>
      <c r="D95">
        <v>2002</v>
      </c>
      <c r="E95">
        <v>5270</v>
      </c>
      <c r="F95">
        <f>IF(A94=Emisiones_N2O_CO2eq_LA[[#This Row],[País]],IFERROR(Emisiones_N2O_CO2eq_LA[[#This Row],[Agricultura (kilotoneladas CO₂e)]]-E94,0),0)</f>
        <v>120</v>
      </c>
      <c r="G95" s="8">
        <f>IF(A94=Emisiones_N2O_CO2eq_LA[[#This Row],[País]],IFERROR(((Emisiones_N2O_CO2eq_LA[[#This Row],[Agricultura (kilotoneladas CO₂e)]]-E94)/E94)*100,0),0)</f>
        <v>2.3300970873786406</v>
      </c>
      <c r="H95">
        <v>0.33601122162713498</v>
      </c>
      <c r="I95">
        <v>500</v>
      </c>
      <c r="J95">
        <f>IF(A94=Emisiones_N2O_CO2eq_LA[[#This Row],[País]],IFERROR(Emisiones_N2O_CO2eq_LA[[#This Row],[Industria (kilotoneladas CO₂e)]]-I94,0),0)</f>
        <v>-80</v>
      </c>
      <c r="K95" s="8">
        <f>IF(A94=Emisiones_N2O_CO2eq_LA[[#This Row],[País]],IFERROR(((Emisiones_N2O_CO2eq_LA[[#This Row],[Industria (kilotoneladas CO₂e)]]-I94)/I94)*100,0),0)</f>
        <v>-13.793103448275861</v>
      </c>
      <c r="L95">
        <v>0.03</v>
      </c>
      <c r="M95">
        <v>650</v>
      </c>
      <c r="N95">
        <f>IF(A94=Emisiones_N2O_CO2eq_LA[[#This Row],[País]],IFERROR(Emisiones_N2O_CO2eq_LA[[#This Row],[Otras Quemas de Combustible (kilotoneladas CO₂e)]]-M94,0),0)</f>
        <v>-30</v>
      </c>
      <c r="O95" s="8">
        <f>IF(A94=Emisiones_N2O_CO2eq_LA[[#This Row],[País]],IFERROR(((Emisiones_N2O_CO2eq_LA[[#This Row],[Otras Quemas de Combustible (kilotoneladas CO₂e)]]-M94)/M94)*100,0),0)</f>
        <v>-4.4117647058823533</v>
      </c>
      <c r="P95">
        <v>0.04</v>
      </c>
      <c r="Q95">
        <v>250</v>
      </c>
      <c r="R95">
        <f>IF(A94=Emisiones_N2O_CO2eq_LA[[#This Row],[País]],IFERROR(Emisiones_N2O_CO2eq_LA[[#This Row],[Residuos (kilotoneladas CO₂e)]]-Q94,0),0)</f>
        <v>10</v>
      </c>
      <c r="S95" s="8">
        <f>IF(A94=Emisiones_N2O_CO2eq_LA[[#This Row],[País]],IFERROR(((Emisiones_N2O_CO2eq_LA[[#This Row],[Residuos (kilotoneladas CO₂e)]]-Q94)/Q94)*100,0),0)</f>
        <v>4.1666666666666661</v>
      </c>
      <c r="T95">
        <v>1.59398112726345E-2</v>
      </c>
      <c r="U95">
        <v>120</v>
      </c>
      <c r="V95">
        <f>IF(A94=Emisiones_N2O_CO2eq_LA[[#This Row],[País]],IFERROR(Emisiones_N2O_CO2eq_LA[[#This Row],[UCTUS (kilotoneladas CO₂e)]]-U94,0),0)</f>
        <v>100</v>
      </c>
      <c r="W95" s="8">
        <f>IF(A94=Emisiones_N2O_CO2eq_LA[[#This Row],[País]],IFERROR(((Emisiones_N2O_CO2eq_LA[[#This Row],[UCTUS (kilotoneladas CO₂e)]]-U94)/U94)*100,0),0)</f>
        <v>500</v>
      </c>
      <c r="X95">
        <v>7.6511094108645704E-3</v>
      </c>
      <c r="Y95">
        <v>0</v>
      </c>
      <c r="Z95">
        <f>IF(A94=Emisiones_N2O_CO2eq_LA[[#This Row],[País]],IFERROR(Emisiones_N2O_CO2eq_LA[[#This Row],[Emisiones Fugitivas (kilotoneladas CO₂e)]]-Y94,0),0)</f>
        <v>0</v>
      </c>
      <c r="AA95">
        <f>IF(A94=Emisiones_N2O_CO2eq_LA[[#This Row],[País]],IFERROR(((Emisiones_N2O_CO2eq_LA[[#This Row],[Emisiones Fugitivas (kilotoneladas CO₂e)]]-Y94)/Y94)*100,0),0)</f>
        <v>0</v>
      </c>
      <c r="AB95">
        <v>0</v>
      </c>
    </row>
    <row r="96" spans="1:28" x14ac:dyDescent="0.25">
      <c r="A96" t="s">
        <v>68</v>
      </c>
      <c r="B96" t="s">
        <v>68</v>
      </c>
      <c r="C96" t="s">
        <v>69</v>
      </c>
      <c r="D96">
        <v>2003</v>
      </c>
      <c r="E96">
        <v>5100</v>
      </c>
      <c r="F96">
        <f>IF(A95=Emisiones_N2O_CO2eq_LA[[#This Row],[País]],IFERROR(Emisiones_N2O_CO2eq_LA[[#This Row],[Agricultura (kilotoneladas CO₂e)]]-E95,0),0)</f>
        <v>-170</v>
      </c>
      <c r="G96" s="8">
        <f>IF(A95=Emisiones_N2O_CO2eq_LA[[#This Row],[País]],IFERROR(((Emisiones_N2O_CO2eq_LA[[#This Row],[Agricultura (kilotoneladas CO₂e)]]-E95)/E95)*100,0),0)</f>
        <v>-3.225806451612903</v>
      </c>
      <c r="H96">
        <v>0.32176656151419503</v>
      </c>
      <c r="I96">
        <v>430</v>
      </c>
      <c r="J96">
        <f>IF(A95=Emisiones_N2O_CO2eq_LA[[#This Row],[País]],IFERROR(Emisiones_N2O_CO2eq_LA[[#This Row],[Industria (kilotoneladas CO₂e)]]-I95,0),0)</f>
        <v>-70</v>
      </c>
      <c r="K96" s="8">
        <f>IF(A95=Emisiones_N2O_CO2eq_LA[[#This Row],[País]],IFERROR(((Emisiones_N2O_CO2eq_LA[[#This Row],[Industria (kilotoneladas CO₂e)]]-I95)/I95)*100,0),0)</f>
        <v>-14.000000000000002</v>
      </c>
      <c r="L96">
        <v>0.03</v>
      </c>
      <c r="M96">
        <v>630</v>
      </c>
      <c r="N96">
        <f>IF(A95=Emisiones_N2O_CO2eq_LA[[#This Row],[País]],IFERROR(Emisiones_N2O_CO2eq_LA[[#This Row],[Otras Quemas de Combustible (kilotoneladas CO₂e)]]-M95,0),0)</f>
        <v>-20</v>
      </c>
      <c r="O96" s="8">
        <f>IF(A95=Emisiones_N2O_CO2eq_LA[[#This Row],[País]],IFERROR(((Emisiones_N2O_CO2eq_LA[[#This Row],[Otras Quemas de Combustible (kilotoneladas CO₂e)]]-M95)/M95)*100,0),0)</f>
        <v>-3.0769230769230771</v>
      </c>
      <c r="P96">
        <v>0.04</v>
      </c>
      <c r="Q96">
        <v>260</v>
      </c>
      <c r="R96">
        <f>IF(A95=Emisiones_N2O_CO2eq_LA[[#This Row],[País]],IFERROR(Emisiones_N2O_CO2eq_LA[[#This Row],[Residuos (kilotoneladas CO₂e)]]-Q95,0),0)</f>
        <v>10</v>
      </c>
      <c r="S96" s="8">
        <f>IF(A95=Emisiones_N2O_CO2eq_LA[[#This Row],[País]],IFERROR(((Emisiones_N2O_CO2eq_LA[[#This Row],[Residuos (kilotoneladas CO₂e)]]-Q95)/Q95)*100,0),0)</f>
        <v>4</v>
      </c>
      <c r="T96">
        <v>1.6403785488958898E-2</v>
      </c>
      <c r="U96">
        <v>110</v>
      </c>
      <c r="V96">
        <f>IF(A95=Emisiones_N2O_CO2eq_LA[[#This Row],[País]],IFERROR(Emisiones_N2O_CO2eq_LA[[#This Row],[UCTUS (kilotoneladas CO₂e)]]-U95,0),0)</f>
        <v>-10</v>
      </c>
      <c r="W96" s="8">
        <f>IF(A95=Emisiones_N2O_CO2eq_LA[[#This Row],[País]],IFERROR(((Emisiones_N2O_CO2eq_LA[[#This Row],[UCTUS (kilotoneladas CO₂e)]]-U95)/U95)*100,0),0)</f>
        <v>-8.3333333333333321</v>
      </c>
      <c r="X96">
        <v>6.9400630914826502E-3</v>
      </c>
      <c r="Y96">
        <v>0</v>
      </c>
      <c r="Z96">
        <f>IF(A95=Emisiones_N2O_CO2eq_LA[[#This Row],[País]],IFERROR(Emisiones_N2O_CO2eq_LA[[#This Row],[Emisiones Fugitivas (kilotoneladas CO₂e)]]-Y95,0),0)</f>
        <v>0</v>
      </c>
      <c r="AA96">
        <f>IF(A95=Emisiones_N2O_CO2eq_LA[[#This Row],[País]],IFERROR(((Emisiones_N2O_CO2eq_LA[[#This Row],[Emisiones Fugitivas (kilotoneladas CO₂e)]]-Y95)/Y95)*100,0),0)</f>
        <v>0</v>
      </c>
      <c r="AB96">
        <v>0</v>
      </c>
    </row>
    <row r="97" spans="1:28" x14ac:dyDescent="0.25">
      <c r="A97" t="s">
        <v>68</v>
      </c>
      <c r="B97" t="s">
        <v>68</v>
      </c>
      <c r="C97" t="s">
        <v>69</v>
      </c>
      <c r="D97">
        <v>2004</v>
      </c>
      <c r="E97">
        <v>5700</v>
      </c>
      <c r="F97">
        <f>IF(A96=Emisiones_N2O_CO2eq_LA[[#This Row],[País]],IFERROR(Emisiones_N2O_CO2eq_LA[[#This Row],[Agricultura (kilotoneladas CO₂e)]]-E96,0),0)</f>
        <v>600</v>
      </c>
      <c r="G97" s="8">
        <f>IF(A96=Emisiones_N2O_CO2eq_LA[[#This Row],[País]],IFERROR(((Emisiones_N2O_CO2eq_LA[[#This Row],[Agricultura (kilotoneladas CO₂e)]]-E96)/E96)*100,0),0)</f>
        <v>11.76470588235294</v>
      </c>
      <c r="H97">
        <v>0.35591632844208498</v>
      </c>
      <c r="I97">
        <v>350</v>
      </c>
      <c r="J97">
        <f>IF(A96=Emisiones_N2O_CO2eq_LA[[#This Row],[País]],IFERROR(Emisiones_N2O_CO2eq_LA[[#This Row],[Industria (kilotoneladas CO₂e)]]-I96,0),0)</f>
        <v>-80</v>
      </c>
      <c r="K97" s="8">
        <f>IF(A96=Emisiones_N2O_CO2eq_LA[[#This Row],[País]],IFERROR(((Emisiones_N2O_CO2eq_LA[[#This Row],[Industria (kilotoneladas CO₂e)]]-I96)/I96)*100,0),0)</f>
        <v>-18.604651162790699</v>
      </c>
      <c r="L97">
        <v>0.02</v>
      </c>
      <c r="M97">
        <v>610</v>
      </c>
      <c r="N97">
        <f>IF(A96=Emisiones_N2O_CO2eq_LA[[#This Row],[País]],IFERROR(Emisiones_N2O_CO2eq_LA[[#This Row],[Otras Quemas de Combustible (kilotoneladas CO₂e)]]-M96,0),0)</f>
        <v>-20</v>
      </c>
      <c r="O97" s="8">
        <f>IF(A96=Emisiones_N2O_CO2eq_LA[[#This Row],[País]],IFERROR(((Emisiones_N2O_CO2eq_LA[[#This Row],[Otras Quemas de Combustible (kilotoneladas CO₂e)]]-M96)/M96)*100,0),0)</f>
        <v>-3.1746031746031744</v>
      </c>
      <c r="P97">
        <v>0.04</v>
      </c>
      <c r="Q97">
        <v>260</v>
      </c>
      <c r="R97">
        <f>IF(A96=Emisiones_N2O_CO2eq_LA[[#This Row],[País]],IFERROR(Emisiones_N2O_CO2eq_LA[[#This Row],[Residuos (kilotoneladas CO₂e)]]-Q96,0),0)</f>
        <v>0</v>
      </c>
      <c r="S97" s="8">
        <f>IF(A96=Emisiones_N2O_CO2eq_LA[[#This Row],[País]],IFERROR(((Emisiones_N2O_CO2eq_LA[[#This Row],[Residuos (kilotoneladas CO₂e)]]-Q96)/Q96)*100,0),0)</f>
        <v>0</v>
      </c>
      <c r="T97">
        <v>1.6234779893849499E-2</v>
      </c>
      <c r="U97">
        <v>110</v>
      </c>
      <c r="V97">
        <f>IF(A96=Emisiones_N2O_CO2eq_LA[[#This Row],[País]],IFERROR(Emisiones_N2O_CO2eq_LA[[#This Row],[UCTUS (kilotoneladas CO₂e)]]-U96,0),0)</f>
        <v>0</v>
      </c>
      <c r="W97" s="8">
        <f>IF(A96=Emisiones_N2O_CO2eq_LA[[#This Row],[País]],IFERROR(((Emisiones_N2O_CO2eq_LA[[#This Row],[UCTUS (kilotoneladas CO₂e)]]-U96)/U96)*100,0),0)</f>
        <v>0</v>
      </c>
      <c r="X97">
        <v>6.8685607243209401E-3</v>
      </c>
      <c r="Y97">
        <v>0</v>
      </c>
      <c r="Z97">
        <f>IF(A96=Emisiones_N2O_CO2eq_LA[[#This Row],[País]],IFERROR(Emisiones_N2O_CO2eq_LA[[#This Row],[Emisiones Fugitivas (kilotoneladas CO₂e)]]-Y96,0),0)</f>
        <v>0</v>
      </c>
      <c r="AA97">
        <f>IF(A96=Emisiones_N2O_CO2eq_LA[[#This Row],[País]],IFERROR(((Emisiones_N2O_CO2eq_LA[[#This Row],[Emisiones Fugitivas (kilotoneladas CO₂e)]]-Y96)/Y96)*100,0),0)</f>
        <v>0</v>
      </c>
      <c r="AB97">
        <v>0</v>
      </c>
    </row>
    <row r="98" spans="1:28" x14ac:dyDescent="0.25">
      <c r="A98" t="s">
        <v>68</v>
      </c>
      <c r="B98" t="s">
        <v>68</v>
      </c>
      <c r="C98" t="s">
        <v>69</v>
      </c>
      <c r="D98">
        <v>2005</v>
      </c>
      <c r="E98">
        <v>5440</v>
      </c>
      <c r="F98">
        <f>IF(A97=Emisiones_N2O_CO2eq_LA[[#This Row],[País]],IFERROR(Emisiones_N2O_CO2eq_LA[[#This Row],[Agricultura (kilotoneladas CO₂e)]]-E97,0),0)</f>
        <v>-260</v>
      </c>
      <c r="G98" s="8">
        <f>IF(A97=Emisiones_N2O_CO2eq_LA[[#This Row],[País]],IFERROR(((Emisiones_N2O_CO2eq_LA[[#This Row],[Agricultura (kilotoneladas CO₂e)]]-E97)/E97)*100,0),0)</f>
        <v>-4.5614035087719298</v>
      </c>
      <c r="H98">
        <v>0.33615522461842601</v>
      </c>
      <c r="I98">
        <v>280</v>
      </c>
      <c r="J98">
        <f>IF(A97=Emisiones_N2O_CO2eq_LA[[#This Row],[País]],IFERROR(Emisiones_N2O_CO2eq_LA[[#This Row],[Industria (kilotoneladas CO₂e)]]-I97,0),0)</f>
        <v>-70</v>
      </c>
      <c r="K98" s="8">
        <f>IF(A97=Emisiones_N2O_CO2eq_LA[[#This Row],[País]],IFERROR(((Emisiones_N2O_CO2eq_LA[[#This Row],[Industria (kilotoneladas CO₂e)]]-I97)/I97)*100,0),0)</f>
        <v>-20</v>
      </c>
      <c r="L98">
        <v>0.02</v>
      </c>
      <c r="M98">
        <v>580</v>
      </c>
      <c r="N98">
        <f>IF(A97=Emisiones_N2O_CO2eq_LA[[#This Row],[País]],IFERROR(Emisiones_N2O_CO2eq_LA[[#This Row],[Otras Quemas de Combustible (kilotoneladas CO₂e)]]-M97,0),0)</f>
        <v>-30</v>
      </c>
      <c r="O98" s="8">
        <f>IF(A97=Emisiones_N2O_CO2eq_LA[[#This Row],[País]],IFERROR(((Emisiones_N2O_CO2eq_LA[[#This Row],[Otras Quemas de Combustible (kilotoneladas CO₂e)]]-M97)/M97)*100,0),0)</f>
        <v>-4.918032786885246</v>
      </c>
      <c r="P98">
        <v>0.04</v>
      </c>
      <c r="Q98">
        <v>270</v>
      </c>
      <c r="R98">
        <f>IF(A97=Emisiones_N2O_CO2eq_LA[[#This Row],[País]],IFERROR(Emisiones_N2O_CO2eq_LA[[#This Row],[Residuos (kilotoneladas CO₂e)]]-Q97,0),0)</f>
        <v>10</v>
      </c>
      <c r="S98" s="8">
        <f>IF(A97=Emisiones_N2O_CO2eq_LA[[#This Row],[País]],IFERROR(((Emisiones_N2O_CO2eq_LA[[#This Row],[Residuos (kilotoneladas CO₂e)]]-Q97)/Q97)*100,0),0)</f>
        <v>3.8461538461538463</v>
      </c>
      <c r="T98">
        <v>1.6684174751282199E-2</v>
      </c>
      <c r="U98">
        <v>190</v>
      </c>
      <c r="V98">
        <f>IF(A97=Emisiones_N2O_CO2eq_LA[[#This Row],[País]],IFERROR(Emisiones_N2O_CO2eq_LA[[#This Row],[UCTUS (kilotoneladas CO₂e)]]-U97,0),0)</f>
        <v>80</v>
      </c>
      <c r="W98" s="8">
        <f>IF(A97=Emisiones_N2O_CO2eq_LA[[#This Row],[País]],IFERROR(((Emisiones_N2O_CO2eq_LA[[#This Row],[UCTUS (kilotoneladas CO₂e)]]-U97)/U97)*100,0),0)</f>
        <v>72.727272727272734</v>
      </c>
      <c r="X98">
        <v>1.17407155657171E-2</v>
      </c>
      <c r="Y98">
        <v>0</v>
      </c>
      <c r="Z98">
        <f>IF(A97=Emisiones_N2O_CO2eq_LA[[#This Row],[País]],IFERROR(Emisiones_N2O_CO2eq_LA[[#This Row],[Emisiones Fugitivas (kilotoneladas CO₂e)]]-Y97,0),0)</f>
        <v>0</v>
      </c>
      <c r="AA98">
        <f>IF(A97=Emisiones_N2O_CO2eq_LA[[#This Row],[País]],IFERROR(((Emisiones_N2O_CO2eq_LA[[#This Row],[Emisiones Fugitivas (kilotoneladas CO₂e)]]-Y97)/Y97)*100,0),0)</f>
        <v>0</v>
      </c>
      <c r="AB98">
        <v>0</v>
      </c>
    </row>
    <row r="99" spans="1:28" x14ac:dyDescent="0.25">
      <c r="A99" t="s">
        <v>68</v>
      </c>
      <c r="B99" t="s">
        <v>68</v>
      </c>
      <c r="C99" t="s">
        <v>69</v>
      </c>
      <c r="D99">
        <v>2006</v>
      </c>
      <c r="E99">
        <v>5570</v>
      </c>
      <c r="F99">
        <f>IF(A98=Emisiones_N2O_CO2eq_LA[[#This Row],[País]],IFERROR(Emisiones_N2O_CO2eq_LA[[#This Row],[Agricultura (kilotoneladas CO₂e)]]-E98,0),0)</f>
        <v>130</v>
      </c>
      <c r="G99" s="8">
        <f>IF(A98=Emisiones_N2O_CO2eq_LA[[#This Row],[País]],IFERROR(((Emisiones_N2O_CO2eq_LA[[#This Row],[Agricultura (kilotoneladas CO₂e)]]-E98)/E98)*100,0),0)</f>
        <v>2.3897058823529411</v>
      </c>
      <c r="H99">
        <v>0.34056863344542898</v>
      </c>
      <c r="I99">
        <v>200</v>
      </c>
      <c r="J99">
        <f>IF(A98=Emisiones_N2O_CO2eq_LA[[#This Row],[País]],IFERROR(Emisiones_N2O_CO2eq_LA[[#This Row],[Industria (kilotoneladas CO₂e)]]-I98,0),0)</f>
        <v>-80</v>
      </c>
      <c r="K99" s="8">
        <f>IF(A98=Emisiones_N2O_CO2eq_LA[[#This Row],[País]],IFERROR(((Emisiones_N2O_CO2eq_LA[[#This Row],[Industria (kilotoneladas CO₂e)]]-I98)/I98)*100,0),0)</f>
        <v>-28.571428571428569</v>
      </c>
      <c r="L99">
        <v>0.01</v>
      </c>
      <c r="M99">
        <v>550</v>
      </c>
      <c r="N99">
        <f>IF(A98=Emisiones_N2O_CO2eq_LA[[#This Row],[País]],IFERROR(Emisiones_N2O_CO2eq_LA[[#This Row],[Otras Quemas de Combustible (kilotoneladas CO₂e)]]-M98,0),0)</f>
        <v>-30</v>
      </c>
      <c r="O99" s="8">
        <f>IF(A98=Emisiones_N2O_CO2eq_LA[[#This Row],[País]],IFERROR(((Emisiones_N2O_CO2eq_LA[[#This Row],[Otras Quemas de Combustible (kilotoneladas CO₂e)]]-M98)/M98)*100,0),0)</f>
        <v>-5.1724137931034484</v>
      </c>
      <c r="P99">
        <v>0.03</v>
      </c>
      <c r="Q99">
        <v>370</v>
      </c>
      <c r="R99">
        <f>IF(A98=Emisiones_N2O_CO2eq_LA[[#This Row],[País]],IFERROR(Emisiones_N2O_CO2eq_LA[[#This Row],[Residuos (kilotoneladas CO₂e)]]-Q98,0),0)</f>
        <v>100</v>
      </c>
      <c r="S99" s="8">
        <f>IF(A98=Emisiones_N2O_CO2eq_LA[[#This Row],[País]],IFERROR(((Emisiones_N2O_CO2eq_LA[[#This Row],[Residuos (kilotoneladas CO₂e)]]-Q98)/Q98)*100,0),0)</f>
        <v>37.037037037037038</v>
      </c>
      <c r="T99">
        <v>2.26230510547233E-2</v>
      </c>
      <c r="U99">
        <v>70</v>
      </c>
      <c r="V99">
        <f>IF(A98=Emisiones_N2O_CO2eq_LA[[#This Row],[País]],IFERROR(Emisiones_N2O_CO2eq_LA[[#This Row],[UCTUS (kilotoneladas CO₂e)]]-U98,0),0)</f>
        <v>-120</v>
      </c>
      <c r="W99" s="8">
        <f>IF(A98=Emisiones_N2O_CO2eq_LA[[#This Row],[País]],IFERROR(((Emisiones_N2O_CO2eq_LA[[#This Row],[UCTUS (kilotoneladas CO₂e)]]-U98)/U98)*100,0),0)</f>
        <v>-63.157894736842103</v>
      </c>
      <c r="X99">
        <v>4.2800366860287296E-3</v>
      </c>
      <c r="Y99">
        <v>0</v>
      </c>
      <c r="Z99">
        <f>IF(A98=Emisiones_N2O_CO2eq_LA[[#This Row],[País]],IFERROR(Emisiones_N2O_CO2eq_LA[[#This Row],[Emisiones Fugitivas (kilotoneladas CO₂e)]]-Y98,0),0)</f>
        <v>0</v>
      </c>
      <c r="AA99">
        <f>IF(A98=Emisiones_N2O_CO2eq_LA[[#This Row],[País]],IFERROR(((Emisiones_N2O_CO2eq_LA[[#This Row],[Emisiones Fugitivas (kilotoneladas CO₂e)]]-Y98)/Y98)*100,0),0)</f>
        <v>0</v>
      </c>
      <c r="AB99">
        <v>0</v>
      </c>
    </row>
    <row r="100" spans="1:28" x14ac:dyDescent="0.25">
      <c r="A100" t="s">
        <v>68</v>
      </c>
      <c r="B100" t="s">
        <v>68</v>
      </c>
      <c r="C100" t="s">
        <v>69</v>
      </c>
      <c r="D100">
        <v>2007</v>
      </c>
      <c r="E100">
        <v>5840</v>
      </c>
      <c r="F100">
        <f>IF(A99=Emisiones_N2O_CO2eq_LA[[#This Row],[País]],IFERROR(Emisiones_N2O_CO2eq_LA[[#This Row],[Agricultura (kilotoneladas CO₂e)]]-E99,0),0)</f>
        <v>270</v>
      </c>
      <c r="G100" s="8">
        <f>IF(A99=Emisiones_N2O_CO2eq_LA[[#This Row],[País]],IFERROR(((Emisiones_N2O_CO2eq_LA[[#This Row],[Agricultura (kilotoneladas CO₂e)]]-E99)/E99)*100,0),0)</f>
        <v>4.8473967684021542</v>
      </c>
      <c r="H100">
        <v>0.35329703569267901</v>
      </c>
      <c r="I100">
        <v>420</v>
      </c>
      <c r="J100">
        <f>IF(A99=Emisiones_N2O_CO2eq_LA[[#This Row],[País]],IFERROR(Emisiones_N2O_CO2eq_LA[[#This Row],[Industria (kilotoneladas CO₂e)]]-I99,0),0)</f>
        <v>220</v>
      </c>
      <c r="K100" s="8">
        <f>IF(A99=Emisiones_N2O_CO2eq_LA[[#This Row],[País]],IFERROR(((Emisiones_N2O_CO2eq_LA[[#This Row],[Industria (kilotoneladas CO₂e)]]-I99)/I99)*100,0),0)</f>
        <v>110.00000000000001</v>
      </c>
      <c r="L100">
        <v>0.03</v>
      </c>
      <c r="M100">
        <v>620</v>
      </c>
      <c r="N100">
        <f>IF(A99=Emisiones_N2O_CO2eq_LA[[#This Row],[País]],IFERROR(Emisiones_N2O_CO2eq_LA[[#This Row],[Otras Quemas de Combustible (kilotoneladas CO₂e)]]-M99,0),0)</f>
        <v>70</v>
      </c>
      <c r="O100" s="8">
        <f>IF(A99=Emisiones_N2O_CO2eq_LA[[#This Row],[País]],IFERROR(((Emisiones_N2O_CO2eq_LA[[#This Row],[Otras Quemas de Combustible (kilotoneladas CO₂e)]]-M99)/M99)*100,0),0)</f>
        <v>12.727272727272727</v>
      </c>
      <c r="P100">
        <v>0.04</v>
      </c>
      <c r="Q100">
        <v>360</v>
      </c>
      <c r="R100">
        <f>IF(A99=Emisiones_N2O_CO2eq_LA[[#This Row],[País]],IFERROR(Emisiones_N2O_CO2eq_LA[[#This Row],[Residuos (kilotoneladas CO₂e)]]-Q99,0),0)</f>
        <v>-10</v>
      </c>
      <c r="S100" s="8">
        <f>IF(A99=Emisiones_N2O_CO2eq_LA[[#This Row],[País]],IFERROR(((Emisiones_N2O_CO2eq_LA[[#This Row],[Residuos (kilotoneladas CO₂e)]]-Q99)/Q99)*100,0),0)</f>
        <v>-2.7027027027027026</v>
      </c>
      <c r="T100">
        <v>2.1778584392014501E-2</v>
      </c>
      <c r="U100">
        <v>170</v>
      </c>
      <c r="V100">
        <f>IF(A99=Emisiones_N2O_CO2eq_LA[[#This Row],[País]],IFERROR(Emisiones_N2O_CO2eq_LA[[#This Row],[UCTUS (kilotoneladas CO₂e)]]-U99,0),0)</f>
        <v>100</v>
      </c>
      <c r="W100" s="8">
        <f>IF(A99=Emisiones_N2O_CO2eq_LA[[#This Row],[País]],IFERROR(((Emisiones_N2O_CO2eq_LA[[#This Row],[UCTUS (kilotoneladas CO₂e)]]-U99)/U99)*100,0),0)</f>
        <v>142.85714285714286</v>
      </c>
      <c r="X100">
        <v>1.02843315184513E-2</v>
      </c>
      <c r="Y100">
        <v>0</v>
      </c>
      <c r="Z100">
        <f>IF(A99=Emisiones_N2O_CO2eq_LA[[#This Row],[País]],IFERROR(Emisiones_N2O_CO2eq_LA[[#This Row],[Emisiones Fugitivas (kilotoneladas CO₂e)]]-Y99,0),0)</f>
        <v>0</v>
      </c>
      <c r="AA100">
        <f>IF(A99=Emisiones_N2O_CO2eq_LA[[#This Row],[País]],IFERROR(((Emisiones_N2O_CO2eq_LA[[#This Row],[Emisiones Fugitivas (kilotoneladas CO₂e)]]-Y99)/Y99)*100,0),0)</f>
        <v>0</v>
      </c>
      <c r="AB100">
        <v>0</v>
      </c>
    </row>
    <row r="101" spans="1:28" x14ac:dyDescent="0.25">
      <c r="A101" t="s">
        <v>68</v>
      </c>
      <c r="B101" t="s">
        <v>68</v>
      </c>
      <c r="C101" t="s">
        <v>69</v>
      </c>
      <c r="D101">
        <v>2008</v>
      </c>
      <c r="E101">
        <v>6310</v>
      </c>
      <c r="F101">
        <f>IF(A100=Emisiones_N2O_CO2eq_LA[[#This Row],[País]],IFERROR(Emisiones_N2O_CO2eq_LA[[#This Row],[Agricultura (kilotoneladas CO₂e)]]-E100,0),0)</f>
        <v>470</v>
      </c>
      <c r="G101" s="8">
        <f>IF(A100=Emisiones_N2O_CO2eq_LA[[#This Row],[País]],IFERROR(((Emisiones_N2O_CO2eq_LA[[#This Row],[Agricultura (kilotoneladas CO₂e)]]-E100)/E100)*100,0),0)</f>
        <v>8.0479452054794525</v>
      </c>
      <c r="H101">
        <v>0.37766339478094302</v>
      </c>
      <c r="I101">
        <v>640</v>
      </c>
      <c r="J101">
        <f>IF(A100=Emisiones_N2O_CO2eq_LA[[#This Row],[País]],IFERROR(Emisiones_N2O_CO2eq_LA[[#This Row],[Industria (kilotoneladas CO₂e)]]-I100,0),0)</f>
        <v>220</v>
      </c>
      <c r="K101" s="8">
        <f>IF(A100=Emisiones_N2O_CO2eq_LA[[#This Row],[País]],IFERROR(((Emisiones_N2O_CO2eq_LA[[#This Row],[Industria (kilotoneladas CO₂e)]]-I100)/I100)*100,0),0)</f>
        <v>52.380952380952387</v>
      </c>
      <c r="L101">
        <v>0.04</v>
      </c>
      <c r="M101">
        <v>690</v>
      </c>
      <c r="N101">
        <f>IF(A100=Emisiones_N2O_CO2eq_LA[[#This Row],[País]],IFERROR(Emisiones_N2O_CO2eq_LA[[#This Row],[Otras Quemas de Combustible (kilotoneladas CO₂e)]]-M100,0),0)</f>
        <v>70</v>
      </c>
      <c r="O101" s="8">
        <f>IF(A100=Emisiones_N2O_CO2eq_LA[[#This Row],[País]],IFERROR(((Emisiones_N2O_CO2eq_LA[[#This Row],[Otras Quemas de Combustible (kilotoneladas CO₂e)]]-M100)/M100)*100,0),0)</f>
        <v>11.29032258064516</v>
      </c>
      <c r="P101">
        <v>0.04</v>
      </c>
      <c r="Q101">
        <v>350</v>
      </c>
      <c r="R101">
        <f>IF(A100=Emisiones_N2O_CO2eq_LA[[#This Row],[País]],IFERROR(Emisiones_N2O_CO2eq_LA[[#This Row],[Residuos (kilotoneladas CO₂e)]]-Q100,0),0)</f>
        <v>-10</v>
      </c>
      <c r="S101" s="8">
        <f>IF(A100=Emisiones_N2O_CO2eq_LA[[#This Row],[País]],IFERROR(((Emisiones_N2O_CO2eq_LA[[#This Row],[Residuos (kilotoneladas CO₂e)]]-Q100)/Q100)*100,0),0)</f>
        <v>-2.7777777777777777</v>
      </c>
      <c r="T101">
        <v>2.0948048838879501E-2</v>
      </c>
      <c r="U101">
        <v>240</v>
      </c>
      <c r="V101">
        <f>IF(A100=Emisiones_N2O_CO2eq_LA[[#This Row],[País]],IFERROR(Emisiones_N2O_CO2eq_LA[[#This Row],[UCTUS (kilotoneladas CO₂e)]]-U100,0),0)</f>
        <v>70</v>
      </c>
      <c r="W101" s="8">
        <f>IF(A100=Emisiones_N2O_CO2eq_LA[[#This Row],[País]],IFERROR(((Emisiones_N2O_CO2eq_LA[[#This Row],[UCTUS (kilotoneladas CO₂e)]]-U100)/U100)*100,0),0)</f>
        <v>41.17647058823529</v>
      </c>
      <c r="X101">
        <v>1.43643763466602E-2</v>
      </c>
      <c r="Y101">
        <v>0</v>
      </c>
      <c r="Z101">
        <f>IF(A100=Emisiones_N2O_CO2eq_LA[[#This Row],[País]],IFERROR(Emisiones_N2O_CO2eq_LA[[#This Row],[Emisiones Fugitivas (kilotoneladas CO₂e)]]-Y100,0),0)</f>
        <v>0</v>
      </c>
      <c r="AA101">
        <f>IF(A100=Emisiones_N2O_CO2eq_LA[[#This Row],[País]],IFERROR(((Emisiones_N2O_CO2eq_LA[[#This Row],[Emisiones Fugitivas (kilotoneladas CO₂e)]]-Y100)/Y100)*100,0),0)</f>
        <v>0</v>
      </c>
      <c r="AB101">
        <v>0</v>
      </c>
    </row>
    <row r="102" spans="1:28" x14ac:dyDescent="0.25">
      <c r="A102" t="s">
        <v>68</v>
      </c>
      <c r="B102" t="s">
        <v>68</v>
      </c>
      <c r="C102" t="s">
        <v>69</v>
      </c>
      <c r="D102">
        <v>2009</v>
      </c>
      <c r="E102">
        <v>6060</v>
      </c>
      <c r="F102">
        <f>IF(A101=Emisiones_N2O_CO2eq_LA[[#This Row],[País]],IFERROR(Emisiones_N2O_CO2eq_LA[[#This Row],[Agricultura (kilotoneladas CO₂e)]]-E101,0),0)</f>
        <v>-250</v>
      </c>
      <c r="G102" s="8">
        <f>IF(A101=Emisiones_N2O_CO2eq_LA[[#This Row],[País]],IFERROR(((Emisiones_N2O_CO2eq_LA[[#This Row],[Agricultura (kilotoneladas CO₂e)]]-E101)/E101)*100,0),0)</f>
        <v>-3.9619651347068143</v>
      </c>
      <c r="H102">
        <v>0.35887717635911398</v>
      </c>
      <c r="I102">
        <v>850</v>
      </c>
      <c r="J102">
        <f>IF(A101=Emisiones_N2O_CO2eq_LA[[#This Row],[País]],IFERROR(Emisiones_N2O_CO2eq_LA[[#This Row],[Industria (kilotoneladas CO₂e)]]-I101,0),0)</f>
        <v>210</v>
      </c>
      <c r="K102" s="8">
        <f>IF(A101=Emisiones_N2O_CO2eq_LA[[#This Row],[País]],IFERROR(((Emisiones_N2O_CO2eq_LA[[#This Row],[Industria (kilotoneladas CO₂e)]]-I101)/I101)*100,0),0)</f>
        <v>32.8125</v>
      </c>
      <c r="L102">
        <v>0.05</v>
      </c>
      <c r="M102">
        <v>760</v>
      </c>
      <c r="N102">
        <f>IF(A101=Emisiones_N2O_CO2eq_LA[[#This Row],[País]],IFERROR(Emisiones_N2O_CO2eq_LA[[#This Row],[Otras Quemas de Combustible (kilotoneladas CO₂e)]]-M101,0),0)</f>
        <v>70</v>
      </c>
      <c r="O102" s="8">
        <f>IF(A101=Emisiones_N2O_CO2eq_LA[[#This Row],[País]],IFERROR(((Emisiones_N2O_CO2eq_LA[[#This Row],[Otras Quemas de Combustible (kilotoneladas CO₂e)]]-M101)/M101)*100,0),0)</f>
        <v>10.144927536231885</v>
      </c>
      <c r="P102">
        <v>0.04</v>
      </c>
      <c r="Q102">
        <v>340</v>
      </c>
      <c r="R102">
        <f>IF(A101=Emisiones_N2O_CO2eq_LA[[#This Row],[País]],IFERROR(Emisiones_N2O_CO2eq_LA[[#This Row],[Residuos (kilotoneladas CO₂e)]]-Q101,0),0)</f>
        <v>-10</v>
      </c>
      <c r="S102" s="8">
        <f>IF(A101=Emisiones_N2O_CO2eq_LA[[#This Row],[País]],IFERROR(((Emisiones_N2O_CO2eq_LA[[#This Row],[Residuos (kilotoneladas CO₂e)]]-Q101)/Q101)*100,0),0)</f>
        <v>-2.8571428571428572</v>
      </c>
      <c r="T102">
        <v>2.0135023096055901E-2</v>
      </c>
      <c r="U102">
        <v>160</v>
      </c>
      <c r="V102">
        <f>IF(A101=Emisiones_N2O_CO2eq_LA[[#This Row],[País]],IFERROR(Emisiones_N2O_CO2eq_LA[[#This Row],[UCTUS (kilotoneladas CO₂e)]]-U101,0),0)</f>
        <v>-80</v>
      </c>
      <c r="W102" s="8">
        <f>IF(A101=Emisiones_N2O_CO2eq_LA[[#This Row],[País]],IFERROR(((Emisiones_N2O_CO2eq_LA[[#This Row],[UCTUS (kilotoneladas CO₂e)]]-U101)/U101)*100,0),0)</f>
        <v>-33.333333333333329</v>
      </c>
      <c r="X102">
        <v>9.4753049863792495E-3</v>
      </c>
      <c r="Y102">
        <v>0</v>
      </c>
      <c r="Z102">
        <f>IF(A101=Emisiones_N2O_CO2eq_LA[[#This Row],[País]],IFERROR(Emisiones_N2O_CO2eq_LA[[#This Row],[Emisiones Fugitivas (kilotoneladas CO₂e)]]-Y101,0),0)</f>
        <v>0</v>
      </c>
      <c r="AA102">
        <f>IF(A101=Emisiones_N2O_CO2eq_LA[[#This Row],[País]],IFERROR(((Emisiones_N2O_CO2eq_LA[[#This Row],[Emisiones Fugitivas (kilotoneladas CO₂e)]]-Y101)/Y101)*100,0),0)</f>
        <v>0</v>
      </c>
      <c r="AB102">
        <v>0</v>
      </c>
    </row>
    <row r="103" spans="1:28" x14ac:dyDescent="0.25">
      <c r="A103" t="s">
        <v>68</v>
      </c>
      <c r="B103" t="s">
        <v>68</v>
      </c>
      <c r="C103" t="s">
        <v>69</v>
      </c>
      <c r="D103">
        <v>2010</v>
      </c>
      <c r="E103">
        <v>6060</v>
      </c>
      <c r="F103">
        <f>IF(A102=Emisiones_N2O_CO2eq_LA[[#This Row],[País]],IFERROR(Emisiones_N2O_CO2eq_LA[[#This Row],[Agricultura (kilotoneladas CO₂e)]]-E102,0),0)</f>
        <v>0</v>
      </c>
      <c r="G103" s="8">
        <f>IF(A102=Emisiones_N2O_CO2eq_LA[[#This Row],[País]],IFERROR(((Emisiones_N2O_CO2eq_LA[[#This Row],[Agricultura (kilotoneladas CO₂e)]]-E102)/E102)*100,0),0)</f>
        <v>0</v>
      </c>
      <c r="H103">
        <v>0.35515442770907801</v>
      </c>
      <c r="I103">
        <v>1070</v>
      </c>
      <c r="J103">
        <f>IF(A102=Emisiones_N2O_CO2eq_LA[[#This Row],[País]],IFERROR(Emisiones_N2O_CO2eq_LA[[#This Row],[Industria (kilotoneladas CO₂e)]]-I102,0),0)</f>
        <v>220</v>
      </c>
      <c r="K103" s="8">
        <f>IF(A102=Emisiones_N2O_CO2eq_LA[[#This Row],[País]],IFERROR(((Emisiones_N2O_CO2eq_LA[[#This Row],[Industria (kilotoneladas CO₂e)]]-I102)/I102)*100,0),0)</f>
        <v>25.882352941176475</v>
      </c>
      <c r="L103">
        <v>0.06</v>
      </c>
      <c r="M103">
        <v>830</v>
      </c>
      <c r="N103">
        <f>IF(A102=Emisiones_N2O_CO2eq_LA[[#This Row],[País]],IFERROR(Emisiones_N2O_CO2eq_LA[[#This Row],[Otras Quemas de Combustible (kilotoneladas CO₂e)]]-M102,0),0)</f>
        <v>70</v>
      </c>
      <c r="O103" s="8">
        <f>IF(A102=Emisiones_N2O_CO2eq_LA[[#This Row],[País]],IFERROR(((Emisiones_N2O_CO2eq_LA[[#This Row],[Otras Quemas de Combustible (kilotoneladas CO₂e)]]-M102)/M102)*100,0),0)</f>
        <v>9.2105263157894726</v>
      </c>
      <c r="P103">
        <v>0.05</v>
      </c>
      <c r="Q103">
        <v>330</v>
      </c>
      <c r="R103">
        <f>IF(A102=Emisiones_N2O_CO2eq_LA[[#This Row],[País]],IFERROR(Emisiones_N2O_CO2eq_LA[[#This Row],[Residuos (kilotoneladas CO₂e)]]-Q102,0),0)</f>
        <v>-10</v>
      </c>
      <c r="S103" s="8">
        <f>IF(A102=Emisiones_N2O_CO2eq_LA[[#This Row],[País]],IFERROR(((Emisiones_N2O_CO2eq_LA[[#This Row],[Residuos (kilotoneladas CO₂e)]]-Q102)/Q102)*100,0),0)</f>
        <v>-2.9411764705882351</v>
      </c>
      <c r="T103">
        <v>1.9340092598019099E-2</v>
      </c>
      <c r="U103">
        <v>110</v>
      </c>
      <c r="V103">
        <f>IF(A102=Emisiones_N2O_CO2eq_LA[[#This Row],[País]],IFERROR(Emisiones_N2O_CO2eq_LA[[#This Row],[UCTUS (kilotoneladas CO₂e)]]-U102,0),0)</f>
        <v>-50</v>
      </c>
      <c r="W103" s="8">
        <f>IF(A102=Emisiones_N2O_CO2eq_LA[[#This Row],[País]],IFERROR(((Emisiones_N2O_CO2eq_LA[[#This Row],[UCTUS (kilotoneladas CO₂e)]]-U102)/U102)*100,0),0)</f>
        <v>-31.25</v>
      </c>
      <c r="X103">
        <v>6.4466975326730302E-3</v>
      </c>
      <c r="Y103">
        <v>0</v>
      </c>
      <c r="Z103">
        <f>IF(A102=Emisiones_N2O_CO2eq_LA[[#This Row],[País]],IFERROR(Emisiones_N2O_CO2eq_LA[[#This Row],[Emisiones Fugitivas (kilotoneladas CO₂e)]]-Y102,0),0)</f>
        <v>0</v>
      </c>
      <c r="AA103">
        <f>IF(A102=Emisiones_N2O_CO2eq_LA[[#This Row],[País]],IFERROR(((Emisiones_N2O_CO2eq_LA[[#This Row],[Emisiones Fugitivas (kilotoneladas CO₂e)]]-Y102)/Y102)*100,0),0)</f>
        <v>0</v>
      </c>
      <c r="AB103">
        <v>0</v>
      </c>
    </row>
    <row r="104" spans="1:28" x14ac:dyDescent="0.25">
      <c r="A104" t="s">
        <v>68</v>
      </c>
      <c r="B104" t="s">
        <v>68</v>
      </c>
      <c r="C104" t="s">
        <v>69</v>
      </c>
      <c r="D104">
        <v>2011</v>
      </c>
      <c r="E104">
        <v>5650</v>
      </c>
      <c r="F104">
        <f>IF(A103=Emisiones_N2O_CO2eq_LA[[#This Row],[País]],IFERROR(Emisiones_N2O_CO2eq_LA[[#This Row],[Agricultura (kilotoneladas CO₂e)]]-E103,0),0)</f>
        <v>-410</v>
      </c>
      <c r="G104" s="8">
        <f>IF(A103=Emisiones_N2O_CO2eq_LA[[#This Row],[País]],IFERROR(((Emisiones_N2O_CO2eq_LA[[#This Row],[Agricultura (kilotoneladas CO₂e)]]-E103)/E103)*100,0),0)</f>
        <v>-6.7656765676567661</v>
      </c>
      <c r="H104">
        <v>0.32784031565510002</v>
      </c>
      <c r="I104">
        <v>860</v>
      </c>
      <c r="J104">
        <f>IF(A103=Emisiones_N2O_CO2eq_LA[[#This Row],[País]],IFERROR(Emisiones_N2O_CO2eq_LA[[#This Row],[Industria (kilotoneladas CO₂e)]]-I103,0),0)</f>
        <v>-210</v>
      </c>
      <c r="K104" s="8">
        <f>IF(A103=Emisiones_N2O_CO2eq_LA[[#This Row],[País]],IFERROR(((Emisiones_N2O_CO2eq_LA[[#This Row],[Industria (kilotoneladas CO₂e)]]-I103)/I103)*100,0),0)</f>
        <v>-19.626168224299064</v>
      </c>
      <c r="L104">
        <v>0.05</v>
      </c>
      <c r="M104">
        <v>840</v>
      </c>
      <c r="N104">
        <f>IF(A103=Emisiones_N2O_CO2eq_LA[[#This Row],[País]],IFERROR(Emisiones_N2O_CO2eq_LA[[#This Row],[Otras Quemas de Combustible (kilotoneladas CO₂e)]]-M103,0),0)</f>
        <v>10</v>
      </c>
      <c r="O104" s="8">
        <f>IF(A103=Emisiones_N2O_CO2eq_LA[[#This Row],[País]],IFERROR(((Emisiones_N2O_CO2eq_LA[[#This Row],[Otras Quemas de Combustible (kilotoneladas CO₂e)]]-M103)/M103)*100,0),0)</f>
        <v>1.2048192771084338</v>
      </c>
      <c r="P104">
        <v>0.05</v>
      </c>
      <c r="Q104">
        <v>330</v>
      </c>
      <c r="R104">
        <f>IF(A103=Emisiones_N2O_CO2eq_LA[[#This Row],[País]],IFERROR(Emisiones_N2O_CO2eq_LA[[#This Row],[Residuos (kilotoneladas CO₂e)]]-Q103,0),0)</f>
        <v>0</v>
      </c>
      <c r="S104" s="8">
        <f>IF(A103=Emisiones_N2O_CO2eq_LA[[#This Row],[País]],IFERROR(((Emisiones_N2O_CO2eq_LA[[#This Row],[Residuos (kilotoneladas CO₂e)]]-Q103)/Q103)*100,0),0)</f>
        <v>0</v>
      </c>
      <c r="T104">
        <v>1.9148195427643001E-2</v>
      </c>
      <c r="U104">
        <v>170</v>
      </c>
      <c r="V104">
        <f>IF(A103=Emisiones_N2O_CO2eq_LA[[#This Row],[País]],IFERROR(Emisiones_N2O_CO2eq_LA[[#This Row],[UCTUS (kilotoneladas CO₂e)]]-U103,0),0)</f>
        <v>60</v>
      </c>
      <c r="W104" s="8">
        <f>IF(A103=Emisiones_N2O_CO2eq_LA[[#This Row],[País]],IFERROR(((Emisiones_N2O_CO2eq_LA[[#This Row],[UCTUS (kilotoneladas CO₂e)]]-U103)/U103)*100,0),0)</f>
        <v>54.54545454545454</v>
      </c>
      <c r="X104">
        <v>9.8642218869676203E-3</v>
      </c>
      <c r="Y104">
        <v>0</v>
      </c>
      <c r="Z104">
        <f>IF(A103=Emisiones_N2O_CO2eq_LA[[#This Row],[País]],IFERROR(Emisiones_N2O_CO2eq_LA[[#This Row],[Emisiones Fugitivas (kilotoneladas CO₂e)]]-Y103,0),0)</f>
        <v>0</v>
      </c>
      <c r="AA104">
        <f>IF(A103=Emisiones_N2O_CO2eq_LA[[#This Row],[País]],IFERROR(((Emisiones_N2O_CO2eq_LA[[#This Row],[Emisiones Fugitivas (kilotoneladas CO₂e)]]-Y103)/Y103)*100,0),0)</f>
        <v>0</v>
      </c>
      <c r="AB104">
        <v>0</v>
      </c>
    </row>
    <row r="105" spans="1:28" x14ac:dyDescent="0.25">
      <c r="A105" t="s">
        <v>68</v>
      </c>
      <c r="B105" t="s">
        <v>68</v>
      </c>
      <c r="C105" t="s">
        <v>69</v>
      </c>
      <c r="D105">
        <v>2012</v>
      </c>
      <c r="E105">
        <v>5680</v>
      </c>
      <c r="F105">
        <f>IF(A104=Emisiones_N2O_CO2eq_LA[[#This Row],[País]],IFERROR(Emisiones_N2O_CO2eq_LA[[#This Row],[Agricultura (kilotoneladas CO₂e)]]-E104,0),0)</f>
        <v>30</v>
      </c>
      <c r="G105" s="8">
        <f>IF(A104=Emisiones_N2O_CO2eq_LA[[#This Row],[País]],IFERROR(((Emisiones_N2O_CO2eq_LA[[#This Row],[Agricultura (kilotoneladas CO₂e)]]-E104)/E104)*100,0),0)</f>
        <v>0.53097345132743357</v>
      </c>
      <c r="H105">
        <v>0.32643678160919498</v>
      </c>
      <c r="I105">
        <v>640</v>
      </c>
      <c r="J105">
        <f>IF(A104=Emisiones_N2O_CO2eq_LA[[#This Row],[País]],IFERROR(Emisiones_N2O_CO2eq_LA[[#This Row],[Industria (kilotoneladas CO₂e)]]-I104,0),0)</f>
        <v>-220</v>
      </c>
      <c r="K105" s="8">
        <f>IF(A104=Emisiones_N2O_CO2eq_LA[[#This Row],[País]],IFERROR(((Emisiones_N2O_CO2eq_LA[[#This Row],[Industria (kilotoneladas CO₂e)]]-I104)/I104)*100,0),0)</f>
        <v>-25.581395348837212</v>
      </c>
      <c r="L105">
        <v>0.04</v>
      </c>
      <c r="M105">
        <v>850</v>
      </c>
      <c r="N105">
        <f>IF(A104=Emisiones_N2O_CO2eq_LA[[#This Row],[País]],IFERROR(Emisiones_N2O_CO2eq_LA[[#This Row],[Otras Quemas de Combustible (kilotoneladas CO₂e)]]-M104,0),0)</f>
        <v>10</v>
      </c>
      <c r="O105" s="8">
        <f>IF(A104=Emisiones_N2O_CO2eq_LA[[#This Row],[País]],IFERROR(((Emisiones_N2O_CO2eq_LA[[#This Row],[Otras Quemas de Combustible (kilotoneladas CO₂e)]]-M104)/M104)*100,0),0)</f>
        <v>1.1904761904761905</v>
      </c>
      <c r="P105">
        <v>0.05</v>
      </c>
      <c r="Q105">
        <v>330</v>
      </c>
      <c r="R105">
        <f>IF(A104=Emisiones_N2O_CO2eq_LA[[#This Row],[País]],IFERROR(Emisiones_N2O_CO2eq_LA[[#This Row],[Residuos (kilotoneladas CO₂e)]]-Q104,0),0)</f>
        <v>0</v>
      </c>
      <c r="S105" s="8">
        <f>IF(A104=Emisiones_N2O_CO2eq_LA[[#This Row],[País]],IFERROR(((Emisiones_N2O_CO2eq_LA[[#This Row],[Residuos (kilotoneladas CO₂e)]]-Q104)/Q104)*100,0),0)</f>
        <v>0</v>
      </c>
      <c r="T105">
        <v>1.89655172413793E-2</v>
      </c>
      <c r="U105">
        <v>150</v>
      </c>
      <c r="V105">
        <f>IF(A104=Emisiones_N2O_CO2eq_LA[[#This Row],[País]],IFERROR(Emisiones_N2O_CO2eq_LA[[#This Row],[UCTUS (kilotoneladas CO₂e)]]-U104,0),0)</f>
        <v>-20</v>
      </c>
      <c r="W105" s="8">
        <f>IF(A104=Emisiones_N2O_CO2eq_LA[[#This Row],[País]],IFERROR(((Emisiones_N2O_CO2eq_LA[[#This Row],[UCTUS (kilotoneladas CO₂e)]]-U104)/U104)*100,0),0)</f>
        <v>-11.76470588235294</v>
      </c>
      <c r="X105">
        <v>8.6206896551724102E-3</v>
      </c>
      <c r="Y105">
        <v>0</v>
      </c>
      <c r="Z105">
        <f>IF(A104=Emisiones_N2O_CO2eq_LA[[#This Row],[País]],IFERROR(Emisiones_N2O_CO2eq_LA[[#This Row],[Emisiones Fugitivas (kilotoneladas CO₂e)]]-Y104,0),0)</f>
        <v>0</v>
      </c>
      <c r="AA105">
        <f>IF(A104=Emisiones_N2O_CO2eq_LA[[#This Row],[País]],IFERROR(((Emisiones_N2O_CO2eq_LA[[#This Row],[Emisiones Fugitivas (kilotoneladas CO₂e)]]-Y104)/Y104)*100,0),0)</f>
        <v>0</v>
      </c>
      <c r="AB105">
        <v>0</v>
      </c>
    </row>
    <row r="106" spans="1:28" x14ac:dyDescent="0.25">
      <c r="A106" t="s">
        <v>68</v>
      </c>
      <c r="B106" t="s">
        <v>68</v>
      </c>
      <c r="C106" t="s">
        <v>69</v>
      </c>
      <c r="D106">
        <v>2013</v>
      </c>
      <c r="E106">
        <v>5340</v>
      </c>
      <c r="F106">
        <f>IF(A105=Emisiones_N2O_CO2eq_LA[[#This Row],[País]],IFERROR(Emisiones_N2O_CO2eq_LA[[#This Row],[Agricultura (kilotoneladas CO₂e)]]-E105,0),0)</f>
        <v>-340</v>
      </c>
      <c r="G106" s="8">
        <f>IF(A105=Emisiones_N2O_CO2eq_LA[[#This Row],[País]],IFERROR(((Emisiones_N2O_CO2eq_LA[[#This Row],[Agricultura (kilotoneladas CO₂e)]]-E105)/E105)*100,0),0)</f>
        <v>-5.9859154929577461</v>
      </c>
      <c r="H106">
        <v>0.30389255633963103</v>
      </c>
      <c r="I106">
        <v>430</v>
      </c>
      <c r="J106">
        <f>IF(A105=Emisiones_N2O_CO2eq_LA[[#This Row],[País]],IFERROR(Emisiones_N2O_CO2eq_LA[[#This Row],[Industria (kilotoneladas CO₂e)]]-I105,0),0)</f>
        <v>-210</v>
      </c>
      <c r="K106" s="8">
        <f>IF(A105=Emisiones_N2O_CO2eq_LA[[#This Row],[País]],IFERROR(((Emisiones_N2O_CO2eq_LA[[#This Row],[Industria (kilotoneladas CO₂e)]]-I105)/I105)*100,0),0)</f>
        <v>-32.8125</v>
      </c>
      <c r="L106">
        <v>0.02</v>
      </c>
      <c r="M106">
        <v>860</v>
      </c>
      <c r="N106">
        <f>IF(A105=Emisiones_N2O_CO2eq_LA[[#This Row],[País]],IFERROR(Emisiones_N2O_CO2eq_LA[[#This Row],[Otras Quemas de Combustible (kilotoneladas CO₂e)]]-M105,0),0)</f>
        <v>10</v>
      </c>
      <c r="O106" s="8">
        <f>IF(A105=Emisiones_N2O_CO2eq_LA[[#This Row],[País]],IFERROR(((Emisiones_N2O_CO2eq_LA[[#This Row],[Otras Quemas de Combustible (kilotoneladas CO₂e)]]-M105)/M105)*100,0),0)</f>
        <v>1.1764705882352942</v>
      </c>
      <c r="P106">
        <v>0.05</v>
      </c>
      <c r="Q106">
        <v>340</v>
      </c>
      <c r="R106">
        <f>IF(A105=Emisiones_N2O_CO2eq_LA[[#This Row],[País]],IFERROR(Emisiones_N2O_CO2eq_LA[[#This Row],[Residuos (kilotoneladas CO₂e)]]-Q105,0),0)</f>
        <v>10</v>
      </c>
      <c r="S106" s="8">
        <f>IF(A105=Emisiones_N2O_CO2eq_LA[[#This Row],[País]],IFERROR(((Emisiones_N2O_CO2eq_LA[[#This Row],[Residuos (kilotoneladas CO₂e)]]-Q105)/Q105)*100,0),0)</f>
        <v>3.0303030303030303</v>
      </c>
      <c r="T106">
        <v>1.9348964261324798E-2</v>
      </c>
      <c r="U106">
        <v>50</v>
      </c>
      <c r="V106">
        <f>IF(A105=Emisiones_N2O_CO2eq_LA[[#This Row],[País]],IFERROR(Emisiones_N2O_CO2eq_LA[[#This Row],[UCTUS (kilotoneladas CO₂e)]]-U105,0),0)</f>
        <v>-100</v>
      </c>
      <c r="W106" s="8">
        <f>IF(A105=Emisiones_N2O_CO2eq_LA[[#This Row],[País]],IFERROR(((Emisiones_N2O_CO2eq_LA[[#This Row],[UCTUS (kilotoneladas CO₂e)]]-U105)/U105)*100,0),0)</f>
        <v>-66.666666666666657</v>
      </c>
      <c r="X106">
        <v>2.8454359207830599E-3</v>
      </c>
      <c r="Y106">
        <v>0</v>
      </c>
      <c r="Z106">
        <f>IF(A105=Emisiones_N2O_CO2eq_LA[[#This Row],[País]],IFERROR(Emisiones_N2O_CO2eq_LA[[#This Row],[Emisiones Fugitivas (kilotoneladas CO₂e)]]-Y105,0),0)</f>
        <v>0</v>
      </c>
      <c r="AA106">
        <f>IF(A105=Emisiones_N2O_CO2eq_LA[[#This Row],[País]],IFERROR(((Emisiones_N2O_CO2eq_LA[[#This Row],[Emisiones Fugitivas (kilotoneladas CO₂e)]]-Y105)/Y105)*100,0),0)</f>
        <v>0</v>
      </c>
      <c r="AB106">
        <v>0</v>
      </c>
    </row>
    <row r="107" spans="1:28" x14ac:dyDescent="0.25">
      <c r="A107" t="s">
        <v>68</v>
      </c>
      <c r="B107" t="s">
        <v>68</v>
      </c>
      <c r="C107" t="s">
        <v>69</v>
      </c>
      <c r="D107">
        <v>2014</v>
      </c>
      <c r="E107">
        <v>5370</v>
      </c>
      <c r="F107">
        <f>IF(A106=Emisiones_N2O_CO2eq_LA[[#This Row],[País]],IFERROR(Emisiones_N2O_CO2eq_LA[[#This Row],[Agricultura (kilotoneladas CO₂e)]]-E106,0),0)</f>
        <v>30</v>
      </c>
      <c r="G107" s="8">
        <f>IF(A106=Emisiones_N2O_CO2eq_LA[[#This Row],[País]],IFERROR(((Emisiones_N2O_CO2eq_LA[[#This Row],[Agricultura (kilotoneladas CO₂e)]]-E106)/E106)*100,0),0)</f>
        <v>0.5617977528089888</v>
      </c>
      <c r="H107">
        <v>0.30238189087223299</v>
      </c>
      <c r="I107">
        <v>210</v>
      </c>
      <c r="J107">
        <f>IF(A106=Emisiones_N2O_CO2eq_LA[[#This Row],[País]],IFERROR(Emisiones_N2O_CO2eq_LA[[#This Row],[Industria (kilotoneladas CO₂e)]]-I106,0),0)</f>
        <v>-220</v>
      </c>
      <c r="K107" s="8">
        <f>IF(A106=Emisiones_N2O_CO2eq_LA[[#This Row],[País]],IFERROR(((Emisiones_N2O_CO2eq_LA[[#This Row],[Industria (kilotoneladas CO₂e)]]-I106)/I106)*100,0),0)</f>
        <v>-51.162790697674424</v>
      </c>
      <c r="L107">
        <v>0.01</v>
      </c>
      <c r="M107">
        <v>870</v>
      </c>
      <c r="N107">
        <f>IF(A106=Emisiones_N2O_CO2eq_LA[[#This Row],[País]],IFERROR(Emisiones_N2O_CO2eq_LA[[#This Row],[Otras Quemas de Combustible (kilotoneladas CO₂e)]]-M106,0),0)</f>
        <v>10</v>
      </c>
      <c r="O107" s="8">
        <f>IF(A106=Emisiones_N2O_CO2eq_LA[[#This Row],[País]],IFERROR(((Emisiones_N2O_CO2eq_LA[[#This Row],[Otras Quemas de Combustible (kilotoneladas CO₂e)]]-M106)/M106)*100,0),0)</f>
        <v>1.1627906976744187</v>
      </c>
      <c r="P107">
        <v>0.05</v>
      </c>
      <c r="Q107">
        <v>340</v>
      </c>
      <c r="R107">
        <f>IF(A106=Emisiones_N2O_CO2eq_LA[[#This Row],[País]],IFERROR(Emisiones_N2O_CO2eq_LA[[#This Row],[Residuos (kilotoneladas CO₂e)]]-Q106,0),0)</f>
        <v>0</v>
      </c>
      <c r="S107" s="8">
        <f>IF(A106=Emisiones_N2O_CO2eq_LA[[#This Row],[País]],IFERROR(((Emisiones_N2O_CO2eq_LA[[#This Row],[Residuos (kilotoneladas CO₂e)]]-Q106)/Q106)*100,0),0)</f>
        <v>0</v>
      </c>
      <c r="T107">
        <v>1.9145222140886299E-2</v>
      </c>
      <c r="U107">
        <v>170</v>
      </c>
      <c r="V107">
        <f>IF(A106=Emisiones_N2O_CO2eq_LA[[#This Row],[País]],IFERROR(Emisiones_N2O_CO2eq_LA[[#This Row],[UCTUS (kilotoneladas CO₂e)]]-U106,0),0)</f>
        <v>120</v>
      </c>
      <c r="W107" s="8">
        <f>IF(A106=Emisiones_N2O_CO2eq_LA[[#This Row],[País]],IFERROR(((Emisiones_N2O_CO2eq_LA[[#This Row],[UCTUS (kilotoneladas CO₂e)]]-U106)/U106)*100,0),0)</f>
        <v>240</v>
      </c>
      <c r="X107">
        <v>9.5726110704431495E-3</v>
      </c>
      <c r="Y107">
        <v>0</v>
      </c>
      <c r="Z107">
        <f>IF(A106=Emisiones_N2O_CO2eq_LA[[#This Row],[País]],IFERROR(Emisiones_N2O_CO2eq_LA[[#This Row],[Emisiones Fugitivas (kilotoneladas CO₂e)]]-Y106,0),0)</f>
        <v>0</v>
      </c>
      <c r="AA107">
        <f>IF(A106=Emisiones_N2O_CO2eq_LA[[#This Row],[País]],IFERROR(((Emisiones_N2O_CO2eq_LA[[#This Row],[Emisiones Fugitivas (kilotoneladas CO₂e)]]-Y106)/Y106)*100,0),0)</f>
        <v>0</v>
      </c>
      <c r="AB107">
        <v>0</v>
      </c>
    </row>
    <row r="108" spans="1:28" x14ac:dyDescent="0.25">
      <c r="A108" t="s">
        <v>68</v>
      </c>
      <c r="B108" t="s">
        <v>68</v>
      </c>
      <c r="C108" t="s">
        <v>69</v>
      </c>
      <c r="D108">
        <v>2015</v>
      </c>
      <c r="E108">
        <v>5540</v>
      </c>
      <c r="F108">
        <f>IF(A107=Emisiones_N2O_CO2eq_LA[[#This Row],[País]],IFERROR(Emisiones_N2O_CO2eq_LA[[#This Row],[Agricultura (kilotoneladas CO₂e)]]-E107,0),0)</f>
        <v>170</v>
      </c>
      <c r="G108" s="8">
        <f>IF(A107=Emisiones_N2O_CO2eq_LA[[#This Row],[País]],IFERROR(((Emisiones_N2O_CO2eq_LA[[#This Row],[Agricultura (kilotoneladas CO₂e)]]-E107)/E107)*100,0),0)</f>
        <v>3.1657355679702048</v>
      </c>
      <c r="H108">
        <v>0.308308753965162</v>
      </c>
      <c r="I108">
        <v>0</v>
      </c>
      <c r="J108">
        <f>IF(A107=Emisiones_N2O_CO2eq_LA[[#This Row],[País]],IFERROR(Emisiones_N2O_CO2eq_LA[[#This Row],[Industria (kilotoneladas CO₂e)]]-I107,0),0)</f>
        <v>-210</v>
      </c>
      <c r="K108" s="8">
        <f>IF(A107=Emisiones_N2O_CO2eq_LA[[#This Row],[País]],IFERROR(((Emisiones_N2O_CO2eq_LA[[#This Row],[Industria (kilotoneladas CO₂e)]]-I107)/I107)*100,0),0)</f>
        <v>-100</v>
      </c>
      <c r="L108" s="6"/>
      <c r="M108">
        <v>880</v>
      </c>
      <c r="N108">
        <f>IF(A107=Emisiones_N2O_CO2eq_LA[[#This Row],[País]],IFERROR(Emisiones_N2O_CO2eq_LA[[#This Row],[Otras Quemas de Combustible (kilotoneladas CO₂e)]]-M107,0),0)</f>
        <v>10</v>
      </c>
      <c r="O108" s="8">
        <f>IF(A107=Emisiones_N2O_CO2eq_LA[[#This Row],[País]],IFERROR(((Emisiones_N2O_CO2eq_LA[[#This Row],[Otras Quemas de Combustible (kilotoneladas CO₂e)]]-M107)/M107)*100,0),0)</f>
        <v>1.1494252873563218</v>
      </c>
      <c r="P108">
        <v>0.05</v>
      </c>
      <c r="Q108">
        <v>340</v>
      </c>
      <c r="R108">
        <f>IF(A107=Emisiones_N2O_CO2eq_LA[[#This Row],[País]],IFERROR(Emisiones_N2O_CO2eq_LA[[#This Row],[Residuos (kilotoneladas CO₂e)]]-Q107,0),0)</f>
        <v>0</v>
      </c>
      <c r="S108" s="8">
        <f>IF(A107=Emisiones_N2O_CO2eq_LA[[#This Row],[País]],IFERROR(((Emisiones_N2O_CO2eq_LA[[#This Row],[Residuos (kilotoneladas CO₂e)]]-Q107)/Q107)*100,0),0)</f>
        <v>0</v>
      </c>
      <c r="T108">
        <v>1.89214758751182E-2</v>
      </c>
      <c r="U108">
        <v>490</v>
      </c>
      <c r="V108">
        <f>IF(A107=Emisiones_N2O_CO2eq_LA[[#This Row],[País]],IFERROR(Emisiones_N2O_CO2eq_LA[[#This Row],[UCTUS (kilotoneladas CO₂e)]]-U107,0),0)</f>
        <v>320</v>
      </c>
      <c r="W108" s="8">
        <f>IF(A107=Emisiones_N2O_CO2eq_LA[[#This Row],[País]],IFERROR(((Emisiones_N2O_CO2eq_LA[[#This Row],[UCTUS (kilotoneladas CO₂e)]]-U107)/U107)*100,0),0)</f>
        <v>188.23529411764704</v>
      </c>
      <c r="X108">
        <v>2.7269185820023301E-2</v>
      </c>
      <c r="Y108">
        <v>0</v>
      </c>
      <c r="Z108">
        <f>IF(A107=Emisiones_N2O_CO2eq_LA[[#This Row],[País]],IFERROR(Emisiones_N2O_CO2eq_LA[[#This Row],[Emisiones Fugitivas (kilotoneladas CO₂e)]]-Y107,0),0)</f>
        <v>0</v>
      </c>
      <c r="AA108">
        <f>IF(A107=Emisiones_N2O_CO2eq_LA[[#This Row],[País]],IFERROR(((Emisiones_N2O_CO2eq_LA[[#This Row],[Emisiones Fugitivas (kilotoneladas CO₂e)]]-Y107)/Y107)*100,0),0)</f>
        <v>0</v>
      </c>
      <c r="AB108">
        <v>0</v>
      </c>
    </row>
    <row r="109" spans="1:28" x14ac:dyDescent="0.25">
      <c r="A109" t="s">
        <v>68</v>
      </c>
      <c r="B109" t="s">
        <v>68</v>
      </c>
      <c r="C109" t="s">
        <v>69</v>
      </c>
      <c r="D109">
        <v>2016</v>
      </c>
      <c r="E109">
        <v>5230</v>
      </c>
      <c r="F109">
        <f>IF(A108=Emisiones_N2O_CO2eq_LA[[#This Row],[País]],IFERROR(Emisiones_N2O_CO2eq_LA[[#This Row],[Agricultura (kilotoneladas CO₂e)]]-E108,0),0)</f>
        <v>-310</v>
      </c>
      <c r="G109" s="8">
        <f>IF(A108=Emisiones_N2O_CO2eq_LA[[#This Row],[País]],IFERROR(((Emisiones_N2O_CO2eq_LA[[#This Row],[Agricultura (kilotoneladas CO₂e)]]-E108)/E108)*100,0),0)</f>
        <v>-5.5956678700361007</v>
      </c>
      <c r="H109">
        <v>0.28722060519523301</v>
      </c>
      <c r="I109">
        <v>0</v>
      </c>
      <c r="J109">
        <f>IF(A108=Emisiones_N2O_CO2eq_LA[[#This Row],[País]],IFERROR(Emisiones_N2O_CO2eq_LA[[#This Row],[Industria (kilotoneladas CO₂e)]]-I108,0),0)</f>
        <v>0</v>
      </c>
      <c r="K109" s="8">
        <f>IF(A108=Emisiones_N2O_CO2eq_LA[[#This Row],[País]],IFERROR(((Emisiones_N2O_CO2eq_LA[[#This Row],[Industria (kilotoneladas CO₂e)]]-I108)/I108)*100,0),0)</f>
        <v>0</v>
      </c>
      <c r="L109" s="6"/>
      <c r="M109">
        <v>880</v>
      </c>
      <c r="N109">
        <f>IF(A108=Emisiones_N2O_CO2eq_LA[[#This Row],[País]],IFERROR(Emisiones_N2O_CO2eq_LA[[#This Row],[Otras Quemas de Combustible (kilotoneladas CO₂e)]]-M108,0),0)</f>
        <v>0</v>
      </c>
      <c r="O109" s="8">
        <f>IF(A108=Emisiones_N2O_CO2eq_LA[[#This Row],[País]],IFERROR(((Emisiones_N2O_CO2eq_LA[[#This Row],[Otras Quemas de Combustible (kilotoneladas CO₂e)]]-M108)/M108)*100,0),0)</f>
        <v>0</v>
      </c>
      <c r="P109">
        <v>0.05</v>
      </c>
      <c r="Q109">
        <v>350</v>
      </c>
      <c r="R109">
        <f>IF(A108=Emisiones_N2O_CO2eq_LA[[#This Row],[País]],IFERROR(Emisiones_N2O_CO2eq_LA[[#This Row],[Residuos (kilotoneladas CO₂e)]]-Q108,0),0)</f>
        <v>10</v>
      </c>
      <c r="S109" s="8">
        <f>IF(A108=Emisiones_N2O_CO2eq_LA[[#This Row],[País]],IFERROR(((Emisiones_N2O_CO2eq_LA[[#This Row],[Residuos (kilotoneladas CO₂e)]]-Q108)/Q108)*100,0),0)</f>
        <v>2.9411764705882351</v>
      </c>
      <c r="T109">
        <v>1.9221264210006E-2</v>
      </c>
      <c r="U109">
        <v>80</v>
      </c>
      <c r="V109">
        <f>IF(A108=Emisiones_N2O_CO2eq_LA[[#This Row],[País]],IFERROR(Emisiones_N2O_CO2eq_LA[[#This Row],[UCTUS (kilotoneladas CO₂e)]]-U108,0),0)</f>
        <v>-410</v>
      </c>
      <c r="W109" s="8">
        <f>IF(A108=Emisiones_N2O_CO2eq_LA[[#This Row],[País]],IFERROR(((Emisiones_N2O_CO2eq_LA[[#This Row],[UCTUS (kilotoneladas CO₂e)]]-U108)/U108)*100,0),0)</f>
        <v>-83.673469387755105</v>
      </c>
      <c r="X109">
        <v>4.3934318194299498E-3</v>
      </c>
      <c r="Y109">
        <v>0</v>
      </c>
      <c r="Z109">
        <f>IF(A108=Emisiones_N2O_CO2eq_LA[[#This Row],[País]],IFERROR(Emisiones_N2O_CO2eq_LA[[#This Row],[Emisiones Fugitivas (kilotoneladas CO₂e)]]-Y108,0),0)</f>
        <v>0</v>
      </c>
      <c r="AA109">
        <f>IF(A108=Emisiones_N2O_CO2eq_LA[[#This Row],[País]],IFERROR(((Emisiones_N2O_CO2eq_LA[[#This Row],[Emisiones Fugitivas (kilotoneladas CO₂e)]]-Y108)/Y108)*100,0),0)</f>
        <v>0</v>
      </c>
      <c r="AB109">
        <v>0</v>
      </c>
    </row>
    <row r="110" spans="1:28" x14ac:dyDescent="0.25">
      <c r="A110" t="s">
        <v>72</v>
      </c>
      <c r="B110" t="s">
        <v>72</v>
      </c>
      <c r="C110" t="s">
        <v>73</v>
      </c>
      <c r="D110">
        <v>1990</v>
      </c>
      <c r="E110">
        <v>16190</v>
      </c>
      <c r="F110">
        <f>IF(A109=Emisiones_N2O_CO2eq_LA[[#This Row],[País]],IFERROR(Emisiones_N2O_CO2eq_LA[[#This Row],[Agricultura (kilotoneladas CO₂e)]]-E109,0),0)</f>
        <v>0</v>
      </c>
      <c r="G110" s="8">
        <f>IF(A109=Emisiones_N2O_CO2eq_LA[[#This Row],[País]],IFERROR(((Emisiones_N2O_CO2eq_LA[[#This Row],[Agricultura (kilotoneladas CO₂e)]]-E109)/E109)*100,0),0)</f>
        <v>0</v>
      </c>
      <c r="H110">
        <v>0.48907953961876499</v>
      </c>
      <c r="I110">
        <v>60</v>
      </c>
      <c r="J110">
        <f>IF(A109=Emisiones_N2O_CO2eq_LA[[#This Row],[País]],IFERROR(Emisiones_N2O_CO2eq_LA[[#This Row],[Industria (kilotoneladas CO₂e)]]-I109,0),0)</f>
        <v>0</v>
      </c>
      <c r="K110" s="8">
        <f>IF(A109=Emisiones_N2O_CO2eq_LA[[#This Row],[País]],IFERROR(((Emisiones_N2O_CO2eq_LA[[#This Row],[Industria (kilotoneladas CO₂e)]]-I109)/I109)*100,0),0)</f>
        <v>0</v>
      </c>
      <c r="L110" s="7">
        <v>0</v>
      </c>
      <c r="M110">
        <v>510</v>
      </c>
      <c r="N110">
        <f>IF(A109=Emisiones_N2O_CO2eq_LA[[#This Row],[País]],IFERROR(Emisiones_N2O_CO2eq_LA[[#This Row],[Otras Quemas de Combustible (kilotoneladas CO₂e)]]-M109,0),0)</f>
        <v>0</v>
      </c>
      <c r="O110" s="8">
        <f>IF(A109=Emisiones_N2O_CO2eq_LA[[#This Row],[País]],IFERROR(((Emisiones_N2O_CO2eq_LA[[#This Row],[Otras Quemas de Combustible (kilotoneladas CO₂e)]]-M109)/M109)*100,0),0)</f>
        <v>0</v>
      </c>
      <c r="P110">
        <v>0.02</v>
      </c>
      <c r="Q110">
        <v>1070</v>
      </c>
      <c r="R110">
        <f>IF(A109=Emisiones_N2O_CO2eq_LA[[#This Row],[País]],IFERROR(Emisiones_N2O_CO2eq_LA[[#This Row],[Residuos (kilotoneladas CO₂e)]]-Q109,0),0)</f>
        <v>0</v>
      </c>
      <c r="S110" s="8">
        <f>IF(A109=Emisiones_N2O_CO2eq_LA[[#This Row],[País]],IFERROR(((Emisiones_N2O_CO2eq_LA[[#This Row],[Residuos (kilotoneladas CO₂e)]]-Q109)/Q109)*100,0),0)</f>
        <v>0</v>
      </c>
      <c r="T110">
        <v>3.2323354378757198E-2</v>
      </c>
      <c r="U110">
        <v>380</v>
      </c>
      <c r="V110">
        <f>IF(A109=Emisiones_N2O_CO2eq_LA[[#This Row],[País]],IFERROR(Emisiones_N2O_CO2eq_LA[[#This Row],[UCTUS (kilotoneladas CO₂e)]]-U109,0),0)</f>
        <v>0</v>
      </c>
      <c r="W110" s="8">
        <f>IF(A109=Emisiones_N2O_CO2eq_LA[[#This Row],[País]],IFERROR(((Emisiones_N2O_CO2eq_LA[[#This Row],[UCTUS (kilotoneladas CO₂e)]]-U109)/U109)*100,0),0)</f>
        <v>0</v>
      </c>
      <c r="X110">
        <v>1.14793221158203E-2</v>
      </c>
      <c r="Y110">
        <v>0</v>
      </c>
      <c r="Z110">
        <f>IF(A109=Emisiones_N2O_CO2eq_LA[[#This Row],[País]],IFERROR(Emisiones_N2O_CO2eq_LA[[#This Row],[Emisiones Fugitivas (kilotoneladas CO₂e)]]-Y109,0),0)</f>
        <v>0</v>
      </c>
      <c r="AA110">
        <f>IF(A109=Emisiones_N2O_CO2eq_LA[[#This Row],[País]],IFERROR(((Emisiones_N2O_CO2eq_LA[[#This Row],[Emisiones Fugitivas (kilotoneladas CO₂e)]]-Y109)/Y109)*100,0),0)</f>
        <v>0</v>
      </c>
      <c r="AB110">
        <v>0</v>
      </c>
    </row>
    <row r="111" spans="1:28" x14ac:dyDescent="0.25">
      <c r="A111" t="s">
        <v>72</v>
      </c>
      <c r="B111" t="s">
        <v>72</v>
      </c>
      <c r="C111" t="s">
        <v>73</v>
      </c>
      <c r="D111">
        <v>1991</v>
      </c>
      <c r="E111">
        <v>16140</v>
      </c>
      <c r="F111">
        <f>IF(A110=Emisiones_N2O_CO2eq_LA[[#This Row],[País]],IFERROR(Emisiones_N2O_CO2eq_LA[[#This Row],[Agricultura (kilotoneladas CO₂e)]]-E110,0),0)</f>
        <v>-50</v>
      </c>
      <c r="G111" s="8">
        <f>IF(A110=Emisiones_N2O_CO2eq_LA[[#This Row],[País]],IFERROR(((Emisiones_N2O_CO2eq_LA[[#This Row],[Agricultura (kilotoneladas CO₂e)]]-E110)/E110)*100,0),0)</f>
        <v>-0.30883261272390361</v>
      </c>
      <c r="H111">
        <v>0.47810889270691298</v>
      </c>
      <c r="I111">
        <v>60</v>
      </c>
      <c r="J111">
        <f>IF(A110=Emisiones_N2O_CO2eq_LA[[#This Row],[País]],IFERROR(Emisiones_N2O_CO2eq_LA[[#This Row],[Industria (kilotoneladas CO₂e)]]-I110,0),0)</f>
        <v>0</v>
      </c>
      <c r="K111" s="8">
        <f>IF(A110=Emisiones_N2O_CO2eq_LA[[#This Row],[País]],IFERROR(((Emisiones_N2O_CO2eq_LA[[#This Row],[Industria (kilotoneladas CO₂e)]]-I110)/I110)*100,0),0)</f>
        <v>0</v>
      </c>
      <c r="L111" s="7">
        <v>0</v>
      </c>
      <c r="M111">
        <v>530</v>
      </c>
      <c r="N111">
        <f>IF(A110=Emisiones_N2O_CO2eq_LA[[#This Row],[País]],IFERROR(Emisiones_N2O_CO2eq_LA[[#This Row],[Otras Quemas de Combustible (kilotoneladas CO₂e)]]-M110,0),0)</f>
        <v>20</v>
      </c>
      <c r="O111" s="8">
        <f>IF(A110=Emisiones_N2O_CO2eq_LA[[#This Row],[País]],IFERROR(((Emisiones_N2O_CO2eq_LA[[#This Row],[Otras Quemas de Combustible (kilotoneladas CO₂e)]]-M110)/M110)*100,0),0)</f>
        <v>3.9215686274509802</v>
      </c>
      <c r="P111">
        <v>0.02</v>
      </c>
      <c r="Q111">
        <v>1100</v>
      </c>
      <c r="R111">
        <f>IF(A110=Emisiones_N2O_CO2eq_LA[[#This Row],[País]],IFERROR(Emisiones_N2O_CO2eq_LA[[#This Row],[Residuos (kilotoneladas CO₂e)]]-Q110,0),0)</f>
        <v>30</v>
      </c>
      <c r="S111" s="8">
        <f>IF(A110=Emisiones_N2O_CO2eq_LA[[#This Row],[País]],IFERROR(((Emisiones_N2O_CO2eq_LA[[#This Row],[Residuos (kilotoneladas CO₂e)]]-Q110)/Q110)*100,0),0)</f>
        <v>2.8037383177570092</v>
      </c>
      <c r="T111">
        <v>3.2584868771846603E-2</v>
      </c>
      <c r="U111">
        <v>380</v>
      </c>
      <c r="V111">
        <f>IF(A110=Emisiones_N2O_CO2eq_LA[[#This Row],[País]],IFERROR(Emisiones_N2O_CO2eq_LA[[#This Row],[UCTUS (kilotoneladas CO₂e)]]-U110,0),0)</f>
        <v>0</v>
      </c>
      <c r="W111" s="8">
        <f>IF(A110=Emisiones_N2O_CO2eq_LA[[#This Row],[País]],IFERROR(((Emisiones_N2O_CO2eq_LA[[#This Row],[UCTUS (kilotoneladas CO₂e)]]-U110)/U110)*100,0),0)</f>
        <v>0</v>
      </c>
      <c r="X111">
        <v>1.12565910302743E-2</v>
      </c>
      <c r="Y111">
        <v>0</v>
      </c>
      <c r="Z111">
        <f>IF(A110=Emisiones_N2O_CO2eq_LA[[#This Row],[País]],IFERROR(Emisiones_N2O_CO2eq_LA[[#This Row],[Emisiones Fugitivas (kilotoneladas CO₂e)]]-Y110,0),0)</f>
        <v>0</v>
      </c>
      <c r="AA111">
        <f>IF(A110=Emisiones_N2O_CO2eq_LA[[#This Row],[País]],IFERROR(((Emisiones_N2O_CO2eq_LA[[#This Row],[Emisiones Fugitivas (kilotoneladas CO₂e)]]-Y110)/Y110)*100,0),0)</f>
        <v>0</v>
      </c>
      <c r="AB111">
        <v>0</v>
      </c>
    </row>
    <row r="112" spans="1:28" x14ac:dyDescent="0.25">
      <c r="A112" t="s">
        <v>72</v>
      </c>
      <c r="B112" t="s">
        <v>72</v>
      </c>
      <c r="C112" t="s">
        <v>73</v>
      </c>
      <c r="D112">
        <v>1992</v>
      </c>
      <c r="E112">
        <v>16070</v>
      </c>
      <c r="F112">
        <f>IF(A111=Emisiones_N2O_CO2eq_LA[[#This Row],[País]],IFERROR(Emisiones_N2O_CO2eq_LA[[#This Row],[Agricultura (kilotoneladas CO₂e)]]-E111,0),0)</f>
        <v>-70</v>
      </c>
      <c r="G112" s="8">
        <f>IF(A111=Emisiones_N2O_CO2eq_LA[[#This Row],[País]],IFERROR(((Emisiones_N2O_CO2eq_LA[[#This Row],[Agricultura (kilotoneladas CO₂e)]]-E111)/E111)*100,0),0)</f>
        <v>-0.43370508054522927</v>
      </c>
      <c r="H112">
        <v>0.46683903204252902</v>
      </c>
      <c r="I112">
        <v>70</v>
      </c>
      <c r="J112">
        <f>IF(A111=Emisiones_N2O_CO2eq_LA[[#This Row],[País]],IFERROR(Emisiones_N2O_CO2eq_LA[[#This Row],[Industria (kilotoneladas CO₂e)]]-I111,0),0)</f>
        <v>10</v>
      </c>
      <c r="K112" s="8">
        <f>IF(A111=Emisiones_N2O_CO2eq_LA[[#This Row],[País]],IFERROR(((Emisiones_N2O_CO2eq_LA[[#This Row],[Industria (kilotoneladas CO₂e)]]-I111)/I111)*100,0),0)</f>
        <v>16.666666666666664</v>
      </c>
      <c r="L112" s="7">
        <v>0</v>
      </c>
      <c r="M112">
        <v>550</v>
      </c>
      <c r="N112">
        <f>IF(A111=Emisiones_N2O_CO2eq_LA[[#This Row],[País]],IFERROR(Emisiones_N2O_CO2eq_LA[[#This Row],[Otras Quemas de Combustible (kilotoneladas CO₂e)]]-M111,0),0)</f>
        <v>20</v>
      </c>
      <c r="O112" s="8">
        <f>IF(A111=Emisiones_N2O_CO2eq_LA[[#This Row],[País]],IFERROR(((Emisiones_N2O_CO2eq_LA[[#This Row],[Otras Quemas de Combustible (kilotoneladas CO₂e)]]-M111)/M111)*100,0),0)</f>
        <v>3.7735849056603774</v>
      </c>
      <c r="P112">
        <v>0.02</v>
      </c>
      <c r="Q112">
        <v>1120</v>
      </c>
      <c r="R112">
        <f>IF(A111=Emisiones_N2O_CO2eq_LA[[#This Row],[País]],IFERROR(Emisiones_N2O_CO2eq_LA[[#This Row],[Residuos (kilotoneladas CO₂e)]]-Q111,0),0)</f>
        <v>20</v>
      </c>
      <c r="S112" s="8">
        <f>IF(A111=Emisiones_N2O_CO2eq_LA[[#This Row],[País]],IFERROR(((Emisiones_N2O_CO2eq_LA[[#This Row],[Residuos (kilotoneladas CO₂e)]]-Q111)/Q111)*100,0),0)</f>
        <v>1.8181818181818181</v>
      </c>
      <c r="T112">
        <v>3.25363855561688E-2</v>
      </c>
      <c r="U112">
        <v>380</v>
      </c>
      <c r="V112">
        <f>IF(A111=Emisiones_N2O_CO2eq_LA[[#This Row],[País]],IFERROR(Emisiones_N2O_CO2eq_LA[[#This Row],[UCTUS (kilotoneladas CO₂e)]]-U111,0),0)</f>
        <v>0</v>
      </c>
      <c r="W112" s="8">
        <f>IF(A111=Emisiones_N2O_CO2eq_LA[[#This Row],[País]],IFERROR(((Emisiones_N2O_CO2eq_LA[[#This Row],[UCTUS (kilotoneladas CO₂e)]]-U111)/U111)*100,0),0)</f>
        <v>0</v>
      </c>
      <c r="X112">
        <v>1.10391308137001E-2</v>
      </c>
      <c r="Y112">
        <v>0</v>
      </c>
      <c r="Z112">
        <f>IF(A111=Emisiones_N2O_CO2eq_LA[[#This Row],[País]],IFERROR(Emisiones_N2O_CO2eq_LA[[#This Row],[Emisiones Fugitivas (kilotoneladas CO₂e)]]-Y111,0),0)</f>
        <v>0</v>
      </c>
      <c r="AA112">
        <f>IF(A111=Emisiones_N2O_CO2eq_LA[[#This Row],[País]],IFERROR(((Emisiones_N2O_CO2eq_LA[[#This Row],[Emisiones Fugitivas (kilotoneladas CO₂e)]]-Y111)/Y111)*100,0),0)</f>
        <v>0</v>
      </c>
      <c r="AB112">
        <v>0</v>
      </c>
    </row>
    <row r="113" spans="1:28" x14ac:dyDescent="0.25">
      <c r="A113" t="s">
        <v>72</v>
      </c>
      <c r="B113" t="s">
        <v>72</v>
      </c>
      <c r="C113" t="s">
        <v>73</v>
      </c>
      <c r="D113">
        <v>1993</v>
      </c>
      <c r="E113">
        <v>16360</v>
      </c>
      <c r="F113">
        <f>IF(A112=Emisiones_N2O_CO2eq_LA[[#This Row],[País]],IFERROR(Emisiones_N2O_CO2eq_LA[[#This Row],[Agricultura (kilotoneladas CO₂e)]]-E112,0),0)</f>
        <v>290</v>
      </c>
      <c r="G113" s="8">
        <f>IF(A112=Emisiones_N2O_CO2eq_LA[[#This Row],[País]],IFERROR(((Emisiones_N2O_CO2eq_LA[[#This Row],[Agricultura (kilotoneladas CO₂e)]]-E112)/E112)*100,0),0)</f>
        <v>1.804604853764779</v>
      </c>
      <c r="H113">
        <v>0.46621640876578002</v>
      </c>
      <c r="I113">
        <v>70</v>
      </c>
      <c r="J113">
        <f>IF(A112=Emisiones_N2O_CO2eq_LA[[#This Row],[País]],IFERROR(Emisiones_N2O_CO2eq_LA[[#This Row],[Industria (kilotoneladas CO₂e)]]-I112,0),0)</f>
        <v>0</v>
      </c>
      <c r="K113" s="8">
        <f>IF(A112=Emisiones_N2O_CO2eq_LA[[#This Row],[País]],IFERROR(((Emisiones_N2O_CO2eq_LA[[#This Row],[Industria (kilotoneladas CO₂e)]]-I112)/I112)*100,0),0)</f>
        <v>0</v>
      </c>
      <c r="L113" s="7">
        <v>0</v>
      </c>
      <c r="M113">
        <v>570</v>
      </c>
      <c r="N113">
        <f>IF(A112=Emisiones_N2O_CO2eq_LA[[#This Row],[País]],IFERROR(Emisiones_N2O_CO2eq_LA[[#This Row],[Otras Quemas de Combustible (kilotoneladas CO₂e)]]-M112,0),0)</f>
        <v>20</v>
      </c>
      <c r="O113" s="8">
        <f>IF(A112=Emisiones_N2O_CO2eq_LA[[#This Row],[País]],IFERROR(((Emisiones_N2O_CO2eq_LA[[#This Row],[Otras Quemas de Combustible (kilotoneladas CO₂e)]]-M112)/M112)*100,0),0)</f>
        <v>3.6363636363636362</v>
      </c>
      <c r="P113">
        <v>0.02</v>
      </c>
      <c r="Q113">
        <v>1150</v>
      </c>
      <c r="R113">
        <f>IF(A112=Emisiones_N2O_CO2eq_LA[[#This Row],[País]],IFERROR(Emisiones_N2O_CO2eq_LA[[#This Row],[Residuos (kilotoneladas CO₂e)]]-Q112,0),0)</f>
        <v>30</v>
      </c>
      <c r="S113" s="8">
        <f>IF(A112=Emisiones_N2O_CO2eq_LA[[#This Row],[País]],IFERROR(((Emisiones_N2O_CO2eq_LA[[#This Row],[Residuos (kilotoneladas CO₂e)]]-Q112)/Q112)*100,0),0)</f>
        <v>2.6785714285714284</v>
      </c>
      <c r="T113">
        <v>3.2771935824000398E-2</v>
      </c>
      <c r="U113">
        <v>380</v>
      </c>
      <c r="V113">
        <f>IF(A112=Emisiones_N2O_CO2eq_LA[[#This Row],[País]],IFERROR(Emisiones_N2O_CO2eq_LA[[#This Row],[UCTUS (kilotoneladas CO₂e)]]-U112,0),0)</f>
        <v>0</v>
      </c>
      <c r="W113" s="8">
        <f>IF(A112=Emisiones_N2O_CO2eq_LA[[#This Row],[País]],IFERROR(((Emisiones_N2O_CO2eq_LA[[#This Row],[UCTUS (kilotoneladas CO₂e)]]-U112)/U112)*100,0),0)</f>
        <v>0</v>
      </c>
      <c r="X113">
        <v>1.0828987489669701E-2</v>
      </c>
      <c r="Y113">
        <v>0</v>
      </c>
      <c r="Z113">
        <f>IF(A112=Emisiones_N2O_CO2eq_LA[[#This Row],[País]],IFERROR(Emisiones_N2O_CO2eq_LA[[#This Row],[Emisiones Fugitivas (kilotoneladas CO₂e)]]-Y112,0),0)</f>
        <v>0</v>
      </c>
      <c r="AA113">
        <f>IF(A112=Emisiones_N2O_CO2eq_LA[[#This Row],[País]],IFERROR(((Emisiones_N2O_CO2eq_LA[[#This Row],[Emisiones Fugitivas (kilotoneladas CO₂e)]]-Y112)/Y112)*100,0),0)</f>
        <v>0</v>
      </c>
      <c r="AB113">
        <v>0</v>
      </c>
    </row>
    <row r="114" spans="1:28" x14ac:dyDescent="0.25">
      <c r="A114" t="s">
        <v>72</v>
      </c>
      <c r="B114" t="s">
        <v>72</v>
      </c>
      <c r="C114" t="s">
        <v>73</v>
      </c>
      <c r="D114">
        <v>1994</v>
      </c>
      <c r="E114">
        <v>16600</v>
      </c>
      <c r="F114">
        <f>IF(A113=Emisiones_N2O_CO2eq_LA[[#This Row],[País]],IFERROR(Emisiones_N2O_CO2eq_LA[[#This Row],[Agricultura (kilotoneladas CO₂e)]]-E113,0),0)</f>
        <v>240</v>
      </c>
      <c r="G114" s="8">
        <f>IF(A113=Emisiones_N2O_CO2eq_LA[[#This Row],[País]],IFERROR(((Emisiones_N2O_CO2eq_LA[[#This Row],[Agricultura (kilotoneladas CO₂e)]]-E113)/E113)*100,0),0)</f>
        <v>1.4669926650366749</v>
      </c>
      <c r="H114">
        <v>0.46421879806482202</v>
      </c>
      <c r="I114">
        <v>70</v>
      </c>
      <c r="J114">
        <f>IF(A113=Emisiones_N2O_CO2eq_LA[[#This Row],[País]],IFERROR(Emisiones_N2O_CO2eq_LA[[#This Row],[Industria (kilotoneladas CO₂e)]]-I113,0),0)</f>
        <v>0</v>
      </c>
      <c r="K114" s="8">
        <f>IF(A113=Emisiones_N2O_CO2eq_LA[[#This Row],[País]],IFERROR(((Emisiones_N2O_CO2eq_LA[[#This Row],[Industria (kilotoneladas CO₂e)]]-I113)/I113)*100,0),0)</f>
        <v>0</v>
      </c>
      <c r="L114" s="7">
        <v>0</v>
      </c>
      <c r="M114">
        <v>590</v>
      </c>
      <c r="N114">
        <f>IF(A113=Emisiones_N2O_CO2eq_LA[[#This Row],[País]],IFERROR(Emisiones_N2O_CO2eq_LA[[#This Row],[Otras Quemas de Combustible (kilotoneladas CO₂e)]]-M113,0),0)</f>
        <v>20</v>
      </c>
      <c r="O114" s="8">
        <f>IF(A113=Emisiones_N2O_CO2eq_LA[[#This Row],[País]],IFERROR(((Emisiones_N2O_CO2eq_LA[[#This Row],[Otras Quemas de Combustible (kilotoneladas CO₂e)]]-M113)/M113)*100,0),0)</f>
        <v>3.5087719298245612</v>
      </c>
      <c r="P114">
        <v>0.02</v>
      </c>
      <c r="Q114">
        <v>1170</v>
      </c>
      <c r="R114">
        <f>IF(A113=Emisiones_N2O_CO2eq_LA[[#This Row],[País]],IFERROR(Emisiones_N2O_CO2eq_LA[[#This Row],[Residuos (kilotoneladas CO₂e)]]-Q113,0),0)</f>
        <v>20</v>
      </c>
      <c r="S114" s="8">
        <f>IF(A113=Emisiones_N2O_CO2eq_LA[[#This Row],[País]],IFERROR(((Emisiones_N2O_CO2eq_LA[[#This Row],[Residuos (kilotoneladas CO₂e)]]-Q113)/Q113)*100,0),0)</f>
        <v>1.7391304347826086</v>
      </c>
      <c r="T114">
        <v>3.27190357672194E-2</v>
      </c>
      <c r="U114">
        <v>380</v>
      </c>
      <c r="V114">
        <f>IF(A113=Emisiones_N2O_CO2eq_LA[[#This Row],[País]],IFERROR(Emisiones_N2O_CO2eq_LA[[#This Row],[UCTUS (kilotoneladas CO₂e)]]-U113,0),0)</f>
        <v>0</v>
      </c>
      <c r="W114" s="8">
        <f>IF(A113=Emisiones_N2O_CO2eq_LA[[#This Row],[País]],IFERROR(((Emisiones_N2O_CO2eq_LA[[#This Row],[UCTUS (kilotoneladas CO₂e)]]-U113)/U113)*100,0),0)</f>
        <v>0</v>
      </c>
      <c r="X114">
        <v>1.06266953773875E-2</v>
      </c>
      <c r="Y114">
        <v>0</v>
      </c>
      <c r="Z114">
        <f>IF(A113=Emisiones_N2O_CO2eq_LA[[#This Row],[País]],IFERROR(Emisiones_N2O_CO2eq_LA[[#This Row],[Emisiones Fugitivas (kilotoneladas CO₂e)]]-Y113,0),0)</f>
        <v>0</v>
      </c>
      <c r="AA114">
        <f>IF(A113=Emisiones_N2O_CO2eq_LA[[#This Row],[País]],IFERROR(((Emisiones_N2O_CO2eq_LA[[#This Row],[Emisiones Fugitivas (kilotoneladas CO₂e)]]-Y113)/Y113)*100,0),0)</f>
        <v>0</v>
      </c>
      <c r="AB114">
        <v>0</v>
      </c>
    </row>
    <row r="115" spans="1:28" x14ac:dyDescent="0.25">
      <c r="A115" t="s">
        <v>72</v>
      </c>
      <c r="B115" t="s">
        <v>72</v>
      </c>
      <c r="C115" t="s">
        <v>73</v>
      </c>
      <c r="D115">
        <v>1995</v>
      </c>
      <c r="E115">
        <v>16540</v>
      </c>
      <c r="F115">
        <f>IF(A114=Emisiones_N2O_CO2eq_LA[[#This Row],[País]],IFERROR(Emisiones_N2O_CO2eq_LA[[#This Row],[Agricultura (kilotoneladas CO₂e)]]-E114,0),0)</f>
        <v>-60</v>
      </c>
      <c r="G115" s="8">
        <f>IF(A114=Emisiones_N2O_CO2eq_LA[[#This Row],[País]],IFERROR(((Emisiones_N2O_CO2eq_LA[[#This Row],[Agricultura (kilotoneladas CO₂e)]]-E114)/E114)*100,0),0)</f>
        <v>-0.36144578313253012</v>
      </c>
      <c r="H115">
        <v>0.45413360423931198</v>
      </c>
      <c r="I115">
        <v>120</v>
      </c>
      <c r="J115">
        <f>IF(A114=Emisiones_N2O_CO2eq_LA[[#This Row],[País]],IFERROR(Emisiones_N2O_CO2eq_LA[[#This Row],[Industria (kilotoneladas CO₂e)]]-I114,0),0)</f>
        <v>50</v>
      </c>
      <c r="K115" s="8">
        <f>IF(A114=Emisiones_N2O_CO2eq_LA[[#This Row],[País]],IFERROR(((Emisiones_N2O_CO2eq_LA[[#This Row],[Industria (kilotoneladas CO₂e)]]-I114)/I114)*100,0),0)</f>
        <v>71.428571428571431</v>
      </c>
      <c r="L115" s="7">
        <v>0</v>
      </c>
      <c r="M115">
        <v>560</v>
      </c>
      <c r="N115">
        <f>IF(A114=Emisiones_N2O_CO2eq_LA[[#This Row],[País]],IFERROR(Emisiones_N2O_CO2eq_LA[[#This Row],[Otras Quemas de Combustible (kilotoneladas CO₂e)]]-M114,0),0)</f>
        <v>-30</v>
      </c>
      <c r="O115" s="8">
        <f>IF(A114=Emisiones_N2O_CO2eq_LA[[#This Row],[País]],IFERROR(((Emisiones_N2O_CO2eq_LA[[#This Row],[Otras Quemas de Combustible (kilotoneladas CO₂e)]]-M114)/M114)*100,0),0)</f>
        <v>-5.0847457627118651</v>
      </c>
      <c r="P115">
        <v>0.02</v>
      </c>
      <c r="Q115">
        <v>1190</v>
      </c>
      <c r="R115">
        <f>IF(A114=Emisiones_N2O_CO2eq_LA[[#This Row],[País]],IFERROR(Emisiones_N2O_CO2eq_LA[[#This Row],[Residuos (kilotoneladas CO₂e)]]-Q114,0),0)</f>
        <v>20</v>
      </c>
      <c r="S115" s="8">
        <f>IF(A114=Emisiones_N2O_CO2eq_LA[[#This Row],[País]],IFERROR(((Emisiones_N2O_CO2eq_LA[[#This Row],[Residuos (kilotoneladas CO₂e)]]-Q114)/Q114)*100,0),0)</f>
        <v>1.7094017094017095</v>
      </c>
      <c r="T115">
        <v>3.2673457620603398E-2</v>
      </c>
      <c r="U115">
        <v>380</v>
      </c>
      <c r="V115">
        <f>IF(A114=Emisiones_N2O_CO2eq_LA[[#This Row],[País]],IFERROR(Emisiones_N2O_CO2eq_LA[[#This Row],[UCTUS (kilotoneladas CO₂e)]]-U114,0),0)</f>
        <v>0</v>
      </c>
      <c r="W115" s="8">
        <f>IF(A114=Emisiones_N2O_CO2eq_LA[[#This Row],[País]],IFERROR(((Emisiones_N2O_CO2eq_LA[[#This Row],[UCTUS (kilotoneladas CO₂e)]]-U114)/U114)*100,0),0)</f>
        <v>0</v>
      </c>
      <c r="X115">
        <v>1.0433541088932199E-2</v>
      </c>
      <c r="Y115">
        <v>0</v>
      </c>
      <c r="Z115">
        <f>IF(A114=Emisiones_N2O_CO2eq_LA[[#This Row],[País]],IFERROR(Emisiones_N2O_CO2eq_LA[[#This Row],[Emisiones Fugitivas (kilotoneladas CO₂e)]]-Y114,0),0)</f>
        <v>0</v>
      </c>
      <c r="AA115">
        <f>IF(A114=Emisiones_N2O_CO2eq_LA[[#This Row],[País]],IFERROR(((Emisiones_N2O_CO2eq_LA[[#This Row],[Emisiones Fugitivas (kilotoneladas CO₂e)]]-Y114)/Y114)*100,0),0)</f>
        <v>0</v>
      </c>
      <c r="AB115">
        <v>0</v>
      </c>
    </row>
    <row r="116" spans="1:28" x14ac:dyDescent="0.25">
      <c r="A116" t="s">
        <v>72</v>
      </c>
      <c r="B116" t="s">
        <v>72</v>
      </c>
      <c r="C116" t="s">
        <v>73</v>
      </c>
      <c r="D116">
        <v>1996</v>
      </c>
      <c r="E116">
        <v>16370</v>
      </c>
      <c r="F116">
        <f>IF(A115=Emisiones_N2O_CO2eq_LA[[#This Row],[País]],IFERROR(Emisiones_N2O_CO2eq_LA[[#This Row],[Agricultura (kilotoneladas CO₂e)]]-E115,0),0)</f>
        <v>-170</v>
      </c>
      <c r="G116" s="8">
        <f>IF(A115=Emisiones_N2O_CO2eq_LA[[#This Row],[País]],IFERROR(((Emisiones_N2O_CO2eq_LA[[#This Row],[Agricultura (kilotoneladas CO₂e)]]-E115)/E115)*100,0),0)</f>
        <v>-1.0278113663845223</v>
      </c>
      <c r="H116">
        <v>0.44152551515805299</v>
      </c>
      <c r="I116">
        <v>160</v>
      </c>
      <c r="J116">
        <f>IF(A115=Emisiones_N2O_CO2eq_LA[[#This Row],[País]],IFERROR(Emisiones_N2O_CO2eq_LA[[#This Row],[Industria (kilotoneladas CO₂e)]]-I115,0),0)</f>
        <v>40</v>
      </c>
      <c r="K116" s="8">
        <f>IF(A115=Emisiones_N2O_CO2eq_LA[[#This Row],[País]],IFERROR(((Emisiones_N2O_CO2eq_LA[[#This Row],[Industria (kilotoneladas CO₂e)]]-I115)/I115)*100,0),0)</f>
        <v>33.333333333333329</v>
      </c>
      <c r="L116" s="7">
        <v>0</v>
      </c>
      <c r="M116">
        <v>540</v>
      </c>
      <c r="N116">
        <f>IF(A115=Emisiones_N2O_CO2eq_LA[[#This Row],[País]],IFERROR(Emisiones_N2O_CO2eq_LA[[#This Row],[Otras Quemas de Combustible (kilotoneladas CO₂e)]]-M115,0),0)</f>
        <v>-20</v>
      </c>
      <c r="O116" s="8">
        <f>IF(A115=Emisiones_N2O_CO2eq_LA[[#This Row],[País]],IFERROR(((Emisiones_N2O_CO2eq_LA[[#This Row],[Otras Quemas de Combustible (kilotoneladas CO₂e)]]-M115)/M115)*100,0),0)</f>
        <v>-3.5714285714285712</v>
      </c>
      <c r="P116">
        <v>0.01</v>
      </c>
      <c r="Q116">
        <v>1200</v>
      </c>
      <c r="R116">
        <f>IF(A115=Emisiones_N2O_CO2eq_LA[[#This Row],[País]],IFERROR(Emisiones_N2O_CO2eq_LA[[#This Row],[Residuos (kilotoneladas CO₂e)]]-Q115,0),0)</f>
        <v>10</v>
      </c>
      <c r="S116" s="8">
        <f>IF(A115=Emisiones_N2O_CO2eq_LA[[#This Row],[País]],IFERROR(((Emisiones_N2O_CO2eq_LA[[#This Row],[Residuos (kilotoneladas CO₂e)]]-Q115)/Q115)*100,0),0)</f>
        <v>0.84033613445378152</v>
      </c>
      <c r="T116">
        <v>3.2365951019527398E-2</v>
      </c>
      <c r="U116">
        <v>60</v>
      </c>
      <c r="V116">
        <f>IF(A115=Emisiones_N2O_CO2eq_LA[[#This Row],[País]],IFERROR(Emisiones_N2O_CO2eq_LA[[#This Row],[UCTUS (kilotoneladas CO₂e)]]-U115,0),0)</f>
        <v>-320</v>
      </c>
      <c r="W116" s="8">
        <f>IF(A115=Emisiones_N2O_CO2eq_LA[[#This Row],[País]],IFERROR(((Emisiones_N2O_CO2eq_LA[[#This Row],[UCTUS (kilotoneladas CO₂e)]]-U115)/U115)*100,0),0)</f>
        <v>-84.210526315789465</v>
      </c>
      <c r="X116">
        <v>1.6182975509763701E-3</v>
      </c>
      <c r="Y116">
        <v>0</v>
      </c>
      <c r="Z116">
        <f>IF(A115=Emisiones_N2O_CO2eq_LA[[#This Row],[País]],IFERROR(Emisiones_N2O_CO2eq_LA[[#This Row],[Emisiones Fugitivas (kilotoneladas CO₂e)]]-Y115,0),0)</f>
        <v>0</v>
      </c>
      <c r="AA116">
        <f>IF(A115=Emisiones_N2O_CO2eq_LA[[#This Row],[País]],IFERROR(((Emisiones_N2O_CO2eq_LA[[#This Row],[Emisiones Fugitivas (kilotoneladas CO₂e)]]-Y115)/Y115)*100,0),0)</f>
        <v>0</v>
      </c>
      <c r="AB116">
        <v>0</v>
      </c>
    </row>
    <row r="117" spans="1:28" x14ac:dyDescent="0.25">
      <c r="A117" t="s">
        <v>72</v>
      </c>
      <c r="B117" t="s">
        <v>72</v>
      </c>
      <c r="C117" t="s">
        <v>73</v>
      </c>
      <c r="D117">
        <v>1997</v>
      </c>
      <c r="E117">
        <v>16350</v>
      </c>
      <c r="F117">
        <f>IF(A116=Emisiones_N2O_CO2eq_LA[[#This Row],[País]],IFERROR(Emisiones_N2O_CO2eq_LA[[#This Row],[Agricultura (kilotoneladas CO₂e)]]-E116,0),0)</f>
        <v>-20</v>
      </c>
      <c r="G117" s="8">
        <f>IF(A116=Emisiones_N2O_CO2eq_LA[[#This Row],[País]],IFERROR(((Emisiones_N2O_CO2eq_LA[[#This Row],[Agricultura (kilotoneladas CO₂e)]]-E116)/E116)*100,0),0)</f>
        <v>-0.12217470983506415</v>
      </c>
      <c r="H117">
        <v>0.43341109108259901</v>
      </c>
      <c r="I117">
        <v>200</v>
      </c>
      <c r="J117">
        <f>IF(A116=Emisiones_N2O_CO2eq_LA[[#This Row],[País]],IFERROR(Emisiones_N2O_CO2eq_LA[[#This Row],[Industria (kilotoneladas CO₂e)]]-I116,0),0)</f>
        <v>40</v>
      </c>
      <c r="K117" s="8">
        <f>IF(A116=Emisiones_N2O_CO2eq_LA[[#This Row],[País]],IFERROR(((Emisiones_N2O_CO2eq_LA[[#This Row],[Industria (kilotoneladas CO₂e)]]-I116)/I116)*100,0),0)</f>
        <v>25</v>
      </c>
      <c r="L117">
        <v>0.01</v>
      </c>
      <c r="M117">
        <v>520</v>
      </c>
      <c r="N117">
        <f>IF(A116=Emisiones_N2O_CO2eq_LA[[#This Row],[País]],IFERROR(Emisiones_N2O_CO2eq_LA[[#This Row],[Otras Quemas de Combustible (kilotoneladas CO₂e)]]-M116,0),0)</f>
        <v>-20</v>
      </c>
      <c r="O117" s="8">
        <f>IF(A116=Emisiones_N2O_CO2eq_LA[[#This Row],[País]],IFERROR(((Emisiones_N2O_CO2eq_LA[[#This Row],[Otras Quemas de Combustible (kilotoneladas CO₂e)]]-M116)/M116)*100,0),0)</f>
        <v>-3.7037037037037033</v>
      </c>
      <c r="P117">
        <v>0.01</v>
      </c>
      <c r="Q117">
        <v>1220</v>
      </c>
      <c r="R117">
        <f>IF(A116=Emisiones_N2O_CO2eq_LA[[#This Row],[País]],IFERROR(Emisiones_N2O_CO2eq_LA[[#This Row],[Residuos (kilotoneladas CO₂e)]]-Q116,0),0)</f>
        <v>20</v>
      </c>
      <c r="S117" s="8">
        <f>IF(A116=Emisiones_N2O_CO2eq_LA[[#This Row],[País]],IFERROR(((Emisiones_N2O_CO2eq_LA[[#This Row],[Residuos (kilotoneladas CO₂e)]]-Q116)/Q116)*100,0),0)</f>
        <v>1.6666666666666667</v>
      </c>
      <c r="T117">
        <v>3.2340154808609897E-2</v>
      </c>
      <c r="U117">
        <v>160</v>
      </c>
      <c r="V117">
        <f>IF(A116=Emisiones_N2O_CO2eq_LA[[#This Row],[País]],IFERROR(Emisiones_N2O_CO2eq_LA[[#This Row],[UCTUS (kilotoneladas CO₂e)]]-U116,0),0)</f>
        <v>100</v>
      </c>
      <c r="W117" s="8">
        <f>IF(A116=Emisiones_N2O_CO2eq_LA[[#This Row],[País]],IFERROR(((Emisiones_N2O_CO2eq_LA[[#This Row],[UCTUS (kilotoneladas CO₂e)]]-U116)/U116)*100,0),0)</f>
        <v>166.66666666666669</v>
      </c>
      <c r="X117">
        <v>4.2413317781783396E-3</v>
      </c>
      <c r="Y117">
        <v>0</v>
      </c>
      <c r="Z117">
        <f>IF(A116=Emisiones_N2O_CO2eq_LA[[#This Row],[País]],IFERROR(Emisiones_N2O_CO2eq_LA[[#This Row],[Emisiones Fugitivas (kilotoneladas CO₂e)]]-Y116,0),0)</f>
        <v>0</v>
      </c>
      <c r="AA117">
        <f>IF(A116=Emisiones_N2O_CO2eq_LA[[#This Row],[País]],IFERROR(((Emisiones_N2O_CO2eq_LA[[#This Row],[Emisiones Fugitivas (kilotoneladas CO₂e)]]-Y116)/Y116)*100,0),0)</f>
        <v>0</v>
      </c>
      <c r="AB117">
        <v>0</v>
      </c>
    </row>
    <row r="118" spans="1:28" x14ac:dyDescent="0.25">
      <c r="A118" t="s">
        <v>72</v>
      </c>
      <c r="B118" t="s">
        <v>72</v>
      </c>
      <c r="C118" t="s">
        <v>73</v>
      </c>
      <c r="D118">
        <v>1998</v>
      </c>
      <c r="E118">
        <v>16649.999999999898</v>
      </c>
      <c r="F118">
        <f>IF(A117=Emisiones_N2O_CO2eq_LA[[#This Row],[País]],IFERROR(Emisiones_N2O_CO2eq_LA[[#This Row],[Agricultura (kilotoneladas CO₂e)]]-E117,0),0)</f>
        <v>299.99999999989814</v>
      </c>
      <c r="G118" s="8">
        <f>IF(A117=Emisiones_N2O_CO2eq_LA[[#This Row],[País]],IFERROR(((Emisiones_N2O_CO2eq_LA[[#This Row],[Agricultura (kilotoneladas CO₂e)]]-E117)/E117)*100,0),0)</f>
        <v>1.834862385320478</v>
      </c>
      <c r="H118">
        <v>0.434000625586487</v>
      </c>
      <c r="I118">
        <v>240</v>
      </c>
      <c r="J118">
        <f>IF(A117=Emisiones_N2O_CO2eq_LA[[#This Row],[País]],IFERROR(Emisiones_N2O_CO2eq_LA[[#This Row],[Industria (kilotoneladas CO₂e)]]-I117,0),0)</f>
        <v>40</v>
      </c>
      <c r="K118" s="8">
        <f>IF(A117=Emisiones_N2O_CO2eq_LA[[#This Row],[País]],IFERROR(((Emisiones_N2O_CO2eq_LA[[#This Row],[Industria (kilotoneladas CO₂e)]]-I117)/I117)*100,0),0)</f>
        <v>20</v>
      </c>
      <c r="L118">
        <v>0.01</v>
      </c>
      <c r="M118">
        <v>490</v>
      </c>
      <c r="N118">
        <f>IF(A117=Emisiones_N2O_CO2eq_LA[[#This Row],[País]],IFERROR(Emisiones_N2O_CO2eq_LA[[#This Row],[Otras Quemas de Combustible (kilotoneladas CO₂e)]]-M117,0),0)</f>
        <v>-30</v>
      </c>
      <c r="O118" s="8">
        <f>IF(A117=Emisiones_N2O_CO2eq_LA[[#This Row],[País]],IFERROR(((Emisiones_N2O_CO2eq_LA[[#This Row],[Otras Quemas de Combustible (kilotoneladas CO₂e)]]-M117)/M117)*100,0),0)</f>
        <v>-5.7692307692307692</v>
      </c>
      <c r="P118">
        <v>0.01</v>
      </c>
      <c r="Q118">
        <v>1230</v>
      </c>
      <c r="R118">
        <f>IF(A117=Emisiones_N2O_CO2eq_LA[[#This Row],[País]],IFERROR(Emisiones_N2O_CO2eq_LA[[#This Row],[Residuos (kilotoneladas CO₂e)]]-Q117,0),0)</f>
        <v>10</v>
      </c>
      <c r="S118" s="8">
        <f>IF(A117=Emisiones_N2O_CO2eq_LA[[#This Row],[País]],IFERROR(((Emisiones_N2O_CO2eq_LA[[#This Row],[Residuos (kilotoneladas CO₂e)]]-Q117)/Q117)*100,0),0)</f>
        <v>0.81967213114754101</v>
      </c>
      <c r="T118">
        <v>3.2061307475758499E-2</v>
      </c>
      <c r="U118">
        <v>160</v>
      </c>
      <c r="V118">
        <f>IF(A117=Emisiones_N2O_CO2eq_LA[[#This Row],[País]],IFERROR(Emisiones_N2O_CO2eq_LA[[#This Row],[UCTUS (kilotoneladas CO₂e)]]-U117,0),0)</f>
        <v>0</v>
      </c>
      <c r="W118" s="8">
        <f>IF(A117=Emisiones_N2O_CO2eq_LA[[#This Row],[País]],IFERROR(((Emisiones_N2O_CO2eq_LA[[#This Row],[UCTUS (kilotoneladas CO₂e)]]-U117)/U117)*100,0),0)</f>
        <v>0</v>
      </c>
      <c r="X118">
        <v>4.1705765822124896E-3</v>
      </c>
      <c r="Y118">
        <v>0</v>
      </c>
      <c r="Z118">
        <f>IF(A117=Emisiones_N2O_CO2eq_LA[[#This Row],[País]],IFERROR(Emisiones_N2O_CO2eq_LA[[#This Row],[Emisiones Fugitivas (kilotoneladas CO₂e)]]-Y117,0),0)</f>
        <v>0</v>
      </c>
      <c r="AA118">
        <f>IF(A117=Emisiones_N2O_CO2eq_LA[[#This Row],[País]],IFERROR(((Emisiones_N2O_CO2eq_LA[[#This Row],[Emisiones Fugitivas (kilotoneladas CO₂e)]]-Y117)/Y117)*100,0),0)</f>
        <v>0</v>
      </c>
      <c r="AB118">
        <v>0</v>
      </c>
    </row>
    <row r="119" spans="1:28" x14ac:dyDescent="0.25">
      <c r="A119" t="s">
        <v>72</v>
      </c>
      <c r="B119" t="s">
        <v>72</v>
      </c>
      <c r="C119" t="s">
        <v>73</v>
      </c>
      <c r="D119">
        <v>1999</v>
      </c>
      <c r="E119">
        <v>15960</v>
      </c>
      <c r="F119">
        <f>IF(A118=Emisiones_N2O_CO2eq_LA[[#This Row],[País]],IFERROR(Emisiones_N2O_CO2eq_LA[[#This Row],[Agricultura (kilotoneladas CO₂e)]]-E118,0),0)</f>
        <v>-689.99999999989814</v>
      </c>
      <c r="G119" s="8">
        <f>IF(A118=Emisiones_N2O_CO2eq_LA[[#This Row],[País]],IFERROR(((Emisiones_N2O_CO2eq_LA[[#This Row],[Agricultura (kilotoneladas CO₂e)]]-E118)/E118)*100,0),0)</f>
        <v>-4.1441441441435583</v>
      </c>
      <c r="H119">
        <v>0.40924126259647597</v>
      </c>
      <c r="I119">
        <v>290</v>
      </c>
      <c r="J119">
        <f>IF(A118=Emisiones_N2O_CO2eq_LA[[#This Row],[País]],IFERROR(Emisiones_N2O_CO2eq_LA[[#This Row],[Industria (kilotoneladas CO₂e)]]-I118,0),0)</f>
        <v>50</v>
      </c>
      <c r="K119" s="8">
        <f>IF(A118=Emisiones_N2O_CO2eq_LA[[#This Row],[País]],IFERROR(((Emisiones_N2O_CO2eq_LA[[#This Row],[Industria (kilotoneladas CO₂e)]]-I118)/I118)*100,0),0)</f>
        <v>20.833333333333336</v>
      </c>
      <c r="L119">
        <v>0.01</v>
      </c>
      <c r="M119">
        <v>470</v>
      </c>
      <c r="N119">
        <f>IF(A118=Emisiones_N2O_CO2eq_LA[[#This Row],[País]],IFERROR(Emisiones_N2O_CO2eq_LA[[#This Row],[Otras Quemas de Combustible (kilotoneladas CO₂e)]]-M118,0),0)</f>
        <v>-20</v>
      </c>
      <c r="O119" s="8">
        <f>IF(A118=Emisiones_N2O_CO2eq_LA[[#This Row],[País]],IFERROR(((Emisiones_N2O_CO2eq_LA[[#This Row],[Otras Quemas de Combustible (kilotoneladas CO₂e)]]-M118)/M118)*100,0),0)</f>
        <v>-4.0816326530612246</v>
      </c>
      <c r="P119">
        <v>0.01</v>
      </c>
      <c r="Q119">
        <v>1240</v>
      </c>
      <c r="R119">
        <f>IF(A118=Emisiones_N2O_CO2eq_LA[[#This Row],[País]],IFERROR(Emisiones_N2O_CO2eq_LA[[#This Row],[Residuos (kilotoneladas CO₂e)]]-Q118,0),0)</f>
        <v>10</v>
      </c>
      <c r="S119" s="8">
        <f>IF(A118=Emisiones_N2O_CO2eq_LA[[#This Row],[País]],IFERROR(((Emisiones_N2O_CO2eq_LA[[#This Row],[Residuos (kilotoneladas CO₂e)]]-Q118)/Q118)*100,0),0)</f>
        <v>0.81300813008130091</v>
      </c>
      <c r="T119">
        <v>3.1795687068899202E-2</v>
      </c>
      <c r="U119">
        <v>100</v>
      </c>
      <c r="V119">
        <f>IF(A118=Emisiones_N2O_CO2eq_LA[[#This Row],[País]],IFERROR(Emisiones_N2O_CO2eq_LA[[#This Row],[UCTUS (kilotoneladas CO₂e)]]-U118,0),0)</f>
        <v>-60</v>
      </c>
      <c r="W119" s="8">
        <f>IF(A118=Emisiones_N2O_CO2eq_LA[[#This Row],[País]],IFERROR(((Emisiones_N2O_CO2eq_LA[[#This Row],[UCTUS (kilotoneladas CO₂e)]]-U118)/U118)*100,0),0)</f>
        <v>-37.5</v>
      </c>
      <c r="X119">
        <v>2.5641683120080001E-3</v>
      </c>
      <c r="Y119">
        <v>0</v>
      </c>
      <c r="Z119">
        <f>IF(A118=Emisiones_N2O_CO2eq_LA[[#This Row],[País]],IFERROR(Emisiones_N2O_CO2eq_LA[[#This Row],[Emisiones Fugitivas (kilotoneladas CO₂e)]]-Y118,0),0)</f>
        <v>0</v>
      </c>
      <c r="AA119">
        <f>IF(A118=Emisiones_N2O_CO2eq_LA[[#This Row],[País]],IFERROR(((Emisiones_N2O_CO2eq_LA[[#This Row],[Emisiones Fugitivas (kilotoneladas CO₂e)]]-Y118)/Y118)*100,0),0)</f>
        <v>0</v>
      </c>
      <c r="AB119">
        <v>0</v>
      </c>
    </row>
    <row r="120" spans="1:28" x14ac:dyDescent="0.25">
      <c r="A120" t="s">
        <v>72</v>
      </c>
      <c r="B120" t="s">
        <v>72</v>
      </c>
      <c r="C120" t="s">
        <v>73</v>
      </c>
      <c r="D120">
        <v>2000</v>
      </c>
      <c r="E120">
        <v>16410</v>
      </c>
      <c r="F120">
        <f>IF(A119=Emisiones_N2O_CO2eq_LA[[#This Row],[País]],IFERROR(Emisiones_N2O_CO2eq_LA[[#This Row],[Agricultura (kilotoneladas CO₂e)]]-E119,0),0)</f>
        <v>450</v>
      </c>
      <c r="G120" s="8">
        <f>IF(A119=Emisiones_N2O_CO2eq_LA[[#This Row],[País]],IFERROR(((Emisiones_N2O_CO2eq_LA[[#This Row],[Agricultura (kilotoneladas CO₂e)]]-E119)/E119)*100,0),0)</f>
        <v>2.8195488721804511</v>
      </c>
      <c r="H120">
        <v>0.41408024224072598</v>
      </c>
      <c r="I120">
        <v>330</v>
      </c>
      <c r="J120">
        <f>IF(A119=Emisiones_N2O_CO2eq_LA[[#This Row],[País]],IFERROR(Emisiones_N2O_CO2eq_LA[[#This Row],[Industria (kilotoneladas CO₂e)]]-I119,0),0)</f>
        <v>40</v>
      </c>
      <c r="K120" s="8">
        <f>IF(A119=Emisiones_N2O_CO2eq_LA[[#This Row],[País]],IFERROR(((Emisiones_N2O_CO2eq_LA[[#This Row],[Industria (kilotoneladas CO₂e)]]-I119)/I119)*100,0),0)</f>
        <v>13.793103448275861</v>
      </c>
      <c r="L120">
        <v>0.01</v>
      </c>
      <c r="M120">
        <v>450</v>
      </c>
      <c r="N120">
        <f>IF(A119=Emisiones_N2O_CO2eq_LA[[#This Row],[País]],IFERROR(Emisiones_N2O_CO2eq_LA[[#This Row],[Otras Quemas de Combustible (kilotoneladas CO₂e)]]-M119,0),0)</f>
        <v>-20</v>
      </c>
      <c r="O120" s="8">
        <f>IF(A119=Emisiones_N2O_CO2eq_LA[[#This Row],[País]],IFERROR(((Emisiones_N2O_CO2eq_LA[[#This Row],[Otras Quemas de Combustible (kilotoneladas CO₂e)]]-M119)/M119)*100,0),0)</f>
        <v>-4.2553191489361701</v>
      </c>
      <c r="P120">
        <v>0.01</v>
      </c>
      <c r="Q120">
        <v>1260</v>
      </c>
      <c r="R120">
        <f>IF(A119=Emisiones_N2O_CO2eq_LA[[#This Row],[País]],IFERROR(Emisiones_N2O_CO2eq_LA[[#This Row],[Residuos (kilotoneladas CO₂e)]]-Q119,0),0)</f>
        <v>20</v>
      </c>
      <c r="S120" s="8">
        <f>IF(A119=Emisiones_N2O_CO2eq_LA[[#This Row],[País]],IFERROR(((Emisiones_N2O_CO2eq_LA[[#This Row],[Residuos (kilotoneladas CO₂e)]]-Q119)/Q119)*100,0),0)</f>
        <v>1.6129032258064515</v>
      </c>
      <c r="T120">
        <v>3.17940953822861E-2</v>
      </c>
      <c r="U120">
        <v>200</v>
      </c>
      <c r="V120">
        <f>IF(A119=Emisiones_N2O_CO2eq_LA[[#This Row],[País]],IFERROR(Emisiones_N2O_CO2eq_LA[[#This Row],[UCTUS (kilotoneladas CO₂e)]]-U119,0),0)</f>
        <v>100</v>
      </c>
      <c r="W120" s="8">
        <f>IF(A119=Emisiones_N2O_CO2eq_LA[[#This Row],[País]],IFERROR(((Emisiones_N2O_CO2eq_LA[[#This Row],[UCTUS (kilotoneladas CO₂e)]]-U119)/U119)*100,0),0)</f>
        <v>100</v>
      </c>
      <c r="X120">
        <v>5.0466818067120799E-3</v>
      </c>
      <c r="Y120">
        <v>0</v>
      </c>
      <c r="Z120">
        <f>IF(A119=Emisiones_N2O_CO2eq_LA[[#This Row],[País]],IFERROR(Emisiones_N2O_CO2eq_LA[[#This Row],[Emisiones Fugitivas (kilotoneladas CO₂e)]]-Y119,0),0)</f>
        <v>0</v>
      </c>
      <c r="AA120">
        <f>IF(A119=Emisiones_N2O_CO2eq_LA[[#This Row],[País]],IFERROR(((Emisiones_N2O_CO2eq_LA[[#This Row],[Emisiones Fugitivas (kilotoneladas CO₂e)]]-Y119)/Y119)*100,0),0)</f>
        <v>0</v>
      </c>
      <c r="AB120">
        <v>0</v>
      </c>
    </row>
    <row r="121" spans="1:28" x14ac:dyDescent="0.25">
      <c r="A121" t="s">
        <v>72</v>
      </c>
      <c r="B121" t="s">
        <v>72</v>
      </c>
      <c r="C121" t="s">
        <v>73</v>
      </c>
      <c r="D121">
        <v>2001</v>
      </c>
      <c r="E121">
        <v>16739.999999999898</v>
      </c>
      <c r="F121">
        <f>IF(A120=Emisiones_N2O_CO2eq_LA[[#This Row],[País]],IFERROR(Emisiones_N2O_CO2eq_LA[[#This Row],[Agricultura (kilotoneladas CO₂e)]]-E120,0),0)</f>
        <v>329.99999999989814</v>
      </c>
      <c r="G121" s="8">
        <f>IF(A120=Emisiones_N2O_CO2eq_LA[[#This Row],[País]],IFERROR(((Emisiones_N2O_CO2eq_LA[[#This Row],[Agricultura (kilotoneladas CO₂e)]]-E120)/E120)*100,0),0)</f>
        <v>2.010968921388776</v>
      </c>
      <c r="H121">
        <v>0.41583863275039701</v>
      </c>
      <c r="I121">
        <v>350</v>
      </c>
      <c r="J121">
        <f>IF(A120=Emisiones_N2O_CO2eq_LA[[#This Row],[País]],IFERROR(Emisiones_N2O_CO2eq_LA[[#This Row],[Industria (kilotoneladas CO₂e)]]-I120,0),0)</f>
        <v>20</v>
      </c>
      <c r="K121" s="8">
        <f>IF(A120=Emisiones_N2O_CO2eq_LA[[#This Row],[País]],IFERROR(((Emisiones_N2O_CO2eq_LA[[#This Row],[Industria (kilotoneladas CO₂e)]]-I120)/I120)*100,0),0)</f>
        <v>6.0606060606060606</v>
      </c>
      <c r="L121">
        <v>0.01</v>
      </c>
      <c r="M121">
        <v>450</v>
      </c>
      <c r="N121">
        <f>IF(A120=Emisiones_N2O_CO2eq_LA[[#This Row],[País]],IFERROR(Emisiones_N2O_CO2eq_LA[[#This Row],[Otras Quemas de Combustible (kilotoneladas CO₂e)]]-M120,0),0)</f>
        <v>0</v>
      </c>
      <c r="O121" s="8">
        <f>IF(A120=Emisiones_N2O_CO2eq_LA[[#This Row],[País]],IFERROR(((Emisiones_N2O_CO2eq_LA[[#This Row],[Otras Quemas de Combustible (kilotoneladas CO₂e)]]-M120)/M120)*100,0),0)</f>
        <v>0</v>
      </c>
      <c r="P121">
        <v>0.01</v>
      </c>
      <c r="Q121">
        <v>1280</v>
      </c>
      <c r="R121">
        <f>IF(A120=Emisiones_N2O_CO2eq_LA[[#This Row],[País]],IFERROR(Emisiones_N2O_CO2eq_LA[[#This Row],[Residuos (kilotoneladas CO₂e)]]-Q120,0),0)</f>
        <v>20</v>
      </c>
      <c r="S121" s="8">
        <f>IF(A120=Emisiones_N2O_CO2eq_LA[[#This Row],[País]],IFERROR(((Emisiones_N2O_CO2eq_LA[[#This Row],[Residuos (kilotoneladas CO₂e)]]-Q120)/Q120)*100,0),0)</f>
        <v>1.5873015873015872</v>
      </c>
      <c r="T121">
        <v>3.17965023847376E-2</v>
      </c>
      <c r="U121">
        <v>160</v>
      </c>
      <c r="V121">
        <f>IF(A120=Emisiones_N2O_CO2eq_LA[[#This Row],[País]],IFERROR(Emisiones_N2O_CO2eq_LA[[#This Row],[UCTUS (kilotoneladas CO₂e)]]-U120,0),0)</f>
        <v>-40</v>
      </c>
      <c r="W121" s="8">
        <f>IF(A120=Emisiones_N2O_CO2eq_LA[[#This Row],[País]],IFERROR(((Emisiones_N2O_CO2eq_LA[[#This Row],[UCTUS (kilotoneladas CO₂e)]]-U120)/U120)*100,0),0)</f>
        <v>-20</v>
      </c>
      <c r="X121">
        <v>3.9745627980922096E-3</v>
      </c>
      <c r="Y121">
        <v>0</v>
      </c>
      <c r="Z121">
        <f>IF(A120=Emisiones_N2O_CO2eq_LA[[#This Row],[País]],IFERROR(Emisiones_N2O_CO2eq_LA[[#This Row],[Emisiones Fugitivas (kilotoneladas CO₂e)]]-Y120,0),0)</f>
        <v>0</v>
      </c>
      <c r="AA121">
        <f>IF(A120=Emisiones_N2O_CO2eq_LA[[#This Row],[País]],IFERROR(((Emisiones_N2O_CO2eq_LA[[#This Row],[Emisiones Fugitivas (kilotoneladas CO₂e)]]-Y120)/Y120)*100,0),0)</f>
        <v>0</v>
      </c>
      <c r="AB121">
        <v>0</v>
      </c>
    </row>
    <row r="122" spans="1:28" x14ac:dyDescent="0.25">
      <c r="A122" t="s">
        <v>72</v>
      </c>
      <c r="B122" t="s">
        <v>72</v>
      </c>
      <c r="C122" t="s">
        <v>73</v>
      </c>
      <c r="D122">
        <v>2002</v>
      </c>
      <c r="E122">
        <v>17040</v>
      </c>
      <c r="F122">
        <f>IF(A121=Emisiones_N2O_CO2eq_LA[[#This Row],[País]],IFERROR(Emisiones_N2O_CO2eq_LA[[#This Row],[Agricultura (kilotoneladas CO₂e)]]-E121,0),0)</f>
        <v>300.00000000010186</v>
      </c>
      <c r="G122" s="8">
        <f>IF(A121=Emisiones_N2O_CO2eq_LA[[#This Row],[País]],IFERROR(((Emisiones_N2O_CO2eq_LA[[#This Row],[Agricultura (kilotoneladas CO₂e)]]-E121)/E121)*100,0),0)</f>
        <v>1.7921146953411213</v>
      </c>
      <c r="H122">
        <v>0.41688073394495401</v>
      </c>
      <c r="I122">
        <v>370</v>
      </c>
      <c r="J122">
        <f>IF(A121=Emisiones_N2O_CO2eq_LA[[#This Row],[País]],IFERROR(Emisiones_N2O_CO2eq_LA[[#This Row],[Industria (kilotoneladas CO₂e)]]-I121,0),0)</f>
        <v>20</v>
      </c>
      <c r="K122" s="8">
        <f>IF(A121=Emisiones_N2O_CO2eq_LA[[#This Row],[País]],IFERROR(((Emisiones_N2O_CO2eq_LA[[#This Row],[Industria (kilotoneladas CO₂e)]]-I121)/I121)*100,0),0)</f>
        <v>5.7142857142857144</v>
      </c>
      <c r="L122">
        <v>0.01</v>
      </c>
      <c r="M122">
        <v>440</v>
      </c>
      <c r="N122">
        <f>IF(A121=Emisiones_N2O_CO2eq_LA[[#This Row],[País]],IFERROR(Emisiones_N2O_CO2eq_LA[[#This Row],[Otras Quemas de Combustible (kilotoneladas CO₂e)]]-M121,0),0)</f>
        <v>-10</v>
      </c>
      <c r="O122" s="8">
        <f>IF(A121=Emisiones_N2O_CO2eq_LA[[#This Row],[País]],IFERROR(((Emisiones_N2O_CO2eq_LA[[#This Row],[Otras Quemas de Combustible (kilotoneladas CO₂e)]]-M121)/M121)*100,0),0)</f>
        <v>-2.2222222222222223</v>
      </c>
      <c r="P122">
        <v>0.01</v>
      </c>
      <c r="Q122">
        <v>1300</v>
      </c>
      <c r="R122">
        <f>IF(A121=Emisiones_N2O_CO2eq_LA[[#This Row],[País]],IFERROR(Emisiones_N2O_CO2eq_LA[[#This Row],[Residuos (kilotoneladas CO₂e)]]-Q121,0),0)</f>
        <v>20</v>
      </c>
      <c r="S122" s="8">
        <f>IF(A121=Emisiones_N2O_CO2eq_LA[[#This Row],[País]],IFERROR(((Emisiones_N2O_CO2eq_LA[[#This Row],[Residuos (kilotoneladas CO₂e)]]-Q121)/Q121)*100,0),0)</f>
        <v>1.5625</v>
      </c>
      <c r="T122">
        <v>3.1804281345565698E-2</v>
      </c>
      <c r="U122">
        <v>80</v>
      </c>
      <c r="V122">
        <f>IF(A121=Emisiones_N2O_CO2eq_LA[[#This Row],[País]],IFERROR(Emisiones_N2O_CO2eq_LA[[#This Row],[UCTUS (kilotoneladas CO₂e)]]-U121,0),0)</f>
        <v>-80</v>
      </c>
      <c r="W122" s="8">
        <f>IF(A121=Emisiones_N2O_CO2eq_LA[[#This Row],[País]],IFERROR(((Emisiones_N2O_CO2eq_LA[[#This Row],[UCTUS (kilotoneladas CO₂e)]]-U121)/U121)*100,0),0)</f>
        <v>-50</v>
      </c>
      <c r="X122">
        <v>1.9571865443425E-3</v>
      </c>
      <c r="Y122">
        <v>0</v>
      </c>
      <c r="Z122">
        <f>IF(A121=Emisiones_N2O_CO2eq_LA[[#This Row],[País]],IFERROR(Emisiones_N2O_CO2eq_LA[[#This Row],[Emisiones Fugitivas (kilotoneladas CO₂e)]]-Y121,0),0)</f>
        <v>0</v>
      </c>
      <c r="AA122">
        <f>IF(A121=Emisiones_N2O_CO2eq_LA[[#This Row],[País]],IFERROR(((Emisiones_N2O_CO2eq_LA[[#This Row],[Emisiones Fugitivas (kilotoneladas CO₂e)]]-Y121)/Y121)*100,0),0)</f>
        <v>0</v>
      </c>
      <c r="AB122">
        <v>0</v>
      </c>
    </row>
    <row r="123" spans="1:28" x14ac:dyDescent="0.25">
      <c r="A123" t="s">
        <v>72</v>
      </c>
      <c r="B123" t="s">
        <v>72</v>
      </c>
      <c r="C123" t="s">
        <v>73</v>
      </c>
      <c r="D123">
        <v>2003</v>
      </c>
      <c r="E123">
        <v>17600</v>
      </c>
      <c r="F123">
        <f>IF(A122=Emisiones_N2O_CO2eq_LA[[#This Row],[País]],IFERROR(Emisiones_N2O_CO2eq_LA[[#This Row],[Agricultura (kilotoneladas CO₂e)]]-E122,0),0)</f>
        <v>560</v>
      </c>
      <c r="G123" s="8">
        <f>IF(A122=Emisiones_N2O_CO2eq_LA[[#This Row],[País]],IFERROR(((Emisiones_N2O_CO2eq_LA[[#This Row],[Agricultura (kilotoneladas CO₂e)]]-E122)/E122)*100,0),0)</f>
        <v>3.286384976525822</v>
      </c>
      <c r="H123">
        <v>0.42425995564555002</v>
      </c>
      <c r="I123">
        <v>380</v>
      </c>
      <c r="J123">
        <f>IF(A122=Emisiones_N2O_CO2eq_LA[[#This Row],[País]],IFERROR(Emisiones_N2O_CO2eq_LA[[#This Row],[Industria (kilotoneladas CO₂e)]]-I122,0),0)</f>
        <v>10</v>
      </c>
      <c r="K123" s="8">
        <f>IF(A122=Emisiones_N2O_CO2eq_LA[[#This Row],[País]],IFERROR(((Emisiones_N2O_CO2eq_LA[[#This Row],[Industria (kilotoneladas CO₂e)]]-I122)/I122)*100,0),0)</f>
        <v>2.7027027027027026</v>
      </c>
      <c r="L123">
        <v>0.01</v>
      </c>
      <c r="M123">
        <v>440</v>
      </c>
      <c r="N123">
        <f>IF(A122=Emisiones_N2O_CO2eq_LA[[#This Row],[País]],IFERROR(Emisiones_N2O_CO2eq_LA[[#This Row],[Otras Quemas de Combustible (kilotoneladas CO₂e)]]-M122,0),0)</f>
        <v>0</v>
      </c>
      <c r="O123" s="8">
        <f>IF(A122=Emisiones_N2O_CO2eq_LA[[#This Row],[País]],IFERROR(((Emisiones_N2O_CO2eq_LA[[#This Row],[Otras Quemas de Combustible (kilotoneladas CO₂e)]]-M122)/M122)*100,0),0)</f>
        <v>0</v>
      </c>
      <c r="P123">
        <v>0.01</v>
      </c>
      <c r="Q123">
        <v>1320</v>
      </c>
      <c r="R123">
        <f>IF(A122=Emisiones_N2O_CO2eq_LA[[#This Row],[País]],IFERROR(Emisiones_N2O_CO2eq_LA[[#This Row],[Residuos (kilotoneladas CO₂e)]]-Q122,0),0)</f>
        <v>20</v>
      </c>
      <c r="S123" s="8">
        <f>IF(A122=Emisiones_N2O_CO2eq_LA[[#This Row],[País]],IFERROR(((Emisiones_N2O_CO2eq_LA[[#This Row],[Residuos (kilotoneladas CO₂e)]]-Q122)/Q122)*100,0),0)</f>
        <v>1.5384615384615385</v>
      </c>
      <c r="T123">
        <v>3.18194966734162E-2</v>
      </c>
      <c r="U123">
        <v>490</v>
      </c>
      <c r="V123">
        <f>IF(A122=Emisiones_N2O_CO2eq_LA[[#This Row],[País]],IFERROR(Emisiones_N2O_CO2eq_LA[[#This Row],[UCTUS (kilotoneladas CO₂e)]]-U122,0),0)</f>
        <v>410</v>
      </c>
      <c r="W123" s="8">
        <f>IF(A122=Emisiones_N2O_CO2eq_LA[[#This Row],[País]],IFERROR(((Emisiones_N2O_CO2eq_LA[[#This Row],[UCTUS (kilotoneladas CO₂e)]]-U122)/U122)*100,0),0)</f>
        <v>512.5</v>
      </c>
      <c r="X123">
        <v>1.1811782856040801E-2</v>
      </c>
      <c r="Y123">
        <v>0</v>
      </c>
      <c r="Z123">
        <f>IF(A122=Emisiones_N2O_CO2eq_LA[[#This Row],[País]],IFERROR(Emisiones_N2O_CO2eq_LA[[#This Row],[Emisiones Fugitivas (kilotoneladas CO₂e)]]-Y122,0),0)</f>
        <v>0</v>
      </c>
      <c r="AA123">
        <f>IF(A122=Emisiones_N2O_CO2eq_LA[[#This Row],[País]],IFERROR(((Emisiones_N2O_CO2eq_LA[[#This Row],[Emisiones Fugitivas (kilotoneladas CO₂e)]]-Y122)/Y122)*100,0),0)</f>
        <v>0</v>
      </c>
      <c r="AB123">
        <v>0</v>
      </c>
    </row>
    <row r="124" spans="1:28" x14ac:dyDescent="0.25">
      <c r="A124" t="s">
        <v>72</v>
      </c>
      <c r="B124" t="s">
        <v>72</v>
      </c>
      <c r="C124" t="s">
        <v>73</v>
      </c>
      <c r="D124">
        <v>2004</v>
      </c>
      <c r="E124">
        <v>17770</v>
      </c>
      <c r="F124">
        <f>IF(A123=Emisiones_N2O_CO2eq_LA[[#This Row],[País]],IFERROR(Emisiones_N2O_CO2eq_LA[[#This Row],[Agricultura (kilotoneladas CO₂e)]]-E123,0),0)</f>
        <v>170</v>
      </c>
      <c r="G124" s="8">
        <f>IF(A123=Emisiones_N2O_CO2eq_LA[[#This Row],[País]],IFERROR(((Emisiones_N2O_CO2eq_LA[[#This Row],[Agricultura (kilotoneladas CO₂e)]]-E123)/E123)*100,0),0)</f>
        <v>0.96590909090909083</v>
      </c>
      <c r="H124">
        <v>0.42233102005894002</v>
      </c>
      <c r="I124">
        <v>400</v>
      </c>
      <c r="J124">
        <f>IF(A123=Emisiones_N2O_CO2eq_LA[[#This Row],[País]],IFERROR(Emisiones_N2O_CO2eq_LA[[#This Row],[Industria (kilotoneladas CO₂e)]]-I123,0),0)</f>
        <v>20</v>
      </c>
      <c r="K124" s="8">
        <f>IF(A123=Emisiones_N2O_CO2eq_LA[[#This Row],[País]],IFERROR(((Emisiones_N2O_CO2eq_LA[[#This Row],[Industria (kilotoneladas CO₂e)]]-I123)/I123)*100,0),0)</f>
        <v>5.2631578947368416</v>
      </c>
      <c r="L124">
        <v>0.01</v>
      </c>
      <c r="M124">
        <v>440</v>
      </c>
      <c r="N124">
        <f>IF(A123=Emisiones_N2O_CO2eq_LA[[#This Row],[País]],IFERROR(Emisiones_N2O_CO2eq_LA[[#This Row],[Otras Quemas de Combustible (kilotoneladas CO₂e)]]-M123,0),0)</f>
        <v>0</v>
      </c>
      <c r="O124" s="8">
        <f>IF(A123=Emisiones_N2O_CO2eq_LA[[#This Row],[País]],IFERROR(((Emisiones_N2O_CO2eq_LA[[#This Row],[Otras Quemas de Combustible (kilotoneladas CO₂e)]]-M123)/M123)*100,0),0)</f>
        <v>0</v>
      </c>
      <c r="P124">
        <v>0.01</v>
      </c>
      <c r="Q124">
        <v>1340</v>
      </c>
      <c r="R124">
        <f>IF(A123=Emisiones_N2O_CO2eq_LA[[#This Row],[País]],IFERROR(Emisiones_N2O_CO2eq_LA[[#This Row],[Residuos (kilotoneladas CO₂e)]]-Q123,0),0)</f>
        <v>20</v>
      </c>
      <c r="S124" s="8">
        <f>IF(A123=Emisiones_N2O_CO2eq_LA[[#This Row],[País]],IFERROR(((Emisiones_N2O_CO2eq_LA[[#This Row],[Residuos (kilotoneladas CO₂e)]]-Q123)/Q123)*100,0),0)</f>
        <v>1.5151515151515151</v>
      </c>
      <c r="T124">
        <v>3.18471337579617E-2</v>
      </c>
      <c r="U124">
        <v>890</v>
      </c>
      <c r="V124">
        <f>IF(A123=Emisiones_N2O_CO2eq_LA[[#This Row],[País]],IFERROR(Emisiones_N2O_CO2eq_LA[[#This Row],[UCTUS (kilotoneladas CO₂e)]]-U123,0),0)</f>
        <v>400</v>
      </c>
      <c r="W124" s="8">
        <f>IF(A123=Emisiones_N2O_CO2eq_LA[[#This Row],[País]],IFERROR(((Emisiones_N2O_CO2eq_LA[[#This Row],[UCTUS (kilotoneladas CO₂e)]]-U123)/U123)*100,0),0)</f>
        <v>81.632653061224488</v>
      </c>
      <c r="X124">
        <v>2.1152200779541701E-2</v>
      </c>
      <c r="Y124">
        <v>0</v>
      </c>
      <c r="Z124">
        <f>IF(A123=Emisiones_N2O_CO2eq_LA[[#This Row],[País]],IFERROR(Emisiones_N2O_CO2eq_LA[[#This Row],[Emisiones Fugitivas (kilotoneladas CO₂e)]]-Y123,0),0)</f>
        <v>0</v>
      </c>
      <c r="AA124">
        <f>IF(A123=Emisiones_N2O_CO2eq_LA[[#This Row],[País]],IFERROR(((Emisiones_N2O_CO2eq_LA[[#This Row],[Emisiones Fugitivas (kilotoneladas CO₂e)]]-Y123)/Y123)*100,0),0)</f>
        <v>0</v>
      </c>
      <c r="AB124">
        <v>0</v>
      </c>
    </row>
    <row r="125" spans="1:28" x14ac:dyDescent="0.25">
      <c r="A125" t="s">
        <v>72</v>
      </c>
      <c r="B125" t="s">
        <v>72</v>
      </c>
      <c r="C125" t="s">
        <v>73</v>
      </c>
      <c r="D125">
        <v>2005</v>
      </c>
      <c r="E125">
        <v>18320</v>
      </c>
      <c r="F125">
        <f>IF(A124=Emisiones_N2O_CO2eq_LA[[#This Row],[País]],IFERROR(Emisiones_N2O_CO2eq_LA[[#This Row],[Agricultura (kilotoneladas CO₂e)]]-E124,0),0)</f>
        <v>550</v>
      </c>
      <c r="G125" s="8">
        <f>IF(A124=Emisiones_N2O_CO2eq_LA[[#This Row],[País]],IFERROR(((Emisiones_N2O_CO2eq_LA[[#This Row],[Agricultura (kilotoneladas CO₂e)]]-E124)/E124)*100,0),0)</f>
        <v>3.0951041080472708</v>
      </c>
      <c r="H125">
        <v>0.42956293378353</v>
      </c>
      <c r="I125">
        <v>370</v>
      </c>
      <c r="J125">
        <f>IF(A124=Emisiones_N2O_CO2eq_LA[[#This Row],[País]],IFERROR(Emisiones_N2O_CO2eq_LA[[#This Row],[Industria (kilotoneladas CO₂e)]]-I124,0),0)</f>
        <v>-30</v>
      </c>
      <c r="K125" s="8">
        <f>IF(A124=Emisiones_N2O_CO2eq_LA[[#This Row],[País]],IFERROR(((Emisiones_N2O_CO2eq_LA[[#This Row],[Industria (kilotoneladas CO₂e)]]-I124)/I124)*100,0),0)</f>
        <v>-7.5</v>
      </c>
      <c r="L125">
        <v>0.01</v>
      </c>
      <c r="M125">
        <v>440</v>
      </c>
      <c r="N125">
        <f>IF(A124=Emisiones_N2O_CO2eq_LA[[#This Row],[País]],IFERROR(Emisiones_N2O_CO2eq_LA[[#This Row],[Otras Quemas de Combustible (kilotoneladas CO₂e)]]-M124,0),0)</f>
        <v>0</v>
      </c>
      <c r="O125" s="8">
        <f>IF(A124=Emisiones_N2O_CO2eq_LA[[#This Row],[País]],IFERROR(((Emisiones_N2O_CO2eq_LA[[#This Row],[Otras Quemas de Combustible (kilotoneladas CO₂e)]]-M124)/M124)*100,0),0)</f>
        <v>0</v>
      </c>
      <c r="P125">
        <v>0.01</v>
      </c>
      <c r="Q125">
        <v>1350</v>
      </c>
      <c r="R125">
        <f>IF(A124=Emisiones_N2O_CO2eq_LA[[#This Row],[País]],IFERROR(Emisiones_N2O_CO2eq_LA[[#This Row],[Residuos (kilotoneladas CO₂e)]]-Q124,0),0)</f>
        <v>10</v>
      </c>
      <c r="S125" s="8">
        <f>IF(A124=Emisiones_N2O_CO2eq_LA[[#This Row],[País]],IFERROR(((Emisiones_N2O_CO2eq_LA[[#This Row],[Residuos (kilotoneladas CO₂e)]]-Q124)/Q124)*100,0),0)</f>
        <v>0.74626865671641784</v>
      </c>
      <c r="T125">
        <v>3.1654473832301598E-2</v>
      </c>
      <c r="U125">
        <v>100</v>
      </c>
      <c r="V125">
        <f>IF(A124=Emisiones_N2O_CO2eq_LA[[#This Row],[País]],IFERROR(Emisiones_N2O_CO2eq_LA[[#This Row],[UCTUS (kilotoneladas CO₂e)]]-U124,0),0)</f>
        <v>-790</v>
      </c>
      <c r="W125" s="8">
        <f>IF(A124=Emisiones_N2O_CO2eq_LA[[#This Row],[País]],IFERROR(((Emisiones_N2O_CO2eq_LA[[#This Row],[UCTUS (kilotoneladas CO₂e)]]-U124)/U124)*100,0),0)</f>
        <v>-88.764044943820224</v>
      </c>
      <c r="X125">
        <v>2.34477583942975E-3</v>
      </c>
      <c r="Y125">
        <v>0</v>
      </c>
      <c r="Z125">
        <f>IF(A124=Emisiones_N2O_CO2eq_LA[[#This Row],[País]],IFERROR(Emisiones_N2O_CO2eq_LA[[#This Row],[Emisiones Fugitivas (kilotoneladas CO₂e)]]-Y124,0),0)</f>
        <v>0</v>
      </c>
      <c r="AA125">
        <f>IF(A124=Emisiones_N2O_CO2eq_LA[[#This Row],[País]],IFERROR(((Emisiones_N2O_CO2eq_LA[[#This Row],[Emisiones Fugitivas (kilotoneladas CO₂e)]]-Y124)/Y124)*100,0),0)</f>
        <v>0</v>
      </c>
      <c r="AB125">
        <v>0</v>
      </c>
    </row>
    <row r="126" spans="1:28" x14ac:dyDescent="0.25">
      <c r="A126" t="s">
        <v>72</v>
      </c>
      <c r="B126" t="s">
        <v>72</v>
      </c>
      <c r="C126" t="s">
        <v>73</v>
      </c>
      <c r="D126">
        <v>2006</v>
      </c>
      <c r="E126">
        <v>18700</v>
      </c>
      <c r="F126">
        <f>IF(A125=Emisiones_N2O_CO2eq_LA[[#This Row],[País]],IFERROR(Emisiones_N2O_CO2eq_LA[[#This Row],[Agricultura (kilotoneladas CO₂e)]]-E125,0),0)</f>
        <v>380</v>
      </c>
      <c r="G126" s="8">
        <f>IF(A125=Emisiones_N2O_CO2eq_LA[[#This Row],[País]],IFERROR(((Emisiones_N2O_CO2eq_LA[[#This Row],[Agricultura (kilotoneladas CO₂e)]]-E125)/E125)*100,0),0)</f>
        <v>2.0742358078602621</v>
      </c>
      <c r="H126">
        <v>0.43286035045485</v>
      </c>
      <c r="I126">
        <v>450</v>
      </c>
      <c r="J126">
        <f>IF(A125=Emisiones_N2O_CO2eq_LA[[#This Row],[País]],IFERROR(Emisiones_N2O_CO2eq_LA[[#This Row],[Industria (kilotoneladas CO₂e)]]-I125,0),0)</f>
        <v>80</v>
      </c>
      <c r="K126" s="8">
        <f>IF(A125=Emisiones_N2O_CO2eq_LA[[#This Row],[País]],IFERROR(((Emisiones_N2O_CO2eq_LA[[#This Row],[Industria (kilotoneladas CO₂e)]]-I125)/I125)*100,0),0)</f>
        <v>21.621621621621621</v>
      </c>
      <c r="L126">
        <v>0.01</v>
      </c>
      <c r="M126">
        <v>440</v>
      </c>
      <c r="N126">
        <f>IF(A125=Emisiones_N2O_CO2eq_LA[[#This Row],[País]],IFERROR(Emisiones_N2O_CO2eq_LA[[#This Row],[Otras Quemas de Combustible (kilotoneladas CO₂e)]]-M125,0),0)</f>
        <v>0</v>
      </c>
      <c r="O126" s="8">
        <f>IF(A125=Emisiones_N2O_CO2eq_LA[[#This Row],[País]],IFERROR(((Emisiones_N2O_CO2eq_LA[[#This Row],[Otras Quemas de Combustible (kilotoneladas CO₂e)]]-M125)/M125)*100,0),0)</f>
        <v>0</v>
      </c>
      <c r="P126">
        <v>0.01</v>
      </c>
      <c r="Q126">
        <v>1360</v>
      </c>
      <c r="R126">
        <f>IF(A125=Emisiones_N2O_CO2eq_LA[[#This Row],[País]],IFERROR(Emisiones_N2O_CO2eq_LA[[#This Row],[Residuos (kilotoneladas CO₂e)]]-Q125,0),0)</f>
        <v>10</v>
      </c>
      <c r="S126" s="8">
        <f>IF(A125=Emisiones_N2O_CO2eq_LA[[#This Row],[País]],IFERROR(((Emisiones_N2O_CO2eq_LA[[#This Row],[Residuos (kilotoneladas CO₂e)]]-Q125)/Q125)*100,0),0)</f>
        <v>0.74074074074074081</v>
      </c>
      <c r="T126">
        <v>3.1480752760352698E-2</v>
      </c>
      <c r="U126">
        <v>150</v>
      </c>
      <c r="V126">
        <f>IF(A125=Emisiones_N2O_CO2eq_LA[[#This Row],[País]],IFERROR(Emisiones_N2O_CO2eq_LA[[#This Row],[UCTUS (kilotoneladas CO₂e)]]-U125,0),0)</f>
        <v>50</v>
      </c>
      <c r="W126" s="8">
        <f>IF(A125=Emisiones_N2O_CO2eq_LA[[#This Row],[País]],IFERROR(((Emisiones_N2O_CO2eq_LA[[#This Row],[UCTUS (kilotoneladas CO₂e)]]-U125)/U125)*100,0),0)</f>
        <v>50</v>
      </c>
      <c r="X126">
        <v>3.47214184856832E-3</v>
      </c>
      <c r="Y126">
        <v>0</v>
      </c>
      <c r="Z126">
        <f>IF(A125=Emisiones_N2O_CO2eq_LA[[#This Row],[País]],IFERROR(Emisiones_N2O_CO2eq_LA[[#This Row],[Emisiones Fugitivas (kilotoneladas CO₂e)]]-Y125,0),0)</f>
        <v>0</v>
      </c>
      <c r="AA126">
        <f>IF(A125=Emisiones_N2O_CO2eq_LA[[#This Row],[País]],IFERROR(((Emisiones_N2O_CO2eq_LA[[#This Row],[Emisiones Fugitivas (kilotoneladas CO₂e)]]-Y125)/Y125)*100,0),0)</f>
        <v>0</v>
      </c>
      <c r="AB126">
        <v>0</v>
      </c>
    </row>
    <row r="127" spans="1:28" x14ac:dyDescent="0.25">
      <c r="A127" t="s">
        <v>72</v>
      </c>
      <c r="B127" t="s">
        <v>72</v>
      </c>
      <c r="C127" t="s">
        <v>73</v>
      </c>
      <c r="D127">
        <v>2007</v>
      </c>
      <c r="E127">
        <v>19990</v>
      </c>
      <c r="F127">
        <f>IF(A126=Emisiones_N2O_CO2eq_LA[[#This Row],[País]],IFERROR(Emisiones_N2O_CO2eq_LA[[#This Row],[Agricultura (kilotoneladas CO₂e)]]-E126,0),0)</f>
        <v>1290</v>
      </c>
      <c r="G127" s="8">
        <f>IF(A126=Emisiones_N2O_CO2eq_LA[[#This Row],[País]],IFERROR(((Emisiones_N2O_CO2eq_LA[[#This Row],[Agricultura (kilotoneladas CO₂e)]]-E126)/E126)*100,0),0)</f>
        <v>6.8983957219251337</v>
      </c>
      <c r="H127">
        <v>0.45703964515981499</v>
      </c>
      <c r="I127">
        <v>530</v>
      </c>
      <c r="J127">
        <f>IF(A126=Emisiones_N2O_CO2eq_LA[[#This Row],[País]],IFERROR(Emisiones_N2O_CO2eq_LA[[#This Row],[Industria (kilotoneladas CO₂e)]]-I126,0),0)</f>
        <v>80</v>
      </c>
      <c r="K127" s="8">
        <f>IF(A126=Emisiones_N2O_CO2eq_LA[[#This Row],[País]],IFERROR(((Emisiones_N2O_CO2eq_LA[[#This Row],[Industria (kilotoneladas CO₂e)]]-I126)/I126)*100,0),0)</f>
        <v>17.777777777777779</v>
      </c>
      <c r="L127">
        <v>0.01</v>
      </c>
      <c r="M127">
        <v>450</v>
      </c>
      <c r="N127">
        <f>IF(A126=Emisiones_N2O_CO2eq_LA[[#This Row],[País]],IFERROR(Emisiones_N2O_CO2eq_LA[[#This Row],[Otras Quemas de Combustible (kilotoneladas CO₂e)]]-M126,0),0)</f>
        <v>10</v>
      </c>
      <c r="O127" s="8">
        <f>IF(A126=Emisiones_N2O_CO2eq_LA[[#This Row],[País]],IFERROR(((Emisiones_N2O_CO2eq_LA[[#This Row],[Otras Quemas de Combustible (kilotoneladas CO₂e)]]-M126)/M126)*100,0),0)</f>
        <v>2.2727272727272729</v>
      </c>
      <c r="P127">
        <v>0.01</v>
      </c>
      <c r="Q127">
        <v>1370</v>
      </c>
      <c r="R127">
        <f>IF(A126=Emisiones_N2O_CO2eq_LA[[#This Row],[País]],IFERROR(Emisiones_N2O_CO2eq_LA[[#This Row],[Residuos (kilotoneladas CO₂e)]]-Q126,0),0)</f>
        <v>10</v>
      </c>
      <c r="S127" s="8">
        <f>IF(A126=Emisiones_N2O_CO2eq_LA[[#This Row],[País]],IFERROR(((Emisiones_N2O_CO2eq_LA[[#This Row],[Residuos (kilotoneladas CO₂e)]]-Q126)/Q126)*100,0),0)</f>
        <v>0.73529411764705876</v>
      </c>
      <c r="T127">
        <v>3.1322877132013302E-2</v>
      </c>
      <c r="U127">
        <v>750</v>
      </c>
      <c r="V127">
        <f>IF(A126=Emisiones_N2O_CO2eq_LA[[#This Row],[País]],IFERROR(Emisiones_N2O_CO2eq_LA[[#This Row],[UCTUS (kilotoneladas CO₂e)]]-U126,0),0)</f>
        <v>600</v>
      </c>
      <c r="W127" s="8">
        <f>IF(A126=Emisiones_N2O_CO2eq_LA[[#This Row],[País]],IFERROR(((Emisiones_N2O_CO2eq_LA[[#This Row],[UCTUS (kilotoneladas CO₂e)]]-U126)/U126)*100,0),0)</f>
        <v>400</v>
      </c>
      <c r="X127">
        <v>1.7147560473729902E-2</v>
      </c>
      <c r="Y127">
        <v>0</v>
      </c>
      <c r="Z127">
        <f>IF(A126=Emisiones_N2O_CO2eq_LA[[#This Row],[País]],IFERROR(Emisiones_N2O_CO2eq_LA[[#This Row],[Emisiones Fugitivas (kilotoneladas CO₂e)]]-Y126,0),0)</f>
        <v>0</v>
      </c>
      <c r="AA127">
        <f>IF(A126=Emisiones_N2O_CO2eq_LA[[#This Row],[País]],IFERROR(((Emisiones_N2O_CO2eq_LA[[#This Row],[Emisiones Fugitivas (kilotoneladas CO₂e)]]-Y126)/Y126)*100,0),0)</f>
        <v>0</v>
      </c>
      <c r="AB127">
        <v>0</v>
      </c>
    </row>
    <row r="128" spans="1:28" x14ac:dyDescent="0.25">
      <c r="A128" t="s">
        <v>72</v>
      </c>
      <c r="B128" t="s">
        <v>72</v>
      </c>
      <c r="C128" t="s">
        <v>73</v>
      </c>
      <c r="D128">
        <v>2008</v>
      </c>
      <c r="E128">
        <v>19120</v>
      </c>
      <c r="F128">
        <f>IF(A127=Emisiones_N2O_CO2eq_LA[[#This Row],[País]],IFERROR(Emisiones_N2O_CO2eq_LA[[#This Row],[Agricultura (kilotoneladas CO₂e)]]-E127,0),0)</f>
        <v>-870</v>
      </c>
      <c r="G128" s="8">
        <f>IF(A127=Emisiones_N2O_CO2eq_LA[[#This Row],[País]],IFERROR(((Emisiones_N2O_CO2eq_LA[[#This Row],[Agricultura (kilotoneladas CO₂e)]]-E127)/E127)*100,0),0)</f>
        <v>-4.3521760880440219</v>
      </c>
      <c r="H128">
        <v>0.43204157722291198</v>
      </c>
      <c r="I128">
        <v>620</v>
      </c>
      <c r="J128">
        <f>IF(A127=Emisiones_N2O_CO2eq_LA[[#This Row],[País]],IFERROR(Emisiones_N2O_CO2eq_LA[[#This Row],[Industria (kilotoneladas CO₂e)]]-I127,0),0)</f>
        <v>90</v>
      </c>
      <c r="K128" s="8">
        <f>IF(A127=Emisiones_N2O_CO2eq_LA[[#This Row],[País]],IFERROR(((Emisiones_N2O_CO2eq_LA[[#This Row],[Industria (kilotoneladas CO₂e)]]-I127)/I127)*100,0),0)</f>
        <v>16.981132075471699</v>
      </c>
      <c r="L128">
        <v>0.01</v>
      </c>
      <c r="M128">
        <v>450</v>
      </c>
      <c r="N128">
        <f>IF(A127=Emisiones_N2O_CO2eq_LA[[#This Row],[País]],IFERROR(Emisiones_N2O_CO2eq_LA[[#This Row],[Otras Quemas de Combustible (kilotoneladas CO₂e)]]-M127,0),0)</f>
        <v>0</v>
      </c>
      <c r="O128" s="8">
        <f>IF(A127=Emisiones_N2O_CO2eq_LA[[#This Row],[País]],IFERROR(((Emisiones_N2O_CO2eq_LA[[#This Row],[Otras Quemas de Combustible (kilotoneladas CO₂e)]]-M127)/M127)*100,0),0)</f>
        <v>0</v>
      </c>
      <c r="P128">
        <v>0.01</v>
      </c>
      <c r="Q128">
        <v>1380</v>
      </c>
      <c r="R128">
        <f>IF(A127=Emisiones_N2O_CO2eq_LA[[#This Row],[País]],IFERROR(Emisiones_N2O_CO2eq_LA[[#This Row],[Residuos (kilotoneladas CO₂e)]]-Q127,0),0)</f>
        <v>10</v>
      </c>
      <c r="S128" s="8">
        <f>IF(A127=Emisiones_N2O_CO2eq_LA[[#This Row],[País]],IFERROR(((Emisiones_N2O_CO2eq_LA[[#This Row],[Residuos (kilotoneladas CO₂e)]]-Q127)/Q127)*100,0),0)</f>
        <v>0.72992700729927007</v>
      </c>
      <c r="T128">
        <v>3.11829171844989E-2</v>
      </c>
      <c r="U128">
        <v>230</v>
      </c>
      <c r="V128">
        <f>IF(A127=Emisiones_N2O_CO2eq_LA[[#This Row],[País]],IFERROR(Emisiones_N2O_CO2eq_LA[[#This Row],[UCTUS (kilotoneladas CO₂e)]]-U127,0),0)</f>
        <v>-520</v>
      </c>
      <c r="W128" s="8">
        <f>IF(A127=Emisiones_N2O_CO2eq_LA[[#This Row],[País]],IFERROR(((Emisiones_N2O_CO2eq_LA[[#This Row],[UCTUS (kilotoneladas CO₂e)]]-U127)/U127)*100,0),0)</f>
        <v>-69.333333333333343</v>
      </c>
      <c r="X128">
        <v>5.1971528640831497E-3</v>
      </c>
      <c r="Y128">
        <v>0</v>
      </c>
      <c r="Z128">
        <f>IF(A127=Emisiones_N2O_CO2eq_LA[[#This Row],[País]],IFERROR(Emisiones_N2O_CO2eq_LA[[#This Row],[Emisiones Fugitivas (kilotoneladas CO₂e)]]-Y127,0),0)</f>
        <v>0</v>
      </c>
      <c r="AA128">
        <f>IF(A127=Emisiones_N2O_CO2eq_LA[[#This Row],[País]],IFERROR(((Emisiones_N2O_CO2eq_LA[[#This Row],[Emisiones Fugitivas (kilotoneladas CO₂e)]]-Y127)/Y127)*100,0),0)</f>
        <v>0</v>
      </c>
      <c r="AB128">
        <v>0</v>
      </c>
    </row>
    <row r="129" spans="1:28" x14ac:dyDescent="0.25">
      <c r="A129" t="s">
        <v>72</v>
      </c>
      <c r="B129" t="s">
        <v>72</v>
      </c>
      <c r="C129" t="s">
        <v>73</v>
      </c>
      <c r="D129">
        <v>2009</v>
      </c>
      <c r="E129">
        <v>19300</v>
      </c>
      <c r="F129">
        <f>IF(A128=Emisiones_N2O_CO2eq_LA[[#This Row],[País]],IFERROR(Emisiones_N2O_CO2eq_LA[[#This Row],[Agricultura (kilotoneladas CO₂e)]]-E128,0),0)</f>
        <v>180</v>
      </c>
      <c r="G129" s="8">
        <f>IF(A128=Emisiones_N2O_CO2eq_LA[[#This Row],[País]],IFERROR(((Emisiones_N2O_CO2eq_LA[[#This Row],[Agricultura (kilotoneladas CO₂e)]]-E128)/E128)*100,0),0)</f>
        <v>0.94142259414225948</v>
      </c>
      <c r="H129">
        <v>0.43128491620111697</v>
      </c>
      <c r="I129">
        <v>700</v>
      </c>
      <c r="J129">
        <f>IF(A128=Emisiones_N2O_CO2eq_LA[[#This Row],[País]],IFERROR(Emisiones_N2O_CO2eq_LA[[#This Row],[Industria (kilotoneladas CO₂e)]]-I128,0),0)</f>
        <v>80</v>
      </c>
      <c r="K129" s="8">
        <f>IF(A128=Emisiones_N2O_CO2eq_LA[[#This Row],[País]],IFERROR(((Emisiones_N2O_CO2eq_LA[[#This Row],[Industria (kilotoneladas CO₂e)]]-I128)/I128)*100,0),0)</f>
        <v>12.903225806451612</v>
      </c>
      <c r="L129">
        <v>0.02</v>
      </c>
      <c r="M129">
        <v>460</v>
      </c>
      <c r="N129">
        <f>IF(A128=Emisiones_N2O_CO2eq_LA[[#This Row],[País]],IFERROR(Emisiones_N2O_CO2eq_LA[[#This Row],[Otras Quemas de Combustible (kilotoneladas CO₂e)]]-M128,0),0)</f>
        <v>10</v>
      </c>
      <c r="O129" s="8">
        <f>IF(A128=Emisiones_N2O_CO2eq_LA[[#This Row],[País]],IFERROR(((Emisiones_N2O_CO2eq_LA[[#This Row],[Otras Quemas de Combustible (kilotoneladas CO₂e)]]-M128)/M128)*100,0),0)</f>
        <v>2.2222222222222223</v>
      </c>
      <c r="P129">
        <v>0.01</v>
      </c>
      <c r="Q129">
        <v>1390</v>
      </c>
      <c r="R129">
        <f>IF(A128=Emisiones_N2O_CO2eq_LA[[#This Row],[País]],IFERROR(Emisiones_N2O_CO2eq_LA[[#This Row],[Residuos (kilotoneladas CO₂e)]]-Q128,0),0)</f>
        <v>10</v>
      </c>
      <c r="S129" s="8">
        <f>IF(A128=Emisiones_N2O_CO2eq_LA[[#This Row],[País]],IFERROR(((Emisiones_N2O_CO2eq_LA[[#This Row],[Residuos (kilotoneladas CO₂e)]]-Q128)/Q128)*100,0),0)</f>
        <v>0.72463768115942029</v>
      </c>
      <c r="T129">
        <v>3.1061452513966401E-2</v>
      </c>
      <c r="U129">
        <v>130</v>
      </c>
      <c r="V129">
        <f>IF(A128=Emisiones_N2O_CO2eq_LA[[#This Row],[País]],IFERROR(Emisiones_N2O_CO2eq_LA[[#This Row],[UCTUS (kilotoneladas CO₂e)]]-U128,0),0)</f>
        <v>-100</v>
      </c>
      <c r="W129" s="8">
        <f>IF(A128=Emisiones_N2O_CO2eq_LA[[#This Row],[País]],IFERROR(((Emisiones_N2O_CO2eq_LA[[#This Row],[UCTUS (kilotoneladas CO₂e)]]-U128)/U128)*100,0),0)</f>
        <v>-43.478260869565219</v>
      </c>
      <c r="X129">
        <v>2.9050279329608901E-3</v>
      </c>
      <c r="Y129">
        <v>0</v>
      </c>
      <c r="Z129">
        <f>IF(A128=Emisiones_N2O_CO2eq_LA[[#This Row],[País]],IFERROR(Emisiones_N2O_CO2eq_LA[[#This Row],[Emisiones Fugitivas (kilotoneladas CO₂e)]]-Y128,0),0)</f>
        <v>0</v>
      </c>
      <c r="AA129">
        <f>IF(A128=Emisiones_N2O_CO2eq_LA[[#This Row],[País]],IFERROR(((Emisiones_N2O_CO2eq_LA[[#This Row],[Emisiones Fugitivas (kilotoneladas CO₂e)]]-Y128)/Y128)*100,0),0)</f>
        <v>0</v>
      </c>
      <c r="AB129">
        <v>0</v>
      </c>
    </row>
    <row r="130" spans="1:28" x14ac:dyDescent="0.25">
      <c r="A130" t="s">
        <v>72</v>
      </c>
      <c r="B130" t="s">
        <v>72</v>
      </c>
      <c r="C130" t="s">
        <v>73</v>
      </c>
      <c r="D130">
        <v>2010</v>
      </c>
      <c r="E130">
        <v>19670</v>
      </c>
      <c r="F130">
        <f>IF(A129=Emisiones_N2O_CO2eq_LA[[#This Row],[País]],IFERROR(Emisiones_N2O_CO2eq_LA[[#This Row],[Agricultura (kilotoneladas CO₂e)]]-E129,0),0)</f>
        <v>370</v>
      </c>
      <c r="G130" s="8">
        <f>IF(A129=Emisiones_N2O_CO2eq_LA[[#This Row],[País]],IFERROR(((Emisiones_N2O_CO2eq_LA[[#This Row],[Agricultura (kilotoneladas CO₂e)]]-E129)/E129)*100,0),0)</f>
        <v>1.9170984455958551</v>
      </c>
      <c r="H130">
        <v>0.43495566415319598</v>
      </c>
      <c r="I130">
        <v>780</v>
      </c>
      <c r="J130">
        <f>IF(A129=Emisiones_N2O_CO2eq_LA[[#This Row],[País]],IFERROR(Emisiones_N2O_CO2eq_LA[[#This Row],[Industria (kilotoneladas CO₂e)]]-I129,0),0)</f>
        <v>80</v>
      </c>
      <c r="K130" s="8">
        <f>IF(A129=Emisiones_N2O_CO2eq_LA[[#This Row],[País]],IFERROR(((Emisiones_N2O_CO2eq_LA[[#This Row],[Industria (kilotoneladas CO₂e)]]-I129)/I129)*100,0),0)</f>
        <v>11.428571428571429</v>
      </c>
      <c r="L130">
        <v>0.02</v>
      </c>
      <c r="M130">
        <v>460</v>
      </c>
      <c r="N130">
        <f>IF(A129=Emisiones_N2O_CO2eq_LA[[#This Row],[País]],IFERROR(Emisiones_N2O_CO2eq_LA[[#This Row],[Otras Quemas de Combustible (kilotoneladas CO₂e)]]-M129,0),0)</f>
        <v>0</v>
      </c>
      <c r="O130" s="8">
        <f>IF(A129=Emisiones_N2O_CO2eq_LA[[#This Row],[País]],IFERROR(((Emisiones_N2O_CO2eq_LA[[#This Row],[Otras Quemas de Combustible (kilotoneladas CO₂e)]]-M129)/M129)*100,0),0)</f>
        <v>0</v>
      </c>
      <c r="P130">
        <v>0.01</v>
      </c>
      <c r="Q130">
        <v>1400</v>
      </c>
      <c r="R130">
        <f>IF(A129=Emisiones_N2O_CO2eq_LA[[#This Row],[País]],IFERROR(Emisiones_N2O_CO2eq_LA[[#This Row],[Residuos (kilotoneladas CO₂e)]]-Q129,0),0)</f>
        <v>10</v>
      </c>
      <c r="S130" s="8">
        <f>IF(A129=Emisiones_N2O_CO2eq_LA[[#This Row],[País]],IFERROR(((Emisiones_N2O_CO2eq_LA[[#This Row],[Residuos (kilotoneladas CO₂e)]]-Q129)/Q129)*100,0),0)</f>
        <v>0.71942446043165476</v>
      </c>
      <c r="T130">
        <v>3.0957698516241701E-2</v>
      </c>
      <c r="U130">
        <v>120</v>
      </c>
      <c r="V130">
        <f>IF(A129=Emisiones_N2O_CO2eq_LA[[#This Row],[País]],IFERROR(Emisiones_N2O_CO2eq_LA[[#This Row],[UCTUS (kilotoneladas CO₂e)]]-U129,0),0)</f>
        <v>-10</v>
      </c>
      <c r="W130" s="8">
        <f>IF(A129=Emisiones_N2O_CO2eq_LA[[#This Row],[País]],IFERROR(((Emisiones_N2O_CO2eq_LA[[#This Row],[UCTUS (kilotoneladas CO₂e)]]-U129)/U129)*100,0),0)</f>
        <v>-7.6923076923076925</v>
      </c>
      <c r="X130">
        <v>2.6535170156778598E-3</v>
      </c>
      <c r="Y130">
        <v>0</v>
      </c>
      <c r="Z130">
        <f>IF(A129=Emisiones_N2O_CO2eq_LA[[#This Row],[País]],IFERROR(Emisiones_N2O_CO2eq_LA[[#This Row],[Emisiones Fugitivas (kilotoneladas CO₂e)]]-Y129,0),0)</f>
        <v>0</v>
      </c>
      <c r="AA130">
        <f>IF(A129=Emisiones_N2O_CO2eq_LA[[#This Row],[País]],IFERROR(((Emisiones_N2O_CO2eq_LA[[#This Row],[Emisiones Fugitivas (kilotoneladas CO₂e)]]-Y129)/Y129)*100,0),0)</f>
        <v>0</v>
      </c>
      <c r="AB130">
        <v>0</v>
      </c>
    </row>
    <row r="131" spans="1:28" x14ac:dyDescent="0.25">
      <c r="A131" t="s">
        <v>72</v>
      </c>
      <c r="B131" t="s">
        <v>72</v>
      </c>
      <c r="C131" t="s">
        <v>73</v>
      </c>
      <c r="D131">
        <v>2011</v>
      </c>
      <c r="E131">
        <v>18950</v>
      </c>
      <c r="F131">
        <f>IF(A130=Emisiones_N2O_CO2eq_LA[[#This Row],[País]],IFERROR(Emisiones_N2O_CO2eq_LA[[#This Row],[Agricultura (kilotoneladas CO₂e)]]-E130,0),0)</f>
        <v>-720</v>
      </c>
      <c r="G131" s="8">
        <f>IF(A130=Emisiones_N2O_CO2eq_LA[[#This Row],[País]],IFERROR(((Emisiones_N2O_CO2eq_LA[[#This Row],[Agricultura (kilotoneladas CO₂e)]]-E130)/E130)*100,0),0)</f>
        <v>-3.6603965429588206</v>
      </c>
      <c r="H131">
        <v>0.41499682456255599</v>
      </c>
      <c r="I131">
        <v>760</v>
      </c>
      <c r="J131">
        <f>IF(A130=Emisiones_N2O_CO2eq_LA[[#This Row],[País]],IFERROR(Emisiones_N2O_CO2eq_LA[[#This Row],[Industria (kilotoneladas CO₂e)]]-I130,0),0)</f>
        <v>-20</v>
      </c>
      <c r="K131" s="8">
        <f>IF(A130=Emisiones_N2O_CO2eq_LA[[#This Row],[País]],IFERROR(((Emisiones_N2O_CO2eq_LA[[#This Row],[Industria (kilotoneladas CO₂e)]]-I130)/I130)*100,0),0)</f>
        <v>-2.5641025641025639</v>
      </c>
      <c r="L131">
        <v>0.02</v>
      </c>
      <c r="M131">
        <v>480</v>
      </c>
      <c r="N131">
        <f>IF(A130=Emisiones_N2O_CO2eq_LA[[#This Row],[País]],IFERROR(Emisiones_N2O_CO2eq_LA[[#This Row],[Otras Quemas de Combustible (kilotoneladas CO₂e)]]-M130,0),0)</f>
        <v>20</v>
      </c>
      <c r="O131" s="8">
        <f>IF(A130=Emisiones_N2O_CO2eq_LA[[#This Row],[País]],IFERROR(((Emisiones_N2O_CO2eq_LA[[#This Row],[Otras Quemas de Combustible (kilotoneladas CO₂e)]]-M130)/M130)*100,0),0)</f>
        <v>4.3478260869565215</v>
      </c>
      <c r="P131">
        <v>0.01</v>
      </c>
      <c r="Q131">
        <v>1410</v>
      </c>
      <c r="R131">
        <f>IF(A130=Emisiones_N2O_CO2eq_LA[[#This Row],[País]],IFERROR(Emisiones_N2O_CO2eq_LA[[#This Row],[Residuos (kilotoneladas CO₂e)]]-Q130,0),0)</f>
        <v>10</v>
      </c>
      <c r="S131" s="8">
        <f>IF(A130=Emisiones_N2O_CO2eq_LA[[#This Row],[País]],IFERROR(((Emisiones_N2O_CO2eq_LA[[#This Row],[Residuos (kilotoneladas CO₂e)]]-Q130)/Q130)*100,0),0)</f>
        <v>0.7142857142857143</v>
      </c>
      <c r="T131">
        <v>3.0878391695683498E-2</v>
      </c>
      <c r="U131">
        <v>170</v>
      </c>
      <c r="V131">
        <f>IF(A130=Emisiones_N2O_CO2eq_LA[[#This Row],[País]],IFERROR(Emisiones_N2O_CO2eq_LA[[#This Row],[UCTUS (kilotoneladas CO₂e)]]-U130,0),0)</f>
        <v>50</v>
      </c>
      <c r="W131" s="8">
        <f>IF(A130=Emisiones_N2O_CO2eq_LA[[#This Row],[País]],IFERROR(((Emisiones_N2O_CO2eq_LA[[#This Row],[UCTUS (kilotoneladas CO₂e)]]-U130)/U130)*100,0),0)</f>
        <v>41.666666666666671</v>
      </c>
      <c r="X131">
        <v>3.7229266583448301E-3</v>
      </c>
      <c r="Y131">
        <v>0</v>
      </c>
      <c r="Z131">
        <f>IF(A130=Emisiones_N2O_CO2eq_LA[[#This Row],[País]],IFERROR(Emisiones_N2O_CO2eq_LA[[#This Row],[Emisiones Fugitivas (kilotoneladas CO₂e)]]-Y130,0),0)</f>
        <v>0</v>
      </c>
      <c r="AA131">
        <f>IF(A130=Emisiones_N2O_CO2eq_LA[[#This Row],[País]],IFERROR(((Emisiones_N2O_CO2eq_LA[[#This Row],[Emisiones Fugitivas (kilotoneladas CO₂e)]]-Y130)/Y130)*100,0),0)</f>
        <v>0</v>
      </c>
      <c r="AB131">
        <v>0</v>
      </c>
    </row>
    <row r="132" spans="1:28" x14ac:dyDescent="0.25">
      <c r="A132" t="s">
        <v>72</v>
      </c>
      <c r="B132" t="s">
        <v>72</v>
      </c>
      <c r="C132" t="s">
        <v>73</v>
      </c>
      <c r="D132">
        <v>2012</v>
      </c>
      <c r="E132">
        <v>18490</v>
      </c>
      <c r="F132">
        <f>IF(A131=Emisiones_N2O_CO2eq_LA[[#This Row],[País]],IFERROR(Emisiones_N2O_CO2eq_LA[[#This Row],[Agricultura (kilotoneladas CO₂e)]]-E131,0),0)</f>
        <v>-460</v>
      </c>
      <c r="G132" s="8">
        <f>IF(A131=Emisiones_N2O_CO2eq_LA[[#This Row],[País]],IFERROR(((Emisiones_N2O_CO2eq_LA[[#This Row],[Agricultura (kilotoneladas CO₂e)]]-E131)/E131)*100,0),0)</f>
        <v>-2.4274406332453826</v>
      </c>
      <c r="H132">
        <v>0.401293515062071</v>
      </c>
      <c r="I132">
        <v>740</v>
      </c>
      <c r="J132">
        <f>IF(A131=Emisiones_N2O_CO2eq_LA[[#This Row],[País]],IFERROR(Emisiones_N2O_CO2eq_LA[[#This Row],[Industria (kilotoneladas CO₂e)]]-I131,0),0)</f>
        <v>-20</v>
      </c>
      <c r="K132" s="8">
        <f>IF(A131=Emisiones_N2O_CO2eq_LA[[#This Row],[País]],IFERROR(((Emisiones_N2O_CO2eq_LA[[#This Row],[Industria (kilotoneladas CO₂e)]]-I131)/I131)*100,0),0)</f>
        <v>-2.6315789473684208</v>
      </c>
      <c r="L132">
        <v>0.02</v>
      </c>
      <c r="M132">
        <v>500</v>
      </c>
      <c r="N132">
        <f>IF(A131=Emisiones_N2O_CO2eq_LA[[#This Row],[País]],IFERROR(Emisiones_N2O_CO2eq_LA[[#This Row],[Otras Quemas de Combustible (kilotoneladas CO₂e)]]-M131,0),0)</f>
        <v>20</v>
      </c>
      <c r="O132" s="8">
        <f>IF(A131=Emisiones_N2O_CO2eq_LA[[#This Row],[País]],IFERROR(((Emisiones_N2O_CO2eq_LA[[#This Row],[Otras Quemas de Combustible (kilotoneladas CO₂e)]]-M131)/M131)*100,0),0)</f>
        <v>4.1666666666666661</v>
      </c>
      <c r="P132">
        <v>0.01</v>
      </c>
      <c r="Q132">
        <v>1420</v>
      </c>
      <c r="R132">
        <f>IF(A131=Emisiones_N2O_CO2eq_LA[[#This Row],[País]],IFERROR(Emisiones_N2O_CO2eq_LA[[#This Row],[Residuos (kilotoneladas CO₂e)]]-Q131,0),0)</f>
        <v>10</v>
      </c>
      <c r="S132" s="8">
        <f>IF(A131=Emisiones_N2O_CO2eq_LA[[#This Row],[País]],IFERROR(((Emisiones_N2O_CO2eq_LA[[#This Row],[Residuos (kilotoneladas CO₂e)]]-Q131)/Q131)*100,0),0)</f>
        <v>0.70921985815602839</v>
      </c>
      <c r="T132">
        <v>3.0818647452035702E-2</v>
      </c>
      <c r="U132">
        <v>220</v>
      </c>
      <c r="V132">
        <f>IF(A131=Emisiones_N2O_CO2eq_LA[[#This Row],[País]],IFERROR(Emisiones_N2O_CO2eq_LA[[#This Row],[UCTUS (kilotoneladas CO₂e)]]-U131,0),0)</f>
        <v>50</v>
      </c>
      <c r="W132" s="8">
        <f>IF(A131=Emisiones_N2O_CO2eq_LA[[#This Row],[País]],IFERROR(((Emisiones_N2O_CO2eq_LA[[#This Row],[UCTUS (kilotoneladas CO₂e)]]-U131)/U131)*100,0),0)</f>
        <v>29.411764705882355</v>
      </c>
      <c r="X132">
        <v>4.7747200277801797E-3</v>
      </c>
      <c r="Y132">
        <v>0</v>
      </c>
      <c r="Z132">
        <f>IF(A131=Emisiones_N2O_CO2eq_LA[[#This Row],[País]],IFERROR(Emisiones_N2O_CO2eq_LA[[#This Row],[Emisiones Fugitivas (kilotoneladas CO₂e)]]-Y131,0),0)</f>
        <v>0</v>
      </c>
      <c r="AA132">
        <f>IF(A131=Emisiones_N2O_CO2eq_LA[[#This Row],[País]],IFERROR(((Emisiones_N2O_CO2eq_LA[[#This Row],[Emisiones Fugitivas (kilotoneladas CO₂e)]]-Y131)/Y131)*100,0),0)</f>
        <v>0</v>
      </c>
      <c r="AB132">
        <v>0</v>
      </c>
    </row>
    <row r="133" spans="1:28" x14ac:dyDescent="0.25">
      <c r="A133" t="s">
        <v>72</v>
      </c>
      <c r="B133" t="s">
        <v>72</v>
      </c>
      <c r="C133" t="s">
        <v>73</v>
      </c>
      <c r="D133">
        <v>2013</v>
      </c>
      <c r="E133">
        <v>17020</v>
      </c>
      <c r="F133">
        <f>IF(A132=Emisiones_N2O_CO2eq_LA[[#This Row],[País]],IFERROR(Emisiones_N2O_CO2eq_LA[[#This Row],[Agricultura (kilotoneladas CO₂e)]]-E132,0),0)</f>
        <v>-1470</v>
      </c>
      <c r="G133" s="8">
        <f>IF(A132=Emisiones_N2O_CO2eq_LA[[#This Row],[País]],IFERROR(((Emisiones_N2O_CO2eq_LA[[#This Row],[Agricultura (kilotoneladas CO₂e)]]-E132)/E132)*100,0),0)</f>
        <v>-7.9502433747971875</v>
      </c>
      <c r="H133">
        <v>0.36606086675986599</v>
      </c>
      <c r="I133">
        <v>710</v>
      </c>
      <c r="J133">
        <f>IF(A132=Emisiones_N2O_CO2eq_LA[[#This Row],[País]],IFERROR(Emisiones_N2O_CO2eq_LA[[#This Row],[Industria (kilotoneladas CO₂e)]]-I132,0),0)</f>
        <v>-30</v>
      </c>
      <c r="K133" s="8">
        <f>IF(A132=Emisiones_N2O_CO2eq_LA[[#This Row],[País]],IFERROR(((Emisiones_N2O_CO2eq_LA[[#This Row],[Industria (kilotoneladas CO₂e)]]-I132)/I132)*100,0),0)</f>
        <v>-4.0540540540540544</v>
      </c>
      <c r="L133">
        <v>0.02</v>
      </c>
      <c r="M133">
        <v>510</v>
      </c>
      <c r="N133">
        <f>IF(A132=Emisiones_N2O_CO2eq_LA[[#This Row],[País]],IFERROR(Emisiones_N2O_CO2eq_LA[[#This Row],[Otras Quemas de Combustible (kilotoneladas CO₂e)]]-M132,0),0)</f>
        <v>10</v>
      </c>
      <c r="O133" s="8">
        <f>IF(A132=Emisiones_N2O_CO2eq_LA[[#This Row],[País]],IFERROR(((Emisiones_N2O_CO2eq_LA[[#This Row],[Otras Quemas de Combustible (kilotoneladas CO₂e)]]-M132)/M132)*100,0),0)</f>
        <v>2</v>
      </c>
      <c r="P133">
        <v>0.01</v>
      </c>
      <c r="Q133">
        <v>1420</v>
      </c>
      <c r="R133">
        <f>IF(A132=Emisiones_N2O_CO2eq_LA[[#This Row],[País]],IFERROR(Emisiones_N2O_CO2eq_LA[[#This Row],[Residuos (kilotoneladas CO₂e)]]-Q132,0),0)</f>
        <v>0</v>
      </c>
      <c r="S133" s="8">
        <f>IF(A132=Emisiones_N2O_CO2eq_LA[[#This Row],[País]],IFERROR(((Emisiones_N2O_CO2eq_LA[[#This Row],[Residuos (kilotoneladas CO₂e)]]-Q132)/Q132)*100,0),0)</f>
        <v>0</v>
      </c>
      <c r="T133">
        <v>3.0540918378320198E-2</v>
      </c>
      <c r="U133">
        <v>230</v>
      </c>
      <c r="V133">
        <f>IF(A132=Emisiones_N2O_CO2eq_LA[[#This Row],[País]],IFERROR(Emisiones_N2O_CO2eq_LA[[#This Row],[UCTUS (kilotoneladas CO₂e)]]-U132,0),0)</f>
        <v>10</v>
      </c>
      <c r="W133" s="8">
        <f>IF(A132=Emisiones_N2O_CO2eq_LA[[#This Row],[País]],IFERROR(((Emisiones_N2O_CO2eq_LA[[#This Row],[UCTUS (kilotoneladas CO₂e)]]-U132)/U132)*100,0),0)</f>
        <v>4.5454545454545459</v>
      </c>
      <c r="X133">
        <v>4.9467684697279196E-3</v>
      </c>
      <c r="Y133">
        <v>0</v>
      </c>
      <c r="Z133">
        <f>IF(A132=Emisiones_N2O_CO2eq_LA[[#This Row],[País]],IFERROR(Emisiones_N2O_CO2eq_LA[[#This Row],[Emisiones Fugitivas (kilotoneladas CO₂e)]]-Y132,0),0)</f>
        <v>0</v>
      </c>
      <c r="AA133">
        <f>IF(A132=Emisiones_N2O_CO2eq_LA[[#This Row],[País]],IFERROR(((Emisiones_N2O_CO2eq_LA[[#This Row],[Emisiones Fugitivas (kilotoneladas CO₂e)]]-Y132)/Y132)*100,0),0)</f>
        <v>0</v>
      </c>
      <c r="AB133">
        <v>0</v>
      </c>
    </row>
    <row r="134" spans="1:28" x14ac:dyDescent="0.25">
      <c r="A134" t="s">
        <v>72</v>
      </c>
      <c r="B134" t="s">
        <v>72</v>
      </c>
      <c r="C134" t="s">
        <v>73</v>
      </c>
      <c r="D134">
        <v>2014</v>
      </c>
      <c r="E134">
        <v>17510</v>
      </c>
      <c r="F134">
        <f>IF(A133=Emisiones_N2O_CO2eq_LA[[#This Row],[País]],IFERROR(Emisiones_N2O_CO2eq_LA[[#This Row],[Agricultura (kilotoneladas CO₂e)]]-E133,0),0)</f>
        <v>490</v>
      </c>
      <c r="G134" s="8">
        <f>IF(A133=Emisiones_N2O_CO2eq_LA[[#This Row],[País]],IFERROR(((Emisiones_N2O_CO2eq_LA[[#This Row],[Agricultura (kilotoneladas CO₂e)]]-E133)/E133)*100,0),0)</f>
        <v>2.8789659224441833</v>
      </c>
      <c r="H134">
        <v>0.37280701754385898</v>
      </c>
      <c r="I134">
        <v>690</v>
      </c>
      <c r="J134">
        <f>IF(A133=Emisiones_N2O_CO2eq_LA[[#This Row],[País]],IFERROR(Emisiones_N2O_CO2eq_LA[[#This Row],[Industria (kilotoneladas CO₂e)]]-I133,0),0)</f>
        <v>-20</v>
      </c>
      <c r="K134" s="8">
        <f>IF(A133=Emisiones_N2O_CO2eq_LA[[#This Row],[País]],IFERROR(((Emisiones_N2O_CO2eq_LA[[#This Row],[Industria (kilotoneladas CO₂e)]]-I133)/I133)*100,0),0)</f>
        <v>-2.8169014084507045</v>
      </c>
      <c r="L134">
        <v>0.01</v>
      </c>
      <c r="M134">
        <v>530</v>
      </c>
      <c r="N134">
        <f>IF(A133=Emisiones_N2O_CO2eq_LA[[#This Row],[País]],IFERROR(Emisiones_N2O_CO2eq_LA[[#This Row],[Otras Quemas de Combustible (kilotoneladas CO₂e)]]-M133,0),0)</f>
        <v>20</v>
      </c>
      <c r="O134" s="8">
        <f>IF(A133=Emisiones_N2O_CO2eq_LA[[#This Row],[País]],IFERROR(((Emisiones_N2O_CO2eq_LA[[#This Row],[Otras Quemas de Combustible (kilotoneladas CO₂e)]]-M133)/M133)*100,0),0)</f>
        <v>3.9215686274509802</v>
      </c>
      <c r="P134">
        <v>0.01</v>
      </c>
      <c r="Q134">
        <v>1430</v>
      </c>
      <c r="R134">
        <f>IF(A133=Emisiones_N2O_CO2eq_LA[[#This Row],[País]],IFERROR(Emisiones_N2O_CO2eq_LA[[#This Row],[Residuos (kilotoneladas CO₂e)]]-Q133,0),0)</f>
        <v>10</v>
      </c>
      <c r="S134" s="8">
        <f>IF(A133=Emisiones_N2O_CO2eq_LA[[#This Row],[País]],IFERROR(((Emisiones_N2O_CO2eq_LA[[#This Row],[Residuos (kilotoneladas CO₂e)]]-Q133)/Q133)*100,0),0)</f>
        <v>0.70422535211267612</v>
      </c>
      <c r="T134">
        <v>3.0446261284278599E-2</v>
      </c>
      <c r="U134">
        <v>630</v>
      </c>
      <c r="V134">
        <f>IF(A133=Emisiones_N2O_CO2eq_LA[[#This Row],[País]],IFERROR(Emisiones_N2O_CO2eq_LA[[#This Row],[UCTUS (kilotoneladas CO₂e)]]-U133,0),0)</f>
        <v>400</v>
      </c>
      <c r="W134" s="8">
        <f>IF(A133=Emisiones_N2O_CO2eq_LA[[#This Row],[País]],IFERROR(((Emisiones_N2O_CO2eq_LA[[#This Row],[UCTUS (kilotoneladas CO₂e)]]-U133)/U133)*100,0),0)</f>
        <v>173.91304347826087</v>
      </c>
      <c r="X134">
        <v>1.3413387838528299E-2</v>
      </c>
      <c r="Y134">
        <v>0</v>
      </c>
      <c r="Z134">
        <f>IF(A133=Emisiones_N2O_CO2eq_LA[[#This Row],[País]],IFERROR(Emisiones_N2O_CO2eq_LA[[#This Row],[Emisiones Fugitivas (kilotoneladas CO₂e)]]-Y133,0),0)</f>
        <v>0</v>
      </c>
      <c r="AA134">
        <f>IF(A133=Emisiones_N2O_CO2eq_LA[[#This Row],[País]],IFERROR(((Emisiones_N2O_CO2eq_LA[[#This Row],[Emisiones Fugitivas (kilotoneladas CO₂e)]]-Y133)/Y133)*100,0),0)</f>
        <v>0</v>
      </c>
      <c r="AB134">
        <v>0</v>
      </c>
    </row>
    <row r="135" spans="1:28" x14ac:dyDescent="0.25">
      <c r="A135" t="s">
        <v>72</v>
      </c>
      <c r="B135" t="s">
        <v>72</v>
      </c>
      <c r="C135" t="s">
        <v>73</v>
      </c>
      <c r="D135">
        <v>2015</v>
      </c>
      <c r="E135">
        <v>17290</v>
      </c>
      <c r="F135">
        <f>IF(A134=Emisiones_N2O_CO2eq_LA[[#This Row],[País]],IFERROR(Emisiones_N2O_CO2eq_LA[[#This Row],[Agricultura (kilotoneladas CO₂e)]]-E134,0),0)</f>
        <v>-220</v>
      </c>
      <c r="G135" s="8">
        <f>IF(A134=Emisiones_N2O_CO2eq_LA[[#This Row],[País]],IFERROR(((Emisiones_N2O_CO2eq_LA[[#This Row],[Agricultura (kilotoneladas CO₂e)]]-E134)/E134)*100,0),0)</f>
        <v>-1.2564249000571102</v>
      </c>
      <c r="H135">
        <v>0.36383914479914098</v>
      </c>
      <c r="I135">
        <v>670</v>
      </c>
      <c r="J135">
        <f>IF(A134=Emisiones_N2O_CO2eq_LA[[#This Row],[País]],IFERROR(Emisiones_N2O_CO2eq_LA[[#This Row],[Industria (kilotoneladas CO₂e)]]-I134,0),0)</f>
        <v>-20</v>
      </c>
      <c r="K135" s="8">
        <f>IF(A134=Emisiones_N2O_CO2eq_LA[[#This Row],[País]],IFERROR(((Emisiones_N2O_CO2eq_LA[[#This Row],[Industria (kilotoneladas CO₂e)]]-I134)/I134)*100,0),0)</f>
        <v>-2.8985507246376812</v>
      </c>
      <c r="L135">
        <v>0.01</v>
      </c>
      <c r="M135">
        <v>550</v>
      </c>
      <c r="N135">
        <f>IF(A134=Emisiones_N2O_CO2eq_LA[[#This Row],[País]],IFERROR(Emisiones_N2O_CO2eq_LA[[#This Row],[Otras Quemas de Combustible (kilotoneladas CO₂e)]]-M134,0),0)</f>
        <v>20</v>
      </c>
      <c r="O135" s="8">
        <f>IF(A134=Emisiones_N2O_CO2eq_LA[[#This Row],[País]],IFERROR(((Emisiones_N2O_CO2eq_LA[[#This Row],[Otras Quemas de Combustible (kilotoneladas CO₂e)]]-M134)/M134)*100,0),0)</f>
        <v>3.7735849056603774</v>
      </c>
      <c r="P135">
        <v>0.01</v>
      </c>
      <c r="Q135">
        <v>1430</v>
      </c>
      <c r="R135">
        <f>IF(A134=Emisiones_N2O_CO2eq_LA[[#This Row],[País]],IFERROR(Emisiones_N2O_CO2eq_LA[[#This Row],[Residuos (kilotoneladas CO₂e)]]-Q134,0),0)</f>
        <v>0</v>
      </c>
      <c r="S135" s="8">
        <f>IF(A134=Emisiones_N2O_CO2eq_LA[[#This Row],[País]],IFERROR(((Emisiones_N2O_CO2eq_LA[[#This Row],[Residuos (kilotoneladas CO₂e)]]-Q134)/Q134)*100,0),0)</f>
        <v>0</v>
      </c>
      <c r="T135">
        <v>3.00919593442898E-2</v>
      </c>
      <c r="U135">
        <v>500</v>
      </c>
      <c r="V135">
        <f>IF(A134=Emisiones_N2O_CO2eq_LA[[#This Row],[País]],IFERROR(Emisiones_N2O_CO2eq_LA[[#This Row],[UCTUS (kilotoneladas CO₂e)]]-U134,0),0)</f>
        <v>-130</v>
      </c>
      <c r="W135" s="8">
        <f>IF(A134=Emisiones_N2O_CO2eq_LA[[#This Row],[País]],IFERROR(((Emisiones_N2O_CO2eq_LA[[#This Row],[UCTUS (kilotoneladas CO₂e)]]-U134)/U134)*100,0),0)</f>
        <v>-20.634920634920633</v>
      </c>
      <c r="X135">
        <v>1.0521664106395E-2</v>
      </c>
      <c r="Y135">
        <v>0</v>
      </c>
      <c r="Z135">
        <f>IF(A134=Emisiones_N2O_CO2eq_LA[[#This Row],[País]],IFERROR(Emisiones_N2O_CO2eq_LA[[#This Row],[Emisiones Fugitivas (kilotoneladas CO₂e)]]-Y134,0),0)</f>
        <v>0</v>
      </c>
      <c r="AA135">
        <f>IF(A134=Emisiones_N2O_CO2eq_LA[[#This Row],[País]],IFERROR(((Emisiones_N2O_CO2eq_LA[[#This Row],[Emisiones Fugitivas (kilotoneladas CO₂e)]]-Y134)/Y134)*100,0),0)</f>
        <v>0</v>
      </c>
      <c r="AB135">
        <v>0</v>
      </c>
    </row>
    <row r="136" spans="1:28" x14ac:dyDescent="0.25">
      <c r="A136" t="s">
        <v>72</v>
      </c>
      <c r="B136" t="s">
        <v>72</v>
      </c>
      <c r="C136" t="s">
        <v>73</v>
      </c>
      <c r="D136">
        <v>2016</v>
      </c>
      <c r="E136">
        <v>17420</v>
      </c>
      <c r="F136">
        <f>IF(A135=Emisiones_N2O_CO2eq_LA[[#This Row],[País]],IFERROR(Emisiones_N2O_CO2eq_LA[[#This Row],[Agricultura (kilotoneladas CO₂e)]]-E135,0),0)</f>
        <v>130</v>
      </c>
      <c r="G136" s="8">
        <f>IF(A135=Emisiones_N2O_CO2eq_LA[[#This Row],[País]],IFERROR(((Emisiones_N2O_CO2eq_LA[[#This Row],[Agricultura (kilotoneladas CO₂e)]]-E135)/E135)*100,0),0)</f>
        <v>0.75187969924812026</v>
      </c>
      <c r="H136">
        <v>0.36159833938764901</v>
      </c>
      <c r="I136">
        <v>670</v>
      </c>
      <c r="J136">
        <f>IF(A135=Emisiones_N2O_CO2eq_LA[[#This Row],[País]],IFERROR(Emisiones_N2O_CO2eq_LA[[#This Row],[Industria (kilotoneladas CO₂e)]]-I135,0),0)</f>
        <v>0</v>
      </c>
      <c r="K136" s="8">
        <f>IF(A135=Emisiones_N2O_CO2eq_LA[[#This Row],[País]],IFERROR(((Emisiones_N2O_CO2eq_LA[[#This Row],[Industria (kilotoneladas CO₂e)]]-I135)/I135)*100,0),0)</f>
        <v>0</v>
      </c>
      <c r="L136">
        <v>0.01</v>
      </c>
      <c r="M136">
        <v>550</v>
      </c>
      <c r="N136">
        <f>IF(A135=Emisiones_N2O_CO2eq_LA[[#This Row],[País]],IFERROR(Emisiones_N2O_CO2eq_LA[[#This Row],[Otras Quemas de Combustible (kilotoneladas CO₂e)]]-M135,0),0)</f>
        <v>0</v>
      </c>
      <c r="O136" s="8">
        <f>IF(A135=Emisiones_N2O_CO2eq_LA[[#This Row],[País]],IFERROR(((Emisiones_N2O_CO2eq_LA[[#This Row],[Otras Quemas de Combustible (kilotoneladas CO₂e)]]-M135)/M135)*100,0),0)</f>
        <v>0</v>
      </c>
      <c r="P136">
        <v>0.01</v>
      </c>
      <c r="Q136">
        <v>1440</v>
      </c>
      <c r="R136">
        <f>IF(A135=Emisiones_N2O_CO2eq_LA[[#This Row],[País]],IFERROR(Emisiones_N2O_CO2eq_LA[[#This Row],[Residuos (kilotoneladas CO₂e)]]-Q135,0),0)</f>
        <v>10</v>
      </c>
      <c r="S136" s="8">
        <f>IF(A135=Emisiones_N2O_CO2eq_LA[[#This Row],[País]],IFERROR(((Emisiones_N2O_CO2eq_LA[[#This Row],[Residuos (kilotoneladas CO₂e)]]-Q135)/Q135)*100,0),0)</f>
        <v>0.69930069930069927</v>
      </c>
      <c r="T136">
        <v>2.9891022314478401E-2</v>
      </c>
      <c r="U136">
        <v>1240</v>
      </c>
      <c r="V136">
        <f>IF(A135=Emisiones_N2O_CO2eq_LA[[#This Row],[País]],IFERROR(Emisiones_N2O_CO2eq_LA[[#This Row],[UCTUS (kilotoneladas CO₂e)]]-U135,0),0)</f>
        <v>740</v>
      </c>
      <c r="W136" s="8">
        <f>IF(A135=Emisiones_N2O_CO2eq_LA[[#This Row],[País]],IFERROR(((Emisiones_N2O_CO2eq_LA[[#This Row],[UCTUS (kilotoneladas CO₂e)]]-U135)/U135)*100,0),0)</f>
        <v>148</v>
      </c>
      <c r="X136">
        <v>2.5739491437467499E-2</v>
      </c>
      <c r="Y136">
        <v>0</v>
      </c>
      <c r="Z136">
        <f>IF(A135=Emisiones_N2O_CO2eq_LA[[#This Row],[País]],IFERROR(Emisiones_N2O_CO2eq_LA[[#This Row],[Emisiones Fugitivas (kilotoneladas CO₂e)]]-Y135,0),0)</f>
        <v>0</v>
      </c>
      <c r="AA136">
        <f>IF(A135=Emisiones_N2O_CO2eq_LA[[#This Row],[País]],IFERROR(((Emisiones_N2O_CO2eq_LA[[#This Row],[Emisiones Fugitivas (kilotoneladas CO₂e)]]-Y135)/Y135)*100,0),0)</f>
        <v>0</v>
      </c>
      <c r="AB136">
        <v>0</v>
      </c>
    </row>
    <row r="137" spans="1:28" x14ac:dyDescent="0.25">
      <c r="A137" t="s">
        <v>80</v>
      </c>
      <c r="B137" t="s">
        <v>80</v>
      </c>
      <c r="C137" t="s">
        <v>81</v>
      </c>
      <c r="D137">
        <v>1990</v>
      </c>
      <c r="E137">
        <v>1550</v>
      </c>
      <c r="F137">
        <f>IF(A136=Emisiones_N2O_CO2eq_LA[[#This Row],[País]],IFERROR(Emisiones_N2O_CO2eq_LA[[#This Row],[Agricultura (kilotoneladas CO₂e)]]-E136,0),0)</f>
        <v>0</v>
      </c>
      <c r="G137" s="8">
        <f>IF(A136=Emisiones_N2O_CO2eq_LA[[#This Row],[País]],IFERROR(((Emisiones_N2O_CO2eq_LA[[#This Row],[Agricultura (kilotoneladas CO₂e)]]-E136)/E136)*100,0),0)</f>
        <v>0</v>
      </c>
      <c r="H137">
        <v>0.496954151971785</v>
      </c>
      <c r="I137">
        <v>0</v>
      </c>
      <c r="J137">
        <f>IF(A136=Emisiones_N2O_CO2eq_LA[[#This Row],[País]],IFERROR(Emisiones_N2O_CO2eq_LA[[#This Row],[Industria (kilotoneladas CO₂e)]]-I136,0),0)</f>
        <v>0</v>
      </c>
      <c r="K137" s="8">
        <f>IF(A136=Emisiones_N2O_CO2eq_LA[[#This Row],[País]],IFERROR(((Emisiones_N2O_CO2eq_LA[[#This Row],[Industria (kilotoneladas CO₂e)]]-I136)/I136)*100,0),0)</f>
        <v>0</v>
      </c>
      <c r="L137" s="7"/>
      <c r="M137">
        <v>80</v>
      </c>
      <c r="N137">
        <f>IF(A136=Emisiones_N2O_CO2eq_LA[[#This Row],[País]],IFERROR(Emisiones_N2O_CO2eq_LA[[#This Row],[Otras Quemas de Combustible (kilotoneladas CO₂e)]]-M136,0),0)</f>
        <v>0</v>
      </c>
      <c r="O137" s="8">
        <f>IF(A136=Emisiones_N2O_CO2eq_LA[[#This Row],[País]],IFERROR(((Emisiones_N2O_CO2eq_LA[[#This Row],[Otras Quemas de Combustible (kilotoneladas CO₂e)]]-M136)/M136)*100,0),0)</f>
        <v>0</v>
      </c>
      <c r="P137">
        <v>0.03</v>
      </c>
      <c r="Q137">
        <v>40</v>
      </c>
      <c r="R137">
        <f>IF(A136=Emisiones_N2O_CO2eq_LA[[#This Row],[País]],IFERROR(Emisiones_N2O_CO2eq_LA[[#This Row],[Residuos (kilotoneladas CO₂e)]]-Q136,0),0)</f>
        <v>0</v>
      </c>
      <c r="S137" s="8">
        <f>IF(A136=Emisiones_N2O_CO2eq_LA[[#This Row],[País]],IFERROR(((Emisiones_N2O_CO2eq_LA[[#This Row],[Residuos (kilotoneladas CO₂e)]]-Q136)/Q136)*100,0),0)</f>
        <v>0</v>
      </c>
      <c r="T137">
        <v>1.28246232766912E-2</v>
      </c>
      <c r="U137">
        <v>20</v>
      </c>
      <c r="V137">
        <f>IF(A136=Emisiones_N2O_CO2eq_LA[[#This Row],[País]],IFERROR(Emisiones_N2O_CO2eq_LA[[#This Row],[UCTUS (kilotoneladas CO₂e)]]-U136,0),0)</f>
        <v>0</v>
      </c>
      <c r="W137" s="8">
        <f>IF(A136=Emisiones_N2O_CO2eq_LA[[#This Row],[País]],IFERROR(((Emisiones_N2O_CO2eq_LA[[#This Row],[UCTUS (kilotoneladas CO₂e)]]-U136)/U136)*100,0),0)</f>
        <v>0</v>
      </c>
      <c r="X137">
        <v>6.4123116383456198E-3</v>
      </c>
      <c r="Y137">
        <v>0</v>
      </c>
      <c r="Z137">
        <f>IF(A136=Emisiones_N2O_CO2eq_LA[[#This Row],[País]],IFERROR(Emisiones_N2O_CO2eq_LA[[#This Row],[Emisiones Fugitivas (kilotoneladas CO₂e)]]-Y136,0),0)</f>
        <v>0</v>
      </c>
      <c r="AA137">
        <f>IF(A136=Emisiones_N2O_CO2eq_LA[[#This Row],[País]],IFERROR(((Emisiones_N2O_CO2eq_LA[[#This Row],[Emisiones Fugitivas (kilotoneladas CO₂e)]]-Y136)/Y136)*100,0),0)</f>
        <v>0</v>
      </c>
      <c r="AB137">
        <v>0</v>
      </c>
    </row>
    <row r="138" spans="1:28" x14ac:dyDescent="0.25">
      <c r="A138" t="s">
        <v>80</v>
      </c>
      <c r="B138" t="s">
        <v>80</v>
      </c>
      <c r="C138" t="s">
        <v>81</v>
      </c>
      <c r="D138">
        <v>1991</v>
      </c>
      <c r="E138">
        <v>1590</v>
      </c>
      <c r="F138">
        <f>IF(A137=Emisiones_N2O_CO2eq_LA[[#This Row],[País]],IFERROR(Emisiones_N2O_CO2eq_LA[[#This Row],[Agricultura (kilotoneladas CO₂e)]]-E137,0),0)</f>
        <v>40</v>
      </c>
      <c r="G138" s="8">
        <f>IF(A137=Emisiones_N2O_CO2eq_LA[[#This Row],[País]],IFERROR(((Emisiones_N2O_CO2eq_LA[[#This Row],[Agricultura (kilotoneladas CO₂e)]]-E137)/E137)*100,0),0)</f>
        <v>2.5806451612903225</v>
      </c>
      <c r="H138">
        <v>0.49656464709556503</v>
      </c>
      <c r="I138">
        <v>0</v>
      </c>
      <c r="J138">
        <f>IF(A137=Emisiones_N2O_CO2eq_LA[[#This Row],[País]],IFERROR(Emisiones_N2O_CO2eq_LA[[#This Row],[Industria (kilotoneladas CO₂e)]]-I137,0),0)</f>
        <v>0</v>
      </c>
      <c r="K138" s="8">
        <f>IF(A137=Emisiones_N2O_CO2eq_LA[[#This Row],[País]],IFERROR(((Emisiones_N2O_CO2eq_LA[[#This Row],[Industria (kilotoneladas CO₂e)]]-I137)/I137)*100,0),0)</f>
        <v>0</v>
      </c>
      <c r="L138" s="7"/>
      <c r="M138">
        <v>80</v>
      </c>
      <c r="N138">
        <f>IF(A137=Emisiones_N2O_CO2eq_LA[[#This Row],[País]],IFERROR(Emisiones_N2O_CO2eq_LA[[#This Row],[Otras Quemas de Combustible (kilotoneladas CO₂e)]]-M137,0),0)</f>
        <v>0</v>
      </c>
      <c r="O138" s="8">
        <f>IF(A137=Emisiones_N2O_CO2eq_LA[[#This Row],[País]],IFERROR(((Emisiones_N2O_CO2eq_LA[[#This Row],[Otras Quemas de Combustible (kilotoneladas CO₂e)]]-M137)/M137)*100,0),0)</f>
        <v>0</v>
      </c>
      <c r="P138">
        <v>0.03</v>
      </c>
      <c r="Q138">
        <v>40</v>
      </c>
      <c r="R138">
        <f>IF(A137=Emisiones_N2O_CO2eq_LA[[#This Row],[País]],IFERROR(Emisiones_N2O_CO2eq_LA[[#This Row],[Residuos (kilotoneladas CO₂e)]]-Q137,0),0)</f>
        <v>0</v>
      </c>
      <c r="S138" s="8">
        <f>IF(A137=Emisiones_N2O_CO2eq_LA[[#This Row],[País]],IFERROR(((Emisiones_N2O_CO2eq_LA[[#This Row],[Residuos (kilotoneladas CO₂e)]]-Q137)/Q137)*100,0),0)</f>
        <v>0</v>
      </c>
      <c r="T138">
        <v>1.2492192379762601E-2</v>
      </c>
      <c r="U138">
        <v>20</v>
      </c>
      <c r="V138">
        <f>IF(A137=Emisiones_N2O_CO2eq_LA[[#This Row],[País]],IFERROR(Emisiones_N2O_CO2eq_LA[[#This Row],[UCTUS (kilotoneladas CO₂e)]]-U137,0),0)</f>
        <v>0</v>
      </c>
      <c r="W138" s="8">
        <f>IF(A137=Emisiones_N2O_CO2eq_LA[[#This Row],[País]],IFERROR(((Emisiones_N2O_CO2eq_LA[[#This Row],[UCTUS (kilotoneladas CO₂e)]]-U137)/U137)*100,0),0)</f>
        <v>0</v>
      </c>
      <c r="X138">
        <v>6.2460961898813203E-3</v>
      </c>
      <c r="Y138">
        <v>0</v>
      </c>
      <c r="Z138">
        <f>IF(A137=Emisiones_N2O_CO2eq_LA[[#This Row],[País]],IFERROR(Emisiones_N2O_CO2eq_LA[[#This Row],[Emisiones Fugitivas (kilotoneladas CO₂e)]]-Y137,0),0)</f>
        <v>0</v>
      </c>
      <c r="AA138">
        <f>IF(A137=Emisiones_N2O_CO2eq_LA[[#This Row],[País]],IFERROR(((Emisiones_N2O_CO2eq_LA[[#This Row],[Emisiones Fugitivas (kilotoneladas CO₂e)]]-Y137)/Y137)*100,0),0)</f>
        <v>0</v>
      </c>
      <c r="AB138">
        <v>0</v>
      </c>
    </row>
    <row r="139" spans="1:28" x14ac:dyDescent="0.25">
      <c r="A139" t="s">
        <v>80</v>
      </c>
      <c r="B139" t="s">
        <v>80</v>
      </c>
      <c r="C139" t="s">
        <v>81</v>
      </c>
      <c r="D139">
        <v>1992</v>
      </c>
      <c r="E139">
        <v>1590</v>
      </c>
      <c r="F139">
        <f>IF(A138=Emisiones_N2O_CO2eq_LA[[#This Row],[País]],IFERROR(Emisiones_N2O_CO2eq_LA[[#This Row],[Agricultura (kilotoneladas CO₂e)]]-E138,0),0)</f>
        <v>0</v>
      </c>
      <c r="G139" s="8">
        <f>IF(A138=Emisiones_N2O_CO2eq_LA[[#This Row],[País]],IFERROR(((Emisiones_N2O_CO2eq_LA[[#This Row],[Agricultura (kilotoneladas CO₂e)]]-E138)/E138)*100,0),0)</f>
        <v>0</v>
      </c>
      <c r="H139">
        <v>0.48372376026772101</v>
      </c>
      <c r="I139">
        <v>0</v>
      </c>
      <c r="J139">
        <f>IF(A138=Emisiones_N2O_CO2eq_LA[[#This Row],[País]],IFERROR(Emisiones_N2O_CO2eq_LA[[#This Row],[Industria (kilotoneladas CO₂e)]]-I138,0),0)</f>
        <v>0</v>
      </c>
      <c r="K139" s="8">
        <f>IF(A138=Emisiones_N2O_CO2eq_LA[[#This Row],[País]],IFERROR(((Emisiones_N2O_CO2eq_LA[[#This Row],[Industria (kilotoneladas CO₂e)]]-I138)/I138)*100,0),0)</f>
        <v>0</v>
      </c>
      <c r="L139" s="7"/>
      <c r="M139">
        <v>80</v>
      </c>
      <c r="N139">
        <f>IF(A138=Emisiones_N2O_CO2eq_LA[[#This Row],[País]],IFERROR(Emisiones_N2O_CO2eq_LA[[#This Row],[Otras Quemas de Combustible (kilotoneladas CO₂e)]]-M138,0),0)</f>
        <v>0</v>
      </c>
      <c r="O139" s="8">
        <f>IF(A138=Emisiones_N2O_CO2eq_LA[[#This Row],[País]],IFERROR(((Emisiones_N2O_CO2eq_LA[[#This Row],[Otras Quemas de Combustible (kilotoneladas CO₂e)]]-M138)/M138)*100,0),0)</f>
        <v>0</v>
      </c>
      <c r="P139">
        <v>0.02</v>
      </c>
      <c r="Q139">
        <v>40</v>
      </c>
      <c r="R139">
        <f>IF(A138=Emisiones_N2O_CO2eq_LA[[#This Row],[País]],IFERROR(Emisiones_N2O_CO2eq_LA[[#This Row],[Residuos (kilotoneladas CO₂e)]]-Q138,0),0)</f>
        <v>0</v>
      </c>
      <c r="S139" s="8">
        <f>IF(A138=Emisiones_N2O_CO2eq_LA[[#This Row],[País]],IFERROR(((Emisiones_N2O_CO2eq_LA[[#This Row],[Residuos (kilotoneladas CO₂e)]]-Q138)/Q138)*100,0),0)</f>
        <v>0</v>
      </c>
      <c r="T139">
        <v>1.21691512017036E-2</v>
      </c>
      <c r="U139">
        <v>20</v>
      </c>
      <c r="V139">
        <f>IF(A138=Emisiones_N2O_CO2eq_LA[[#This Row],[País]],IFERROR(Emisiones_N2O_CO2eq_LA[[#This Row],[UCTUS (kilotoneladas CO₂e)]]-U138,0),0)</f>
        <v>0</v>
      </c>
      <c r="W139" s="8">
        <f>IF(A138=Emisiones_N2O_CO2eq_LA[[#This Row],[País]],IFERROR(((Emisiones_N2O_CO2eq_LA[[#This Row],[UCTUS (kilotoneladas CO₂e)]]-U138)/U138)*100,0),0)</f>
        <v>0</v>
      </c>
      <c r="X139">
        <v>6.0845756008518397E-3</v>
      </c>
      <c r="Y139">
        <v>0</v>
      </c>
      <c r="Z139">
        <f>IF(A138=Emisiones_N2O_CO2eq_LA[[#This Row],[País]],IFERROR(Emisiones_N2O_CO2eq_LA[[#This Row],[Emisiones Fugitivas (kilotoneladas CO₂e)]]-Y138,0),0)</f>
        <v>0</v>
      </c>
      <c r="AA139">
        <f>IF(A138=Emisiones_N2O_CO2eq_LA[[#This Row],[País]],IFERROR(((Emisiones_N2O_CO2eq_LA[[#This Row],[Emisiones Fugitivas (kilotoneladas CO₂e)]]-Y138)/Y138)*100,0),0)</f>
        <v>0</v>
      </c>
      <c r="AB139">
        <v>0</v>
      </c>
    </row>
    <row r="140" spans="1:28" x14ac:dyDescent="0.25">
      <c r="A140" t="s">
        <v>80</v>
      </c>
      <c r="B140" t="s">
        <v>80</v>
      </c>
      <c r="C140" t="s">
        <v>81</v>
      </c>
      <c r="D140">
        <v>1993</v>
      </c>
      <c r="E140">
        <v>1560</v>
      </c>
      <c r="F140">
        <f>IF(A139=Emisiones_N2O_CO2eq_LA[[#This Row],[País]],IFERROR(Emisiones_N2O_CO2eq_LA[[#This Row],[Agricultura (kilotoneladas CO₂e)]]-E139,0),0)</f>
        <v>-30</v>
      </c>
      <c r="G140" s="8">
        <f>IF(A139=Emisiones_N2O_CO2eq_LA[[#This Row],[País]],IFERROR(((Emisiones_N2O_CO2eq_LA[[#This Row],[Agricultura (kilotoneladas CO₂e)]]-E139)/E139)*100,0),0)</f>
        <v>-1.8867924528301887</v>
      </c>
      <c r="H140">
        <v>0.46263345195729499</v>
      </c>
      <c r="I140">
        <v>0</v>
      </c>
      <c r="J140">
        <f>IF(A139=Emisiones_N2O_CO2eq_LA[[#This Row],[País]],IFERROR(Emisiones_N2O_CO2eq_LA[[#This Row],[Industria (kilotoneladas CO₂e)]]-I139,0),0)</f>
        <v>0</v>
      </c>
      <c r="K140" s="8">
        <f>IF(A139=Emisiones_N2O_CO2eq_LA[[#This Row],[País]],IFERROR(((Emisiones_N2O_CO2eq_LA[[#This Row],[Industria (kilotoneladas CO₂e)]]-I139)/I139)*100,0),0)</f>
        <v>0</v>
      </c>
      <c r="L140" s="7"/>
      <c r="M140">
        <v>80</v>
      </c>
      <c r="N140">
        <f>IF(A139=Emisiones_N2O_CO2eq_LA[[#This Row],[País]],IFERROR(Emisiones_N2O_CO2eq_LA[[#This Row],[Otras Quemas de Combustible (kilotoneladas CO₂e)]]-M139,0),0)</f>
        <v>0</v>
      </c>
      <c r="O140" s="8">
        <f>IF(A139=Emisiones_N2O_CO2eq_LA[[#This Row],[País]],IFERROR(((Emisiones_N2O_CO2eq_LA[[#This Row],[Otras Quemas de Combustible (kilotoneladas CO₂e)]]-M139)/M139)*100,0),0)</f>
        <v>0</v>
      </c>
      <c r="P140">
        <v>0.02</v>
      </c>
      <c r="Q140">
        <v>40</v>
      </c>
      <c r="R140">
        <f>IF(A139=Emisiones_N2O_CO2eq_LA[[#This Row],[País]],IFERROR(Emisiones_N2O_CO2eq_LA[[#This Row],[Residuos (kilotoneladas CO₂e)]]-Q139,0),0)</f>
        <v>0</v>
      </c>
      <c r="S140" s="8">
        <f>IF(A139=Emisiones_N2O_CO2eq_LA[[#This Row],[País]],IFERROR(((Emisiones_N2O_CO2eq_LA[[#This Row],[Residuos (kilotoneladas CO₂e)]]-Q139)/Q139)*100,0),0)</f>
        <v>0</v>
      </c>
      <c r="T140">
        <v>1.1862396204033201E-2</v>
      </c>
      <c r="U140">
        <v>20</v>
      </c>
      <c r="V140">
        <f>IF(A139=Emisiones_N2O_CO2eq_LA[[#This Row],[País]],IFERROR(Emisiones_N2O_CO2eq_LA[[#This Row],[UCTUS (kilotoneladas CO₂e)]]-U139,0),0)</f>
        <v>0</v>
      </c>
      <c r="W140" s="8">
        <f>IF(A139=Emisiones_N2O_CO2eq_LA[[#This Row],[País]],IFERROR(((Emisiones_N2O_CO2eq_LA[[#This Row],[UCTUS (kilotoneladas CO₂e)]]-U139)/U139)*100,0),0)</f>
        <v>0</v>
      </c>
      <c r="X140">
        <v>5.9311981020166004E-3</v>
      </c>
      <c r="Y140">
        <v>0</v>
      </c>
      <c r="Z140">
        <f>IF(A139=Emisiones_N2O_CO2eq_LA[[#This Row],[País]],IFERROR(Emisiones_N2O_CO2eq_LA[[#This Row],[Emisiones Fugitivas (kilotoneladas CO₂e)]]-Y139,0),0)</f>
        <v>0</v>
      </c>
      <c r="AA140">
        <f>IF(A139=Emisiones_N2O_CO2eq_LA[[#This Row],[País]],IFERROR(((Emisiones_N2O_CO2eq_LA[[#This Row],[Emisiones Fugitivas (kilotoneladas CO₂e)]]-Y139)/Y139)*100,0),0)</f>
        <v>0</v>
      </c>
      <c r="AB140">
        <v>0</v>
      </c>
    </row>
    <row r="141" spans="1:28" x14ac:dyDescent="0.25">
      <c r="A141" t="s">
        <v>80</v>
      </c>
      <c r="B141" t="s">
        <v>80</v>
      </c>
      <c r="C141" t="s">
        <v>81</v>
      </c>
      <c r="D141">
        <v>1994</v>
      </c>
      <c r="E141">
        <v>1520</v>
      </c>
      <c r="F141">
        <f>IF(A140=Emisiones_N2O_CO2eq_LA[[#This Row],[País]],IFERROR(Emisiones_N2O_CO2eq_LA[[#This Row],[Agricultura (kilotoneladas CO₂e)]]-E140,0),0)</f>
        <v>-40</v>
      </c>
      <c r="G141" s="8">
        <f>IF(A140=Emisiones_N2O_CO2eq_LA[[#This Row],[País]],IFERROR(((Emisiones_N2O_CO2eq_LA[[#This Row],[Agricultura (kilotoneladas CO₂e)]]-E140)/E140)*100,0),0)</f>
        <v>-2.5641025641025639</v>
      </c>
      <c r="H141">
        <v>0.439433362243422</v>
      </c>
      <c r="I141">
        <v>0</v>
      </c>
      <c r="J141">
        <f>IF(A140=Emisiones_N2O_CO2eq_LA[[#This Row],[País]],IFERROR(Emisiones_N2O_CO2eq_LA[[#This Row],[Industria (kilotoneladas CO₂e)]]-I140,0),0)</f>
        <v>0</v>
      </c>
      <c r="K141" s="8">
        <f>IF(A140=Emisiones_N2O_CO2eq_LA[[#This Row],[País]],IFERROR(((Emisiones_N2O_CO2eq_LA[[#This Row],[Industria (kilotoneladas CO₂e)]]-I140)/I140)*100,0),0)</f>
        <v>0</v>
      </c>
      <c r="L141" s="7"/>
      <c r="M141">
        <v>80</v>
      </c>
      <c r="N141">
        <f>IF(A140=Emisiones_N2O_CO2eq_LA[[#This Row],[País]],IFERROR(Emisiones_N2O_CO2eq_LA[[#This Row],[Otras Quemas de Combustible (kilotoneladas CO₂e)]]-M140,0),0)</f>
        <v>0</v>
      </c>
      <c r="O141" s="8">
        <f>IF(A140=Emisiones_N2O_CO2eq_LA[[#This Row],[País]],IFERROR(((Emisiones_N2O_CO2eq_LA[[#This Row],[Otras Quemas de Combustible (kilotoneladas CO₂e)]]-M140)/M140)*100,0),0)</f>
        <v>0</v>
      </c>
      <c r="P141">
        <v>0.02</v>
      </c>
      <c r="Q141">
        <v>40</v>
      </c>
      <c r="R141">
        <f>IF(A140=Emisiones_N2O_CO2eq_LA[[#This Row],[País]],IFERROR(Emisiones_N2O_CO2eq_LA[[#This Row],[Residuos (kilotoneladas CO₂e)]]-Q140,0),0)</f>
        <v>0</v>
      </c>
      <c r="S141" s="8">
        <f>IF(A140=Emisiones_N2O_CO2eq_LA[[#This Row],[País]],IFERROR(((Emisiones_N2O_CO2eq_LA[[#This Row],[Residuos (kilotoneladas CO₂e)]]-Q140)/Q140)*100,0),0)</f>
        <v>0</v>
      </c>
      <c r="T141">
        <v>1.15640358485111E-2</v>
      </c>
      <c r="U141">
        <v>20</v>
      </c>
      <c r="V141">
        <f>IF(A140=Emisiones_N2O_CO2eq_LA[[#This Row],[País]],IFERROR(Emisiones_N2O_CO2eq_LA[[#This Row],[UCTUS (kilotoneladas CO₂e)]]-U140,0),0)</f>
        <v>0</v>
      </c>
      <c r="W141" s="8">
        <f>IF(A140=Emisiones_N2O_CO2eq_LA[[#This Row],[País]],IFERROR(((Emisiones_N2O_CO2eq_LA[[#This Row],[UCTUS (kilotoneladas CO₂e)]]-U140)/U140)*100,0),0)</f>
        <v>0</v>
      </c>
      <c r="X141">
        <v>5.7820179242555596E-3</v>
      </c>
      <c r="Y141">
        <v>0</v>
      </c>
      <c r="Z141">
        <f>IF(A140=Emisiones_N2O_CO2eq_LA[[#This Row],[País]],IFERROR(Emisiones_N2O_CO2eq_LA[[#This Row],[Emisiones Fugitivas (kilotoneladas CO₂e)]]-Y140,0),0)</f>
        <v>0</v>
      </c>
      <c r="AA141">
        <f>IF(A140=Emisiones_N2O_CO2eq_LA[[#This Row],[País]],IFERROR(((Emisiones_N2O_CO2eq_LA[[#This Row],[Emisiones Fugitivas (kilotoneladas CO₂e)]]-Y140)/Y140)*100,0),0)</f>
        <v>0</v>
      </c>
      <c r="AB141">
        <v>0</v>
      </c>
    </row>
    <row r="142" spans="1:28" x14ac:dyDescent="0.25">
      <c r="A142" t="s">
        <v>80</v>
      </c>
      <c r="B142" t="s">
        <v>80</v>
      </c>
      <c r="C142" t="s">
        <v>81</v>
      </c>
      <c r="D142">
        <v>1995</v>
      </c>
      <c r="E142">
        <v>1410</v>
      </c>
      <c r="F142">
        <f>IF(A141=Emisiones_N2O_CO2eq_LA[[#This Row],[País]],IFERROR(Emisiones_N2O_CO2eq_LA[[#This Row],[Agricultura (kilotoneladas CO₂e)]]-E141,0),0)</f>
        <v>-110</v>
      </c>
      <c r="G142" s="8">
        <f>IF(A141=Emisiones_N2O_CO2eq_LA[[#This Row],[País]],IFERROR(((Emisiones_N2O_CO2eq_LA[[#This Row],[Agricultura (kilotoneladas CO₂e)]]-E141)/E141)*100,0),0)</f>
        <v>-7.2368421052631584</v>
      </c>
      <c r="H142">
        <v>0.39763113367174202</v>
      </c>
      <c r="I142">
        <v>0</v>
      </c>
      <c r="J142">
        <f>IF(A141=Emisiones_N2O_CO2eq_LA[[#This Row],[País]],IFERROR(Emisiones_N2O_CO2eq_LA[[#This Row],[Industria (kilotoneladas CO₂e)]]-I141,0),0)</f>
        <v>0</v>
      </c>
      <c r="K142" s="8">
        <f>IF(A141=Emisiones_N2O_CO2eq_LA[[#This Row],[País]],IFERROR(((Emisiones_N2O_CO2eq_LA[[#This Row],[Industria (kilotoneladas CO₂e)]]-I141)/I141)*100,0),0)</f>
        <v>0</v>
      </c>
      <c r="L142" s="7"/>
      <c r="M142">
        <v>80</v>
      </c>
      <c r="N142">
        <f>IF(A141=Emisiones_N2O_CO2eq_LA[[#This Row],[País]],IFERROR(Emisiones_N2O_CO2eq_LA[[#This Row],[Otras Quemas de Combustible (kilotoneladas CO₂e)]]-M141,0),0)</f>
        <v>0</v>
      </c>
      <c r="O142" s="8">
        <f>IF(A141=Emisiones_N2O_CO2eq_LA[[#This Row],[País]],IFERROR(((Emisiones_N2O_CO2eq_LA[[#This Row],[Otras Quemas de Combustible (kilotoneladas CO₂e)]]-M141)/M141)*100,0),0)</f>
        <v>0</v>
      </c>
      <c r="P142">
        <v>0.02</v>
      </c>
      <c r="Q142">
        <v>50</v>
      </c>
      <c r="R142">
        <f>IF(A141=Emisiones_N2O_CO2eq_LA[[#This Row],[País]],IFERROR(Emisiones_N2O_CO2eq_LA[[#This Row],[Residuos (kilotoneladas CO₂e)]]-Q141,0),0)</f>
        <v>10</v>
      </c>
      <c r="S142" s="8">
        <f>IF(A141=Emisiones_N2O_CO2eq_LA[[#This Row],[País]],IFERROR(((Emisiones_N2O_CO2eq_LA[[#This Row],[Residuos (kilotoneladas CO₂e)]]-Q141)/Q141)*100,0),0)</f>
        <v>25</v>
      </c>
      <c r="T142">
        <v>1.41003948110547E-2</v>
      </c>
      <c r="U142">
        <v>20</v>
      </c>
      <c r="V142">
        <f>IF(A141=Emisiones_N2O_CO2eq_LA[[#This Row],[País]],IFERROR(Emisiones_N2O_CO2eq_LA[[#This Row],[UCTUS (kilotoneladas CO₂e)]]-U141,0),0)</f>
        <v>0</v>
      </c>
      <c r="W142" s="8">
        <f>IF(A141=Emisiones_N2O_CO2eq_LA[[#This Row],[País]],IFERROR(((Emisiones_N2O_CO2eq_LA[[#This Row],[UCTUS (kilotoneladas CO₂e)]]-U141)/U141)*100,0),0)</f>
        <v>0</v>
      </c>
      <c r="X142">
        <v>5.64015792442188E-3</v>
      </c>
      <c r="Y142">
        <v>0</v>
      </c>
      <c r="Z142">
        <f>IF(A141=Emisiones_N2O_CO2eq_LA[[#This Row],[País]],IFERROR(Emisiones_N2O_CO2eq_LA[[#This Row],[Emisiones Fugitivas (kilotoneladas CO₂e)]]-Y141,0),0)</f>
        <v>0</v>
      </c>
      <c r="AA142">
        <f>IF(A141=Emisiones_N2O_CO2eq_LA[[#This Row],[País]],IFERROR(((Emisiones_N2O_CO2eq_LA[[#This Row],[Emisiones Fugitivas (kilotoneladas CO₂e)]]-Y141)/Y141)*100,0),0)</f>
        <v>0</v>
      </c>
      <c r="AB142">
        <v>0</v>
      </c>
    </row>
    <row r="143" spans="1:28" x14ac:dyDescent="0.25">
      <c r="A143" t="s">
        <v>80</v>
      </c>
      <c r="B143" t="s">
        <v>80</v>
      </c>
      <c r="C143" t="s">
        <v>81</v>
      </c>
      <c r="D143">
        <v>1996</v>
      </c>
      <c r="E143">
        <v>1500</v>
      </c>
      <c r="F143">
        <f>IF(A142=Emisiones_N2O_CO2eq_LA[[#This Row],[País]],IFERROR(Emisiones_N2O_CO2eq_LA[[#This Row],[Agricultura (kilotoneladas CO₂e)]]-E142,0),0)</f>
        <v>90</v>
      </c>
      <c r="G143" s="8">
        <f>IF(A142=Emisiones_N2O_CO2eq_LA[[#This Row],[País]],IFERROR(((Emisiones_N2O_CO2eq_LA[[#This Row],[Agricultura (kilotoneladas CO₂e)]]-E142)/E142)*100,0),0)</f>
        <v>6.3829787234042552</v>
      </c>
      <c r="H143">
        <v>0.41299559471365599</v>
      </c>
      <c r="I143">
        <v>150</v>
      </c>
      <c r="J143">
        <f>IF(A142=Emisiones_N2O_CO2eq_LA[[#This Row],[País]],IFERROR(Emisiones_N2O_CO2eq_LA[[#This Row],[Industria (kilotoneladas CO₂e)]]-I142,0),0)</f>
        <v>150</v>
      </c>
      <c r="K143" s="8">
        <f>IF(A142=Emisiones_N2O_CO2eq_LA[[#This Row],[País]],IFERROR(((Emisiones_N2O_CO2eq_LA[[#This Row],[Industria (kilotoneladas CO₂e)]]-I142)/I142)*100,0),0)</f>
        <v>0</v>
      </c>
      <c r="L143">
        <v>0.04</v>
      </c>
      <c r="M143">
        <v>80</v>
      </c>
      <c r="N143">
        <f>IF(A142=Emisiones_N2O_CO2eq_LA[[#This Row],[País]],IFERROR(Emisiones_N2O_CO2eq_LA[[#This Row],[Otras Quemas de Combustible (kilotoneladas CO₂e)]]-M142,0),0)</f>
        <v>0</v>
      </c>
      <c r="O143" s="8">
        <f>IF(A142=Emisiones_N2O_CO2eq_LA[[#This Row],[País]],IFERROR(((Emisiones_N2O_CO2eq_LA[[#This Row],[Otras Quemas de Combustible (kilotoneladas CO₂e)]]-M142)/M142)*100,0),0)</f>
        <v>0</v>
      </c>
      <c r="P143">
        <v>0.02</v>
      </c>
      <c r="Q143">
        <v>50</v>
      </c>
      <c r="R143">
        <f>IF(A142=Emisiones_N2O_CO2eq_LA[[#This Row],[País]],IFERROR(Emisiones_N2O_CO2eq_LA[[#This Row],[Residuos (kilotoneladas CO₂e)]]-Q142,0),0)</f>
        <v>0</v>
      </c>
      <c r="S143" s="8">
        <f>IF(A142=Emisiones_N2O_CO2eq_LA[[#This Row],[País]],IFERROR(((Emisiones_N2O_CO2eq_LA[[#This Row],[Residuos (kilotoneladas CO₂e)]]-Q142)/Q142)*100,0),0)</f>
        <v>0</v>
      </c>
      <c r="T143">
        <v>1.3766519823788501E-2</v>
      </c>
      <c r="U143">
        <v>0</v>
      </c>
      <c r="V143">
        <f>IF(A142=Emisiones_N2O_CO2eq_LA[[#This Row],[País]],IFERROR(Emisiones_N2O_CO2eq_LA[[#This Row],[UCTUS (kilotoneladas CO₂e)]]-U142,0),0)</f>
        <v>-20</v>
      </c>
      <c r="W143" s="8">
        <f>IF(A142=Emisiones_N2O_CO2eq_LA[[#This Row],[País]],IFERROR(((Emisiones_N2O_CO2eq_LA[[#This Row],[UCTUS (kilotoneladas CO₂e)]]-U142)/U142)*100,0),0)</f>
        <v>-100</v>
      </c>
      <c r="X143">
        <v>0</v>
      </c>
      <c r="Y143">
        <v>0</v>
      </c>
      <c r="Z143">
        <f>IF(A142=Emisiones_N2O_CO2eq_LA[[#This Row],[País]],IFERROR(Emisiones_N2O_CO2eq_LA[[#This Row],[Emisiones Fugitivas (kilotoneladas CO₂e)]]-Y142,0),0)</f>
        <v>0</v>
      </c>
      <c r="AA143">
        <f>IF(A142=Emisiones_N2O_CO2eq_LA[[#This Row],[País]],IFERROR(((Emisiones_N2O_CO2eq_LA[[#This Row],[Emisiones Fugitivas (kilotoneladas CO₂e)]]-Y142)/Y142)*100,0),0)</f>
        <v>0</v>
      </c>
      <c r="AB143">
        <v>0</v>
      </c>
    </row>
    <row r="144" spans="1:28" x14ac:dyDescent="0.25">
      <c r="A144" t="s">
        <v>80</v>
      </c>
      <c r="B144" t="s">
        <v>80</v>
      </c>
      <c r="C144" t="s">
        <v>81</v>
      </c>
      <c r="D144">
        <v>1997</v>
      </c>
      <c r="E144">
        <v>1550</v>
      </c>
      <c r="F144">
        <f>IF(A143=Emisiones_N2O_CO2eq_LA[[#This Row],[País]],IFERROR(Emisiones_N2O_CO2eq_LA[[#This Row],[Agricultura (kilotoneladas CO₂e)]]-E143,0),0)</f>
        <v>50</v>
      </c>
      <c r="G144" s="8">
        <f>IF(A143=Emisiones_N2O_CO2eq_LA[[#This Row],[País]],IFERROR(((Emisiones_N2O_CO2eq_LA[[#This Row],[Agricultura (kilotoneladas CO₂e)]]-E143)/E143)*100,0),0)</f>
        <v>3.3333333333333335</v>
      </c>
      <c r="H144">
        <v>0.41677870395267502</v>
      </c>
      <c r="I144">
        <v>150</v>
      </c>
      <c r="J144">
        <f>IF(A143=Emisiones_N2O_CO2eq_LA[[#This Row],[País]],IFERROR(Emisiones_N2O_CO2eq_LA[[#This Row],[Industria (kilotoneladas CO₂e)]]-I143,0),0)</f>
        <v>0</v>
      </c>
      <c r="K144" s="8">
        <f>IF(A143=Emisiones_N2O_CO2eq_LA[[#This Row],[País]],IFERROR(((Emisiones_N2O_CO2eq_LA[[#This Row],[Industria (kilotoneladas CO₂e)]]-I143)/I143)*100,0),0)</f>
        <v>0</v>
      </c>
      <c r="L144">
        <v>0.04</v>
      </c>
      <c r="M144">
        <v>80</v>
      </c>
      <c r="N144">
        <f>IF(A143=Emisiones_N2O_CO2eq_LA[[#This Row],[País]],IFERROR(Emisiones_N2O_CO2eq_LA[[#This Row],[Otras Quemas de Combustible (kilotoneladas CO₂e)]]-M143,0),0)</f>
        <v>0</v>
      </c>
      <c r="O144" s="8">
        <f>IF(A143=Emisiones_N2O_CO2eq_LA[[#This Row],[País]],IFERROR(((Emisiones_N2O_CO2eq_LA[[#This Row],[Otras Quemas de Combustible (kilotoneladas CO₂e)]]-M143)/M143)*100,0),0)</f>
        <v>0</v>
      </c>
      <c r="P144">
        <v>0.02</v>
      </c>
      <c r="Q144">
        <v>50</v>
      </c>
      <c r="R144">
        <f>IF(A143=Emisiones_N2O_CO2eq_LA[[#This Row],[País]],IFERROR(Emisiones_N2O_CO2eq_LA[[#This Row],[Residuos (kilotoneladas CO₂e)]]-Q143,0),0)</f>
        <v>0</v>
      </c>
      <c r="S144" s="8">
        <f>IF(A143=Emisiones_N2O_CO2eq_LA[[#This Row],[País]],IFERROR(((Emisiones_N2O_CO2eq_LA[[#This Row],[Residuos (kilotoneladas CO₂e)]]-Q143)/Q143)*100,0),0)</f>
        <v>0</v>
      </c>
      <c r="T144">
        <v>1.3444474321054001E-2</v>
      </c>
      <c r="U144">
        <v>10</v>
      </c>
      <c r="V144">
        <f>IF(A143=Emisiones_N2O_CO2eq_LA[[#This Row],[País]],IFERROR(Emisiones_N2O_CO2eq_LA[[#This Row],[UCTUS (kilotoneladas CO₂e)]]-U143,0),0)</f>
        <v>10</v>
      </c>
      <c r="W144" s="8">
        <f>IF(A143=Emisiones_N2O_CO2eq_LA[[#This Row],[País]],IFERROR(((Emisiones_N2O_CO2eq_LA[[#This Row],[UCTUS (kilotoneladas CO₂e)]]-U143)/U143)*100,0),0)</f>
        <v>0</v>
      </c>
      <c r="X144">
        <v>2.6888948642108E-3</v>
      </c>
      <c r="Y144">
        <v>0</v>
      </c>
      <c r="Z144">
        <f>IF(A143=Emisiones_N2O_CO2eq_LA[[#This Row],[País]],IFERROR(Emisiones_N2O_CO2eq_LA[[#This Row],[Emisiones Fugitivas (kilotoneladas CO₂e)]]-Y143,0),0)</f>
        <v>0</v>
      </c>
      <c r="AA144">
        <f>IF(A143=Emisiones_N2O_CO2eq_LA[[#This Row],[País]],IFERROR(((Emisiones_N2O_CO2eq_LA[[#This Row],[Emisiones Fugitivas (kilotoneladas CO₂e)]]-Y143)/Y143)*100,0),0)</f>
        <v>0</v>
      </c>
      <c r="AB144">
        <v>0</v>
      </c>
    </row>
    <row r="145" spans="1:28" x14ac:dyDescent="0.25">
      <c r="A145" t="s">
        <v>80</v>
      </c>
      <c r="B145" t="s">
        <v>80</v>
      </c>
      <c r="C145" t="s">
        <v>81</v>
      </c>
      <c r="D145">
        <v>1998</v>
      </c>
      <c r="E145">
        <v>1590</v>
      </c>
      <c r="F145">
        <f>IF(A144=Emisiones_N2O_CO2eq_LA[[#This Row],[País]],IFERROR(Emisiones_N2O_CO2eq_LA[[#This Row],[Agricultura (kilotoneladas CO₂e)]]-E144,0),0)</f>
        <v>40</v>
      </c>
      <c r="G145" s="8">
        <f>IF(A144=Emisiones_N2O_CO2eq_LA[[#This Row],[País]],IFERROR(((Emisiones_N2O_CO2eq_LA[[#This Row],[Agricultura (kilotoneladas CO₂e)]]-E144)/E144)*100,0),0)</f>
        <v>2.5806451612903225</v>
      </c>
      <c r="H145">
        <v>0.417981072555205</v>
      </c>
      <c r="I145">
        <v>150</v>
      </c>
      <c r="J145">
        <f>IF(A144=Emisiones_N2O_CO2eq_LA[[#This Row],[País]],IFERROR(Emisiones_N2O_CO2eq_LA[[#This Row],[Industria (kilotoneladas CO₂e)]]-I144,0),0)</f>
        <v>0</v>
      </c>
      <c r="K145" s="8">
        <f>IF(A144=Emisiones_N2O_CO2eq_LA[[#This Row],[País]],IFERROR(((Emisiones_N2O_CO2eq_LA[[#This Row],[Industria (kilotoneladas CO₂e)]]-I144)/I144)*100,0),0)</f>
        <v>0</v>
      </c>
      <c r="L145">
        <v>0.04</v>
      </c>
      <c r="M145">
        <v>90</v>
      </c>
      <c r="N145">
        <f>IF(A144=Emisiones_N2O_CO2eq_LA[[#This Row],[País]],IFERROR(Emisiones_N2O_CO2eq_LA[[#This Row],[Otras Quemas de Combustible (kilotoneladas CO₂e)]]-M144,0),0)</f>
        <v>10</v>
      </c>
      <c r="O145" s="8">
        <f>IF(A144=Emisiones_N2O_CO2eq_LA[[#This Row],[País]],IFERROR(((Emisiones_N2O_CO2eq_LA[[#This Row],[Otras Quemas de Combustible (kilotoneladas CO₂e)]]-M144)/M144)*100,0),0)</f>
        <v>12.5</v>
      </c>
      <c r="P145">
        <v>0.02</v>
      </c>
      <c r="Q145">
        <v>50</v>
      </c>
      <c r="R145">
        <f>IF(A144=Emisiones_N2O_CO2eq_LA[[#This Row],[País]],IFERROR(Emisiones_N2O_CO2eq_LA[[#This Row],[Residuos (kilotoneladas CO₂e)]]-Q144,0),0)</f>
        <v>0</v>
      </c>
      <c r="S145" s="8">
        <f>IF(A144=Emisiones_N2O_CO2eq_LA[[#This Row],[País]],IFERROR(((Emisiones_N2O_CO2eq_LA[[#This Row],[Residuos (kilotoneladas CO₂e)]]-Q144)/Q144)*100,0),0)</f>
        <v>0</v>
      </c>
      <c r="T145">
        <v>1.3144058885383799E-2</v>
      </c>
      <c r="U145">
        <v>10</v>
      </c>
      <c r="V145">
        <f>IF(A144=Emisiones_N2O_CO2eq_LA[[#This Row],[País]],IFERROR(Emisiones_N2O_CO2eq_LA[[#This Row],[UCTUS (kilotoneladas CO₂e)]]-U144,0),0)</f>
        <v>0</v>
      </c>
      <c r="W145" s="8">
        <f>IF(A144=Emisiones_N2O_CO2eq_LA[[#This Row],[País]],IFERROR(((Emisiones_N2O_CO2eq_LA[[#This Row],[UCTUS (kilotoneladas CO₂e)]]-U144)/U144)*100,0),0)</f>
        <v>0</v>
      </c>
      <c r="X145">
        <v>2.6288117770767601E-3</v>
      </c>
      <c r="Y145">
        <v>0</v>
      </c>
      <c r="Z145">
        <f>IF(A144=Emisiones_N2O_CO2eq_LA[[#This Row],[País]],IFERROR(Emisiones_N2O_CO2eq_LA[[#This Row],[Emisiones Fugitivas (kilotoneladas CO₂e)]]-Y144,0),0)</f>
        <v>0</v>
      </c>
      <c r="AA145">
        <f>IF(A144=Emisiones_N2O_CO2eq_LA[[#This Row],[País]],IFERROR(((Emisiones_N2O_CO2eq_LA[[#This Row],[Emisiones Fugitivas (kilotoneladas CO₂e)]]-Y144)/Y144)*100,0),0)</f>
        <v>0</v>
      </c>
      <c r="AB145">
        <v>0</v>
      </c>
    </row>
    <row r="146" spans="1:28" x14ac:dyDescent="0.25">
      <c r="A146" t="s">
        <v>80</v>
      </c>
      <c r="B146" t="s">
        <v>80</v>
      </c>
      <c r="C146" t="s">
        <v>81</v>
      </c>
      <c r="D146">
        <v>1999</v>
      </c>
      <c r="E146">
        <v>1390</v>
      </c>
      <c r="F146">
        <f>IF(A145=Emisiones_N2O_CO2eq_LA[[#This Row],[País]],IFERROR(Emisiones_N2O_CO2eq_LA[[#This Row],[Agricultura (kilotoneladas CO₂e)]]-E145,0),0)</f>
        <v>-200</v>
      </c>
      <c r="G146" s="8">
        <f>IF(A145=Emisiones_N2O_CO2eq_LA[[#This Row],[País]],IFERROR(((Emisiones_N2O_CO2eq_LA[[#This Row],[Agricultura (kilotoneladas CO₂e)]]-E145)/E145)*100,0),0)</f>
        <v>-12.578616352201259</v>
      </c>
      <c r="H146">
        <v>0.35778635778635698</v>
      </c>
      <c r="I146">
        <v>150</v>
      </c>
      <c r="J146">
        <f>IF(A145=Emisiones_N2O_CO2eq_LA[[#This Row],[País]],IFERROR(Emisiones_N2O_CO2eq_LA[[#This Row],[Industria (kilotoneladas CO₂e)]]-I145,0),0)</f>
        <v>0</v>
      </c>
      <c r="K146" s="8">
        <f>IF(A145=Emisiones_N2O_CO2eq_LA[[#This Row],[País]],IFERROR(((Emisiones_N2O_CO2eq_LA[[#This Row],[Industria (kilotoneladas CO₂e)]]-I145)/I145)*100,0),0)</f>
        <v>0</v>
      </c>
      <c r="L146">
        <v>0.04</v>
      </c>
      <c r="M146">
        <v>90</v>
      </c>
      <c r="N146">
        <f>IF(A145=Emisiones_N2O_CO2eq_LA[[#This Row],[País]],IFERROR(Emisiones_N2O_CO2eq_LA[[#This Row],[Otras Quemas de Combustible (kilotoneladas CO₂e)]]-M145,0),0)</f>
        <v>0</v>
      </c>
      <c r="O146" s="8">
        <f>IF(A145=Emisiones_N2O_CO2eq_LA[[#This Row],[País]],IFERROR(((Emisiones_N2O_CO2eq_LA[[#This Row],[Otras Quemas de Combustible (kilotoneladas CO₂e)]]-M145)/M145)*100,0),0)</f>
        <v>0</v>
      </c>
      <c r="P146">
        <v>0.02</v>
      </c>
      <c r="Q146">
        <v>50</v>
      </c>
      <c r="R146">
        <f>IF(A145=Emisiones_N2O_CO2eq_LA[[#This Row],[País]],IFERROR(Emisiones_N2O_CO2eq_LA[[#This Row],[Residuos (kilotoneladas CO₂e)]]-Q145,0),0)</f>
        <v>0</v>
      </c>
      <c r="S146" s="8">
        <f>IF(A145=Emisiones_N2O_CO2eq_LA[[#This Row],[País]],IFERROR(((Emisiones_N2O_CO2eq_LA[[#This Row],[Residuos (kilotoneladas CO₂e)]]-Q145)/Q145)*100,0),0)</f>
        <v>0</v>
      </c>
      <c r="T146">
        <v>1.28700128700128E-2</v>
      </c>
      <c r="U146">
        <v>10</v>
      </c>
      <c r="V146">
        <f>IF(A145=Emisiones_N2O_CO2eq_LA[[#This Row],[País]],IFERROR(Emisiones_N2O_CO2eq_LA[[#This Row],[UCTUS (kilotoneladas CO₂e)]]-U145,0),0)</f>
        <v>0</v>
      </c>
      <c r="W146" s="8">
        <f>IF(A145=Emisiones_N2O_CO2eq_LA[[#This Row],[País]],IFERROR(((Emisiones_N2O_CO2eq_LA[[#This Row],[UCTUS (kilotoneladas CO₂e)]]-U145)/U145)*100,0),0)</f>
        <v>0</v>
      </c>
      <c r="X146">
        <v>2.57400257400257E-3</v>
      </c>
      <c r="Y146">
        <v>0</v>
      </c>
      <c r="Z146">
        <f>IF(A145=Emisiones_N2O_CO2eq_LA[[#This Row],[País]],IFERROR(Emisiones_N2O_CO2eq_LA[[#This Row],[Emisiones Fugitivas (kilotoneladas CO₂e)]]-Y145,0),0)</f>
        <v>0</v>
      </c>
      <c r="AA146">
        <f>IF(A145=Emisiones_N2O_CO2eq_LA[[#This Row],[País]],IFERROR(((Emisiones_N2O_CO2eq_LA[[#This Row],[Emisiones Fugitivas (kilotoneladas CO₂e)]]-Y145)/Y145)*100,0),0)</f>
        <v>0</v>
      </c>
      <c r="AB146">
        <v>0</v>
      </c>
    </row>
    <row r="147" spans="1:28" x14ac:dyDescent="0.25">
      <c r="A147" t="s">
        <v>80</v>
      </c>
      <c r="B147" t="s">
        <v>80</v>
      </c>
      <c r="C147" t="s">
        <v>81</v>
      </c>
      <c r="D147">
        <v>2000</v>
      </c>
      <c r="E147">
        <v>1290</v>
      </c>
      <c r="F147">
        <f>IF(A146=Emisiones_N2O_CO2eq_LA[[#This Row],[País]],IFERROR(Emisiones_N2O_CO2eq_LA[[#This Row],[Agricultura (kilotoneladas CO₂e)]]-E146,0),0)</f>
        <v>-100</v>
      </c>
      <c r="G147" s="8">
        <f>IF(A146=Emisiones_N2O_CO2eq_LA[[#This Row],[País]],IFERROR(((Emisiones_N2O_CO2eq_LA[[#This Row],[Agricultura (kilotoneladas CO₂e)]]-E146)/E146)*100,0),0)</f>
        <v>-7.1942446043165464</v>
      </c>
      <c r="H147">
        <v>0.32559313478041302</v>
      </c>
      <c r="I147">
        <v>150</v>
      </c>
      <c r="J147">
        <f>IF(A146=Emisiones_N2O_CO2eq_LA[[#This Row],[País]],IFERROR(Emisiones_N2O_CO2eq_LA[[#This Row],[Industria (kilotoneladas CO₂e)]]-I146,0),0)</f>
        <v>0</v>
      </c>
      <c r="K147" s="8">
        <f>IF(A146=Emisiones_N2O_CO2eq_LA[[#This Row],[País]],IFERROR(((Emisiones_N2O_CO2eq_LA[[#This Row],[Industria (kilotoneladas CO₂e)]]-I146)/I146)*100,0),0)</f>
        <v>0</v>
      </c>
      <c r="L147">
        <v>0.04</v>
      </c>
      <c r="M147">
        <v>100</v>
      </c>
      <c r="N147">
        <f>IF(A146=Emisiones_N2O_CO2eq_LA[[#This Row],[País]],IFERROR(Emisiones_N2O_CO2eq_LA[[#This Row],[Otras Quemas de Combustible (kilotoneladas CO₂e)]]-M146,0),0)</f>
        <v>10</v>
      </c>
      <c r="O147" s="8">
        <f>IF(A146=Emisiones_N2O_CO2eq_LA[[#This Row],[País]],IFERROR(((Emisiones_N2O_CO2eq_LA[[#This Row],[Otras Quemas de Combustible (kilotoneladas CO₂e)]]-M146)/M146)*100,0),0)</f>
        <v>11.111111111111111</v>
      </c>
      <c r="P147">
        <v>0.02</v>
      </c>
      <c r="Q147">
        <v>50</v>
      </c>
      <c r="R147">
        <f>IF(A146=Emisiones_N2O_CO2eq_LA[[#This Row],[País]],IFERROR(Emisiones_N2O_CO2eq_LA[[#This Row],[Residuos (kilotoneladas CO₂e)]]-Q146,0),0)</f>
        <v>0</v>
      </c>
      <c r="S147" s="8">
        <f>IF(A146=Emisiones_N2O_CO2eq_LA[[#This Row],[País]],IFERROR(((Emisiones_N2O_CO2eq_LA[[#This Row],[Residuos (kilotoneladas CO₂e)]]-Q146)/Q146)*100,0),0)</f>
        <v>0</v>
      </c>
      <c r="T147">
        <v>1.26198889449772E-2</v>
      </c>
      <c r="U147">
        <v>10</v>
      </c>
      <c r="V147">
        <f>IF(A146=Emisiones_N2O_CO2eq_LA[[#This Row],[País]],IFERROR(Emisiones_N2O_CO2eq_LA[[#This Row],[UCTUS (kilotoneladas CO₂e)]]-U146,0),0)</f>
        <v>0</v>
      </c>
      <c r="W147" s="8">
        <f>IF(A146=Emisiones_N2O_CO2eq_LA[[#This Row],[País]],IFERROR(((Emisiones_N2O_CO2eq_LA[[#This Row],[UCTUS (kilotoneladas CO₂e)]]-U146)/U146)*100,0),0)</f>
        <v>0</v>
      </c>
      <c r="X147">
        <v>2.5239777889954499E-3</v>
      </c>
      <c r="Y147">
        <v>0</v>
      </c>
      <c r="Z147">
        <f>IF(A146=Emisiones_N2O_CO2eq_LA[[#This Row],[País]],IFERROR(Emisiones_N2O_CO2eq_LA[[#This Row],[Emisiones Fugitivas (kilotoneladas CO₂e)]]-Y146,0),0)</f>
        <v>0</v>
      </c>
      <c r="AA147">
        <f>IF(A146=Emisiones_N2O_CO2eq_LA[[#This Row],[País]],IFERROR(((Emisiones_N2O_CO2eq_LA[[#This Row],[Emisiones Fugitivas (kilotoneladas CO₂e)]]-Y146)/Y146)*100,0),0)</f>
        <v>0</v>
      </c>
      <c r="AB147">
        <v>0</v>
      </c>
    </row>
    <row r="148" spans="1:28" x14ac:dyDescent="0.25">
      <c r="A148" t="s">
        <v>80</v>
      </c>
      <c r="B148" t="s">
        <v>80</v>
      </c>
      <c r="C148" t="s">
        <v>81</v>
      </c>
      <c r="D148">
        <v>2001</v>
      </c>
      <c r="E148">
        <v>1170</v>
      </c>
      <c r="F148">
        <f>IF(A147=Emisiones_N2O_CO2eq_LA[[#This Row],[País]],IFERROR(Emisiones_N2O_CO2eq_LA[[#This Row],[Agricultura (kilotoneladas CO₂e)]]-E147,0),0)</f>
        <v>-120</v>
      </c>
      <c r="G148" s="8">
        <f>IF(A147=Emisiones_N2O_CO2eq_LA[[#This Row],[País]],IFERROR(((Emisiones_N2O_CO2eq_LA[[#This Row],[Agricultura (kilotoneladas CO₂e)]]-E147)/E147)*100,0),0)</f>
        <v>-9.3023255813953494</v>
      </c>
      <c r="H148">
        <v>0.290034705007436</v>
      </c>
      <c r="I148">
        <v>150</v>
      </c>
      <c r="J148">
        <f>IF(A147=Emisiones_N2O_CO2eq_LA[[#This Row],[País]],IFERROR(Emisiones_N2O_CO2eq_LA[[#This Row],[Industria (kilotoneladas CO₂e)]]-I147,0),0)</f>
        <v>0</v>
      </c>
      <c r="K148" s="8">
        <f>IF(A147=Emisiones_N2O_CO2eq_LA[[#This Row],[País]],IFERROR(((Emisiones_N2O_CO2eq_LA[[#This Row],[Industria (kilotoneladas CO₂e)]]-I147)/I147)*100,0),0)</f>
        <v>0</v>
      </c>
      <c r="L148">
        <v>0.04</v>
      </c>
      <c r="M148">
        <v>110</v>
      </c>
      <c r="N148">
        <f>IF(A147=Emisiones_N2O_CO2eq_LA[[#This Row],[País]],IFERROR(Emisiones_N2O_CO2eq_LA[[#This Row],[Otras Quemas de Combustible (kilotoneladas CO₂e)]]-M147,0),0)</f>
        <v>10</v>
      </c>
      <c r="O148" s="8">
        <f>IF(A147=Emisiones_N2O_CO2eq_LA[[#This Row],[País]],IFERROR(((Emisiones_N2O_CO2eq_LA[[#This Row],[Otras Quemas de Combustible (kilotoneladas CO₂e)]]-M147)/M147)*100,0),0)</f>
        <v>10</v>
      </c>
      <c r="P148">
        <v>0.03</v>
      </c>
      <c r="Q148">
        <v>50</v>
      </c>
      <c r="R148">
        <f>IF(A147=Emisiones_N2O_CO2eq_LA[[#This Row],[País]],IFERROR(Emisiones_N2O_CO2eq_LA[[#This Row],[Residuos (kilotoneladas CO₂e)]]-Q147,0),0)</f>
        <v>0</v>
      </c>
      <c r="S148" s="8">
        <f>IF(A147=Emisiones_N2O_CO2eq_LA[[#This Row],[País]],IFERROR(((Emisiones_N2O_CO2eq_LA[[#This Row],[Residuos (kilotoneladas CO₂e)]]-Q147)/Q147)*100,0),0)</f>
        <v>0</v>
      </c>
      <c r="T148">
        <v>1.23946455131383E-2</v>
      </c>
      <c r="U148">
        <v>20</v>
      </c>
      <c r="V148">
        <f>IF(A147=Emisiones_N2O_CO2eq_LA[[#This Row],[País]],IFERROR(Emisiones_N2O_CO2eq_LA[[#This Row],[UCTUS (kilotoneladas CO₂e)]]-U147,0),0)</f>
        <v>10</v>
      </c>
      <c r="W148" s="8">
        <f>IF(A147=Emisiones_N2O_CO2eq_LA[[#This Row],[País]],IFERROR(((Emisiones_N2O_CO2eq_LA[[#This Row],[UCTUS (kilotoneladas CO₂e)]]-U147)/U147)*100,0),0)</f>
        <v>100</v>
      </c>
      <c r="X148">
        <v>4.95785820525533E-3</v>
      </c>
      <c r="Y148">
        <v>0</v>
      </c>
      <c r="Z148">
        <f>IF(A147=Emisiones_N2O_CO2eq_LA[[#This Row],[País]],IFERROR(Emisiones_N2O_CO2eq_LA[[#This Row],[Emisiones Fugitivas (kilotoneladas CO₂e)]]-Y147,0),0)</f>
        <v>0</v>
      </c>
      <c r="AA148">
        <f>IF(A147=Emisiones_N2O_CO2eq_LA[[#This Row],[País]],IFERROR(((Emisiones_N2O_CO2eq_LA[[#This Row],[Emisiones Fugitivas (kilotoneladas CO₂e)]]-Y147)/Y147)*100,0),0)</f>
        <v>0</v>
      </c>
      <c r="AB148">
        <v>0</v>
      </c>
    </row>
    <row r="149" spans="1:28" x14ac:dyDescent="0.25">
      <c r="A149" t="s">
        <v>80</v>
      </c>
      <c r="B149" t="s">
        <v>80</v>
      </c>
      <c r="C149" t="s">
        <v>81</v>
      </c>
      <c r="D149">
        <v>2002</v>
      </c>
      <c r="E149">
        <v>1150</v>
      </c>
      <c r="F149">
        <f>IF(A148=Emisiones_N2O_CO2eq_LA[[#This Row],[País]],IFERROR(Emisiones_N2O_CO2eq_LA[[#This Row],[Agricultura (kilotoneladas CO₂e)]]-E148,0),0)</f>
        <v>-20</v>
      </c>
      <c r="G149" s="8">
        <f>IF(A148=Emisiones_N2O_CO2eq_LA[[#This Row],[País]],IFERROR(((Emisiones_N2O_CO2eq_LA[[#This Row],[Agricultura (kilotoneladas CO₂e)]]-E148)/E148)*100,0),0)</f>
        <v>-1.7094017094017095</v>
      </c>
      <c r="H149">
        <v>0.28041940990002401</v>
      </c>
      <c r="I149">
        <v>150</v>
      </c>
      <c r="J149">
        <f>IF(A148=Emisiones_N2O_CO2eq_LA[[#This Row],[País]],IFERROR(Emisiones_N2O_CO2eq_LA[[#This Row],[Industria (kilotoneladas CO₂e)]]-I148,0),0)</f>
        <v>0</v>
      </c>
      <c r="K149" s="8">
        <f>IF(A148=Emisiones_N2O_CO2eq_LA[[#This Row],[País]],IFERROR(((Emisiones_N2O_CO2eq_LA[[#This Row],[Industria (kilotoneladas CO₂e)]]-I148)/I148)*100,0),0)</f>
        <v>0</v>
      </c>
      <c r="L149">
        <v>0.04</v>
      </c>
      <c r="M149">
        <v>110</v>
      </c>
      <c r="N149">
        <f>IF(A148=Emisiones_N2O_CO2eq_LA[[#This Row],[País]],IFERROR(Emisiones_N2O_CO2eq_LA[[#This Row],[Otras Quemas de Combustible (kilotoneladas CO₂e)]]-M148,0),0)</f>
        <v>0</v>
      </c>
      <c r="O149" s="8">
        <f>IF(A148=Emisiones_N2O_CO2eq_LA[[#This Row],[País]],IFERROR(((Emisiones_N2O_CO2eq_LA[[#This Row],[Otras Quemas de Combustible (kilotoneladas CO₂e)]]-M148)/M148)*100,0),0)</f>
        <v>0</v>
      </c>
      <c r="P149">
        <v>0.03</v>
      </c>
      <c r="Q149">
        <v>50</v>
      </c>
      <c r="R149">
        <f>IF(A148=Emisiones_N2O_CO2eq_LA[[#This Row],[País]],IFERROR(Emisiones_N2O_CO2eq_LA[[#This Row],[Residuos (kilotoneladas CO₂e)]]-Q148,0),0)</f>
        <v>0</v>
      </c>
      <c r="S149" s="8">
        <f>IF(A148=Emisiones_N2O_CO2eq_LA[[#This Row],[País]],IFERROR(((Emisiones_N2O_CO2eq_LA[[#This Row],[Residuos (kilotoneladas CO₂e)]]-Q148)/Q148)*100,0),0)</f>
        <v>0</v>
      </c>
      <c r="T149">
        <v>1.2192148256522799E-2</v>
      </c>
      <c r="U149">
        <v>10</v>
      </c>
      <c r="V149">
        <f>IF(A148=Emisiones_N2O_CO2eq_LA[[#This Row],[País]],IFERROR(Emisiones_N2O_CO2eq_LA[[#This Row],[UCTUS (kilotoneladas CO₂e)]]-U148,0),0)</f>
        <v>-10</v>
      </c>
      <c r="W149" s="8">
        <f>IF(A148=Emisiones_N2O_CO2eq_LA[[#This Row],[País]],IFERROR(((Emisiones_N2O_CO2eq_LA[[#This Row],[UCTUS (kilotoneladas CO₂e)]]-U148)/U148)*100,0),0)</f>
        <v>-50</v>
      </c>
      <c r="X149">
        <v>2.43842965130456E-3</v>
      </c>
      <c r="Y149">
        <v>0</v>
      </c>
      <c r="Z149">
        <f>IF(A148=Emisiones_N2O_CO2eq_LA[[#This Row],[País]],IFERROR(Emisiones_N2O_CO2eq_LA[[#This Row],[Emisiones Fugitivas (kilotoneladas CO₂e)]]-Y148,0),0)</f>
        <v>0</v>
      </c>
      <c r="AA149">
        <f>IF(A148=Emisiones_N2O_CO2eq_LA[[#This Row],[País]],IFERROR(((Emisiones_N2O_CO2eq_LA[[#This Row],[Emisiones Fugitivas (kilotoneladas CO₂e)]]-Y148)/Y148)*100,0),0)</f>
        <v>0</v>
      </c>
      <c r="AB149">
        <v>0</v>
      </c>
    </row>
    <row r="150" spans="1:28" x14ac:dyDescent="0.25">
      <c r="A150" t="s">
        <v>80</v>
      </c>
      <c r="B150" t="s">
        <v>80</v>
      </c>
      <c r="C150" t="s">
        <v>81</v>
      </c>
      <c r="D150">
        <v>2003</v>
      </c>
      <c r="E150">
        <v>1270</v>
      </c>
      <c r="F150">
        <f>IF(A149=Emisiones_N2O_CO2eq_LA[[#This Row],[País]],IFERROR(Emisiones_N2O_CO2eq_LA[[#This Row],[Agricultura (kilotoneladas CO₂e)]]-E149,0),0)</f>
        <v>120</v>
      </c>
      <c r="G150" s="8">
        <f>IF(A149=Emisiones_N2O_CO2eq_LA[[#This Row],[País]],IFERROR(((Emisiones_N2O_CO2eq_LA[[#This Row],[Agricultura (kilotoneladas CO₂e)]]-E149)/E149)*100,0),0)</f>
        <v>10.434782608695652</v>
      </c>
      <c r="H150">
        <v>0.304995196926032</v>
      </c>
      <c r="I150">
        <v>150</v>
      </c>
      <c r="J150">
        <f>IF(A149=Emisiones_N2O_CO2eq_LA[[#This Row],[País]],IFERROR(Emisiones_N2O_CO2eq_LA[[#This Row],[Industria (kilotoneladas CO₂e)]]-I149,0),0)</f>
        <v>0</v>
      </c>
      <c r="K150" s="8">
        <f>IF(A149=Emisiones_N2O_CO2eq_LA[[#This Row],[País]],IFERROR(((Emisiones_N2O_CO2eq_LA[[#This Row],[Industria (kilotoneladas CO₂e)]]-I149)/I149)*100,0),0)</f>
        <v>0</v>
      </c>
      <c r="L150">
        <v>0.04</v>
      </c>
      <c r="M150">
        <v>120</v>
      </c>
      <c r="N150">
        <f>IF(A149=Emisiones_N2O_CO2eq_LA[[#This Row],[País]],IFERROR(Emisiones_N2O_CO2eq_LA[[#This Row],[Otras Quemas de Combustible (kilotoneladas CO₂e)]]-M149,0),0)</f>
        <v>10</v>
      </c>
      <c r="O150" s="8">
        <f>IF(A149=Emisiones_N2O_CO2eq_LA[[#This Row],[País]],IFERROR(((Emisiones_N2O_CO2eq_LA[[#This Row],[Otras Quemas de Combustible (kilotoneladas CO₂e)]]-M149)/M149)*100,0),0)</f>
        <v>9.0909090909090917</v>
      </c>
      <c r="P150">
        <v>0.03</v>
      </c>
      <c r="Q150">
        <v>50</v>
      </c>
      <c r="R150">
        <f>IF(A149=Emisiones_N2O_CO2eq_LA[[#This Row],[País]],IFERROR(Emisiones_N2O_CO2eq_LA[[#This Row],[Residuos (kilotoneladas CO₂e)]]-Q149,0),0)</f>
        <v>0</v>
      </c>
      <c r="S150" s="8">
        <f>IF(A149=Emisiones_N2O_CO2eq_LA[[#This Row],[País]],IFERROR(((Emisiones_N2O_CO2eq_LA[[#This Row],[Residuos (kilotoneladas CO₂e)]]-Q149)/Q149)*100,0),0)</f>
        <v>0</v>
      </c>
      <c r="T150">
        <v>1.2007684918347699E-2</v>
      </c>
      <c r="U150">
        <v>40</v>
      </c>
      <c r="V150">
        <f>IF(A149=Emisiones_N2O_CO2eq_LA[[#This Row],[País]],IFERROR(Emisiones_N2O_CO2eq_LA[[#This Row],[UCTUS (kilotoneladas CO₂e)]]-U149,0),0)</f>
        <v>30</v>
      </c>
      <c r="W150" s="8">
        <f>IF(A149=Emisiones_N2O_CO2eq_LA[[#This Row],[País]],IFERROR(((Emisiones_N2O_CO2eq_LA[[#This Row],[UCTUS (kilotoneladas CO₂e)]]-U149)/U149)*100,0),0)</f>
        <v>300</v>
      </c>
      <c r="X150">
        <v>9.6061479346781897E-3</v>
      </c>
      <c r="Y150">
        <v>0</v>
      </c>
      <c r="Z150">
        <f>IF(A149=Emisiones_N2O_CO2eq_LA[[#This Row],[País]],IFERROR(Emisiones_N2O_CO2eq_LA[[#This Row],[Emisiones Fugitivas (kilotoneladas CO₂e)]]-Y149,0),0)</f>
        <v>0</v>
      </c>
      <c r="AA150">
        <f>IF(A149=Emisiones_N2O_CO2eq_LA[[#This Row],[País]],IFERROR(((Emisiones_N2O_CO2eq_LA[[#This Row],[Emisiones Fugitivas (kilotoneladas CO₂e)]]-Y149)/Y149)*100,0),0)</f>
        <v>0</v>
      </c>
      <c r="AB150">
        <v>0</v>
      </c>
    </row>
    <row r="151" spans="1:28" x14ac:dyDescent="0.25">
      <c r="A151" t="s">
        <v>80</v>
      </c>
      <c r="B151" t="s">
        <v>80</v>
      </c>
      <c r="C151" t="s">
        <v>81</v>
      </c>
      <c r="D151">
        <v>2004</v>
      </c>
      <c r="E151">
        <v>1150</v>
      </c>
      <c r="F151">
        <f>IF(A150=Emisiones_N2O_CO2eq_LA[[#This Row],[País]],IFERROR(Emisiones_N2O_CO2eq_LA[[#This Row],[Agricultura (kilotoneladas CO₂e)]]-E150,0),0)</f>
        <v>-120</v>
      </c>
      <c r="G151" s="8">
        <f>IF(A150=Emisiones_N2O_CO2eq_LA[[#This Row],[País]],IFERROR(((Emisiones_N2O_CO2eq_LA[[#This Row],[Agricultura (kilotoneladas CO₂e)]]-E150)/E150)*100,0),0)</f>
        <v>-9.4488188976377945</v>
      </c>
      <c r="H151">
        <v>0.27218934911242598</v>
      </c>
      <c r="I151">
        <v>150</v>
      </c>
      <c r="J151">
        <f>IF(A150=Emisiones_N2O_CO2eq_LA[[#This Row],[País]],IFERROR(Emisiones_N2O_CO2eq_LA[[#This Row],[Industria (kilotoneladas CO₂e)]]-I150,0),0)</f>
        <v>0</v>
      </c>
      <c r="K151" s="8">
        <f>IF(A150=Emisiones_N2O_CO2eq_LA[[#This Row],[País]],IFERROR(((Emisiones_N2O_CO2eq_LA[[#This Row],[Industria (kilotoneladas CO₂e)]]-I150)/I150)*100,0),0)</f>
        <v>0</v>
      </c>
      <c r="L151">
        <v>0.04</v>
      </c>
      <c r="M151">
        <v>130</v>
      </c>
      <c r="N151">
        <f>IF(A150=Emisiones_N2O_CO2eq_LA[[#This Row],[País]],IFERROR(Emisiones_N2O_CO2eq_LA[[#This Row],[Otras Quemas de Combustible (kilotoneladas CO₂e)]]-M150,0),0)</f>
        <v>10</v>
      </c>
      <c r="O151" s="8">
        <f>IF(A150=Emisiones_N2O_CO2eq_LA[[#This Row],[País]],IFERROR(((Emisiones_N2O_CO2eq_LA[[#This Row],[Otras Quemas de Combustible (kilotoneladas CO₂e)]]-M150)/M150)*100,0),0)</f>
        <v>8.3333333333333321</v>
      </c>
      <c r="P151">
        <v>0.03</v>
      </c>
      <c r="Q151">
        <v>60</v>
      </c>
      <c r="R151">
        <f>IF(A150=Emisiones_N2O_CO2eq_LA[[#This Row],[País]],IFERROR(Emisiones_N2O_CO2eq_LA[[#This Row],[Residuos (kilotoneladas CO₂e)]]-Q150,0),0)</f>
        <v>10</v>
      </c>
      <c r="S151" s="8">
        <f>IF(A150=Emisiones_N2O_CO2eq_LA[[#This Row],[País]],IFERROR(((Emisiones_N2O_CO2eq_LA[[#This Row],[Residuos (kilotoneladas CO₂e)]]-Q150)/Q150)*100,0),0)</f>
        <v>20</v>
      </c>
      <c r="T151">
        <v>1.42011834319526E-2</v>
      </c>
      <c r="U151">
        <v>10</v>
      </c>
      <c r="V151">
        <f>IF(A150=Emisiones_N2O_CO2eq_LA[[#This Row],[País]],IFERROR(Emisiones_N2O_CO2eq_LA[[#This Row],[UCTUS (kilotoneladas CO₂e)]]-U150,0),0)</f>
        <v>-30</v>
      </c>
      <c r="W151" s="8">
        <f>IF(A150=Emisiones_N2O_CO2eq_LA[[#This Row],[País]],IFERROR(((Emisiones_N2O_CO2eq_LA[[#This Row],[UCTUS (kilotoneladas CO₂e)]]-U150)/U150)*100,0),0)</f>
        <v>-75</v>
      </c>
      <c r="X151">
        <v>2.3668639053254399E-3</v>
      </c>
      <c r="Y151">
        <v>0</v>
      </c>
      <c r="Z151">
        <f>IF(A150=Emisiones_N2O_CO2eq_LA[[#This Row],[País]],IFERROR(Emisiones_N2O_CO2eq_LA[[#This Row],[Emisiones Fugitivas (kilotoneladas CO₂e)]]-Y150,0),0)</f>
        <v>0</v>
      </c>
      <c r="AA151">
        <f>IF(A150=Emisiones_N2O_CO2eq_LA[[#This Row],[País]],IFERROR(((Emisiones_N2O_CO2eq_LA[[#This Row],[Emisiones Fugitivas (kilotoneladas CO₂e)]]-Y150)/Y150)*100,0),0)</f>
        <v>0</v>
      </c>
      <c r="AB151">
        <v>0</v>
      </c>
    </row>
    <row r="152" spans="1:28" x14ac:dyDescent="0.25">
      <c r="A152" t="s">
        <v>80</v>
      </c>
      <c r="B152" t="s">
        <v>80</v>
      </c>
      <c r="C152" t="s">
        <v>81</v>
      </c>
      <c r="D152">
        <v>2005</v>
      </c>
      <c r="E152">
        <v>1210</v>
      </c>
      <c r="F152">
        <f>IF(A151=Emisiones_N2O_CO2eq_LA[[#This Row],[País]],IFERROR(Emisiones_N2O_CO2eq_LA[[#This Row],[Agricultura (kilotoneladas CO₂e)]]-E151,0),0)</f>
        <v>60</v>
      </c>
      <c r="G152" s="8">
        <f>IF(A151=Emisiones_N2O_CO2eq_LA[[#This Row],[País]],IFERROR(((Emisiones_N2O_CO2eq_LA[[#This Row],[Agricultura (kilotoneladas CO₂e)]]-E151)/E151)*100,0),0)</f>
        <v>5.2173913043478262</v>
      </c>
      <c r="H152">
        <v>0.28231451236584199</v>
      </c>
      <c r="I152">
        <v>150</v>
      </c>
      <c r="J152">
        <f>IF(A151=Emisiones_N2O_CO2eq_LA[[#This Row],[País]],IFERROR(Emisiones_N2O_CO2eq_LA[[#This Row],[Industria (kilotoneladas CO₂e)]]-I151,0),0)</f>
        <v>0</v>
      </c>
      <c r="K152" s="8">
        <f>IF(A151=Emisiones_N2O_CO2eq_LA[[#This Row],[País]],IFERROR(((Emisiones_N2O_CO2eq_LA[[#This Row],[Industria (kilotoneladas CO₂e)]]-I151)/I151)*100,0),0)</f>
        <v>0</v>
      </c>
      <c r="L152">
        <v>0.03</v>
      </c>
      <c r="M152">
        <v>140</v>
      </c>
      <c r="N152">
        <f>IF(A151=Emisiones_N2O_CO2eq_LA[[#This Row],[País]],IFERROR(Emisiones_N2O_CO2eq_LA[[#This Row],[Otras Quemas de Combustible (kilotoneladas CO₂e)]]-M151,0),0)</f>
        <v>10</v>
      </c>
      <c r="O152" s="8">
        <f>IF(A151=Emisiones_N2O_CO2eq_LA[[#This Row],[País]],IFERROR(((Emisiones_N2O_CO2eq_LA[[#This Row],[Otras Quemas de Combustible (kilotoneladas CO₂e)]]-M151)/M151)*100,0),0)</f>
        <v>7.6923076923076925</v>
      </c>
      <c r="P152">
        <v>0.03</v>
      </c>
      <c r="Q152">
        <v>60</v>
      </c>
      <c r="R152">
        <f>IF(A151=Emisiones_N2O_CO2eq_LA[[#This Row],[País]],IFERROR(Emisiones_N2O_CO2eq_LA[[#This Row],[Residuos (kilotoneladas CO₂e)]]-Q151,0),0)</f>
        <v>0</v>
      </c>
      <c r="S152" s="8">
        <f>IF(A151=Emisiones_N2O_CO2eq_LA[[#This Row],[País]],IFERROR(((Emisiones_N2O_CO2eq_LA[[#This Row],[Residuos (kilotoneladas CO₂e)]]-Q151)/Q151)*100,0),0)</f>
        <v>0</v>
      </c>
      <c r="T152">
        <v>1.39990667288847E-2</v>
      </c>
      <c r="U152">
        <v>10</v>
      </c>
      <c r="V152">
        <f>IF(A151=Emisiones_N2O_CO2eq_LA[[#This Row],[País]],IFERROR(Emisiones_N2O_CO2eq_LA[[#This Row],[UCTUS (kilotoneladas CO₂e)]]-U151,0),0)</f>
        <v>0</v>
      </c>
      <c r="W152" s="8">
        <f>IF(A151=Emisiones_N2O_CO2eq_LA[[#This Row],[País]],IFERROR(((Emisiones_N2O_CO2eq_LA[[#This Row],[UCTUS (kilotoneladas CO₂e)]]-U151)/U151)*100,0),0)</f>
        <v>0</v>
      </c>
      <c r="X152">
        <v>2.3331777881474502E-3</v>
      </c>
      <c r="Y152">
        <v>0</v>
      </c>
      <c r="Z152">
        <f>IF(A151=Emisiones_N2O_CO2eq_LA[[#This Row],[País]],IFERROR(Emisiones_N2O_CO2eq_LA[[#This Row],[Emisiones Fugitivas (kilotoneladas CO₂e)]]-Y151,0),0)</f>
        <v>0</v>
      </c>
      <c r="AA152">
        <f>IF(A151=Emisiones_N2O_CO2eq_LA[[#This Row],[País]],IFERROR(((Emisiones_N2O_CO2eq_LA[[#This Row],[Emisiones Fugitivas (kilotoneladas CO₂e)]]-Y151)/Y151)*100,0),0)</f>
        <v>0</v>
      </c>
      <c r="AB152">
        <v>0</v>
      </c>
    </row>
    <row r="153" spans="1:28" x14ac:dyDescent="0.25">
      <c r="A153" t="s">
        <v>80</v>
      </c>
      <c r="B153" t="s">
        <v>80</v>
      </c>
      <c r="C153" t="s">
        <v>81</v>
      </c>
      <c r="D153">
        <v>2006</v>
      </c>
      <c r="E153">
        <v>1230</v>
      </c>
      <c r="F153">
        <f>IF(A152=Emisiones_N2O_CO2eq_LA[[#This Row],[País]],IFERROR(Emisiones_N2O_CO2eq_LA[[#This Row],[Agricultura (kilotoneladas CO₂e)]]-E152,0),0)</f>
        <v>20</v>
      </c>
      <c r="G153" s="8">
        <f>IF(A152=Emisiones_N2O_CO2eq_LA[[#This Row],[País]],IFERROR(((Emisiones_N2O_CO2eq_LA[[#This Row],[Agricultura (kilotoneladas CO₂e)]]-E152)/E152)*100,0),0)</f>
        <v>1.6528925619834711</v>
      </c>
      <c r="H153">
        <v>0.28308400460299099</v>
      </c>
      <c r="I153">
        <v>150</v>
      </c>
      <c r="J153">
        <f>IF(A152=Emisiones_N2O_CO2eq_LA[[#This Row],[País]],IFERROR(Emisiones_N2O_CO2eq_LA[[#This Row],[Industria (kilotoneladas CO₂e)]]-I152,0),0)</f>
        <v>0</v>
      </c>
      <c r="K153" s="8">
        <f>IF(A152=Emisiones_N2O_CO2eq_LA[[#This Row],[País]],IFERROR(((Emisiones_N2O_CO2eq_LA[[#This Row],[Industria (kilotoneladas CO₂e)]]-I152)/I152)*100,0),0)</f>
        <v>0</v>
      </c>
      <c r="L153">
        <v>0.03</v>
      </c>
      <c r="M153">
        <v>140</v>
      </c>
      <c r="N153">
        <f>IF(A152=Emisiones_N2O_CO2eq_LA[[#This Row],[País]],IFERROR(Emisiones_N2O_CO2eq_LA[[#This Row],[Otras Quemas de Combustible (kilotoneladas CO₂e)]]-M152,0),0)</f>
        <v>0</v>
      </c>
      <c r="O153" s="8">
        <f>IF(A152=Emisiones_N2O_CO2eq_LA[[#This Row],[País]],IFERROR(((Emisiones_N2O_CO2eq_LA[[#This Row],[Otras Quemas de Combustible (kilotoneladas CO₂e)]]-M152)/M152)*100,0),0)</f>
        <v>0</v>
      </c>
      <c r="P153">
        <v>0.03</v>
      </c>
      <c r="Q153">
        <v>60</v>
      </c>
      <c r="R153">
        <f>IF(A152=Emisiones_N2O_CO2eq_LA[[#This Row],[País]],IFERROR(Emisiones_N2O_CO2eq_LA[[#This Row],[Residuos (kilotoneladas CO₂e)]]-Q152,0),0)</f>
        <v>0</v>
      </c>
      <c r="S153" s="8">
        <f>IF(A152=Emisiones_N2O_CO2eq_LA[[#This Row],[País]],IFERROR(((Emisiones_N2O_CO2eq_LA[[#This Row],[Residuos (kilotoneladas CO₂e)]]-Q152)/Q152)*100,0),0)</f>
        <v>0</v>
      </c>
      <c r="T153">
        <v>1.3808975834292201E-2</v>
      </c>
      <c r="U153">
        <v>0</v>
      </c>
      <c r="V153">
        <f>IF(A152=Emisiones_N2O_CO2eq_LA[[#This Row],[País]],IFERROR(Emisiones_N2O_CO2eq_LA[[#This Row],[UCTUS (kilotoneladas CO₂e)]]-U152,0),0)</f>
        <v>-10</v>
      </c>
      <c r="W153" s="8">
        <f>IF(A152=Emisiones_N2O_CO2eq_LA[[#This Row],[País]],IFERROR(((Emisiones_N2O_CO2eq_LA[[#This Row],[UCTUS (kilotoneladas CO₂e)]]-U152)/U152)*100,0),0)</f>
        <v>-100</v>
      </c>
      <c r="X153">
        <v>0</v>
      </c>
      <c r="Y153">
        <v>0</v>
      </c>
      <c r="Z153">
        <f>IF(A152=Emisiones_N2O_CO2eq_LA[[#This Row],[País]],IFERROR(Emisiones_N2O_CO2eq_LA[[#This Row],[Emisiones Fugitivas (kilotoneladas CO₂e)]]-Y152,0),0)</f>
        <v>0</v>
      </c>
      <c r="AA153">
        <f>IF(A152=Emisiones_N2O_CO2eq_LA[[#This Row],[País]],IFERROR(((Emisiones_N2O_CO2eq_LA[[#This Row],[Emisiones Fugitivas (kilotoneladas CO₂e)]]-Y152)/Y152)*100,0),0)</f>
        <v>0</v>
      </c>
      <c r="AB153">
        <v>0</v>
      </c>
    </row>
    <row r="154" spans="1:28" x14ac:dyDescent="0.25">
      <c r="A154" t="s">
        <v>80</v>
      </c>
      <c r="B154" t="s">
        <v>80</v>
      </c>
      <c r="C154" t="s">
        <v>81</v>
      </c>
      <c r="D154">
        <v>2007</v>
      </c>
      <c r="E154">
        <v>1310</v>
      </c>
      <c r="F154">
        <f>IF(A153=Emisiones_N2O_CO2eq_LA[[#This Row],[País]],IFERROR(Emisiones_N2O_CO2eq_LA[[#This Row],[Agricultura (kilotoneladas CO₂e)]]-E153,0),0)</f>
        <v>80</v>
      </c>
      <c r="G154" s="8">
        <f>IF(A153=Emisiones_N2O_CO2eq_LA[[#This Row],[País]],IFERROR(((Emisiones_N2O_CO2eq_LA[[#This Row],[Agricultura (kilotoneladas CO₂e)]]-E153)/E153)*100,0),0)</f>
        <v>6.5040650406504072</v>
      </c>
      <c r="H154">
        <v>0.29738933030646902</v>
      </c>
      <c r="I154">
        <v>150</v>
      </c>
      <c r="J154">
        <f>IF(A153=Emisiones_N2O_CO2eq_LA[[#This Row],[País]],IFERROR(Emisiones_N2O_CO2eq_LA[[#This Row],[Industria (kilotoneladas CO₂e)]]-I153,0),0)</f>
        <v>0</v>
      </c>
      <c r="K154" s="8">
        <f>IF(A153=Emisiones_N2O_CO2eq_LA[[#This Row],[País]],IFERROR(((Emisiones_N2O_CO2eq_LA[[#This Row],[Industria (kilotoneladas CO₂e)]]-I153)/I153)*100,0),0)</f>
        <v>0</v>
      </c>
      <c r="L154">
        <v>0.03</v>
      </c>
      <c r="M154">
        <v>150</v>
      </c>
      <c r="N154">
        <f>IF(A153=Emisiones_N2O_CO2eq_LA[[#This Row],[País]],IFERROR(Emisiones_N2O_CO2eq_LA[[#This Row],[Otras Quemas de Combustible (kilotoneladas CO₂e)]]-M153,0),0)</f>
        <v>10</v>
      </c>
      <c r="O154" s="8">
        <f>IF(A153=Emisiones_N2O_CO2eq_LA[[#This Row],[País]],IFERROR(((Emisiones_N2O_CO2eq_LA[[#This Row],[Otras Quemas de Combustible (kilotoneladas CO₂e)]]-M153)/M153)*100,0),0)</f>
        <v>7.1428571428571423</v>
      </c>
      <c r="P154">
        <v>0.03</v>
      </c>
      <c r="Q154">
        <v>60</v>
      </c>
      <c r="R154">
        <f>IF(A153=Emisiones_N2O_CO2eq_LA[[#This Row],[País]],IFERROR(Emisiones_N2O_CO2eq_LA[[#This Row],[Residuos (kilotoneladas CO₂e)]]-Q153,0),0)</f>
        <v>0</v>
      </c>
      <c r="S154" s="8">
        <f>IF(A153=Emisiones_N2O_CO2eq_LA[[#This Row],[País]],IFERROR(((Emisiones_N2O_CO2eq_LA[[#This Row],[Residuos (kilotoneladas CO₂e)]]-Q153)/Q153)*100,0),0)</f>
        <v>0</v>
      </c>
      <c r="T154">
        <v>1.36208853575482E-2</v>
      </c>
      <c r="U154">
        <v>20</v>
      </c>
      <c r="V154">
        <f>IF(A153=Emisiones_N2O_CO2eq_LA[[#This Row],[País]],IFERROR(Emisiones_N2O_CO2eq_LA[[#This Row],[UCTUS (kilotoneladas CO₂e)]]-U153,0),0)</f>
        <v>20</v>
      </c>
      <c r="W154" s="8">
        <f>IF(A153=Emisiones_N2O_CO2eq_LA[[#This Row],[País]],IFERROR(((Emisiones_N2O_CO2eq_LA[[#This Row],[UCTUS (kilotoneladas CO₂e)]]-U153)/U153)*100,0),0)</f>
        <v>0</v>
      </c>
      <c r="X154">
        <v>4.5402951191827398E-3</v>
      </c>
      <c r="Y154">
        <v>0</v>
      </c>
      <c r="Z154">
        <f>IF(A153=Emisiones_N2O_CO2eq_LA[[#This Row],[País]],IFERROR(Emisiones_N2O_CO2eq_LA[[#This Row],[Emisiones Fugitivas (kilotoneladas CO₂e)]]-Y153,0),0)</f>
        <v>0</v>
      </c>
      <c r="AA154">
        <f>IF(A153=Emisiones_N2O_CO2eq_LA[[#This Row],[País]],IFERROR(((Emisiones_N2O_CO2eq_LA[[#This Row],[Emisiones Fugitivas (kilotoneladas CO₂e)]]-Y153)/Y153)*100,0),0)</f>
        <v>0</v>
      </c>
      <c r="AB154">
        <v>0</v>
      </c>
    </row>
    <row r="155" spans="1:28" x14ac:dyDescent="0.25">
      <c r="A155" t="s">
        <v>80</v>
      </c>
      <c r="B155" t="s">
        <v>80</v>
      </c>
      <c r="C155" t="s">
        <v>81</v>
      </c>
      <c r="D155">
        <v>2008</v>
      </c>
      <c r="E155">
        <v>1400</v>
      </c>
      <c r="F155">
        <f>IF(A154=Emisiones_N2O_CO2eq_LA[[#This Row],[País]],IFERROR(Emisiones_N2O_CO2eq_LA[[#This Row],[Agricultura (kilotoneladas CO₂e)]]-E154,0),0)</f>
        <v>90</v>
      </c>
      <c r="G155" s="8">
        <f>IF(A154=Emisiones_N2O_CO2eq_LA[[#This Row],[País]],IFERROR(((Emisiones_N2O_CO2eq_LA[[#This Row],[Agricultura (kilotoneladas CO₂e)]]-E154)/E154)*100,0),0)</f>
        <v>6.8702290076335881</v>
      </c>
      <c r="H155">
        <v>0.31369034281873098</v>
      </c>
      <c r="I155">
        <v>150</v>
      </c>
      <c r="J155">
        <f>IF(A154=Emisiones_N2O_CO2eq_LA[[#This Row],[País]],IFERROR(Emisiones_N2O_CO2eq_LA[[#This Row],[Industria (kilotoneladas CO₂e)]]-I154,0),0)</f>
        <v>0</v>
      </c>
      <c r="K155" s="8">
        <f>IF(A154=Emisiones_N2O_CO2eq_LA[[#This Row],[País]],IFERROR(((Emisiones_N2O_CO2eq_LA[[#This Row],[Industria (kilotoneladas CO₂e)]]-I154)/I154)*100,0),0)</f>
        <v>0</v>
      </c>
      <c r="L155">
        <v>0.03</v>
      </c>
      <c r="M155">
        <v>150</v>
      </c>
      <c r="N155">
        <f>IF(A154=Emisiones_N2O_CO2eq_LA[[#This Row],[País]],IFERROR(Emisiones_N2O_CO2eq_LA[[#This Row],[Otras Quemas de Combustible (kilotoneladas CO₂e)]]-M154,0),0)</f>
        <v>0</v>
      </c>
      <c r="O155" s="8">
        <f>IF(A154=Emisiones_N2O_CO2eq_LA[[#This Row],[País]],IFERROR(((Emisiones_N2O_CO2eq_LA[[#This Row],[Otras Quemas de Combustible (kilotoneladas CO₂e)]]-M154)/M154)*100,0),0)</f>
        <v>0</v>
      </c>
      <c r="P155">
        <v>0.03</v>
      </c>
      <c r="Q155">
        <v>60</v>
      </c>
      <c r="R155">
        <f>IF(A154=Emisiones_N2O_CO2eq_LA[[#This Row],[País]],IFERROR(Emisiones_N2O_CO2eq_LA[[#This Row],[Residuos (kilotoneladas CO₂e)]]-Q154,0),0)</f>
        <v>0</v>
      </c>
      <c r="S155" s="8">
        <f>IF(A154=Emisiones_N2O_CO2eq_LA[[#This Row],[País]],IFERROR(((Emisiones_N2O_CO2eq_LA[[#This Row],[Residuos (kilotoneladas CO₂e)]]-Q154)/Q154)*100,0),0)</f>
        <v>0</v>
      </c>
      <c r="T155">
        <v>1.34438718350885E-2</v>
      </c>
      <c r="U155">
        <v>10</v>
      </c>
      <c r="V155">
        <f>IF(A154=Emisiones_N2O_CO2eq_LA[[#This Row],[País]],IFERROR(Emisiones_N2O_CO2eq_LA[[#This Row],[UCTUS (kilotoneladas CO₂e)]]-U154,0),0)</f>
        <v>-10</v>
      </c>
      <c r="W155" s="8">
        <f>IF(A154=Emisiones_N2O_CO2eq_LA[[#This Row],[País]],IFERROR(((Emisiones_N2O_CO2eq_LA[[#This Row],[UCTUS (kilotoneladas CO₂e)]]-U154)/U154)*100,0),0)</f>
        <v>-50</v>
      </c>
      <c r="X155">
        <v>2.2406453058480798E-3</v>
      </c>
      <c r="Y155">
        <v>0</v>
      </c>
      <c r="Z155">
        <f>IF(A154=Emisiones_N2O_CO2eq_LA[[#This Row],[País]],IFERROR(Emisiones_N2O_CO2eq_LA[[#This Row],[Emisiones Fugitivas (kilotoneladas CO₂e)]]-Y154,0),0)</f>
        <v>0</v>
      </c>
      <c r="AA155">
        <f>IF(A154=Emisiones_N2O_CO2eq_LA[[#This Row],[País]],IFERROR(((Emisiones_N2O_CO2eq_LA[[#This Row],[Emisiones Fugitivas (kilotoneladas CO₂e)]]-Y154)/Y154)*100,0),0)</f>
        <v>0</v>
      </c>
      <c r="AB155">
        <v>0</v>
      </c>
    </row>
    <row r="156" spans="1:28" x14ac:dyDescent="0.25">
      <c r="A156" t="s">
        <v>80</v>
      </c>
      <c r="B156" t="s">
        <v>80</v>
      </c>
      <c r="C156" t="s">
        <v>81</v>
      </c>
      <c r="D156">
        <v>2009</v>
      </c>
      <c r="E156">
        <v>1180</v>
      </c>
      <c r="F156">
        <f>IF(A155=Emisiones_N2O_CO2eq_LA[[#This Row],[País]],IFERROR(Emisiones_N2O_CO2eq_LA[[#This Row],[Agricultura (kilotoneladas CO₂e)]]-E155,0),0)</f>
        <v>-220</v>
      </c>
      <c r="G156" s="8">
        <f>IF(A155=Emisiones_N2O_CO2eq_LA[[#This Row],[País]],IFERROR(((Emisiones_N2O_CO2eq_LA[[#This Row],[Agricultura (kilotoneladas CO₂e)]]-E155)/E155)*100,0),0)</f>
        <v>-15.714285714285714</v>
      </c>
      <c r="H156">
        <v>0.26100420261004198</v>
      </c>
      <c r="I156">
        <v>150</v>
      </c>
      <c r="J156">
        <f>IF(A155=Emisiones_N2O_CO2eq_LA[[#This Row],[País]],IFERROR(Emisiones_N2O_CO2eq_LA[[#This Row],[Industria (kilotoneladas CO₂e)]]-I155,0),0)</f>
        <v>0</v>
      </c>
      <c r="K156" s="8">
        <f>IF(A155=Emisiones_N2O_CO2eq_LA[[#This Row],[País]],IFERROR(((Emisiones_N2O_CO2eq_LA[[#This Row],[Industria (kilotoneladas CO₂e)]]-I155)/I155)*100,0),0)</f>
        <v>0</v>
      </c>
      <c r="L156">
        <v>0.03</v>
      </c>
      <c r="M156">
        <v>160</v>
      </c>
      <c r="N156">
        <f>IF(A155=Emisiones_N2O_CO2eq_LA[[#This Row],[País]],IFERROR(Emisiones_N2O_CO2eq_LA[[#This Row],[Otras Quemas de Combustible (kilotoneladas CO₂e)]]-M155,0),0)</f>
        <v>10</v>
      </c>
      <c r="O156" s="8">
        <f>IF(A155=Emisiones_N2O_CO2eq_LA[[#This Row],[País]],IFERROR(((Emisiones_N2O_CO2eq_LA[[#This Row],[Otras Quemas de Combustible (kilotoneladas CO₂e)]]-M155)/M155)*100,0),0)</f>
        <v>6.666666666666667</v>
      </c>
      <c r="P156">
        <v>0.03</v>
      </c>
      <c r="Q156">
        <v>60</v>
      </c>
      <c r="R156">
        <f>IF(A155=Emisiones_N2O_CO2eq_LA[[#This Row],[País]],IFERROR(Emisiones_N2O_CO2eq_LA[[#This Row],[Residuos (kilotoneladas CO₂e)]]-Q155,0),0)</f>
        <v>0</v>
      </c>
      <c r="S156" s="8">
        <f>IF(A155=Emisiones_N2O_CO2eq_LA[[#This Row],[País]],IFERROR(((Emisiones_N2O_CO2eq_LA[[#This Row],[Residuos (kilotoneladas CO₂e)]]-Q155)/Q155)*100,0),0)</f>
        <v>0</v>
      </c>
      <c r="T156">
        <v>1.3271400132714E-2</v>
      </c>
      <c r="U156">
        <v>10</v>
      </c>
      <c r="V156">
        <f>IF(A155=Emisiones_N2O_CO2eq_LA[[#This Row],[País]],IFERROR(Emisiones_N2O_CO2eq_LA[[#This Row],[UCTUS (kilotoneladas CO₂e)]]-U155,0),0)</f>
        <v>0</v>
      </c>
      <c r="W156" s="8">
        <f>IF(A155=Emisiones_N2O_CO2eq_LA[[#This Row],[País]],IFERROR(((Emisiones_N2O_CO2eq_LA[[#This Row],[UCTUS (kilotoneladas CO₂e)]]-U155)/U155)*100,0),0)</f>
        <v>0</v>
      </c>
      <c r="X156">
        <v>2.2119000221189999E-3</v>
      </c>
      <c r="Y156">
        <v>0</v>
      </c>
      <c r="Z156">
        <f>IF(A155=Emisiones_N2O_CO2eq_LA[[#This Row],[País]],IFERROR(Emisiones_N2O_CO2eq_LA[[#This Row],[Emisiones Fugitivas (kilotoneladas CO₂e)]]-Y155,0),0)</f>
        <v>0</v>
      </c>
      <c r="AA156">
        <f>IF(A155=Emisiones_N2O_CO2eq_LA[[#This Row],[País]],IFERROR(((Emisiones_N2O_CO2eq_LA[[#This Row],[Emisiones Fugitivas (kilotoneladas CO₂e)]]-Y155)/Y155)*100,0),0)</f>
        <v>0</v>
      </c>
      <c r="AB156">
        <v>0</v>
      </c>
    </row>
    <row r="157" spans="1:28" x14ac:dyDescent="0.25">
      <c r="A157" t="s">
        <v>80</v>
      </c>
      <c r="B157" t="s">
        <v>80</v>
      </c>
      <c r="C157" t="s">
        <v>81</v>
      </c>
      <c r="D157">
        <v>2010</v>
      </c>
      <c r="E157">
        <v>1290</v>
      </c>
      <c r="F157">
        <f>IF(A156=Emisiones_N2O_CO2eq_LA[[#This Row],[País]],IFERROR(Emisiones_N2O_CO2eq_LA[[#This Row],[Agricultura (kilotoneladas CO₂e)]]-E156,0),0)</f>
        <v>110</v>
      </c>
      <c r="G157" s="8">
        <f>IF(A156=Emisiones_N2O_CO2eq_LA[[#This Row],[País]],IFERROR(((Emisiones_N2O_CO2eq_LA[[#This Row],[Agricultura (kilotoneladas CO₂e)]]-E156)/E156)*100,0),0)</f>
        <v>9.3220338983050848</v>
      </c>
      <c r="H157">
        <v>0.28184400262180398</v>
      </c>
      <c r="I157">
        <v>150</v>
      </c>
      <c r="J157">
        <f>IF(A156=Emisiones_N2O_CO2eq_LA[[#This Row],[País]],IFERROR(Emisiones_N2O_CO2eq_LA[[#This Row],[Industria (kilotoneladas CO₂e)]]-I156,0),0)</f>
        <v>0</v>
      </c>
      <c r="K157" s="8">
        <f>IF(A156=Emisiones_N2O_CO2eq_LA[[#This Row],[País]],IFERROR(((Emisiones_N2O_CO2eq_LA[[#This Row],[Industria (kilotoneladas CO₂e)]]-I156)/I156)*100,0),0)</f>
        <v>0</v>
      </c>
      <c r="L157">
        <v>0.03</v>
      </c>
      <c r="M157">
        <v>160</v>
      </c>
      <c r="N157">
        <f>IF(A156=Emisiones_N2O_CO2eq_LA[[#This Row],[País]],IFERROR(Emisiones_N2O_CO2eq_LA[[#This Row],[Otras Quemas de Combustible (kilotoneladas CO₂e)]]-M156,0),0)</f>
        <v>0</v>
      </c>
      <c r="O157" s="8">
        <f>IF(A156=Emisiones_N2O_CO2eq_LA[[#This Row],[País]],IFERROR(((Emisiones_N2O_CO2eq_LA[[#This Row],[Otras Quemas de Combustible (kilotoneladas CO₂e)]]-M156)/M156)*100,0),0)</f>
        <v>0</v>
      </c>
      <c r="P157">
        <v>0.04</v>
      </c>
      <c r="Q157">
        <v>60</v>
      </c>
      <c r="R157">
        <f>IF(A156=Emisiones_N2O_CO2eq_LA[[#This Row],[País]],IFERROR(Emisiones_N2O_CO2eq_LA[[#This Row],[Residuos (kilotoneladas CO₂e)]]-Q156,0),0)</f>
        <v>0</v>
      </c>
      <c r="S157" s="8">
        <f>IF(A156=Emisiones_N2O_CO2eq_LA[[#This Row],[País]],IFERROR(((Emisiones_N2O_CO2eq_LA[[#This Row],[Residuos (kilotoneladas CO₂e)]]-Q156)/Q156)*100,0),0)</f>
        <v>0</v>
      </c>
      <c r="T157">
        <v>1.3109023377758299E-2</v>
      </c>
      <c r="U157">
        <v>10</v>
      </c>
      <c r="V157">
        <f>IF(A156=Emisiones_N2O_CO2eq_LA[[#This Row],[País]],IFERROR(Emisiones_N2O_CO2eq_LA[[#This Row],[UCTUS (kilotoneladas CO₂e)]]-U156,0),0)</f>
        <v>0</v>
      </c>
      <c r="W157" s="8">
        <f>IF(A156=Emisiones_N2O_CO2eq_LA[[#This Row],[País]],IFERROR(((Emisiones_N2O_CO2eq_LA[[#This Row],[UCTUS (kilotoneladas CO₂e)]]-U156)/U156)*100,0),0)</f>
        <v>0</v>
      </c>
      <c r="X157">
        <v>2.1848372296263902E-3</v>
      </c>
      <c r="Y157">
        <v>0</v>
      </c>
      <c r="Z157">
        <f>IF(A156=Emisiones_N2O_CO2eq_LA[[#This Row],[País]],IFERROR(Emisiones_N2O_CO2eq_LA[[#This Row],[Emisiones Fugitivas (kilotoneladas CO₂e)]]-Y156,0),0)</f>
        <v>0</v>
      </c>
      <c r="AA157">
        <f>IF(A156=Emisiones_N2O_CO2eq_LA[[#This Row],[País]],IFERROR(((Emisiones_N2O_CO2eq_LA[[#This Row],[Emisiones Fugitivas (kilotoneladas CO₂e)]]-Y156)/Y156)*100,0),0)</f>
        <v>0</v>
      </c>
      <c r="AB157">
        <v>0</v>
      </c>
    </row>
    <row r="158" spans="1:28" x14ac:dyDescent="0.25">
      <c r="A158" t="s">
        <v>80</v>
      </c>
      <c r="B158" t="s">
        <v>80</v>
      </c>
      <c r="C158" t="s">
        <v>81</v>
      </c>
      <c r="D158">
        <v>2011</v>
      </c>
      <c r="E158">
        <v>1510</v>
      </c>
      <c r="F158">
        <f>IF(A157=Emisiones_N2O_CO2eq_LA[[#This Row],[País]],IFERROR(Emisiones_N2O_CO2eq_LA[[#This Row],[Agricultura (kilotoneladas CO₂e)]]-E157,0),0)</f>
        <v>220</v>
      </c>
      <c r="G158" s="8">
        <f>IF(A157=Emisiones_N2O_CO2eq_LA[[#This Row],[País]],IFERROR(((Emisiones_N2O_CO2eq_LA[[#This Row],[Agricultura (kilotoneladas CO₂e)]]-E157)/E157)*100,0),0)</f>
        <v>17.054263565891471</v>
      </c>
      <c r="H158">
        <v>0.32592272825383101</v>
      </c>
      <c r="I158">
        <v>150</v>
      </c>
      <c r="J158">
        <f>IF(A157=Emisiones_N2O_CO2eq_LA[[#This Row],[País]],IFERROR(Emisiones_N2O_CO2eq_LA[[#This Row],[Industria (kilotoneladas CO₂e)]]-I157,0),0)</f>
        <v>0</v>
      </c>
      <c r="K158" s="8">
        <f>IF(A157=Emisiones_N2O_CO2eq_LA[[#This Row],[País]],IFERROR(((Emisiones_N2O_CO2eq_LA[[#This Row],[Industria (kilotoneladas CO₂e)]]-I157)/I157)*100,0),0)</f>
        <v>0</v>
      </c>
      <c r="L158">
        <v>0.03</v>
      </c>
      <c r="M158">
        <v>160</v>
      </c>
      <c r="N158">
        <f>IF(A157=Emisiones_N2O_CO2eq_LA[[#This Row],[País]],IFERROR(Emisiones_N2O_CO2eq_LA[[#This Row],[Otras Quemas de Combustible (kilotoneladas CO₂e)]]-M157,0),0)</f>
        <v>0</v>
      </c>
      <c r="O158" s="8">
        <f>IF(A157=Emisiones_N2O_CO2eq_LA[[#This Row],[País]],IFERROR(((Emisiones_N2O_CO2eq_LA[[#This Row],[Otras Quemas de Combustible (kilotoneladas CO₂e)]]-M157)/M157)*100,0),0)</f>
        <v>0</v>
      </c>
      <c r="P158">
        <v>0.03</v>
      </c>
      <c r="Q158">
        <v>70</v>
      </c>
      <c r="R158">
        <f>IF(A157=Emisiones_N2O_CO2eq_LA[[#This Row],[País]],IFERROR(Emisiones_N2O_CO2eq_LA[[#This Row],[Residuos (kilotoneladas CO₂e)]]-Q157,0),0)</f>
        <v>10</v>
      </c>
      <c r="S158" s="8">
        <f>IF(A157=Emisiones_N2O_CO2eq_LA[[#This Row],[País]],IFERROR(((Emisiones_N2O_CO2eq_LA[[#This Row],[Residuos (kilotoneladas CO₂e)]]-Q157)/Q157)*100,0),0)</f>
        <v>16.666666666666664</v>
      </c>
      <c r="T158">
        <v>1.5109000647528599E-2</v>
      </c>
      <c r="U158">
        <v>0</v>
      </c>
      <c r="V158">
        <f>IF(A157=Emisiones_N2O_CO2eq_LA[[#This Row],[País]],IFERROR(Emisiones_N2O_CO2eq_LA[[#This Row],[UCTUS (kilotoneladas CO₂e)]]-U157,0),0)</f>
        <v>-10</v>
      </c>
      <c r="W158" s="8">
        <f>IF(A157=Emisiones_N2O_CO2eq_LA[[#This Row],[País]],IFERROR(((Emisiones_N2O_CO2eq_LA[[#This Row],[UCTUS (kilotoneladas CO₂e)]]-U157)/U157)*100,0),0)</f>
        <v>-100</v>
      </c>
      <c r="X158">
        <v>0</v>
      </c>
      <c r="Y158">
        <v>0</v>
      </c>
      <c r="Z158">
        <f>IF(A157=Emisiones_N2O_CO2eq_LA[[#This Row],[País]],IFERROR(Emisiones_N2O_CO2eq_LA[[#This Row],[Emisiones Fugitivas (kilotoneladas CO₂e)]]-Y157,0),0)</f>
        <v>0</v>
      </c>
      <c r="AA158">
        <f>IF(A157=Emisiones_N2O_CO2eq_LA[[#This Row],[País]],IFERROR(((Emisiones_N2O_CO2eq_LA[[#This Row],[Emisiones Fugitivas (kilotoneladas CO₂e)]]-Y157)/Y157)*100,0),0)</f>
        <v>0</v>
      </c>
      <c r="AB158">
        <v>0</v>
      </c>
    </row>
    <row r="159" spans="1:28" x14ac:dyDescent="0.25">
      <c r="A159" t="s">
        <v>80</v>
      </c>
      <c r="B159" t="s">
        <v>80</v>
      </c>
      <c r="C159" t="s">
        <v>81</v>
      </c>
      <c r="D159">
        <v>2012</v>
      </c>
      <c r="E159">
        <v>1450</v>
      </c>
      <c r="F159">
        <f>IF(A158=Emisiones_N2O_CO2eq_LA[[#This Row],[País]],IFERROR(Emisiones_N2O_CO2eq_LA[[#This Row],[Agricultura (kilotoneladas CO₂e)]]-E158,0),0)</f>
        <v>-60</v>
      </c>
      <c r="G159" s="8">
        <f>IF(A158=Emisiones_N2O_CO2eq_LA[[#This Row],[País]],IFERROR(((Emisiones_N2O_CO2eq_LA[[#This Row],[Agricultura (kilotoneladas CO₂e)]]-E158)/E158)*100,0),0)</f>
        <v>-3.9735099337748347</v>
      </c>
      <c r="H159">
        <v>0.30930034129692802</v>
      </c>
      <c r="I159">
        <v>150</v>
      </c>
      <c r="J159">
        <f>IF(A158=Emisiones_N2O_CO2eq_LA[[#This Row],[País]],IFERROR(Emisiones_N2O_CO2eq_LA[[#This Row],[Industria (kilotoneladas CO₂e)]]-I158,0),0)</f>
        <v>0</v>
      </c>
      <c r="K159" s="8">
        <f>IF(A158=Emisiones_N2O_CO2eq_LA[[#This Row],[País]],IFERROR(((Emisiones_N2O_CO2eq_LA[[#This Row],[Industria (kilotoneladas CO₂e)]]-I158)/I158)*100,0),0)</f>
        <v>0</v>
      </c>
      <c r="L159">
        <v>0.03</v>
      </c>
      <c r="M159">
        <v>160</v>
      </c>
      <c r="N159">
        <f>IF(A158=Emisiones_N2O_CO2eq_LA[[#This Row],[País]],IFERROR(Emisiones_N2O_CO2eq_LA[[#This Row],[Otras Quemas de Combustible (kilotoneladas CO₂e)]]-M158,0),0)</f>
        <v>0</v>
      </c>
      <c r="O159" s="8">
        <f>IF(A158=Emisiones_N2O_CO2eq_LA[[#This Row],[País]],IFERROR(((Emisiones_N2O_CO2eq_LA[[#This Row],[Otras Quemas de Combustible (kilotoneladas CO₂e)]]-M158)/M158)*100,0),0)</f>
        <v>0</v>
      </c>
      <c r="P159">
        <v>0.03</v>
      </c>
      <c r="Q159">
        <v>70</v>
      </c>
      <c r="R159">
        <f>IF(A158=Emisiones_N2O_CO2eq_LA[[#This Row],[País]],IFERROR(Emisiones_N2O_CO2eq_LA[[#This Row],[Residuos (kilotoneladas CO₂e)]]-Q158,0),0)</f>
        <v>0</v>
      </c>
      <c r="S159" s="8">
        <f>IF(A158=Emisiones_N2O_CO2eq_LA[[#This Row],[País]],IFERROR(((Emisiones_N2O_CO2eq_LA[[#This Row],[Residuos (kilotoneladas CO₂e)]]-Q158)/Q158)*100,0),0)</f>
        <v>0</v>
      </c>
      <c r="T159">
        <v>1.49317406143344E-2</v>
      </c>
      <c r="U159">
        <v>20</v>
      </c>
      <c r="V159">
        <f>IF(A158=Emisiones_N2O_CO2eq_LA[[#This Row],[País]],IFERROR(Emisiones_N2O_CO2eq_LA[[#This Row],[UCTUS (kilotoneladas CO₂e)]]-U158,0),0)</f>
        <v>20</v>
      </c>
      <c r="W159" s="8">
        <f>IF(A158=Emisiones_N2O_CO2eq_LA[[#This Row],[País]],IFERROR(((Emisiones_N2O_CO2eq_LA[[#This Row],[UCTUS (kilotoneladas CO₂e)]]-U158)/U158)*100,0),0)</f>
        <v>0</v>
      </c>
      <c r="X159">
        <v>4.2662116040955598E-3</v>
      </c>
      <c r="Y159">
        <v>0</v>
      </c>
      <c r="Z159">
        <f>IF(A158=Emisiones_N2O_CO2eq_LA[[#This Row],[País]],IFERROR(Emisiones_N2O_CO2eq_LA[[#This Row],[Emisiones Fugitivas (kilotoneladas CO₂e)]]-Y158,0),0)</f>
        <v>0</v>
      </c>
      <c r="AA159">
        <f>IF(A158=Emisiones_N2O_CO2eq_LA[[#This Row],[País]],IFERROR(((Emisiones_N2O_CO2eq_LA[[#This Row],[Emisiones Fugitivas (kilotoneladas CO₂e)]]-Y158)/Y158)*100,0),0)</f>
        <v>0</v>
      </c>
      <c r="AB159">
        <v>0</v>
      </c>
    </row>
    <row r="160" spans="1:28" x14ac:dyDescent="0.25">
      <c r="A160" t="s">
        <v>80</v>
      </c>
      <c r="B160" t="s">
        <v>80</v>
      </c>
      <c r="C160" t="s">
        <v>81</v>
      </c>
      <c r="D160">
        <v>2013</v>
      </c>
      <c r="E160">
        <v>1470</v>
      </c>
      <c r="F160">
        <f>IF(A159=Emisiones_N2O_CO2eq_LA[[#This Row],[País]],IFERROR(Emisiones_N2O_CO2eq_LA[[#This Row],[Agricultura (kilotoneladas CO₂e)]]-E159,0),0)</f>
        <v>20</v>
      </c>
      <c r="G160" s="8">
        <f>IF(A159=Emisiones_N2O_CO2eq_LA[[#This Row],[País]],IFERROR(((Emisiones_N2O_CO2eq_LA[[#This Row],[Agricultura (kilotoneladas CO₂e)]]-E159)/E159)*100,0),0)</f>
        <v>1.3793103448275863</v>
      </c>
      <c r="H160">
        <v>0.309995782370307</v>
      </c>
      <c r="I160">
        <v>150</v>
      </c>
      <c r="J160">
        <f>IF(A159=Emisiones_N2O_CO2eq_LA[[#This Row],[País]],IFERROR(Emisiones_N2O_CO2eq_LA[[#This Row],[Industria (kilotoneladas CO₂e)]]-I159,0),0)</f>
        <v>0</v>
      </c>
      <c r="K160" s="8">
        <f>IF(A159=Emisiones_N2O_CO2eq_LA[[#This Row],[País]],IFERROR(((Emisiones_N2O_CO2eq_LA[[#This Row],[Industria (kilotoneladas CO₂e)]]-I159)/I159)*100,0),0)</f>
        <v>0</v>
      </c>
      <c r="L160">
        <v>0.03</v>
      </c>
      <c r="M160">
        <v>160</v>
      </c>
      <c r="N160">
        <f>IF(A159=Emisiones_N2O_CO2eq_LA[[#This Row],[País]],IFERROR(Emisiones_N2O_CO2eq_LA[[#This Row],[Otras Quemas de Combustible (kilotoneladas CO₂e)]]-M159,0),0)</f>
        <v>0</v>
      </c>
      <c r="O160" s="8">
        <f>IF(A159=Emisiones_N2O_CO2eq_LA[[#This Row],[País]],IFERROR(((Emisiones_N2O_CO2eq_LA[[#This Row],[Otras Quemas de Combustible (kilotoneladas CO₂e)]]-M159)/M159)*100,0),0)</f>
        <v>0</v>
      </c>
      <c r="P160">
        <v>0.03</v>
      </c>
      <c r="Q160">
        <v>70</v>
      </c>
      <c r="R160">
        <f>IF(A159=Emisiones_N2O_CO2eq_LA[[#This Row],[País]],IFERROR(Emisiones_N2O_CO2eq_LA[[#This Row],[Residuos (kilotoneladas CO₂e)]]-Q159,0),0)</f>
        <v>0</v>
      </c>
      <c r="S160" s="8">
        <f>IF(A159=Emisiones_N2O_CO2eq_LA[[#This Row],[País]],IFERROR(((Emisiones_N2O_CO2eq_LA[[#This Row],[Residuos (kilotoneladas CO₂e)]]-Q159)/Q159)*100,0),0)</f>
        <v>0</v>
      </c>
      <c r="T160">
        <v>1.47617039223956E-2</v>
      </c>
      <c r="U160">
        <v>40</v>
      </c>
      <c r="V160">
        <f>IF(A159=Emisiones_N2O_CO2eq_LA[[#This Row],[País]],IFERROR(Emisiones_N2O_CO2eq_LA[[#This Row],[UCTUS (kilotoneladas CO₂e)]]-U159,0),0)</f>
        <v>20</v>
      </c>
      <c r="W160" s="8">
        <f>IF(A159=Emisiones_N2O_CO2eq_LA[[#This Row],[País]],IFERROR(((Emisiones_N2O_CO2eq_LA[[#This Row],[UCTUS (kilotoneladas CO₂e)]]-U159)/U159)*100,0),0)</f>
        <v>100</v>
      </c>
      <c r="X160">
        <v>8.4352593842260595E-3</v>
      </c>
      <c r="Y160">
        <v>0</v>
      </c>
      <c r="Z160">
        <f>IF(A159=Emisiones_N2O_CO2eq_LA[[#This Row],[País]],IFERROR(Emisiones_N2O_CO2eq_LA[[#This Row],[Emisiones Fugitivas (kilotoneladas CO₂e)]]-Y159,0),0)</f>
        <v>0</v>
      </c>
      <c r="AA160">
        <f>IF(A159=Emisiones_N2O_CO2eq_LA[[#This Row],[País]],IFERROR(((Emisiones_N2O_CO2eq_LA[[#This Row],[Emisiones Fugitivas (kilotoneladas CO₂e)]]-Y159)/Y159)*100,0),0)</f>
        <v>0</v>
      </c>
      <c r="AB160">
        <v>0</v>
      </c>
    </row>
    <row r="161" spans="1:28" x14ac:dyDescent="0.25">
      <c r="A161" t="s">
        <v>80</v>
      </c>
      <c r="B161" t="s">
        <v>80</v>
      </c>
      <c r="C161" t="s">
        <v>81</v>
      </c>
      <c r="D161">
        <v>2014</v>
      </c>
      <c r="E161">
        <v>1400</v>
      </c>
      <c r="F161">
        <f>IF(A160=Emisiones_N2O_CO2eq_LA[[#This Row],[País]],IFERROR(Emisiones_N2O_CO2eq_LA[[#This Row],[Agricultura (kilotoneladas CO₂e)]]-E160,0),0)</f>
        <v>-70</v>
      </c>
      <c r="G161" s="8">
        <f>IF(A160=Emisiones_N2O_CO2eq_LA[[#This Row],[País]],IFERROR(((Emisiones_N2O_CO2eq_LA[[#This Row],[Agricultura (kilotoneladas CO₂e)]]-E160)/E160)*100,0),0)</f>
        <v>-4.7619047619047619</v>
      </c>
      <c r="H161">
        <v>0.29197080291970801</v>
      </c>
      <c r="I161">
        <v>150</v>
      </c>
      <c r="J161">
        <f>IF(A160=Emisiones_N2O_CO2eq_LA[[#This Row],[País]],IFERROR(Emisiones_N2O_CO2eq_LA[[#This Row],[Industria (kilotoneladas CO₂e)]]-I160,0),0)</f>
        <v>0</v>
      </c>
      <c r="K161" s="8">
        <f>IF(A160=Emisiones_N2O_CO2eq_LA[[#This Row],[País]],IFERROR(((Emisiones_N2O_CO2eq_LA[[#This Row],[Industria (kilotoneladas CO₂e)]]-I160)/I160)*100,0),0)</f>
        <v>0</v>
      </c>
      <c r="L161">
        <v>0.03</v>
      </c>
      <c r="M161">
        <v>160</v>
      </c>
      <c r="N161">
        <f>IF(A160=Emisiones_N2O_CO2eq_LA[[#This Row],[País]],IFERROR(Emisiones_N2O_CO2eq_LA[[#This Row],[Otras Quemas de Combustible (kilotoneladas CO₂e)]]-M160,0),0)</f>
        <v>0</v>
      </c>
      <c r="O161" s="8">
        <f>IF(A160=Emisiones_N2O_CO2eq_LA[[#This Row],[País]],IFERROR(((Emisiones_N2O_CO2eq_LA[[#This Row],[Otras Quemas de Combustible (kilotoneladas CO₂e)]]-M160)/M160)*100,0),0)</f>
        <v>0</v>
      </c>
      <c r="P161">
        <v>0.03</v>
      </c>
      <c r="Q161">
        <v>70</v>
      </c>
      <c r="R161">
        <f>IF(A160=Emisiones_N2O_CO2eq_LA[[#This Row],[País]],IFERROR(Emisiones_N2O_CO2eq_LA[[#This Row],[Residuos (kilotoneladas CO₂e)]]-Q160,0),0)</f>
        <v>0</v>
      </c>
      <c r="S161" s="8">
        <f>IF(A160=Emisiones_N2O_CO2eq_LA[[#This Row],[País]],IFERROR(((Emisiones_N2O_CO2eq_LA[[#This Row],[Residuos (kilotoneladas CO₂e)]]-Q160)/Q160)*100,0),0)</f>
        <v>0</v>
      </c>
      <c r="T161">
        <v>1.4598540145985399E-2</v>
      </c>
      <c r="U161">
        <v>30</v>
      </c>
      <c r="V161">
        <f>IF(A160=Emisiones_N2O_CO2eq_LA[[#This Row],[País]],IFERROR(Emisiones_N2O_CO2eq_LA[[#This Row],[UCTUS (kilotoneladas CO₂e)]]-U160,0),0)</f>
        <v>-10</v>
      </c>
      <c r="W161" s="8">
        <f>IF(A160=Emisiones_N2O_CO2eq_LA[[#This Row],[País]],IFERROR(((Emisiones_N2O_CO2eq_LA[[#This Row],[UCTUS (kilotoneladas CO₂e)]]-U160)/U160)*100,0),0)</f>
        <v>-25</v>
      </c>
      <c r="X161">
        <v>6.2565172054223099E-3</v>
      </c>
      <c r="Y161">
        <v>0</v>
      </c>
      <c r="Z161">
        <f>IF(A160=Emisiones_N2O_CO2eq_LA[[#This Row],[País]],IFERROR(Emisiones_N2O_CO2eq_LA[[#This Row],[Emisiones Fugitivas (kilotoneladas CO₂e)]]-Y160,0),0)</f>
        <v>0</v>
      </c>
      <c r="AA161">
        <f>IF(A160=Emisiones_N2O_CO2eq_LA[[#This Row],[País]],IFERROR(((Emisiones_N2O_CO2eq_LA[[#This Row],[Emisiones Fugitivas (kilotoneladas CO₂e)]]-Y160)/Y160)*100,0),0)</f>
        <v>0</v>
      </c>
      <c r="AB161">
        <v>0</v>
      </c>
    </row>
    <row r="162" spans="1:28" x14ac:dyDescent="0.25">
      <c r="A162" t="s">
        <v>80</v>
      </c>
      <c r="B162" t="s">
        <v>80</v>
      </c>
      <c r="C162" t="s">
        <v>81</v>
      </c>
      <c r="D162">
        <v>2015</v>
      </c>
      <c r="E162">
        <v>1450</v>
      </c>
      <c r="F162">
        <f>IF(A161=Emisiones_N2O_CO2eq_LA[[#This Row],[País]],IFERROR(Emisiones_N2O_CO2eq_LA[[#This Row],[Agricultura (kilotoneladas CO₂e)]]-E161,0),0)</f>
        <v>50</v>
      </c>
      <c r="G162" s="8">
        <f>IF(A161=Emisiones_N2O_CO2eq_LA[[#This Row],[País]],IFERROR(((Emisiones_N2O_CO2eq_LA[[#This Row],[Agricultura (kilotoneladas CO₂e)]]-E161)/E161)*100,0),0)</f>
        <v>3.5714285714285712</v>
      </c>
      <c r="H162">
        <v>0.29909240924092401</v>
      </c>
      <c r="I162">
        <v>150</v>
      </c>
      <c r="J162">
        <f>IF(A161=Emisiones_N2O_CO2eq_LA[[#This Row],[País]],IFERROR(Emisiones_N2O_CO2eq_LA[[#This Row],[Industria (kilotoneladas CO₂e)]]-I161,0),0)</f>
        <v>0</v>
      </c>
      <c r="K162" s="8">
        <f>IF(A161=Emisiones_N2O_CO2eq_LA[[#This Row],[País]],IFERROR(((Emisiones_N2O_CO2eq_LA[[#This Row],[Industria (kilotoneladas CO₂e)]]-I161)/I161)*100,0),0)</f>
        <v>0</v>
      </c>
      <c r="L162">
        <v>0.03</v>
      </c>
      <c r="M162">
        <v>150</v>
      </c>
      <c r="N162">
        <f>IF(A161=Emisiones_N2O_CO2eq_LA[[#This Row],[País]],IFERROR(Emisiones_N2O_CO2eq_LA[[#This Row],[Otras Quemas de Combustible (kilotoneladas CO₂e)]]-M161,0),0)</f>
        <v>-10</v>
      </c>
      <c r="O162" s="8">
        <f>IF(A161=Emisiones_N2O_CO2eq_LA[[#This Row],[País]],IFERROR(((Emisiones_N2O_CO2eq_LA[[#This Row],[Otras Quemas de Combustible (kilotoneladas CO₂e)]]-M161)/M161)*100,0),0)</f>
        <v>-6.25</v>
      </c>
      <c r="P162">
        <v>0.03</v>
      </c>
      <c r="Q162">
        <v>70</v>
      </c>
      <c r="R162">
        <f>IF(A161=Emisiones_N2O_CO2eq_LA[[#This Row],[País]],IFERROR(Emisiones_N2O_CO2eq_LA[[#This Row],[Residuos (kilotoneladas CO₂e)]]-Q161,0),0)</f>
        <v>0</v>
      </c>
      <c r="S162" s="8">
        <f>IF(A161=Emisiones_N2O_CO2eq_LA[[#This Row],[País]],IFERROR(((Emisiones_N2O_CO2eq_LA[[#This Row],[Residuos (kilotoneladas CO₂e)]]-Q161)/Q161)*100,0),0)</f>
        <v>0</v>
      </c>
      <c r="T162">
        <v>1.44389438943894E-2</v>
      </c>
      <c r="U162">
        <v>40</v>
      </c>
      <c r="V162">
        <f>IF(A161=Emisiones_N2O_CO2eq_LA[[#This Row],[País]],IFERROR(Emisiones_N2O_CO2eq_LA[[#This Row],[UCTUS (kilotoneladas CO₂e)]]-U161,0),0)</f>
        <v>10</v>
      </c>
      <c r="W162" s="8">
        <f>IF(A161=Emisiones_N2O_CO2eq_LA[[#This Row],[País]],IFERROR(((Emisiones_N2O_CO2eq_LA[[#This Row],[UCTUS (kilotoneladas CO₂e)]]-U161)/U161)*100,0),0)</f>
        <v>33.333333333333329</v>
      </c>
      <c r="X162">
        <v>8.2508250825082501E-3</v>
      </c>
      <c r="Y162">
        <v>0</v>
      </c>
      <c r="Z162">
        <f>IF(A161=Emisiones_N2O_CO2eq_LA[[#This Row],[País]],IFERROR(Emisiones_N2O_CO2eq_LA[[#This Row],[Emisiones Fugitivas (kilotoneladas CO₂e)]]-Y161,0),0)</f>
        <v>0</v>
      </c>
      <c r="AA162">
        <f>IF(A161=Emisiones_N2O_CO2eq_LA[[#This Row],[País]],IFERROR(((Emisiones_N2O_CO2eq_LA[[#This Row],[Emisiones Fugitivas (kilotoneladas CO₂e)]]-Y161)/Y161)*100,0),0)</f>
        <v>0</v>
      </c>
      <c r="AB162">
        <v>0</v>
      </c>
    </row>
    <row r="163" spans="1:28" x14ac:dyDescent="0.25">
      <c r="A163" t="s">
        <v>80</v>
      </c>
      <c r="B163" t="s">
        <v>80</v>
      </c>
      <c r="C163" t="s">
        <v>81</v>
      </c>
      <c r="D163">
        <v>2016</v>
      </c>
      <c r="E163">
        <v>1580</v>
      </c>
      <c r="F163">
        <f>IF(A162=Emisiones_N2O_CO2eq_LA[[#This Row],[País]],IFERROR(Emisiones_N2O_CO2eq_LA[[#This Row],[Agricultura (kilotoneladas CO₂e)]]-E162,0),0)</f>
        <v>130</v>
      </c>
      <c r="G163" s="8">
        <f>IF(A162=Emisiones_N2O_CO2eq_LA[[#This Row],[País]],IFERROR(((Emisiones_N2O_CO2eq_LA[[#This Row],[Agricultura (kilotoneladas CO₂e)]]-E162)/E162)*100,0),0)</f>
        <v>8.9655172413793096</v>
      </c>
      <c r="H163">
        <v>0.322514798938558</v>
      </c>
      <c r="I163">
        <v>150</v>
      </c>
      <c r="J163">
        <f>IF(A162=Emisiones_N2O_CO2eq_LA[[#This Row],[País]],IFERROR(Emisiones_N2O_CO2eq_LA[[#This Row],[Industria (kilotoneladas CO₂e)]]-I162,0),0)</f>
        <v>0</v>
      </c>
      <c r="K163" s="8">
        <f>IF(A162=Emisiones_N2O_CO2eq_LA[[#This Row],[País]],IFERROR(((Emisiones_N2O_CO2eq_LA[[#This Row],[Industria (kilotoneladas CO₂e)]]-I162)/I162)*100,0),0)</f>
        <v>0</v>
      </c>
      <c r="L163">
        <v>0.03</v>
      </c>
      <c r="M163">
        <v>150</v>
      </c>
      <c r="N163">
        <f>IF(A162=Emisiones_N2O_CO2eq_LA[[#This Row],[País]],IFERROR(Emisiones_N2O_CO2eq_LA[[#This Row],[Otras Quemas de Combustible (kilotoneladas CO₂e)]]-M162,0),0)</f>
        <v>0</v>
      </c>
      <c r="O163" s="8">
        <f>IF(A162=Emisiones_N2O_CO2eq_LA[[#This Row],[País]],IFERROR(((Emisiones_N2O_CO2eq_LA[[#This Row],[Otras Quemas de Combustible (kilotoneladas CO₂e)]]-M162)/M162)*100,0),0)</f>
        <v>0</v>
      </c>
      <c r="P163">
        <v>0.03</v>
      </c>
      <c r="Q163">
        <v>70</v>
      </c>
      <c r="R163">
        <f>IF(A162=Emisiones_N2O_CO2eq_LA[[#This Row],[País]],IFERROR(Emisiones_N2O_CO2eq_LA[[#This Row],[Residuos (kilotoneladas CO₂e)]]-Q162,0),0)</f>
        <v>0</v>
      </c>
      <c r="S163" s="8">
        <f>IF(A162=Emisiones_N2O_CO2eq_LA[[#This Row],[País]],IFERROR(((Emisiones_N2O_CO2eq_LA[[#This Row],[Residuos (kilotoneladas CO₂e)]]-Q162)/Q162)*100,0),0)</f>
        <v>0</v>
      </c>
      <c r="T163">
        <v>1.42886303327209E-2</v>
      </c>
      <c r="U163">
        <v>70</v>
      </c>
      <c r="V163">
        <f>IF(A162=Emisiones_N2O_CO2eq_LA[[#This Row],[País]],IFERROR(Emisiones_N2O_CO2eq_LA[[#This Row],[UCTUS (kilotoneladas CO₂e)]]-U162,0),0)</f>
        <v>30</v>
      </c>
      <c r="W163" s="8">
        <f>IF(A162=Emisiones_N2O_CO2eq_LA[[#This Row],[País]],IFERROR(((Emisiones_N2O_CO2eq_LA[[#This Row],[UCTUS (kilotoneladas CO₂e)]]-U162)/U162)*100,0),0)</f>
        <v>75</v>
      </c>
      <c r="X163">
        <v>1.42886303327209E-2</v>
      </c>
      <c r="Y163">
        <v>0</v>
      </c>
      <c r="Z163">
        <f>IF(A162=Emisiones_N2O_CO2eq_LA[[#This Row],[País]],IFERROR(Emisiones_N2O_CO2eq_LA[[#This Row],[Emisiones Fugitivas (kilotoneladas CO₂e)]]-Y162,0),0)</f>
        <v>0</v>
      </c>
      <c r="AA163">
        <f>IF(A162=Emisiones_N2O_CO2eq_LA[[#This Row],[País]],IFERROR(((Emisiones_N2O_CO2eq_LA[[#This Row],[Emisiones Fugitivas (kilotoneladas CO₂e)]]-Y162)/Y162)*100,0),0)</f>
        <v>0</v>
      </c>
      <c r="AB163">
        <v>0</v>
      </c>
    </row>
    <row r="164" spans="1:28" x14ac:dyDescent="0.25">
      <c r="A164" t="s">
        <v>86</v>
      </c>
      <c r="B164" t="s">
        <v>86</v>
      </c>
      <c r="C164" t="s">
        <v>87</v>
      </c>
      <c r="D164">
        <v>1990</v>
      </c>
      <c r="E164">
        <v>4880</v>
      </c>
      <c r="F164">
        <f>IF(A163=Emisiones_N2O_CO2eq_LA[[#This Row],[País]],IFERROR(Emisiones_N2O_CO2eq_LA[[#This Row],[Agricultura (kilotoneladas CO₂e)]]-E163,0),0)</f>
        <v>0</v>
      </c>
      <c r="G164" s="8">
        <f>IF(A163=Emisiones_N2O_CO2eq_LA[[#This Row],[País]],IFERROR(((Emisiones_N2O_CO2eq_LA[[#This Row],[Agricultura (kilotoneladas CO₂e)]]-E163)/E163)*100,0),0)</f>
        <v>0</v>
      </c>
      <c r="H164">
        <v>0.46050769085590199</v>
      </c>
      <c r="I164">
        <v>990</v>
      </c>
      <c r="J164">
        <f>IF(A163=Emisiones_N2O_CO2eq_LA[[#This Row],[País]],IFERROR(Emisiones_N2O_CO2eq_LA[[#This Row],[Industria (kilotoneladas CO₂e)]]-I163,0),0)</f>
        <v>0</v>
      </c>
      <c r="K164" s="8">
        <f>IF(A163=Emisiones_N2O_CO2eq_LA[[#This Row],[País]],IFERROR(((Emisiones_N2O_CO2eq_LA[[#This Row],[Industria (kilotoneladas CO₂e)]]-I163)/I163)*100,0),0)</f>
        <v>0</v>
      </c>
      <c r="L164">
        <v>0.09</v>
      </c>
      <c r="M164">
        <v>350</v>
      </c>
      <c r="N164">
        <f>IF(A163=Emisiones_N2O_CO2eq_LA[[#This Row],[País]],IFERROR(Emisiones_N2O_CO2eq_LA[[#This Row],[Otras Quemas de Combustible (kilotoneladas CO₂e)]]-M163,0),0)</f>
        <v>0</v>
      </c>
      <c r="O164" s="8">
        <f>IF(A163=Emisiones_N2O_CO2eq_LA[[#This Row],[País]],IFERROR(((Emisiones_N2O_CO2eq_LA[[#This Row],[Otras Quemas de Combustible (kilotoneladas CO₂e)]]-M163)/M163)*100,0),0)</f>
        <v>0</v>
      </c>
      <c r="P164">
        <v>0.03</v>
      </c>
      <c r="Q164">
        <v>120</v>
      </c>
      <c r="R164">
        <f>IF(A163=Emisiones_N2O_CO2eq_LA[[#This Row],[País]],IFERROR(Emisiones_N2O_CO2eq_LA[[#This Row],[Residuos (kilotoneladas CO₂e)]]-Q163,0),0)</f>
        <v>0</v>
      </c>
      <c r="S164" s="8">
        <f>IF(A163=Emisiones_N2O_CO2eq_LA[[#This Row],[País]],IFERROR(((Emisiones_N2O_CO2eq_LA[[#This Row],[Residuos (kilotoneladas CO₂e)]]-Q163)/Q163)*100,0),0)</f>
        <v>0</v>
      </c>
      <c r="T164">
        <v>1.13239596112107E-2</v>
      </c>
      <c r="U164">
        <v>30</v>
      </c>
      <c r="V164">
        <f>IF(A163=Emisiones_N2O_CO2eq_LA[[#This Row],[País]],IFERROR(Emisiones_N2O_CO2eq_LA[[#This Row],[UCTUS (kilotoneladas CO₂e)]]-U163,0),0)</f>
        <v>0</v>
      </c>
      <c r="W164" s="8">
        <f>IF(A163=Emisiones_N2O_CO2eq_LA[[#This Row],[País]],IFERROR(((Emisiones_N2O_CO2eq_LA[[#This Row],[UCTUS (kilotoneladas CO₂e)]]-U163)/U163)*100,0),0)</f>
        <v>0</v>
      </c>
      <c r="X164">
        <v>2.8309899028026702E-3</v>
      </c>
      <c r="Y164">
        <v>0</v>
      </c>
      <c r="Z164">
        <f>IF(A163=Emisiones_N2O_CO2eq_LA[[#This Row],[País]],IFERROR(Emisiones_N2O_CO2eq_LA[[#This Row],[Emisiones Fugitivas (kilotoneladas CO₂e)]]-Y163,0),0)</f>
        <v>0</v>
      </c>
      <c r="AA164">
        <f>IF(A163=Emisiones_N2O_CO2eq_LA[[#This Row],[País]],IFERROR(((Emisiones_N2O_CO2eq_LA[[#This Row],[Emisiones Fugitivas (kilotoneladas CO₂e)]]-Y163)/Y163)*100,0),0)</f>
        <v>0</v>
      </c>
      <c r="AB164">
        <v>0</v>
      </c>
    </row>
    <row r="165" spans="1:28" x14ac:dyDescent="0.25">
      <c r="A165" t="s">
        <v>86</v>
      </c>
      <c r="B165" t="s">
        <v>86</v>
      </c>
      <c r="C165" t="s">
        <v>87</v>
      </c>
      <c r="D165">
        <v>1991</v>
      </c>
      <c r="E165">
        <v>4640</v>
      </c>
      <c r="F165">
        <f>IF(A164=Emisiones_N2O_CO2eq_LA[[#This Row],[País]],IFERROR(Emisiones_N2O_CO2eq_LA[[#This Row],[Agricultura (kilotoneladas CO₂e)]]-E164,0),0)</f>
        <v>-240</v>
      </c>
      <c r="G165" s="8">
        <f>IF(A164=Emisiones_N2O_CO2eq_LA[[#This Row],[País]],IFERROR(((Emisiones_N2O_CO2eq_LA[[#This Row],[Agricultura (kilotoneladas CO₂e)]]-E164)/E164)*100,0),0)</f>
        <v>-4.918032786885246</v>
      </c>
      <c r="H165">
        <v>0.43470114296421197</v>
      </c>
      <c r="I165">
        <v>750</v>
      </c>
      <c r="J165">
        <f>IF(A164=Emisiones_N2O_CO2eq_LA[[#This Row],[País]],IFERROR(Emisiones_N2O_CO2eq_LA[[#This Row],[Industria (kilotoneladas CO₂e)]]-I164,0),0)</f>
        <v>-240</v>
      </c>
      <c r="K165" s="8">
        <f>IF(A164=Emisiones_N2O_CO2eq_LA[[#This Row],[País]],IFERROR(((Emisiones_N2O_CO2eq_LA[[#This Row],[Industria (kilotoneladas CO₂e)]]-I164)/I164)*100,0),0)</f>
        <v>-24.242424242424242</v>
      </c>
      <c r="L165">
        <v>7.0000000000000007E-2</v>
      </c>
      <c r="M165">
        <v>320</v>
      </c>
      <c r="N165">
        <f>IF(A164=Emisiones_N2O_CO2eq_LA[[#This Row],[País]],IFERROR(Emisiones_N2O_CO2eq_LA[[#This Row],[Otras Quemas de Combustible (kilotoneladas CO₂e)]]-M164,0),0)</f>
        <v>-30</v>
      </c>
      <c r="O165" s="8">
        <f>IF(A164=Emisiones_N2O_CO2eq_LA[[#This Row],[País]],IFERROR(((Emisiones_N2O_CO2eq_LA[[#This Row],[Otras Quemas de Combustible (kilotoneladas CO₂e)]]-M164)/M164)*100,0),0)</f>
        <v>-8.5714285714285712</v>
      </c>
      <c r="P165">
        <v>0.03</v>
      </c>
      <c r="Q165">
        <v>120</v>
      </c>
      <c r="R165">
        <f>IF(A164=Emisiones_N2O_CO2eq_LA[[#This Row],[País]],IFERROR(Emisiones_N2O_CO2eq_LA[[#This Row],[Residuos (kilotoneladas CO₂e)]]-Q164,0),0)</f>
        <v>0</v>
      </c>
      <c r="S165" s="8">
        <f>IF(A164=Emisiones_N2O_CO2eq_LA[[#This Row],[País]],IFERROR(((Emisiones_N2O_CO2eq_LA[[#This Row],[Residuos (kilotoneladas CO₂e)]]-Q164)/Q164)*100,0),0)</f>
        <v>0</v>
      </c>
      <c r="T165">
        <v>1.12422709387296E-2</v>
      </c>
      <c r="U165">
        <v>30</v>
      </c>
      <c r="V165">
        <f>IF(A164=Emisiones_N2O_CO2eq_LA[[#This Row],[País]],IFERROR(Emisiones_N2O_CO2eq_LA[[#This Row],[UCTUS (kilotoneladas CO₂e)]]-U164,0),0)</f>
        <v>0</v>
      </c>
      <c r="W165" s="8">
        <f>IF(A164=Emisiones_N2O_CO2eq_LA[[#This Row],[País]],IFERROR(((Emisiones_N2O_CO2eq_LA[[#This Row],[UCTUS (kilotoneladas CO₂e)]]-U164)/U164)*100,0),0)</f>
        <v>0</v>
      </c>
      <c r="X165">
        <v>2.8105677346823999E-3</v>
      </c>
      <c r="Y165">
        <v>0</v>
      </c>
      <c r="Z165">
        <f>IF(A164=Emisiones_N2O_CO2eq_LA[[#This Row],[País]],IFERROR(Emisiones_N2O_CO2eq_LA[[#This Row],[Emisiones Fugitivas (kilotoneladas CO₂e)]]-Y164,0),0)</f>
        <v>0</v>
      </c>
      <c r="AA165">
        <f>IF(A164=Emisiones_N2O_CO2eq_LA[[#This Row],[País]],IFERROR(((Emisiones_N2O_CO2eq_LA[[#This Row],[Emisiones Fugitivas (kilotoneladas CO₂e)]]-Y164)/Y164)*100,0),0)</f>
        <v>0</v>
      </c>
      <c r="AB165">
        <v>0</v>
      </c>
    </row>
    <row r="166" spans="1:28" x14ac:dyDescent="0.25">
      <c r="A166" t="s">
        <v>86</v>
      </c>
      <c r="B166" t="s">
        <v>86</v>
      </c>
      <c r="C166" t="s">
        <v>87</v>
      </c>
      <c r="D166">
        <v>1992</v>
      </c>
      <c r="E166">
        <v>4440</v>
      </c>
      <c r="F166">
        <f>IF(A165=Emisiones_N2O_CO2eq_LA[[#This Row],[País]],IFERROR(Emisiones_N2O_CO2eq_LA[[#This Row],[Agricultura (kilotoneladas CO₂e)]]-E165,0),0)</f>
        <v>-200</v>
      </c>
      <c r="G166" s="8">
        <f>IF(A165=Emisiones_N2O_CO2eq_LA[[#This Row],[País]],IFERROR(((Emisiones_N2O_CO2eq_LA[[#This Row],[Agricultura (kilotoneladas CO₂e)]]-E165)/E165)*100,0),0)</f>
        <v>-4.3103448275862073</v>
      </c>
      <c r="H166">
        <v>0.41356184798807699</v>
      </c>
      <c r="I166">
        <v>520</v>
      </c>
      <c r="J166">
        <f>IF(A165=Emisiones_N2O_CO2eq_LA[[#This Row],[País]],IFERROR(Emisiones_N2O_CO2eq_LA[[#This Row],[Industria (kilotoneladas CO₂e)]]-I165,0),0)</f>
        <v>-230</v>
      </c>
      <c r="K166" s="8">
        <f>IF(A165=Emisiones_N2O_CO2eq_LA[[#This Row],[País]],IFERROR(((Emisiones_N2O_CO2eq_LA[[#This Row],[Industria (kilotoneladas CO₂e)]]-I165)/I165)*100,0),0)</f>
        <v>-30.666666666666664</v>
      </c>
      <c r="L166">
        <v>0.05</v>
      </c>
      <c r="M166">
        <v>290</v>
      </c>
      <c r="N166">
        <f>IF(A165=Emisiones_N2O_CO2eq_LA[[#This Row],[País]],IFERROR(Emisiones_N2O_CO2eq_LA[[#This Row],[Otras Quemas de Combustible (kilotoneladas CO₂e)]]-M165,0),0)</f>
        <v>-30</v>
      </c>
      <c r="O166" s="8">
        <f>IF(A165=Emisiones_N2O_CO2eq_LA[[#This Row],[País]],IFERROR(((Emisiones_N2O_CO2eq_LA[[#This Row],[Otras Quemas de Combustible (kilotoneladas CO₂e)]]-M165)/M165)*100,0),0)</f>
        <v>-9.375</v>
      </c>
      <c r="P166">
        <v>0.03</v>
      </c>
      <c r="Q166">
        <v>120</v>
      </c>
      <c r="R166">
        <f>IF(A165=Emisiones_N2O_CO2eq_LA[[#This Row],[País]],IFERROR(Emisiones_N2O_CO2eq_LA[[#This Row],[Residuos (kilotoneladas CO₂e)]]-Q165,0),0)</f>
        <v>0</v>
      </c>
      <c r="S166" s="8">
        <f>IF(A165=Emisiones_N2O_CO2eq_LA[[#This Row],[País]],IFERROR(((Emisiones_N2O_CO2eq_LA[[#This Row],[Residuos (kilotoneladas CO₂e)]]-Q165)/Q165)*100,0),0)</f>
        <v>0</v>
      </c>
      <c r="T166">
        <v>1.1177347242921E-2</v>
      </c>
      <c r="U166">
        <v>30</v>
      </c>
      <c r="V166">
        <f>IF(A165=Emisiones_N2O_CO2eq_LA[[#This Row],[País]],IFERROR(Emisiones_N2O_CO2eq_LA[[#This Row],[UCTUS (kilotoneladas CO₂e)]]-U165,0),0)</f>
        <v>0</v>
      </c>
      <c r="W166" s="8">
        <f>IF(A165=Emisiones_N2O_CO2eq_LA[[#This Row],[País]],IFERROR(((Emisiones_N2O_CO2eq_LA[[#This Row],[UCTUS (kilotoneladas CO₂e)]]-U165)/U165)*100,0),0)</f>
        <v>0</v>
      </c>
      <c r="X166">
        <v>2.79433681073025E-3</v>
      </c>
      <c r="Y166">
        <v>0</v>
      </c>
      <c r="Z166">
        <f>IF(A165=Emisiones_N2O_CO2eq_LA[[#This Row],[País]],IFERROR(Emisiones_N2O_CO2eq_LA[[#This Row],[Emisiones Fugitivas (kilotoneladas CO₂e)]]-Y165,0),0)</f>
        <v>0</v>
      </c>
      <c r="AA166">
        <f>IF(A165=Emisiones_N2O_CO2eq_LA[[#This Row],[País]],IFERROR(((Emisiones_N2O_CO2eq_LA[[#This Row],[Emisiones Fugitivas (kilotoneladas CO₂e)]]-Y165)/Y165)*100,0),0)</f>
        <v>0</v>
      </c>
      <c r="AB166">
        <v>0</v>
      </c>
    </row>
    <row r="167" spans="1:28" x14ac:dyDescent="0.25">
      <c r="A167" t="s">
        <v>86</v>
      </c>
      <c r="B167" t="s">
        <v>86</v>
      </c>
      <c r="C167" t="s">
        <v>87</v>
      </c>
      <c r="D167">
        <v>1993</v>
      </c>
      <c r="E167">
        <v>3900</v>
      </c>
      <c r="F167">
        <f>IF(A166=Emisiones_N2O_CO2eq_LA[[#This Row],[País]],IFERROR(Emisiones_N2O_CO2eq_LA[[#This Row],[Agricultura (kilotoneladas CO₂e)]]-E166,0),0)</f>
        <v>-540</v>
      </c>
      <c r="G167" s="8">
        <f>IF(A166=Emisiones_N2O_CO2eq_LA[[#This Row],[País]],IFERROR(((Emisiones_N2O_CO2eq_LA[[#This Row],[Agricultura (kilotoneladas CO₂e)]]-E166)/E166)*100,0),0)</f>
        <v>-12.162162162162163</v>
      </c>
      <c r="H167">
        <v>0.36147928445638999</v>
      </c>
      <c r="I167">
        <v>290</v>
      </c>
      <c r="J167">
        <f>IF(A166=Emisiones_N2O_CO2eq_LA[[#This Row],[País]],IFERROR(Emisiones_N2O_CO2eq_LA[[#This Row],[Industria (kilotoneladas CO₂e)]]-I166,0),0)</f>
        <v>-230</v>
      </c>
      <c r="K167" s="8">
        <f>IF(A166=Emisiones_N2O_CO2eq_LA[[#This Row],[País]],IFERROR(((Emisiones_N2O_CO2eq_LA[[#This Row],[Industria (kilotoneladas CO₂e)]]-I166)/I166)*100,0),0)</f>
        <v>-44.230769230769226</v>
      </c>
      <c r="L167">
        <v>0.03</v>
      </c>
      <c r="M167">
        <v>260</v>
      </c>
      <c r="N167">
        <f>IF(A166=Emisiones_N2O_CO2eq_LA[[#This Row],[País]],IFERROR(Emisiones_N2O_CO2eq_LA[[#This Row],[Otras Quemas de Combustible (kilotoneladas CO₂e)]]-M166,0),0)</f>
        <v>-30</v>
      </c>
      <c r="O167" s="8">
        <f>IF(A166=Emisiones_N2O_CO2eq_LA[[#This Row],[País]],IFERROR(((Emisiones_N2O_CO2eq_LA[[#This Row],[Otras Quemas de Combustible (kilotoneladas CO₂e)]]-M166)/M166)*100,0),0)</f>
        <v>-10.344827586206897</v>
      </c>
      <c r="P167">
        <v>0.02</v>
      </c>
      <c r="Q167">
        <v>110</v>
      </c>
      <c r="R167">
        <f>IF(A166=Emisiones_N2O_CO2eq_LA[[#This Row],[País]],IFERROR(Emisiones_N2O_CO2eq_LA[[#This Row],[Residuos (kilotoneladas CO₂e)]]-Q166,0),0)</f>
        <v>-10</v>
      </c>
      <c r="S167" s="8">
        <f>IF(A166=Emisiones_N2O_CO2eq_LA[[#This Row],[País]],IFERROR(((Emisiones_N2O_CO2eq_LA[[#This Row],[Residuos (kilotoneladas CO₂e)]]-Q166)/Q166)*100,0),0)</f>
        <v>-8.3333333333333321</v>
      </c>
      <c r="T167">
        <v>1.01955695615905E-2</v>
      </c>
      <c r="U167">
        <v>30</v>
      </c>
      <c r="V167">
        <f>IF(A166=Emisiones_N2O_CO2eq_LA[[#This Row],[País]],IFERROR(Emisiones_N2O_CO2eq_LA[[#This Row],[UCTUS (kilotoneladas CO₂e)]]-U166,0),0)</f>
        <v>0</v>
      </c>
      <c r="W167" s="8">
        <f>IF(A166=Emisiones_N2O_CO2eq_LA[[#This Row],[País]],IFERROR(((Emisiones_N2O_CO2eq_LA[[#This Row],[UCTUS (kilotoneladas CO₂e)]]-U166)/U166)*100,0),0)</f>
        <v>0</v>
      </c>
      <c r="X167">
        <v>2.78060988043377E-3</v>
      </c>
      <c r="Y167">
        <v>0</v>
      </c>
      <c r="Z167">
        <f>IF(A166=Emisiones_N2O_CO2eq_LA[[#This Row],[País]],IFERROR(Emisiones_N2O_CO2eq_LA[[#This Row],[Emisiones Fugitivas (kilotoneladas CO₂e)]]-Y166,0),0)</f>
        <v>0</v>
      </c>
      <c r="AA167">
        <f>IF(A166=Emisiones_N2O_CO2eq_LA[[#This Row],[País]],IFERROR(((Emisiones_N2O_CO2eq_LA[[#This Row],[Emisiones Fugitivas (kilotoneladas CO₂e)]]-Y166)/Y166)*100,0),0)</f>
        <v>0</v>
      </c>
      <c r="AB167">
        <v>0</v>
      </c>
    </row>
    <row r="168" spans="1:28" x14ac:dyDescent="0.25">
      <c r="A168" t="s">
        <v>86</v>
      </c>
      <c r="B168" t="s">
        <v>86</v>
      </c>
      <c r="C168" t="s">
        <v>87</v>
      </c>
      <c r="D168">
        <v>1994</v>
      </c>
      <c r="E168">
        <v>3660</v>
      </c>
      <c r="F168">
        <f>IF(A167=Emisiones_N2O_CO2eq_LA[[#This Row],[País]],IFERROR(Emisiones_N2O_CO2eq_LA[[#This Row],[Agricultura (kilotoneladas CO₂e)]]-E167,0),0)</f>
        <v>-240</v>
      </c>
      <c r="G168" s="8">
        <f>IF(A167=Emisiones_N2O_CO2eq_LA[[#This Row],[País]],IFERROR(((Emisiones_N2O_CO2eq_LA[[#This Row],[Agricultura (kilotoneladas CO₂e)]]-E167)/E167)*100,0),0)</f>
        <v>-6.1538461538461542</v>
      </c>
      <c r="H168">
        <v>0.33770068278280102</v>
      </c>
      <c r="I168">
        <v>50</v>
      </c>
      <c r="J168">
        <f>IF(A167=Emisiones_N2O_CO2eq_LA[[#This Row],[País]],IFERROR(Emisiones_N2O_CO2eq_LA[[#This Row],[Industria (kilotoneladas CO₂e)]]-I167,0),0)</f>
        <v>-240</v>
      </c>
      <c r="K168" s="8">
        <f>IF(A167=Emisiones_N2O_CO2eq_LA[[#This Row],[País]],IFERROR(((Emisiones_N2O_CO2eq_LA[[#This Row],[Industria (kilotoneladas CO₂e)]]-I167)/I167)*100,0),0)</f>
        <v>-82.758620689655174</v>
      </c>
      <c r="L168" s="7">
        <v>0</v>
      </c>
      <c r="M168">
        <v>230</v>
      </c>
      <c r="N168">
        <f>IF(A167=Emisiones_N2O_CO2eq_LA[[#This Row],[País]],IFERROR(Emisiones_N2O_CO2eq_LA[[#This Row],[Otras Quemas de Combustible (kilotoneladas CO₂e)]]-M167,0),0)</f>
        <v>-30</v>
      </c>
      <c r="O168" s="8">
        <f>IF(A167=Emisiones_N2O_CO2eq_LA[[#This Row],[País]],IFERROR(((Emisiones_N2O_CO2eq_LA[[#This Row],[Otras Quemas de Combustible (kilotoneladas CO₂e)]]-M167)/M167)*100,0),0)</f>
        <v>-11.538461538461538</v>
      </c>
      <c r="P168">
        <v>0.02</v>
      </c>
      <c r="Q168">
        <v>110</v>
      </c>
      <c r="R168">
        <f>IF(A167=Emisiones_N2O_CO2eq_LA[[#This Row],[País]],IFERROR(Emisiones_N2O_CO2eq_LA[[#This Row],[Residuos (kilotoneladas CO₂e)]]-Q167,0),0)</f>
        <v>0</v>
      </c>
      <c r="S168" s="8">
        <f>IF(A167=Emisiones_N2O_CO2eq_LA[[#This Row],[País]],IFERROR(((Emisiones_N2O_CO2eq_LA[[#This Row],[Residuos (kilotoneladas CO₂e)]]-Q167)/Q167)*100,0),0)</f>
        <v>0</v>
      </c>
      <c r="T168">
        <v>1.0149474072707099E-2</v>
      </c>
      <c r="U168">
        <v>30</v>
      </c>
      <c r="V168">
        <f>IF(A167=Emisiones_N2O_CO2eq_LA[[#This Row],[País]],IFERROR(Emisiones_N2O_CO2eq_LA[[#This Row],[UCTUS (kilotoneladas CO₂e)]]-U167,0),0)</f>
        <v>0</v>
      </c>
      <c r="W168" s="8">
        <f>IF(A167=Emisiones_N2O_CO2eq_LA[[#This Row],[País]],IFERROR(((Emisiones_N2O_CO2eq_LA[[#This Row],[UCTUS (kilotoneladas CO₂e)]]-U167)/U167)*100,0),0)</f>
        <v>0</v>
      </c>
      <c r="X168">
        <v>2.76803838346558E-3</v>
      </c>
      <c r="Y168">
        <v>0</v>
      </c>
      <c r="Z168">
        <f>IF(A167=Emisiones_N2O_CO2eq_LA[[#This Row],[País]],IFERROR(Emisiones_N2O_CO2eq_LA[[#This Row],[Emisiones Fugitivas (kilotoneladas CO₂e)]]-Y167,0),0)</f>
        <v>0</v>
      </c>
      <c r="AA168">
        <f>IF(A167=Emisiones_N2O_CO2eq_LA[[#This Row],[País]],IFERROR(((Emisiones_N2O_CO2eq_LA[[#This Row],[Emisiones Fugitivas (kilotoneladas CO₂e)]]-Y167)/Y167)*100,0),0)</f>
        <v>0</v>
      </c>
      <c r="AB168">
        <v>0</v>
      </c>
    </row>
    <row r="169" spans="1:28" x14ac:dyDescent="0.25">
      <c r="A169" t="s">
        <v>86</v>
      </c>
      <c r="B169" t="s">
        <v>86</v>
      </c>
      <c r="C169" t="s">
        <v>87</v>
      </c>
      <c r="D169">
        <v>1995</v>
      </c>
      <c r="E169">
        <v>3610</v>
      </c>
      <c r="F169">
        <f>IF(A168=Emisiones_N2O_CO2eq_LA[[#This Row],[País]],IFERROR(Emisiones_N2O_CO2eq_LA[[#This Row],[Agricultura (kilotoneladas CO₂e)]]-E168,0),0)</f>
        <v>-50</v>
      </c>
      <c r="G169" s="8">
        <f>IF(A168=Emisiones_N2O_CO2eq_LA[[#This Row],[País]],IFERROR(((Emisiones_N2O_CO2eq_LA[[#This Row],[Agricultura (kilotoneladas CO₂e)]]-E168)/E168)*100,0),0)</f>
        <v>-1.3661202185792349</v>
      </c>
      <c r="H169">
        <v>0.33155767817781001</v>
      </c>
      <c r="I169">
        <v>40</v>
      </c>
      <c r="J169">
        <f>IF(A168=Emisiones_N2O_CO2eq_LA[[#This Row],[País]],IFERROR(Emisiones_N2O_CO2eq_LA[[#This Row],[Industria (kilotoneladas CO₂e)]]-I168,0),0)</f>
        <v>-10</v>
      </c>
      <c r="K169" s="8">
        <f>IF(A168=Emisiones_N2O_CO2eq_LA[[#This Row],[País]],IFERROR(((Emisiones_N2O_CO2eq_LA[[#This Row],[Industria (kilotoneladas CO₂e)]]-I168)/I168)*100,0),0)</f>
        <v>-20</v>
      </c>
      <c r="L169" s="7">
        <v>0</v>
      </c>
      <c r="M169">
        <v>280</v>
      </c>
      <c r="N169">
        <f>IF(A168=Emisiones_N2O_CO2eq_LA[[#This Row],[País]],IFERROR(Emisiones_N2O_CO2eq_LA[[#This Row],[Otras Quemas de Combustible (kilotoneladas CO₂e)]]-M168,0),0)</f>
        <v>50</v>
      </c>
      <c r="O169" s="8">
        <f>IF(A168=Emisiones_N2O_CO2eq_LA[[#This Row],[País]],IFERROR(((Emisiones_N2O_CO2eq_LA[[#This Row],[Otras Quemas de Combustible (kilotoneladas CO₂e)]]-M168)/M168)*100,0),0)</f>
        <v>21.739130434782609</v>
      </c>
      <c r="P169">
        <v>0.03</v>
      </c>
      <c r="Q169">
        <v>110</v>
      </c>
      <c r="R169">
        <f>IF(A168=Emisiones_N2O_CO2eq_LA[[#This Row],[País]],IFERROR(Emisiones_N2O_CO2eq_LA[[#This Row],[Residuos (kilotoneladas CO₂e)]]-Q168,0),0)</f>
        <v>0</v>
      </c>
      <c r="S169" s="8">
        <f>IF(A168=Emisiones_N2O_CO2eq_LA[[#This Row],[País]],IFERROR(((Emisiones_N2O_CO2eq_LA[[#This Row],[Residuos (kilotoneladas CO₂e)]]-Q168)/Q168)*100,0),0)</f>
        <v>0</v>
      </c>
      <c r="T169">
        <v>1.0102865540044E-2</v>
      </c>
      <c r="U169">
        <v>30</v>
      </c>
      <c r="V169">
        <f>IF(A168=Emisiones_N2O_CO2eq_LA[[#This Row],[País]],IFERROR(Emisiones_N2O_CO2eq_LA[[#This Row],[UCTUS (kilotoneladas CO₂e)]]-U168,0),0)</f>
        <v>0</v>
      </c>
      <c r="W169" s="8">
        <f>IF(A168=Emisiones_N2O_CO2eq_LA[[#This Row],[País]],IFERROR(((Emisiones_N2O_CO2eq_LA[[#This Row],[UCTUS (kilotoneladas CO₂e)]]-U168)/U168)*100,0),0)</f>
        <v>0</v>
      </c>
      <c r="X169">
        <v>2.7553269654665602E-3</v>
      </c>
      <c r="Y169">
        <v>0</v>
      </c>
      <c r="Z169">
        <f>IF(A168=Emisiones_N2O_CO2eq_LA[[#This Row],[País]],IFERROR(Emisiones_N2O_CO2eq_LA[[#This Row],[Emisiones Fugitivas (kilotoneladas CO₂e)]]-Y168,0),0)</f>
        <v>0</v>
      </c>
      <c r="AA169">
        <f>IF(A168=Emisiones_N2O_CO2eq_LA[[#This Row],[País]],IFERROR(((Emisiones_N2O_CO2eq_LA[[#This Row],[Emisiones Fugitivas (kilotoneladas CO₂e)]]-Y168)/Y168)*100,0),0)</f>
        <v>0</v>
      </c>
      <c r="AB169">
        <v>0</v>
      </c>
    </row>
    <row r="170" spans="1:28" x14ac:dyDescent="0.25">
      <c r="A170" t="s">
        <v>86</v>
      </c>
      <c r="B170" t="s">
        <v>86</v>
      </c>
      <c r="C170" t="s">
        <v>87</v>
      </c>
      <c r="D170">
        <v>1996</v>
      </c>
      <c r="E170">
        <v>3570</v>
      </c>
      <c r="F170">
        <f>IF(A169=Emisiones_N2O_CO2eq_LA[[#This Row],[País]],IFERROR(Emisiones_N2O_CO2eq_LA[[#This Row],[Agricultura (kilotoneladas CO₂e)]]-E169,0),0)</f>
        <v>-40</v>
      </c>
      <c r="G170" s="8">
        <f>IF(A169=Emisiones_N2O_CO2eq_LA[[#This Row],[País]],IFERROR(((Emisiones_N2O_CO2eq_LA[[#This Row],[Agricultura (kilotoneladas CO₂e)]]-E169)/E169)*100,0),0)</f>
        <v>-1.10803324099723</v>
      </c>
      <c r="H170">
        <v>0.326355242709571</v>
      </c>
      <c r="I170">
        <v>40</v>
      </c>
      <c r="J170">
        <f>IF(A169=Emisiones_N2O_CO2eq_LA[[#This Row],[País]],IFERROR(Emisiones_N2O_CO2eq_LA[[#This Row],[Industria (kilotoneladas CO₂e)]]-I169,0),0)</f>
        <v>0</v>
      </c>
      <c r="K170" s="8">
        <f>IF(A169=Emisiones_N2O_CO2eq_LA[[#This Row],[País]],IFERROR(((Emisiones_N2O_CO2eq_LA[[#This Row],[Industria (kilotoneladas CO₂e)]]-I169)/I169)*100,0),0)</f>
        <v>0</v>
      </c>
      <c r="L170" s="7">
        <v>0</v>
      </c>
      <c r="M170">
        <v>330</v>
      </c>
      <c r="N170">
        <f>IF(A169=Emisiones_N2O_CO2eq_LA[[#This Row],[País]],IFERROR(Emisiones_N2O_CO2eq_LA[[#This Row],[Otras Quemas de Combustible (kilotoneladas CO₂e)]]-M169,0),0)</f>
        <v>50</v>
      </c>
      <c r="O170" s="8">
        <f>IF(A169=Emisiones_N2O_CO2eq_LA[[#This Row],[País]],IFERROR(((Emisiones_N2O_CO2eq_LA[[#This Row],[Otras Quemas de Combustible (kilotoneladas CO₂e)]]-M169)/M169)*100,0),0)</f>
        <v>17.857142857142858</v>
      </c>
      <c r="P170">
        <v>0.03</v>
      </c>
      <c r="Q170">
        <v>110</v>
      </c>
      <c r="R170">
        <f>IF(A169=Emisiones_N2O_CO2eq_LA[[#This Row],[País]],IFERROR(Emisiones_N2O_CO2eq_LA[[#This Row],[Residuos (kilotoneladas CO₂e)]]-Q169,0),0)</f>
        <v>0</v>
      </c>
      <c r="S170" s="8">
        <f>IF(A169=Emisiones_N2O_CO2eq_LA[[#This Row],[País]],IFERROR(((Emisiones_N2O_CO2eq_LA[[#This Row],[Residuos (kilotoneladas CO₂e)]]-Q169)/Q169)*100,0),0)</f>
        <v>0</v>
      </c>
      <c r="T170">
        <v>1.0055763780967101E-2</v>
      </c>
      <c r="U170">
        <v>20</v>
      </c>
      <c r="V170">
        <f>IF(A169=Emisiones_N2O_CO2eq_LA[[#This Row],[País]],IFERROR(Emisiones_N2O_CO2eq_LA[[#This Row],[UCTUS (kilotoneladas CO₂e)]]-U169,0),0)</f>
        <v>-10</v>
      </c>
      <c r="W170" s="8">
        <f>IF(A169=Emisiones_N2O_CO2eq_LA[[#This Row],[País]],IFERROR(((Emisiones_N2O_CO2eq_LA[[#This Row],[UCTUS (kilotoneladas CO₂e)]]-U169)/U169)*100,0),0)</f>
        <v>-33.333333333333329</v>
      </c>
      <c r="X170">
        <v>1.8283206874485701E-3</v>
      </c>
      <c r="Y170">
        <v>0</v>
      </c>
      <c r="Z170">
        <f>IF(A169=Emisiones_N2O_CO2eq_LA[[#This Row],[País]],IFERROR(Emisiones_N2O_CO2eq_LA[[#This Row],[Emisiones Fugitivas (kilotoneladas CO₂e)]]-Y169,0),0)</f>
        <v>0</v>
      </c>
      <c r="AA170">
        <f>IF(A169=Emisiones_N2O_CO2eq_LA[[#This Row],[País]],IFERROR(((Emisiones_N2O_CO2eq_LA[[#This Row],[Emisiones Fugitivas (kilotoneladas CO₂e)]]-Y169)/Y169)*100,0),0)</f>
        <v>0</v>
      </c>
      <c r="AB170">
        <v>0</v>
      </c>
    </row>
    <row r="171" spans="1:28" x14ac:dyDescent="0.25">
      <c r="A171" t="s">
        <v>86</v>
      </c>
      <c r="B171" t="s">
        <v>86</v>
      </c>
      <c r="C171" t="s">
        <v>87</v>
      </c>
      <c r="D171">
        <v>1997</v>
      </c>
      <c r="E171">
        <v>3680</v>
      </c>
      <c r="F171">
        <f>IF(A170=Emisiones_N2O_CO2eq_LA[[#This Row],[País]],IFERROR(Emisiones_N2O_CO2eq_LA[[#This Row],[Agricultura (kilotoneladas CO₂e)]]-E170,0),0)</f>
        <v>110</v>
      </c>
      <c r="G171" s="8">
        <f>IF(A170=Emisiones_N2O_CO2eq_LA[[#This Row],[País]],IFERROR(((Emisiones_N2O_CO2eq_LA[[#This Row],[Agricultura (kilotoneladas CO₂e)]]-E170)/E170)*100,0),0)</f>
        <v>3.081232492997199</v>
      </c>
      <c r="H171">
        <v>0.33484986351228302</v>
      </c>
      <c r="I171">
        <v>40</v>
      </c>
      <c r="J171">
        <f>IF(A170=Emisiones_N2O_CO2eq_LA[[#This Row],[País]],IFERROR(Emisiones_N2O_CO2eq_LA[[#This Row],[Industria (kilotoneladas CO₂e)]]-I170,0),0)</f>
        <v>0</v>
      </c>
      <c r="K171" s="8">
        <f>IF(A170=Emisiones_N2O_CO2eq_LA[[#This Row],[País]],IFERROR(((Emisiones_N2O_CO2eq_LA[[#This Row],[Industria (kilotoneladas CO₂e)]]-I170)/I170)*100,0),0)</f>
        <v>0</v>
      </c>
      <c r="L171" s="7">
        <v>0</v>
      </c>
      <c r="M171">
        <v>310</v>
      </c>
      <c r="N171">
        <f>IF(A170=Emisiones_N2O_CO2eq_LA[[#This Row],[País]],IFERROR(Emisiones_N2O_CO2eq_LA[[#This Row],[Otras Quemas de Combustible (kilotoneladas CO₂e)]]-M170,0),0)</f>
        <v>-20</v>
      </c>
      <c r="O171" s="8">
        <f>IF(A170=Emisiones_N2O_CO2eq_LA[[#This Row],[País]],IFERROR(((Emisiones_N2O_CO2eq_LA[[#This Row],[Otras Quemas de Combustible (kilotoneladas CO₂e)]]-M170)/M170)*100,0),0)</f>
        <v>-6.0606060606060606</v>
      </c>
      <c r="P171">
        <v>0.03</v>
      </c>
      <c r="Q171">
        <v>120</v>
      </c>
      <c r="R171">
        <f>IF(A170=Emisiones_N2O_CO2eq_LA[[#This Row],[País]],IFERROR(Emisiones_N2O_CO2eq_LA[[#This Row],[Residuos (kilotoneladas CO₂e)]]-Q170,0),0)</f>
        <v>10</v>
      </c>
      <c r="S171" s="8">
        <f>IF(A170=Emisiones_N2O_CO2eq_LA[[#This Row],[País]],IFERROR(((Emisiones_N2O_CO2eq_LA[[#This Row],[Residuos (kilotoneladas CO₂e)]]-Q170)/Q170)*100,0),0)</f>
        <v>9.0909090909090917</v>
      </c>
      <c r="T171">
        <v>1.0919017288443999E-2</v>
      </c>
      <c r="U171">
        <v>10</v>
      </c>
      <c r="V171">
        <f>IF(A170=Emisiones_N2O_CO2eq_LA[[#This Row],[País]],IFERROR(Emisiones_N2O_CO2eq_LA[[#This Row],[UCTUS (kilotoneladas CO₂e)]]-U170,0),0)</f>
        <v>-10</v>
      </c>
      <c r="W171" s="8">
        <f>IF(A170=Emisiones_N2O_CO2eq_LA[[#This Row],[País]],IFERROR(((Emisiones_N2O_CO2eq_LA[[#This Row],[UCTUS (kilotoneladas CO₂e)]]-U170)/U170)*100,0),0)</f>
        <v>-50</v>
      </c>
      <c r="X171">
        <v>9.0991810737033605E-4</v>
      </c>
      <c r="Y171">
        <v>0</v>
      </c>
      <c r="Z171">
        <f>IF(A170=Emisiones_N2O_CO2eq_LA[[#This Row],[País]],IFERROR(Emisiones_N2O_CO2eq_LA[[#This Row],[Emisiones Fugitivas (kilotoneladas CO₂e)]]-Y170,0),0)</f>
        <v>0</v>
      </c>
      <c r="AA171">
        <f>IF(A170=Emisiones_N2O_CO2eq_LA[[#This Row],[País]],IFERROR(((Emisiones_N2O_CO2eq_LA[[#This Row],[Emisiones Fugitivas (kilotoneladas CO₂e)]]-Y170)/Y170)*100,0),0)</f>
        <v>0</v>
      </c>
      <c r="AB171">
        <v>0</v>
      </c>
    </row>
    <row r="172" spans="1:28" x14ac:dyDescent="0.25">
      <c r="A172" t="s">
        <v>86</v>
      </c>
      <c r="B172" t="s">
        <v>86</v>
      </c>
      <c r="C172" t="s">
        <v>87</v>
      </c>
      <c r="D172">
        <v>1998</v>
      </c>
      <c r="E172">
        <v>3560</v>
      </c>
      <c r="F172">
        <f>IF(A171=Emisiones_N2O_CO2eq_LA[[#This Row],[País]],IFERROR(Emisiones_N2O_CO2eq_LA[[#This Row],[Agricultura (kilotoneladas CO₂e)]]-E171,0),0)</f>
        <v>-120</v>
      </c>
      <c r="G172" s="8">
        <f>IF(A171=Emisiones_N2O_CO2eq_LA[[#This Row],[País]],IFERROR(((Emisiones_N2O_CO2eq_LA[[#This Row],[Agricultura (kilotoneladas CO₂e)]]-E171)/E171)*100,0),0)</f>
        <v>-3.2608695652173911</v>
      </c>
      <c r="H172">
        <v>0.32249297943654298</v>
      </c>
      <c r="I172">
        <v>30</v>
      </c>
      <c r="J172">
        <f>IF(A171=Emisiones_N2O_CO2eq_LA[[#This Row],[País]],IFERROR(Emisiones_N2O_CO2eq_LA[[#This Row],[Industria (kilotoneladas CO₂e)]]-I171,0),0)</f>
        <v>-10</v>
      </c>
      <c r="K172" s="8">
        <f>IF(A171=Emisiones_N2O_CO2eq_LA[[#This Row],[País]],IFERROR(((Emisiones_N2O_CO2eq_LA[[#This Row],[Industria (kilotoneladas CO₂e)]]-I171)/I171)*100,0),0)</f>
        <v>-25</v>
      </c>
      <c r="L172" s="7">
        <v>0</v>
      </c>
      <c r="M172">
        <v>300</v>
      </c>
      <c r="N172">
        <f>IF(A171=Emisiones_N2O_CO2eq_LA[[#This Row],[País]],IFERROR(Emisiones_N2O_CO2eq_LA[[#This Row],[Otras Quemas de Combustible (kilotoneladas CO₂e)]]-M171,0),0)</f>
        <v>-10</v>
      </c>
      <c r="O172" s="8">
        <f>IF(A171=Emisiones_N2O_CO2eq_LA[[#This Row],[País]],IFERROR(((Emisiones_N2O_CO2eq_LA[[#This Row],[Otras Quemas de Combustible (kilotoneladas CO₂e)]]-M171)/M171)*100,0),0)</f>
        <v>-3.225806451612903</v>
      </c>
      <c r="P172">
        <v>0.03</v>
      </c>
      <c r="Q172">
        <v>130</v>
      </c>
      <c r="R172">
        <f>IF(A171=Emisiones_N2O_CO2eq_LA[[#This Row],[País]],IFERROR(Emisiones_N2O_CO2eq_LA[[#This Row],[Residuos (kilotoneladas CO₂e)]]-Q171,0),0)</f>
        <v>10</v>
      </c>
      <c r="S172" s="8">
        <f>IF(A171=Emisiones_N2O_CO2eq_LA[[#This Row],[País]],IFERROR(((Emisiones_N2O_CO2eq_LA[[#This Row],[Residuos (kilotoneladas CO₂e)]]-Q171)/Q171)*100,0),0)</f>
        <v>8.3333333333333321</v>
      </c>
      <c r="T172">
        <v>1.1776429024368099E-2</v>
      </c>
      <c r="U172">
        <v>30</v>
      </c>
      <c r="V172">
        <f>IF(A171=Emisiones_N2O_CO2eq_LA[[#This Row],[País]],IFERROR(Emisiones_N2O_CO2eq_LA[[#This Row],[UCTUS (kilotoneladas CO₂e)]]-U171,0),0)</f>
        <v>20</v>
      </c>
      <c r="W172" s="8">
        <f>IF(A171=Emisiones_N2O_CO2eq_LA[[#This Row],[País]],IFERROR(((Emisiones_N2O_CO2eq_LA[[#This Row],[UCTUS (kilotoneladas CO₂e)]]-U171)/U171)*100,0),0)</f>
        <v>200</v>
      </c>
      <c r="X172">
        <v>2.7176374671618801E-3</v>
      </c>
      <c r="Y172">
        <v>0</v>
      </c>
      <c r="Z172">
        <f>IF(A171=Emisiones_N2O_CO2eq_LA[[#This Row],[País]],IFERROR(Emisiones_N2O_CO2eq_LA[[#This Row],[Emisiones Fugitivas (kilotoneladas CO₂e)]]-Y171,0),0)</f>
        <v>0</v>
      </c>
      <c r="AA172">
        <f>IF(A171=Emisiones_N2O_CO2eq_LA[[#This Row],[País]],IFERROR(((Emisiones_N2O_CO2eq_LA[[#This Row],[Emisiones Fugitivas (kilotoneladas CO₂e)]]-Y171)/Y171)*100,0),0)</f>
        <v>0</v>
      </c>
      <c r="AB172">
        <v>0</v>
      </c>
    </row>
    <row r="173" spans="1:28" x14ac:dyDescent="0.25">
      <c r="A173" t="s">
        <v>86</v>
      </c>
      <c r="B173" t="s">
        <v>86</v>
      </c>
      <c r="C173" t="s">
        <v>87</v>
      </c>
      <c r="D173">
        <v>1999</v>
      </c>
      <c r="E173">
        <v>3340</v>
      </c>
      <c r="F173">
        <f>IF(A172=Emisiones_N2O_CO2eq_LA[[#This Row],[País]],IFERROR(Emisiones_N2O_CO2eq_LA[[#This Row],[Agricultura (kilotoneladas CO₂e)]]-E172,0),0)</f>
        <v>-220</v>
      </c>
      <c r="G173" s="8">
        <f>IF(A172=Emisiones_N2O_CO2eq_LA[[#This Row],[País]],IFERROR(((Emisiones_N2O_CO2eq_LA[[#This Row],[Agricultura (kilotoneladas CO₂e)]]-E172)/E172)*100,0),0)</f>
        <v>-6.179775280898876</v>
      </c>
      <c r="H173">
        <v>0.30130807397383802</v>
      </c>
      <c r="I173">
        <v>30</v>
      </c>
      <c r="J173">
        <f>IF(A172=Emisiones_N2O_CO2eq_LA[[#This Row],[País]],IFERROR(Emisiones_N2O_CO2eq_LA[[#This Row],[Industria (kilotoneladas CO₂e)]]-I172,0),0)</f>
        <v>0</v>
      </c>
      <c r="K173" s="8">
        <f>IF(A172=Emisiones_N2O_CO2eq_LA[[#This Row],[País]],IFERROR(((Emisiones_N2O_CO2eq_LA[[#This Row],[Industria (kilotoneladas CO₂e)]]-I172)/I172)*100,0),0)</f>
        <v>0</v>
      </c>
      <c r="L173" s="7">
        <v>0</v>
      </c>
      <c r="M173">
        <v>290</v>
      </c>
      <c r="N173">
        <f>IF(A172=Emisiones_N2O_CO2eq_LA[[#This Row],[País]],IFERROR(Emisiones_N2O_CO2eq_LA[[#This Row],[Otras Quemas de Combustible (kilotoneladas CO₂e)]]-M172,0),0)</f>
        <v>-10</v>
      </c>
      <c r="O173" s="8">
        <f>IF(A172=Emisiones_N2O_CO2eq_LA[[#This Row],[País]],IFERROR(((Emisiones_N2O_CO2eq_LA[[#This Row],[Otras Quemas de Combustible (kilotoneladas CO₂e)]]-M172)/M172)*100,0),0)</f>
        <v>-3.3333333333333335</v>
      </c>
      <c r="P173">
        <v>0.03</v>
      </c>
      <c r="Q173">
        <v>130</v>
      </c>
      <c r="R173">
        <f>IF(A172=Emisiones_N2O_CO2eq_LA[[#This Row],[País]],IFERROR(Emisiones_N2O_CO2eq_LA[[#This Row],[Residuos (kilotoneladas CO₂e)]]-Q172,0),0)</f>
        <v>0</v>
      </c>
      <c r="S173" s="8">
        <f>IF(A172=Emisiones_N2O_CO2eq_LA[[#This Row],[País]],IFERROR(((Emisiones_N2O_CO2eq_LA[[#This Row],[Residuos (kilotoneladas CO₂e)]]-Q172)/Q172)*100,0),0)</f>
        <v>0</v>
      </c>
      <c r="T173">
        <v>1.17275597654488E-2</v>
      </c>
      <c r="U173">
        <v>30</v>
      </c>
      <c r="V173">
        <f>IF(A172=Emisiones_N2O_CO2eq_LA[[#This Row],[País]],IFERROR(Emisiones_N2O_CO2eq_LA[[#This Row],[UCTUS (kilotoneladas CO₂e)]]-U172,0),0)</f>
        <v>0</v>
      </c>
      <c r="W173" s="8">
        <f>IF(A172=Emisiones_N2O_CO2eq_LA[[#This Row],[País]],IFERROR(((Emisiones_N2O_CO2eq_LA[[#This Row],[UCTUS (kilotoneladas CO₂e)]]-U172)/U172)*100,0),0)</f>
        <v>0</v>
      </c>
      <c r="X173">
        <v>2.7063599458728E-3</v>
      </c>
      <c r="Y173">
        <v>0</v>
      </c>
      <c r="Z173">
        <f>IF(A172=Emisiones_N2O_CO2eq_LA[[#This Row],[País]],IFERROR(Emisiones_N2O_CO2eq_LA[[#This Row],[Emisiones Fugitivas (kilotoneladas CO₂e)]]-Y172,0),0)</f>
        <v>0</v>
      </c>
      <c r="AA173">
        <f>IF(A172=Emisiones_N2O_CO2eq_LA[[#This Row],[País]],IFERROR(((Emisiones_N2O_CO2eq_LA[[#This Row],[Emisiones Fugitivas (kilotoneladas CO₂e)]]-Y172)/Y172)*100,0),0)</f>
        <v>0</v>
      </c>
      <c r="AB173">
        <v>0</v>
      </c>
    </row>
    <row r="174" spans="1:28" x14ac:dyDescent="0.25">
      <c r="A174" t="s">
        <v>86</v>
      </c>
      <c r="B174" t="s">
        <v>86</v>
      </c>
      <c r="C174" t="s">
        <v>87</v>
      </c>
      <c r="D174">
        <v>2000</v>
      </c>
      <c r="E174">
        <v>3300</v>
      </c>
      <c r="F174">
        <f>IF(A173=Emisiones_N2O_CO2eq_LA[[#This Row],[País]],IFERROR(Emisiones_N2O_CO2eq_LA[[#This Row],[Agricultura (kilotoneladas CO₂e)]]-E173,0),0)</f>
        <v>-40</v>
      </c>
      <c r="G174" s="8">
        <f>IF(A173=Emisiones_N2O_CO2eq_LA[[#This Row],[País]],IFERROR(((Emisiones_N2O_CO2eq_LA[[#This Row],[Agricultura (kilotoneladas CO₂e)]]-E173)/E173)*100,0),0)</f>
        <v>-1.1976047904191618</v>
      </c>
      <c r="H174">
        <v>0.29660255257954299</v>
      </c>
      <c r="I174">
        <v>30</v>
      </c>
      <c r="J174">
        <f>IF(A173=Emisiones_N2O_CO2eq_LA[[#This Row],[País]],IFERROR(Emisiones_N2O_CO2eq_LA[[#This Row],[Industria (kilotoneladas CO₂e)]]-I173,0),0)</f>
        <v>0</v>
      </c>
      <c r="K174" s="8">
        <f>IF(A173=Emisiones_N2O_CO2eq_LA[[#This Row],[País]],IFERROR(((Emisiones_N2O_CO2eq_LA[[#This Row],[Industria (kilotoneladas CO₂e)]]-I173)/I173)*100,0),0)</f>
        <v>0</v>
      </c>
      <c r="L174" s="7">
        <v>0</v>
      </c>
      <c r="M174">
        <v>270</v>
      </c>
      <c r="N174">
        <f>IF(A173=Emisiones_N2O_CO2eq_LA[[#This Row],[País]],IFERROR(Emisiones_N2O_CO2eq_LA[[#This Row],[Otras Quemas de Combustible (kilotoneladas CO₂e)]]-M173,0),0)</f>
        <v>-20</v>
      </c>
      <c r="O174" s="8">
        <f>IF(A173=Emisiones_N2O_CO2eq_LA[[#This Row],[País]],IFERROR(((Emisiones_N2O_CO2eq_LA[[#This Row],[Otras Quemas de Combustible (kilotoneladas CO₂e)]]-M173)/M173)*100,0),0)</f>
        <v>-6.8965517241379306</v>
      </c>
      <c r="P174">
        <v>0.02</v>
      </c>
      <c r="Q174">
        <v>140</v>
      </c>
      <c r="R174">
        <f>IF(A173=Emisiones_N2O_CO2eq_LA[[#This Row],[País]],IFERROR(Emisiones_N2O_CO2eq_LA[[#This Row],[Residuos (kilotoneladas CO₂e)]]-Q173,0),0)</f>
        <v>10</v>
      </c>
      <c r="S174" s="8">
        <f>IF(A173=Emisiones_N2O_CO2eq_LA[[#This Row],[País]],IFERROR(((Emisiones_N2O_CO2eq_LA[[#This Row],[Residuos (kilotoneladas CO₂e)]]-Q173)/Q173)*100,0),0)</f>
        <v>7.6923076923076925</v>
      </c>
      <c r="T174">
        <v>1.25831385942836E-2</v>
      </c>
      <c r="U174">
        <v>30</v>
      </c>
      <c r="V174">
        <f>IF(A173=Emisiones_N2O_CO2eq_LA[[#This Row],[País]],IFERROR(Emisiones_N2O_CO2eq_LA[[#This Row],[UCTUS (kilotoneladas CO₂e)]]-U173,0),0)</f>
        <v>0</v>
      </c>
      <c r="W174" s="8">
        <f>IF(A173=Emisiones_N2O_CO2eq_LA[[#This Row],[País]],IFERROR(((Emisiones_N2O_CO2eq_LA[[#This Row],[UCTUS (kilotoneladas CO₂e)]]-U173)/U173)*100,0),0)</f>
        <v>0</v>
      </c>
      <c r="X174">
        <v>2.6963868416322099E-3</v>
      </c>
      <c r="Y174">
        <v>0</v>
      </c>
      <c r="Z174">
        <f>IF(A173=Emisiones_N2O_CO2eq_LA[[#This Row],[País]],IFERROR(Emisiones_N2O_CO2eq_LA[[#This Row],[Emisiones Fugitivas (kilotoneladas CO₂e)]]-Y173,0),0)</f>
        <v>0</v>
      </c>
      <c r="AA174">
        <f>IF(A173=Emisiones_N2O_CO2eq_LA[[#This Row],[País]],IFERROR(((Emisiones_N2O_CO2eq_LA[[#This Row],[Emisiones Fugitivas (kilotoneladas CO₂e)]]-Y173)/Y173)*100,0),0)</f>
        <v>0</v>
      </c>
      <c r="AB174">
        <v>0</v>
      </c>
    </row>
    <row r="175" spans="1:28" x14ac:dyDescent="0.25">
      <c r="A175" t="s">
        <v>86</v>
      </c>
      <c r="B175" t="s">
        <v>86</v>
      </c>
      <c r="C175" t="s">
        <v>87</v>
      </c>
      <c r="D175">
        <v>2001</v>
      </c>
      <c r="E175">
        <v>3440</v>
      </c>
      <c r="F175">
        <f>IF(A174=Emisiones_N2O_CO2eq_LA[[#This Row],[País]],IFERROR(Emisiones_N2O_CO2eq_LA[[#This Row],[Agricultura (kilotoneladas CO₂e)]]-E174,0),0)</f>
        <v>140</v>
      </c>
      <c r="G175" s="8">
        <f>IF(A174=Emisiones_N2O_CO2eq_LA[[#This Row],[País]],IFERROR(((Emisiones_N2O_CO2eq_LA[[#This Row],[Agricultura (kilotoneladas CO₂e)]]-E174)/E174)*100,0),0)</f>
        <v>4.2424242424242431</v>
      </c>
      <c r="H175">
        <v>0.308105687416032</v>
      </c>
      <c r="I175">
        <v>30</v>
      </c>
      <c r="J175">
        <f>IF(A174=Emisiones_N2O_CO2eq_LA[[#This Row],[País]],IFERROR(Emisiones_N2O_CO2eq_LA[[#This Row],[Industria (kilotoneladas CO₂e)]]-I174,0),0)</f>
        <v>0</v>
      </c>
      <c r="K175" s="8">
        <f>IF(A174=Emisiones_N2O_CO2eq_LA[[#This Row],[País]],IFERROR(((Emisiones_N2O_CO2eq_LA[[#This Row],[Industria (kilotoneladas CO₂e)]]-I174)/I174)*100,0),0)</f>
        <v>0</v>
      </c>
      <c r="L175" s="7">
        <v>0</v>
      </c>
      <c r="M175">
        <v>270</v>
      </c>
      <c r="N175">
        <f>IF(A174=Emisiones_N2O_CO2eq_LA[[#This Row],[País]],IFERROR(Emisiones_N2O_CO2eq_LA[[#This Row],[Otras Quemas de Combustible (kilotoneladas CO₂e)]]-M174,0),0)</f>
        <v>0</v>
      </c>
      <c r="O175" s="8">
        <f>IF(A174=Emisiones_N2O_CO2eq_LA[[#This Row],[País]],IFERROR(((Emisiones_N2O_CO2eq_LA[[#This Row],[Otras Quemas de Combustible (kilotoneladas CO₂e)]]-M174)/M174)*100,0),0)</f>
        <v>0</v>
      </c>
      <c r="P175">
        <v>0.02</v>
      </c>
      <c r="Q175">
        <v>140</v>
      </c>
      <c r="R175">
        <f>IF(A174=Emisiones_N2O_CO2eq_LA[[#This Row],[País]],IFERROR(Emisiones_N2O_CO2eq_LA[[#This Row],[Residuos (kilotoneladas CO₂e)]]-Q174,0),0)</f>
        <v>0</v>
      </c>
      <c r="S175" s="8">
        <f>IF(A174=Emisiones_N2O_CO2eq_LA[[#This Row],[País]],IFERROR(((Emisiones_N2O_CO2eq_LA[[#This Row],[Residuos (kilotoneladas CO₂e)]]-Q174)/Q174)*100,0),0)</f>
        <v>0</v>
      </c>
      <c r="T175">
        <v>1.2539184952978E-2</v>
      </c>
      <c r="U175">
        <v>20</v>
      </c>
      <c r="V175">
        <f>IF(A174=Emisiones_N2O_CO2eq_LA[[#This Row],[País]],IFERROR(Emisiones_N2O_CO2eq_LA[[#This Row],[UCTUS (kilotoneladas CO₂e)]]-U174,0),0)</f>
        <v>-10</v>
      </c>
      <c r="W175" s="8">
        <f>IF(A174=Emisiones_N2O_CO2eq_LA[[#This Row],[País]],IFERROR(((Emisiones_N2O_CO2eq_LA[[#This Row],[UCTUS (kilotoneladas CO₂e)]]-U174)/U174)*100,0),0)</f>
        <v>-33.333333333333329</v>
      </c>
      <c r="X175">
        <v>1.7913121361397199E-3</v>
      </c>
      <c r="Y175">
        <v>0</v>
      </c>
      <c r="Z175">
        <f>IF(A174=Emisiones_N2O_CO2eq_LA[[#This Row],[País]],IFERROR(Emisiones_N2O_CO2eq_LA[[#This Row],[Emisiones Fugitivas (kilotoneladas CO₂e)]]-Y174,0),0)</f>
        <v>0</v>
      </c>
      <c r="AA175">
        <f>IF(A174=Emisiones_N2O_CO2eq_LA[[#This Row],[País]],IFERROR(((Emisiones_N2O_CO2eq_LA[[#This Row],[Emisiones Fugitivas (kilotoneladas CO₂e)]]-Y174)/Y174)*100,0),0)</f>
        <v>0</v>
      </c>
      <c r="AB175">
        <v>0</v>
      </c>
    </row>
    <row r="176" spans="1:28" x14ac:dyDescent="0.25">
      <c r="A176" t="s">
        <v>86</v>
      </c>
      <c r="B176" t="s">
        <v>86</v>
      </c>
      <c r="C176" t="s">
        <v>87</v>
      </c>
      <c r="D176">
        <v>2002</v>
      </c>
      <c r="E176">
        <v>3170</v>
      </c>
      <c r="F176">
        <f>IF(A175=Emisiones_N2O_CO2eq_LA[[#This Row],[País]],IFERROR(Emisiones_N2O_CO2eq_LA[[#This Row],[Agricultura (kilotoneladas CO₂e)]]-E175,0),0)</f>
        <v>-270</v>
      </c>
      <c r="G176" s="8">
        <f>IF(A175=Emisiones_N2O_CO2eq_LA[[#This Row],[País]],IFERROR(((Emisiones_N2O_CO2eq_LA[[#This Row],[Agricultura (kilotoneladas CO₂e)]]-E175)/E175)*100,0),0)</f>
        <v>-7.8488372093023253</v>
      </c>
      <c r="H176">
        <v>0.283035714285714</v>
      </c>
      <c r="I176">
        <v>30</v>
      </c>
      <c r="J176">
        <f>IF(A175=Emisiones_N2O_CO2eq_LA[[#This Row],[País]],IFERROR(Emisiones_N2O_CO2eq_LA[[#This Row],[Industria (kilotoneladas CO₂e)]]-I175,0),0)</f>
        <v>0</v>
      </c>
      <c r="K176" s="8">
        <f>IF(A175=Emisiones_N2O_CO2eq_LA[[#This Row],[País]],IFERROR(((Emisiones_N2O_CO2eq_LA[[#This Row],[Industria (kilotoneladas CO₂e)]]-I175)/I175)*100,0),0)</f>
        <v>0</v>
      </c>
      <c r="L176" s="7">
        <v>0</v>
      </c>
      <c r="M176">
        <v>270</v>
      </c>
      <c r="N176">
        <f>IF(A175=Emisiones_N2O_CO2eq_LA[[#This Row],[País]],IFERROR(Emisiones_N2O_CO2eq_LA[[#This Row],[Otras Quemas de Combustible (kilotoneladas CO₂e)]]-M175,0),0)</f>
        <v>0</v>
      </c>
      <c r="O176" s="8">
        <f>IF(A175=Emisiones_N2O_CO2eq_LA[[#This Row],[País]],IFERROR(((Emisiones_N2O_CO2eq_LA[[#This Row],[Otras Quemas de Combustible (kilotoneladas CO₂e)]]-M175)/M175)*100,0),0)</f>
        <v>0</v>
      </c>
      <c r="P176">
        <v>0.02</v>
      </c>
      <c r="Q176">
        <v>150</v>
      </c>
      <c r="R176">
        <f>IF(A175=Emisiones_N2O_CO2eq_LA[[#This Row],[País]],IFERROR(Emisiones_N2O_CO2eq_LA[[#This Row],[Residuos (kilotoneladas CO₂e)]]-Q175,0),0)</f>
        <v>10</v>
      </c>
      <c r="S176" s="8">
        <f>IF(A175=Emisiones_N2O_CO2eq_LA[[#This Row],[País]],IFERROR(((Emisiones_N2O_CO2eq_LA[[#This Row],[Residuos (kilotoneladas CO₂e)]]-Q175)/Q175)*100,0),0)</f>
        <v>7.1428571428571423</v>
      </c>
      <c r="T176">
        <v>1.33928571428571E-2</v>
      </c>
      <c r="U176">
        <v>30</v>
      </c>
      <c r="V176">
        <f>IF(A175=Emisiones_N2O_CO2eq_LA[[#This Row],[País]],IFERROR(Emisiones_N2O_CO2eq_LA[[#This Row],[UCTUS (kilotoneladas CO₂e)]]-U175,0),0)</f>
        <v>10</v>
      </c>
      <c r="W176" s="8">
        <f>IF(A175=Emisiones_N2O_CO2eq_LA[[#This Row],[País]],IFERROR(((Emisiones_N2O_CO2eq_LA[[#This Row],[UCTUS (kilotoneladas CO₂e)]]-U175)/U175)*100,0),0)</f>
        <v>50</v>
      </c>
      <c r="X176">
        <v>2.6785714285714199E-3</v>
      </c>
      <c r="Y176">
        <v>0</v>
      </c>
      <c r="Z176">
        <f>IF(A175=Emisiones_N2O_CO2eq_LA[[#This Row],[País]],IFERROR(Emisiones_N2O_CO2eq_LA[[#This Row],[Emisiones Fugitivas (kilotoneladas CO₂e)]]-Y175,0),0)</f>
        <v>0</v>
      </c>
      <c r="AA176">
        <f>IF(A175=Emisiones_N2O_CO2eq_LA[[#This Row],[País]],IFERROR(((Emisiones_N2O_CO2eq_LA[[#This Row],[Emisiones Fugitivas (kilotoneladas CO₂e)]]-Y175)/Y175)*100,0),0)</f>
        <v>0</v>
      </c>
      <c r="AB176">
        <v>0</v>
      </c>
    </row>
    <row r="177" spans="1:28" x14ac:dyDescent="0.25">
      <c r="A177" t="s">
        <v>86</v>
      </c>
      <c r="B177" t="s">
        <v>86</v>
      </c>
      <c r="C177" t="s">
        <v>87</v>
      </c>
      <c r="D177">
        <v>2003</v>
      </c>
      <c r="E177">
        <v>2950</v>
      </c>
      <c r="F177">
        <f>IF(A176=Emisiones_N2O_CO2eq_LA[[#This Row],[País]],IFERROR(Emisiones_N2O_CO2eq_LA[[#This Row],[Agricultura (kilotoneladas CO₂e)]]-E176,0),0)</f>
        <v>-220</v>
      </c>
      <c r="G177" s="8">
        <f>IF(A176=Emisiones_N2O_CO2eq_LA[[#This Row],[País]],IFERROR(((Emisiones_N2O_CO2eq_LA[[#This Row],[Agricultura (kilotoneladas CO₂e)]]-E176)/E176)*100,0),0)</f>
        <v>-6.9400630914826493</v>
      </c>
      <c r="H177">
        <v>0.26271261911122901</v>
      </c>
      <c r="I177">
        <v>20</v>
      </c>
      <c r="J177">
        <f>IF(A176=Emisiones_N2O_CO2eq_LA[[#This Row],[País]],IFERROR(Emisiones_N2O_CO2eq_LA[[#This Row],[Industria (kilotoneladas CO₂e)]]-I176,0),0)</f>
        <v>-10</v>
      </c>
      <c r="K177" s="8">
        <f>IF(A176=Emisiones_N2O_CO2eq_LA[[#This Row],[País]],IFERROR(((Emisiones_N2O_CO2eq_LA[[#This Row],[Industria (kilotoneladas CO₂e)]]-I176)/I176)*100,0),0)</f>
        <v>-33.333333333333329</v>
      </c>
      <c r="L177" s="7">
        <v>0</v>
      </c>
      <c r="M177">
        <v>270</v>
      </c>
      <c r="N177">
        <f>IF(A176=Emisiones_N2O_CO2eq_LA[[#This Row],[País]],IFERROR(Emisiones_N2O_CO2eq_LA[[#This Row],[Otras Quemas de Combustible (kilotoneladas CO₂e)]]-M176,0),0)</f>
        <v>0</v>
      </c>
      <c r="O177" s="8">
        <f>IF(A176=Emisiones_N2O_CO2eq_LA[[#This Row],[País]],IFERROR(((Emisiones_N2O_CO2eq_LA[[#This Row],[Otras Quemas de Combustible (kilotoneladas CO₂e)]]-M176)/M176)*100,0),0)</f>
        <v>0</v>
      </c>
      <c r="P177">
        <v>0.02</v>
      </c>
      <c r="Q177">
        <v>150</v>
      </c>
      <c r="R177">
        <f>IF(A176=Emisiones_N2O_CO2eq_LA[[#This Row],[País]],IFERROR(Emisiones_N2O_CO2eq_LA[[#This Row],[Residuos (kilotoneladas CO₂e)]]-Q176,0),0)</f>
        <v>0</v>
      </c>
      <c r="S177" s="8">
        <f>IF(A176=Emisiones_N2O_CO2eq_LA[[#This Row],[País]],IFERROR(((Emisiones_N2O_CO2eq_LA[[#This Row],[Residuos (kilotoneladas CO₂e)]]-Q176)/Q176)*100,0),0)</f>
        <v>0</v>
      </c>
      <c r="T177">
        <v>1.33582687683676E-2</v>
      </c>
      <c r="U177">
        <v>10</v>
      </c>
      <c r="V177">
        <f>IF(A176=Emisiones_N2O_CO2eq_LA[[#This Row],[País]],IFERROR(Emisiones_N2O_CO2eq_LA[[#This Row],[UCTUS (kilotoneladas CO₂e)]]-U176,0),0)</f>
        <v>-20</v>
      </c>
      <c r="W177" s="8">
        <f>IF(A176=Emisiones_N2O_CO2eq_LA[[#This Row],[País]],IFERROR(((Emisiones_N2O_CO2eq_LA[[#This Row],[UCTUS (kilotoneladas CO₂e)]]-U176)/U176)*100,0),0)</f>
        <v>-66.666666666666657</v>
      </c>
      <c r="X177">
        <v>8.9055125122450805E-4</v>
      </c>
      <c r="Y177">
        <v>0</v>
      </c>
      <c r="Z177">
        <f>IF(A176=Emisiones_N2O_CO2eq_LA[[#This Row],[País]],IFERROR(Emisiones_N2O_CO2eq_LA[[#This Row],[Emisiones Fugitivas (kilotoneladas CO₂e)]]-Y176,0),0)</f>
        <v>0</v>
      </c>
      <c r="AA177">
        <f>IF(A176=Emisiones_N2O_CO2eq_LA[[#This Row],[País]],IFERROR(((Emisiones_N2O_CO2eq_LA[[#This Row],[Emisiones Fugitivas (kilotoneladas CO₂e)]]-Y176)/Y176)*100,0),0)</f>
        <v>0</v>
      </c>
      <c r="AB177">
        <v>0</v>
      </c>
    </row>
    <row r="178" spans="1:28" x14ac:dyDescent="0.25">
      <c r="A178" t="s">
        <v>86</v>
      </c>
      <c r="B178" t="s">
        <v>86</v>
      </c>
      <c r="C178" t="s">
        <v>87</v>
      </c>
      <c r="D178">
        <v>2004</v>
      </c>
      <c r="E178">
        <v>3010</v>
      </c>
      <c r="F178">
        <f>IF(A177=Emisiones_N2O_CO2eq_LA[[#This Row],[País]],IFERROR(Emisiones_N2O_CO2eq_LA[[#This Row],[Agricultura (kilotoneladas CO₂e)]]-E177,0),0)</f>
        <v>60</v>
      </c>
      <c r="G178" s="8">
        <f>IF(A177=Emisiones_N2O_CO2eq_LA[[#This Row],[País]],IFERROR(((Emisiones_N2O_CO2eq_LA[[#This Row],[Agricultura (kilotoneladas CO₂e)]]-E177)/E177)*100,0),0)</f>
        <v>2.0338983050847457</v>
      </c>
      <c r="H178">
        <v>0.26755555555555499</v>
      </c>
      <c r="I178">
        <v>20</v>
      </c>
      <c r="J178">
        <f>IF(A177=Emisiones_N2O_CO2eq_LA[[#This Row],[País]],IFERROR(Emisiones_N2O_CO2eq_LA[[#This Row],[Industria (kilotoneladas CO₂e)]]-I177,0),0)</f>
        <v>0</v>
      </c>
      <c r="K178" s="8">
        <f>IF(A177=Emisiones_N2O_CO2eq_LA[[#This Row],[País]],IFERROR(((Emisiones_N2O_CO2eq_LA[[#This Row],[Industria (kilotoneladas CO₂e)]]-I177)/I177)*100,0),0)</f>
        <v>0</v>
      </c>
      <c r="L178" s="7">
        <v>0</v>
      </c>
      <c r="M178">
        <v>260</v>
      </c>
      <c r="N178">
        <f>IF(A177=Emisiones_N2O_CO2eq_LA[[#This Row],[País]],IFERROR(Emisiones_N2O_CO2eq_LA[[#This Row],[Otras Quemas de Combustible (kilotoneladas CO₂e)]]-M177,0),0)</f>
        <v>-10</v>
      </c>
      <c r="O178" s="8">
        <f>IF(A177=Emisiones_N2O_CO2eq_LA[[#This Row],[País]],IFERROR(((Emisiones_N2O_CO2eq_LA[[#This Row],[Otras Quemas de Combustible (kilotoneladas CO₂e)]]-M177)/M177)*100,0),0)</f>
        <v>-3.7037037037037033</v>
      </c>
      <c r="P178">
        <v>0.02</v>
      </c>
      <c r="Q178">
        <v>160</v>
      </c>
      <c r="R178">
        <f>IF(A177=Emisiones_N2O_CO2eq_LA[[#This Row],[País]],IFERROR(Emisiones_N2O_CO2eq_LA[[#This Row],[Residuos (kilotoneladas CO₂e)]]-Q177,0),0)</f>
        <v>10</v>
      </c>
      <c r="S178" s="8">
        <f>IF(A177=Emisiones_N2O_CO2eq_LA[[#This Row],[País]],IFERROR(((Emisiones_N2O_CO2eq_LA[[#This Row],[Residuos (kilotoneladas CO₂e)]]-Q177)/Q177)*100,0),0)</f>
        <v>6.666666666666667</v>
      </c>
      <c r="T178">
        <v>1.42222222222222E-2</v>
      </c>
      <c r="U178">
        <v>40</v>
      </c>
      <c r="V178">
        <f>IF(A177=Emisiones_N2O_CO2eq_LA[[#This Row],[País]],IFERROR(Emisiones_N2O_CO2eq_LA[[#This Row],[UCTUS (kilotoneladas CO₂e)]]-U177,0),0)</f>
        <v>30</v>
      </c>
      <c r="W178" s="8">
        <f>IF(A177=Emisiones_N2O_CO2eq_LA[[#This Row],[País]],IFERROR(((Emisiones_N2O_CO2eq_LA[[#This Row],[UCTUS (kilotoneladas CO₂e)]]-U177)/U177)*100,0),0)</f>
        <v>300</v>
      </c>
      <c r="X178">
        <v>3.5555555555555501E-3</v>
      </c>
      <c r="Y178">
        <v>0</v>
      </c>
      <c r="Z178">
        <f>IF(A177=Emisiones_N2O_CO2eq_LA[[#This Row],[País]],IFERROR(Emisiones_N2O_CO2eq_LA[[#This Row],[Emisiones Fugitivas (kilotoneladas CO₂e)]]-Y177,0),0)</f>
        <v>0</v>
      </c>
      <c r="AA178">
        <f>IF(A177=Emisiones_N2O_CO2eq_LA[[#This Row],[País]],IFERROR(((Emisiones_N2O_CO2eq_LA[[#This Row],[Emisiones Fugitivas (kilotoneladas CO₂e)]]-Y177)/Y177)*100,0),0)</f>
        <v>0</v>
      </c>
      <c r="AB178">
        <v>0</v>
      </c>
    </row>
    <row r="179" spans="1:28" x14ac:dyDescent="0.25">
      <c r="A179" t="s">
        <v>86</v>
      </c>
      <c r="B179" t="s">
        <v>86</v>
      </c>
      <c r="C179" t="s">
        <v>87</v>
      </c>
      <c r="D179">
        <v>2005</v>
      </c>
      <c r="E179">
        <v>2820</v>
      </c>
      <c r="F179">
        <f>IF(A178=Emisiones_N2O_CO2eq_LA[[#This Row],[País]],IFERROR(Emisiones_N2O_CO2eq_LA[[#This Row],[Agricultura (kilotoneladas CO₂e)]]-E178,0),0)</f>
        <v>-190</v>
      </c>
      <c r="G179" s="8">
        <f>IF(A178=Emisiones_N2O_CO2eq_LA[[#This Row],[País]],IFERROR(((Emisiones_N2O_CO2eq_LA[[#This Row],[Agricultura (kilotoneladas CO₂e)]]-E178)/E178)*100,0),0)</f>
        <v>-6.3122923588039868</v>
      </c>
      <c r="H179">
        <v>0.25039957378795902</v>
      </c>
      <c r="I179">
        <v>20</v>
      </c>
      <c r="J179">
        <f>IF(A178=Emisiones_N2O_CO2eq_LA[[#This Row],[País]],IFERROR(Emisiones_N2O_CO2eq_LA[[#This Row],[Industria (kilotoneladas CO₂e)]]-I178,0),0)</f>
        <v>0</v>
      </c>
      <c r="K179" s="8">
        <f>IF(A178=Emisiones_N2O_CO2eq_LA[[#This Row],[País]],IFERROR(((Emisiones_N2O_CO2eq_LA[[#This Row],[Industria (kilotoneladas CO₂e)]]-I178)/I178)*100,0),0)</f>
        <v>0</v>
      </c>
      <c r="L179" s="7">
        <v>0</v>
      </c>
      <c r="M179">
        <v>260</v>
      </c>
      <c r="N179">
        <f>IF(A178=Emisiones_N2O_CO2eq_LA[[#This Row],[País]],IFERROR(Emisiones_N2O_CO2eq_LA[[#This Row],[Otras Quemas de Combustible (kilotoneladas CO₂e)]]-M178,0),0)</f>
        <v>0</v>
      </c>
      <c r="O179" s="8">
        <f>IF(A178=Emisiones_N2O_CO2eq_LA[[#This Row],[País]],IFERROR(((Emisiones_N2O_CO2eq_LA[[#This Row],[Otras Quemas de Combustible (kilotoneladas CO₂e)]]-M178)/M178)*100,0),0)</f>
        <v>0</v>
      </c>
      <c r="P179">
        <v>0.02</v>
      </c>
      <c r="Q179">
        <v>160</v>
      </c>
      <c r="R179">
        <f>IF(A178=Emisiones_N2O_CO2eq_LA[[#This Row],[País]],IFERROR(Emisiones_N2O_CO2eq_LA[[#This Row],[Residuos (kilotoneladas CO₂e)]]-Q178,0),0)</f>
        <v>0</v>
      </c>
      <c r="S179" s="8">
        <f>IF(A178=Emisiones_N2O_CO2eq_LA[[#This Row],[País]],IFERROR(((Emisiones_N2O_CO2eq_LA[[#This Row],[Residuos (kilotoneladas CO₂e)]]-Q178)/Q178)*100,0),0)</f>
        <v>0</v>
      </c>
      <c r="T179">
        <v>1.4207068016338101E-2</v>
      </c>
      <c r="U179">
        <v>60</v>
      </c>
      <c r="V179">
        <f>IF(A178=Emisiones_N2O_CO2eq_LA[[#This Row],[País]],IFERROR(Emisiones_N2O_CO2eq_LA[[#This Row],[UCTUS (kilotoneladas CO₂e)]]-U178,0),0)</f>
        <v>20</v>
      </c>
      <c r="W179" s="8">
        <f>IF(A178=Emisiones_N2O_CO2eq_LA[[#This Row],[País]],IFERROR(((Emisiones_N2O_CO2eq_LA[[#This Row],[UCTUS (kilotoneladas CO₂e)]]-U178)/U178)*100,0),0)</f>
        <v>50</v>
      </c>
      <c r="X179">
        <v>5.3276505061267904E-3</v>
      </c>
      <c r="Y179">
        <v>0</v>
      </c>
      <c r="Z179">
        <f>IF(A178=Emisiones_N2O_CO2eq_LA[[#This Row],[País]],IFERROR(Emisiones_N2O_CO2eq_LA[[#This Row],[Emisiones Fugitivas (kilotoneladas CO₂e)]]-Y178,0),0)</f>
        <v>0</v>
      </c>
      <c r="AA179">
        <f>IF(A178=Emisiones_N2O_CO2eq_LA[[#This Row],[País]],IFERROR(((Emisiones_N2O_CO2eq_LA[[#This Row],[Emisiones Fugitivas (kilotoneladas CO₂e)]]-Y178)/Y178)*100,0),0)</f>
        <v>0</v>
      </c>
      <c r="AB179">
        <v>0</v>
      </c>
    </row>
    <row r="180" spans="1:28" x14ac:dyDescent="0.25">
      <c r="A180" t="s">
        <v>86</v>
      </c>
      <c r="B180" t="s">
        <v>86</v>
      </c>
      <c r="C180" t="s">
        <v>87</v>
      </c>
      <c r="D180">
        <v>2006</v>
      </c>
      <c r="E180">
        <v>2990</v>
      </c>
      <c r="F180">
        <f>IF(A179=Emisiones_N2O_CO2eq_LA[[#This Row],[País]],IFERROR(Emisiones_N2O_CO2eq_LA[[#This Row],[Agricultura (kilotoneladas CO₂e)]]-E179,0),0)</f>
        <v>170</v>
      </c>
      <c r="G180" s="8">
        <f>IF(A179=Emisiones_N2O_CO2eq_LA[[#This Row],[País]],IFERROR(((Emisiones_N2O_CO2eq_LA[[#This Row],[Agricultura (kilotoneladas CO₂e)]]-E179)/E179)*100,0),0)</f>
        <v>6.0283687943262407</v>
      </c>
      <c r="H180">
        <v>0.26551816002131201</v>
      </c>
      <c r="I180">
        <v>20</v>
      </c>
      <c r="J180">
        <f>IF(A179=Emisiones_N2O_CO2eq_LA[[#This Row],[País]],IFERROR(Emisiones_N2O_CO2eq_LA[[#This Row],[Industria (kilotoneladas CO₂e)]]-I179,0),0)</f>
        <v>0</v>
      </c>
      <c r="K180" s="8">
        <f>IF(A179=Emisiones_N2O_CO2eq_LA[[#This Row],[País]],IFERROR(((Emisiones_N2O_CO2eq_LA[[#This Row],[Industria (kilotoneladas CO₂e)]]-I179)/I179)*100,0),0)</f>
        <v>0</v>
      </c>
      <c r="L180" s="7">
        <v>0</v>
      </c>
      <c r="M180">
        <v>260</v>
      </c>
      <c r="N180">
        <f>IF(A179=Emisiones_N2O_CO2eq_LA[[#This Row],[País]],IFERROR(Emisiones_N2O_CO2eq_LA[[#This Row],[Otras Quemas de Combustible (kilotoneladas CO₂e)]]-M179,0),0)</f>
        <v>0</v>
      </c>
      <c r="O180" s="8">
        <f>IF(A179=Emisiones_N2O_CO2eq_LA[[#This Row],[País]],IFERROR(((Emisiones_N2O_CO2eq_LA[[#This Row],[Otras Quemas de Combustible (kilotoneladas CO₂e)]]-M179)/M179)*100,0),0)</f>
        <v>0</v>
      </c>
      <c r="P180">
        <v>0.02</v>
      </c>
      <c r="Q180">
        <v>170</v>
      </c>
      <c r="R180">
        <f>IF(A179=Emisiones_N2O_CO2eq_LA[[#This Row],[País]],IFERROR(Emisiones_N2O_CO2eq_LA[[#This Row],[Residuos (kilotoneladas CO₂e)]]-Q179,0),0)</f>
        <v>10</v>
      </c>
      <c r="S180" s="8">
        <f>IF(A179=Emisiones_N2O_CO2eq_LA[[#This Row],[País]],IFERROR(((Emisiones_N2O_CO2eq_LA[[#This Row],[Residuos (kilotoneladas CO₂e)]]-Q179)/Q179)*100,0),0)</f>
        <v>6.25</v>
      </c>
      <c r="T180">
        <v>1.5096350235325399E-2</v>
      </c>
      <c r="U180">
        <v>50</v>
      </c>
      <c r="V180">
        <f>IF(A179=Emisiones_N2O_CO2eq_LA[[#This Row],[País]],IFERROR(Emisiones_N2O_CO2eq_LA[[#This Row],[UCTUS (kilotoneladas CO₂e)]]-U179,0),0)</f>
        <v>-10</v>
      </c>
      <c r="W180" s="8">
        <f>IF(A179=Emisiones_N2O_CO2eq_LA[[#This Row],[País]],IFERROR(((Emisiones_N2O_CO2eq_LA[[#This Row],[UCTUS (kilotoneladas CO₂e)]]-U179)/U179)*100,0),0)</f>
        <v>-16.666666666666664</v>
      </c>
      <c r="X180">
        <v>4.44010301038984E-3</v>
      </c>
      <c r="Y180">
        <v>0</v>
      </c>
      <c r="Z180">
        <f>IF(A179=Emisiones_N2O_CO2eq_LA[[#This Row],[País]],IFERROR(Emisiones_N2O_CO2eq_LA[[#This Row],[Emisiones Fugitivas (kilotoneladas CO₂e)]]-Y179,0),0)</f>
        <v>0</v>
      </c>
      <c r="AA180">
        <f>IF(A179=Emisiones_N2O_CO2eq_LA[[#This Row],[País]],IFERROR(((Emisiones_N2O_CO2eq_LA[[#This Row],[Emisiones Fugitivas (kilotoneladas CO₂e)]]-Y179)/Y179)*100,0),0)</f>
        <v>0</v>
      </c>
      <c r="AB180">
        <v>0</v>
      </c>
    </row>
    <row r="181" spans="1:28" x14ac:dyDescent="0.25">
      <c r="A181" t="s">
        <v>86</v>
      </c>
      <c r="B181" t="s">
        <v>86</v>
      </c>
      <c r="C181" t="s">
        <v>87</v>
      </c>
      <c r="D181">
        <v>2007</v>
      </c>
      <c r="E181">
        <v>3080</v>
      </c>
      <c r="F181">
        <f>IF(A180=Emisiones_N2O_CO2eq_LA[[#This Row],[País]],IFERROR(Emisiones_N2O_CO2eq_LA[[#This Row],[Agricultura (kilotoneladas CO₂e)]]-E180,0),0)</f>
        <v>90</v>
      </c>
      <c r="G181" s="8">
        <f>IF(A180=Emisiones_N2O_CO2eq_LA[[#This Row],[País]],IFERROR(((Emisiones_N2O_CO2eq_LA[[#This Row],[Agricultura (kilotoneladas CO₂e)]]-E180)/E180)*100,0),0)</f>
        <v>3.0100334448160537</v>
      </c>
      <c r="H181">
        <v>0.273753444138298</v>
      </c>
      <c r="I181">
        <v>10</v>
      </c>
      <c r="J181">
        <f>IF(A180=Emisiones_N2O_CO2eq_LA[[#This Row],[País]],IFERROR(Emisiones_N2O_CO2eq_LA[[#This Row],[Industria (kilotoneladas CO₂e)]]-I180,0),0)</f>
        <v>-10</v>
      </c>
      <c r="K181" s="8">
        <f>IF(A180=Emisiones_N2O_CO2eq_LA[[#This Row],[País]],IFERROR(((Emisiones_N2O_CO2eq_LA[[#This Row],[Industria (kilotoneladas CO₂e)]]-I180)/I180)*100,0),0)</f>
        <v>-50</v>
      </c>
      <c r="L181" s="7">
        <v>0</v>
      </c>
      <c r="M181">
        <v>250</v>
      </c>
      <c r="N181">
        <f>IF(A180=Emisiones_N2O_CO2eq_LA[[#This Row],[País]],IFERROR(Emisiones_N2O_CO2eq_LA[[#This Row],[Otras Quemas de Combustible (kilotoneladas CO₂e)]]-M180,0),0)</f>
        <v>-10</v>
      </c>
      <c r="O181" s="8">
        <f>IF(A180=Emisiones_N2O_CO2eq_LA[[#This Row],[País]],IFERROR(((Emisiones_N2O_CO2eq_LA[[#This Row],[Otras Quemas de Combustible (kilotoneladas CO₂e)]]-M180)/M180)*100,0),0)</f>
        <v>-3.8461538461538463</v>
      </c>
      <c r="P181">
        <v>0.02</v>
      </c>
      <c r="Q181">
        <v>170</v>
      </c>
      <c r="R181">
        <f>IF(A180=Emisiones_N2O_CO2eq_LA[[#This Row],[País]],IFERROR(Emisiones_N2O_CO2eq_LA[[#This Row],[Residuos (kilotoneladas CO₂e)]]-Q180,0),0)</f>
        <v>0</v>
      </c>
      <c r="S181" s="8">
        <f>IF(A180=Emisiones_N2O_CO2eq_LA[[#This Row],[País]],IFERROR(((Emisiones_N2O_CO2eq_LA[[#This Row],[Residuos (kilotoneladas CO₂e)]]-Q180)/Q180)*100,0),0)</f>
        <v>0</v>
      </c>
      <c r="T181">
        <v>1.51097680206203E-2</v>
      </c>
      <c r="U181">
        <v>20</v>
      </c>
      <c r="V181">
        <f>IF(A180=Emisiones_N2O_CO2eq_LA[[#This Row],[País]],IFERROR(Emisiones_N2O_CO2eq_LA[[#This Row],[UCTUS (kilotoneladas CO₂e)]]-U180,0),0)</f>
        <v>-30</v>
      </c>
      <c r="W181" s="8">
        <f>IF(A180=Emisiones_N2O_CO2eq_LA[[#This Row],[País]],IFERROR(((Emisiones_N2O_CO2eq_LA[[#This Row],[UCTUS (kilotoneladas CO₂e)]]-U180)/U180)*100,0),0)</f>
        <v>-60</v>
      </c>
      <c r="X181">
        <v>1.7776197671318099E-3</v>
      </c>
      <c r="Y181">
        <v>0</v>
      </c>
      <c r="Z181">
        <f>IF(A180=Emisiones_N2O_CO2eq_LA[[#This Row],[País]],IFERROR(Emisiones_N2O_CO2eq_LA[[#This Row],[Emisiones Fugitivas (kilotoneladas CO₂e)]]-Y180,0),0)</f>
        <v>0</v>
      </c>
      <c r="AA181">
        <f>IF(A180=Emisiones_N2O_CO2eq_LA[[#This Row],[País]],IFERROR(((Emisiones_N2O_CO2eq_LA[[#This Row],[Emisiones Fugitivas (kilotoneladas CO₂e)]]-Y180)/Y180)*100,0),0)</f>
        <v>0</v>
      </c>
      <c r="AB181">
        <v>0</v>
      </c>
    </row>
    <row r="182" spans="1:28" x14ac:dyDescent="0.25">
      <c r="A182" t="s">
        <v>86</v>
      </c>
      <c r="B182" t="s">
        <v>86</v>
      </c>
      <c r="C182" t="s">
        <v>87</v>
      </c>
      <c r="D182">
        <v>2008</v>
      </c>
      <c r="E182">
        <v>3140</v>
      </c>
      <c r="F182">
        <f>IF(A181=Emisiones_N2O_CO2eq_LA[[#This Row],[País]],IFERROR(Emisiones_N2O_CO2eq_LA[[#This Row],[Agricultura (kilotoneladas CO₂e)]]-E181,0),0)</f>
        <v>60</v>
      </c>
      <c r="G182" s="8">
        <f>IF(A181=Emisiones_N2O_CO2eq_LA[[#This Row],[País]],IFERROR(((Emisiones_N2O_CO2eq_LA[[#This Row],[Agricultura (kilotoneladas CO₂e)]]-E181)/E181)*100,0),0)</f>
        <v>1.948051948051948</v>
      </c>
      <c r="H182">
        <v>0.27943401263682399</v>
      </c>
      <c r="I182">
        <v>10</v>
      </c>
      <c r="J182">
        <f>IF(A181=Emisiones_N2O_CO2eq_LA[[#This Row],[País]],IFERROR(Emisiones_N2O_CO2eq_LA[[#This Row],[Industria (kilotoneladas CO₂e)]]-I181,0),0)</f>
        <v>0</v>
      </c>
      <c r="K182" s="8">
        <f>IF(A181=Emisiones_N2O_CO2eq_LA[[#This Row],[País]],IFERROR(((Emisiones_N2O_CO2eq_LA[[#This Row],[Industria (kilotoneladas CO₂e)]]-I181)/I181)*100,0),0)</f>
        <v>0</v>
      </c>
      <c r="L182" s="7">
        <v>0</v>
      </c>
      <c r="M182">
        <v>240</v>
      </c>
      <c r="N182">
        <f>IF(A181=Emisiones_N2O_CO2eq_LA[[#This Row],[País]],IFERROR(Emisiones_N2O_CO2eq_LA[[#This Row],[Otras Quemas de Combustible (kilotoneladas CO₂e)]]-M181,0),0)</f>
        <v>-10</v>
      </c>
      <c r="O182" s="8">
        <f>IF(A181=Emisiones_N2O_CO2eq_LA[[#This Row],[País]],IFERROR(((Emisiones_N2O_CO2eq_LA[[#This Row],[Otras Quemas de Combustible (kilotoneladas CO₂e)]]-M181)/M181)*100,0),0)</f>
        <v>-4</v>
      </c>
      <c r="P182">
        <v>0.02</v>
      </c>
      <c r="Q182">
        <v>170</v>
      </c>
      <c r="R182">
        <f>IF(A181=Emisiones_N2O_CO2eq_LA[[#This Row],[País]],IFERROR(Emisiones_N2O_CO2eq_LA[[#This Row],[Residuos (kilotoneladas CO₂e)]]-Q181,0),0)</f>
        <v>0</v>
      </c>
      <c r="S182" s="8">
        <f>IF(A181=Emisiones_N2O_CO2eq_LA[[#This Row],[País]],IFERROR(((Emisiones_N2O_CO2eq_LA[[#This Row],[Residuos (kilotoneladas CO₂e)]]-Q181)/Q181)*100,0),0)</f>
        <v>0</v>
      </c>
      <c r="T182">
        <v>1.51285930408472E-2</v>
      </c>
      <c r="U182">
        <v>10</v>
      </c>
      <c r="V182">
        <f>IF(A181=Emisiones_N2O_CO2eq_LA[[#This Row],[País]],IFERROR(Emisiones_N2O_CO2eq_LA[[#This Row],[UCTUS (kilotoneladas CO₂e)]]-U181,0),0)</f>
        <v>-10</v>
      </c>
      <c r="W182" s="8">
        <f>IF(A181=Emisiones_N2O_CO2eq_LA[[#This Row],[País]],IFERROR(((Emisiones_N2O_CO2eq_LA[[#This Row],[UCTUS (kilotoneladas CO₂e)]]-U181)/U181)*100,0),0)</f>
        <v>-50</v>
      </c>
      <c r="X182">
        <v>8.8991723769689401E-4</v>
      </c>
      <c r="Y182">
        <v>0</v>
      </c>
      <c r="Z182">
        <f>IF(A181=Emisiones_N2O_CO2eq_LA[[#This Row],[País]],IFERROR(Emisiones_N2O_CO2eq_LA[[#This Row],[Emisiones Fugitivas (kilotoneladas CO₂e)]]-Y181,0),0)</f>
        <v>0</v>
      </c>
      <c r="AA182">
        <f>IF(A181=Emisiones_N2O_CO2eq_LA[[#This Row],[País]],IFERROR(((Emisiones_N2O_CO2eq_LA[[#This Row],[Emisiones Fugitivas (kilotoneladas CO₂e)]]-Y181)/Y181)*100,0),0)</f>
        <v>0</v>
      </c>
      <c r="AB182">
        <v>0</v>
      </c>
    </row>
    <row r="183" spans="1:28" x14ac:dyDescent="0.25">
      <c r="A183" t="s">
        <v>86</v>
      </c>
      <c r="B183" t="s">
        <v>86</v>
      </c>
      <c r="C183" t="s">
        <v>87</v>
      </c>
      <c r="D183">
        <v>2009</v>
      </c>
      <c r="E183">
        <v>3030</v>
      </c>
      <c r="F183">
        <f>IF(A182=Emisiones_N2O_CO2eq_LA[[#This Row],[País]],IFERROR(Emisiones_N2O_CO2eq_LA[[#This Row],[Agricultura (kilotoneladas CO₂e)]]-E182,0),0)</f>
        <v>-110</v>
      </c>
      <c r="G183" s="8">
        <f>IF(A182=Emisiones_N2O_CO2eq_LA[[#This Row],[País]],IFERROR(((Emisiones_N2O_CO2eq_LA[[#This Row],[Agricultura (kilotoneladas CO₂e)]]-E182)/E182)*100,0),0)</f>
        <v>-3.5031847133757963</v>
      </c>
      <c r="H183">
        <v>0.26988509842344299</v>
      </c>
      <c r="I183">
        <v>10</v>
      </c>
      <c r="J183">
        <f>IF(A182=Emisiones_N2O_CO2eq_LA[[#This Row],[País]],IFERROR(Emisiones_N2O_CO2eq_LA[[#This Row],[Industria (kilotoneladas CO₂e)]]-I182,0),0)</f>
        <v>0</v>
      </c>
      <c r="K183" s="8">
        <f>IF(A182=Emisiones_N2O_CO2eq_LA[[#This Row],[País]],IFERROR(((Emisiones_N2O_CO2eq_LA[[#This Row],[Industria (kilotoneladas CO₂e)]]-I182)/I182)*100,0),0)</f>
        <v>0</v>
      </c>
      <c r="L183" s="7">
        <v>0</v>
      </c>
      <c r="M183">
        <v>240</v>
      </c>
      <c r="N183">
        <f>IF(A182=Emisiones_N2O_CO2eq_LA[[#This Row],[País]],IFERROR(Emisiones_N2O_CO2eq_LA[[#This Row],[Otras Quemas de Combustible (kilotoneladas CO₂e)]]-M182,0),0)</f>
        <v>0</v>
      </c>
      <c r="O183" s="8">
        <f>IF(A182=Emisiones_N2O_CO2eq_LA[[#This Row],[País]],IFERROR(((Emisiones_N2O_CO2eq_LA[[#This Row],[Otras Quemas de Combustible (kilotoneladas CO₂e)]]-M182)/M182)*100,0),0)</f>
        <v>0</v>
      </c>
      <c r="P183">
        <v>0.02</v>
      </c>
      <c r="Q183">
        <v>180</v>
      </c>
      <c r="R183">
        <f>IF(A182=Emisiones_N2O_CO2eq_LA[[#This Row],[País]],IFERROR(Emisiones_N2O_CO2eq_LA[[#This Row],[Residuos (kilotoneladas CO₂e)]]-Q182,0),0)</f>
        <v>10</v>
      </c>
      <c r="S183" s="8">
        <f>IF(A182=Emisiones_N2O_CO2eq_LA[[#This Row],[País]],IFERROR(((Emisiones_N2O_CO2eq_LA[[#This Row],[Residuos (kilotoneladas CO₂e)]]-Q182)/Q182)*100,0),0)</f>
        <v>5.8823529411764701</v>
      </c>
      <c r="T183">
        <v>1.6032778124164902E-2</v>
      </c>
      <c r="U183">
        <v>40</v>
      </c>
      <c r="V183">
        <f>IF(A182=Emisiones_N2O_CO2eq_LA[[#This Row],[País]],IFERROR(Emisiones_N2O_CO2eq_LA[[#This Row],[UCTUS (kilotoneladas CO₂e)]]-U182,0),0)</f>
        <v>30</v>
      </c>
      <c r="W183" s="8">
        <f>IF(A182=Emisiones_N2O_CO2eq_LA[[#This Row],[País]],IFERROR(((Emisiones_N2O_CO2eq_LA[[#This Row],[UCTUS (kilotoneladas CO₂e)]]-U182)/U182)*100,0),0)</f>
        <v>300</v>
      </c>
      <c r="X183">
        <v>3.5628395831477601E-3</v>
      </c>
      <c r="Y183">
        <v>0</v>
      </c>
      <c r="Z183">
        <f>IF(A182=Emisiones_N2O_CO2eq_LA[[#This Row],[País]],IFERROR(Emisiones_N2O_CO2eq_LA[[#This Row],[Emisiones Fugitivas (kilotoneladas CO₂e)]]-Y182,0),0)</f>
        <v>0</v>
      </c>
      <c r="AA183">
        <f>IF(A182=Emisiones_N2O_CO2eq_LA[[#This Row],[País]],IFERROR(((Emisiones_N2O_CO2eq_LA[[#This Row],[Emisiones Fugitivas (kilotoneladas CO₂e)]]-Y182)/Y182)*100,0),0)</f>
        <v>0</v>
      </c>
      <c r="AB183">
        <v>0</v>
      </c>
    </row>
    <row r="184" spans="1:28" x14ac:dyDescent="0.25">
      <c r="A184" t="s">
        <v>86</v>
      </c>
      <c r="B184" t="s">
        <v>86</v>
      </c>
      <c r="C184" t="s">
        <v>87</v>
      </c>
      <c r="D184">
        <v>2010</v>
      </c>
      <c r="E184">
        <v>3090</v>
      </c>
      <c r="F184">
        <f>IF(A183=Emisiones_N2O_CO2eq_LA[[#This Row],[País]],IFERROR(Emisiones_N2O_CO2eq_LA[[#This Row],[Agricultura (kilotoneladas CO₂e)]]-E183,0),0)</f>
        <v>60</v>
      </c>
      <c r="G184" s="8">
        <f>IF(A183=Emisiones_N2O_CO2eq_LA[[#This Row],[País]],IFERROR(((Emisiones_N2O_CO2eq_LA[[#This Row],[Agricultura (kilotoneladas CO₂e)]]-E183)/E183)*100,0),0)</f>
        <v>1.9801980198019802</v>
      </c>
      <c r="H184">
        <v>0.27525387493318998</v>
      </c>
      <c r="I184">
        <v>10</v>
      </c>
      <c r="J184">
        <f>IF(A183=Emisiones_N2O_CO2eq_LA[[#This Row],[País]],IFERROR(Emisiones_N2O_CO2eq_LA[[#This Row],[Industria (kilotoneladas CO₂e)]]-I183,0),0)</f>
        <v>0</v>
      </c>
      <c r="K184" s="8">
        <f>IF(A183=Emisiones_N2O_CO2eq_LA[[#This Row],[País]],IFERROR(((Emisiones_N2O_CO2eq_LA[[#This Row],[Industria (kilotoneladas CO₂e)]]-I183)/I183)*100,0),0)</f>
        <v>0</v>
      </c>
      <c r="L184" s="7">
        <v>0</v>
      </c>
      <c r="M184">
        <v>230</v>
      </c>
      <c r="N184">
        <f>IF(A183=Emisiones_N2O_CO2eq_LA[[#This Row],[País]],IFERROR(Emisiones_N2O_CO2eq_LA[[#This Row],[Otras Quemas de Combustible (kilotoneladas CO₂e)]]-M183,0),0)</f>
        <v>-10</v>
      </c>
      <c r="O184" s="8">
        <f>IF(A183=Emisiones_N2O_CO2eq_LA[[#This Row],[País]],IFERROR(((Emisiones_N2O_CO2eq_LA[[#This Row],[Otras Quemas de Combustible (kilotoneladas CO₂e)]]-M183)/M183)*100,0),0)</f>
        <v>-4.1666666666666661</v>
      </c>
      <c r="P184">
        <v>0.02</v>
      </c>
      <c r="Q184">
        <v>180</v>
      </c>
      <c r="R184">
        <f>IF(A183=Emisiones_N2O_CO2eq_LA[[#This Row],[País]],IFERROR(Emisiones_N2O_CO2eq_LA[[#This Row],[Residuos (kilotoneladas CO₂e)]]-Q183,0),0)</f>
        <v>0</v>
      </c>
      <c r="S184" s="8">
        <f>IF(A183=Emisiones_N2O_CO2eq_LA[[#This Row],[País]],IFERROR(((Emisiones_N2O_CO2eq_LA[[#This Row],[Residuos (kilotoneladas CO₂e)]]-Q183)/Q183)*100,0),0)</f>
        <v>0</v>
      </c>
      <c r="T184">
        <v>1.6034206306787799E-2</v>
      </c>
      <c r="U184">
        <v>20</v>
      </c>
      <c r="V184">
        <f>IF(A183=Emisiones_N2O_CO2eq_LA[[#This Row],[País]],IFERROR(Emisiones_N2O_CO2eq_LA[[#This Row],[UCTUS (kilotoneladas CO₂e)]]-U183,0),0)</f>
        <v>-20</v>
      </c>
      <c r="W184" s="8">
        <f>IF(A183=Emisiones_N2O_CO2eq_LA[[#This Row],[País]],IFERROR(((Emisiones_N2O_CO2eq_LA[[#This Row],[UCTUS (kilotoneladas CO₂e)]]-U183)/U183)*100,0),0)</f>
        <v>-50</v>
      </c>
      <c r="X184">
        <v>1.7815784785319699E-3</v>
      </c>
      <c r="Y184">
        <v>0</v>
      </c>
      <c r="Z184">
        <f>IF(A183=Emisiones_N2O_CO2eq_LA[[#This Row],[País]],IFERROR(Emisiones_N2O_CO2eq_LA[[#This Row],[Emisiones Fugitivas (kilotoneladas CO₂e)]]-Y183,0),0)</f>
        <v>0</v>
      </c>
      <c r="AA184">
        <f>IF(A183=Emisiones_N2O_CO2eq_LA[[#This Row],[País]],IFERROR(((Emisiones_N2O_CO2eq_LA[[#This Row],[Emisiones Fugitivas (kilotoneladas CO₂e)]]-Y183)/Y183)*100,0),0)</f>
        <v>0</v>
      </c>
      <c r="AB184">
        <v>0</v>
      </c>
    </row>
    <row r="185" spans="1:28" x14ac:dyDescent="0.25">
      <c r="A185" t="s">
        <v>86</v>
      </c>
      <c r="B185" t="s">
        <v>86</v>
      </c>
      <c r="C185" t="s">
        <v>87</v>
      </c>
      <c r="D185">
        <v>2011</v>
      </c>
      <c r="E185">
        <v>3290</v>
      </c>
      <c r="F185">
        <f>IF(A184=Emisiones_N2O_CO2eq_LA[[#This Row],[País]],IFERROR(Emisiones_N2O_CO2eq_LA[[#This Row],[Agricultura (kilotoneladas CO₂e)]]-E184,0),0)</f>
        <v>200</v>
      </c>
      <c r="G185" s="8">
        <f>IF(A184=Emisiones_N2O_CO2eq_LA[[#This Row],[País]],IFERROR(((Emisiones_N2O_CO2eq_LA[[#This Row],[Agricultura (kilotoneladas CO₂e)]]-E184)/E184)*100,0),0)</f>
        <v>6.4724919093851128</v>
      </c>
      <c r="H185">
        <v>0.29278277120227802</v>
      </c>
      <c r="I185">
        <v>10</v>
      </c>
      <c r="J185">
        <f>IF(A184=Emisiones_N2O_CO2eq_LA[[#This Row],[País]],IFERROR(Emisiones_N2O_CO2eq_LA[[#This Row],[Industria (kilotoneladas CO₂e)]]-I184,0),0)</f>
        <v>0</v>
      </c>
      <c r="K185" s="8">
        <f>IF(A184=Emisiones_N2O_CO2eq_LA[[#This Row],[País]],IFERROR(((Emisiones_N2O_CO2eq_LA[[#This Row],[Industria (kilotoneladas CO₂e)]]-I184)/I184)*100,0),0)</f>
        <v>0</v>
      </c>
      <c r="L185" s="7">
        <v>0</v>
      </c>
      <c r="M185">
        <v>230</v>
      </c>
      <c r="N185">
        <f>IF(A184=Emisiones_N2O_CO2eq_LA[[#This Row],[País]],IFERROR(Emisiones_N2O_CO2eq_LA[[#This Row],[Otras Quemas de Combustible (kilotoneladas CO₂e)]]-M184,0),0)</f>
        <v>0</v>
      </c>
      <c r="O185" s="8">
        <f>IF(A184=Emisiones_N2O_CO2eq_LA[[#This Row],[País]],IFERROR(((Emisiones_N2O_CO2eq_LA[[#This Row],[Otras Quemas de Combustible (kilotoneladas CO₂e)]]-M184)/M184)*100,0),0)</f>
        <v>0</v>
      </c>
      <c r="P185">
        <v>0.02</v>
      </c>
      <c r="Q185">
        <v>180</v>
      </c>
      <c r="R185">
        <f>IF(A184=Emisiones_N2O_CO2eq_LA[[#This Row],[País]],IFERROR(Emisiones_N2O_CO2eq_LA[[#This Row],[Residuos (kilotoneladas CO₂e)]]-Q184,0),0)</f>
        <v>0</v>
      </c>
      <c r="S185" s="8">
        <f>IF(A184=Emisiones_N2O_CO2eq_LA[[#This Row],[País]],IFERROR(((Emisiones_N2O_CO2eq_LA[[#This Row],[Residuos (kilotoneladas CO₂e)]]-Q184)/Q184)*100,0),0)</f>
        <v>0</v>
      </c>
      <c r="T185">
        <v>1.6018510278544E-2</v>
      </c>
      <c r="U185">
        <v>70</v>
      </c>
      <c r="V185">
        <f>IF(A184=Emisiones_N2O_CO2eq_LA[[#This Row],[País]],IFERROR(Emisiones_N2O_CO2eq_LA[[#This Row],[UCTUS (kilotoneladas CO₂e)]]-U184,0),0)</f>
        <v>50</v>
      </c>
      <c r="W185" s="8">
        <f>IF(A184=Emisiones_N2O_CO2eq_LA[[#This Row],[País]],IFERROR(((Emisiones_N2O_CO2eq_LA[[#This Row],[UCTUS (kilotoneladas CO₂e)]]-U184)/U184)*100,0),0)</f>
        <v>250</v>
      </c>
      <c r="X185">
        <v>6.2294206638782599E-3</v>
      </c>
      <c r="Y185">
        <v>0</v>
      </c>
      <c r="Z185">
        <f>IF(A184=Emisiones_N2O_CO2eq_LA[[#This Row],[País]],IFERROR(Emisiones_N2O_CO2eq_LA[[#This Row],[Emisiones Fugitivas (kilotoneladas CO₂e)]]-Y184,0),0)</f>
        <v>0</v>
      </c>
      <c r="AA185">
        <f>IF(A184=Emisiones_N2O_CO2eq_LA[[#This Row],[País]],IFERROR(((Emisiones_N2O_CO2eq_LA[[#This Row],[Emisiones Fugitivas (kilotoneladas CO₂e)]]-Y184)/Y184)*100,0),0)</f>
        <v>0</v>
      </c>
      <c r="AB185">
        <v>0</v>
      </c>
    </row>
    <row r="186" spans="1:28" x14ac:dyDescent="0.25">
      <c r="A186" t="s">
        <v>86</v>
      </c>
      <c r="B186" t="s">
        <v>86</v>
      </c>
      <c r="C186" t="s">
        <v>87</v>
      </c>
      <c r="D186">
        <v>2012</v>
      </c>
      <c r="E186">
        <v>3220</v>
      </c>
      <c r="F186">
        <f>IF(A185=Emisiones_N2O_CO2eq_LA[[#This Row],[País]],IFERROR(Emisiones_N2O_CO2eq_LA[[#This Row],[Agricultura (kilotoneladas CO₂e)]]-E185,0),0)</f>
        <v>-70</v>
      </c>
      <c r="G186" s="8">
        <f>IF(A185=Emisiones_N2O_CO2eq_LA[[#This Row],[País]],IFERROR(((Emisiones_N2O_CO2eq_LA[[#This Row],[Agricultura (kilotoneladas CO₂e)]]-E185)/E185)*100,0),0)</f>
        <v>-2.1276595744680851</v>
      </c>
      <c r="H186">
        <v>0.28604423914008997</v>
      </c>
      <c r="I186">
        <v>10</v>
      </c>
      <c r="J186">
        <f>IF(A185=Emisiones_N2O_CO2eq_LA[[#This Row],[País]],IFERROR(Emisiones_N2O_CO2eq_LA[[#This Row],[Industria (kilotoneladas CO₂e)]]-I185,0),0)</f>
        <v>0</v>
      </c>
      <c r="K186" s="8">
        <f>IF(A185=Emisiones_N2O_CO2eq_LA[[#This Row],[País]],IFERROR(((Emisiones_N2O_CO2eq_LA[[#This Row],[Industria (kilotoneladas CO₂e)]]-I185)/I185)*100,0),0)</f>
        <v>0</v>
      </c>
      <c r="L186" s="7">
        <v>0</v>
      </c>
      <c r="M186">
        <v>240</v>
      </c>
      <c r="N186">
        <f>IF(A185=Emisiones_N2O_CO2eq_LA[[#This Row],[País]],IFERROR(Emisiones_N2O_CO2eq_LA[[#This Row],[Otras Quemas de Combustible (kilotoneladas CO₂e)]]-M185,0),0)</f>
        <v>10</v>
      </c>
      <c r="O186" s="8">
        <f>IF(A185=Emisiones_N2O_CO2eq_LA[[#This Row],[País]],IFERROR(((Emisiones_N2O_CO2eq_LA[[#This Row],[Otras Quemas de Combustible (kilotoneladas CO₂e)]]-M185)/M185)*100,0),0)</f>
        <v>4.3478260869565215</v>
      </c>
      <c r="P186">
        <v>0.02</v>
      </c>
      <c r="Q186">
        <v>180</v>
      </c>
      <c r="R186">
        <f>IF(A185=Emisiones_N2O_CO2eq_LA[[#This Row],[País]],IFERROR(Emisiones_N2O_CO2eq_LA[[#This Row],[Residuos (kilotoneladas CO₂e)]]-Q185,0),0)</f>
        <v>0</v>
      </c>
      <c r="S186" s="8">
        <f>IF(A185=Emisiones_N2O_CO2eq_LA[[#This Row],[País]],IFERROR(((Emisiones_N2O_CO2eq_LA[[#This Row],[Residuos (kilotoneladas CO₂e)]]-Q185)/Q185)*100,0),0)</f>
        <v>0</v>
      </c>
      <c r="T186">
        <v>1.5990050635160302E-2</v>
      </c>
      <c r="U186">
        <v>20</v>
      </c>
      <c r="V186">
        <f>IF(A185=Emisiones_N2O_CO2eq_LA[[#This Row],[País]],IFERROR(Emisiones_N2O_CO2eq_LA[[#This Row],[UCTUS (kilotoneladas CO₂e)]]-U185,0),0)</f>
        <v>-50</v>
      </c>
      <c r="W186" s="8">
        <f>IF(A185=Emisiones_N2O_CO2eq_LA[[#This Row],[País]],IFERROR(((Emisiones_N2O_CO2eq_LA[[#This Row],[UCTUS (kilotoneladas CO₂e)]]-U185)/U185)*100,0),0)</f>
        <v>-71.428571428571431</v>
      </c>
      <c r="X186">
        <v>1.77667229279559E-3</v>
      </c>
      <c r="Y186">
        <v>0</v>
      </c>
      <c r="Z186">
        <f>IF(A185=Emisiones_N2O_CO2eq_LA[[#This Row],[País]],IFERROR(Emisiones_N2O_CO2eq_LA[[#This Row],[Emisiones Fugitivas (kilotoneladas CO₂e)]]-Y185,0),0)</f>
        <v>0</v>
      </c>
      <c r="AA186">
        <f>IF(A185=Emisiones_N2O_CO2eq_LA[[#This Row],[País]],IFERROR(((Emisiones_N2O_CO2eq_LA[[#This Row],[Emisiones Fugitivas (kilotoneladas CO₂e)]]-Y185)/Y185)*100,0),0)</f>
        <v>0</v>
      </c>
      <c r="AB186">
        <v>0</v>
      </c>
    </row>
    <row r="187" spans="1:28" x14ac:dyDescent="0.25">
      <c r="A187" t="s">
        <v>86</v>
      </c>
      <c r="B187" t="s">
        <v>86</v>
      </c>
      <c r="C187" t="s">
        <v>87</v>
      </c>
      <c r="D187">
        <v>2013</v>
      </c>
      <c r="E187">
        <v>3330</v>
      </c>
      <c r="F187">
        <f>IF(A186=Emisiones_N2O_CO2eq_LA[[#This Row],[País]],IFERROR(Emisiones_N2O_CO2eq_LA[[#This Row],[Agricultura (kilotoneladas CO₂e)]]-E186,0),0)</f>
        <v>110</v>
      </c>
      <c r="G187" s="8">
        <f>IF(A186=Emisiones_N2O_CO2eq_LA[[#This Row],[País]],IFERROR(((Emisiones_N2O_CO2eq_LA[[#This Row],[Agricultura (kilotoneladas CO₂e)]]-E186)/E186)*100,0),0)</f>
        <v>3.4161490683229814</v>
      </c>
      <c r="H187">
        <v>0.29513427279978699</v>
      </c>
      <c r="I187">
        <v>10</v>
      </c>
      <c r="J187">
        <f>IF(A186=Emisiones_N2O_CO2eq_LA[[#This Row],[País]],IFERROR(Emisiones_N2O_CO2eq_LA[[#This Row],[Industria (kilotoneladas CO₂e)]]-I186,0),0)</f>
        <v>0</v>
      </c>
      <c r="K187" s="8">
        <f>IF(A186=Emisiones_N2O_CO2eq_LA[[#This Row],[País]],IFERROR(((Emisiones_N2O_CO2eq_LA[[#This Row],[Industria (kilotoneladas CO₂e)]]-I186)/I186)*100,0),0)</f>
        <v>0</v>
      </c>
      <c r="L187" s="7">
        <v>0</v>
      </c>
      <c r="M187">
        <v>240</v>
      </c>
      <c r="N187">
        <f>IF(A186=Emisiones_N2O_CO2eq_LA[[#This Row],[País]],IFERROR(Emisiones_N2O_CO2eq_LA[[#This Row],[Otras Quemas de Combustible (kilotoneladas CO₂e)]]-M186,0),0)</f>
        <v>0</v>
      </c>
      <c r="O187" s="8">
        <f>IF(A186=Emisiones_N2O_CO2eq_LA[[#This Row],[País]],IFERROR(((Emisiones_N2O_CO2eq_LA[[#This Row],[Otras Quemas de Combustible (kilotoneladas CO₂e)]]-M186)/M186)*100,0),0)</f>
        <v>0</v>
      </c>
      <c r="P187">
        <v>0.02</v>
      </c>
      <c r="Q187">
        <v>180</v>
      </c>
      <c r="R187">
        <f>IF(A186=Emisiones_N2O_CO2eq_LA[[#This Row],[País]],IFERROR(Emisiones_N2O_CO2eq_LA[[#This Row],[Residuos (kilotoneladas CO₂e)]]-Q186,0),0)</f>
        <v>0</v>
      </c>
      <c r="S187" s="8">
        <f>IF(A186=Emisiones_N2O_CO2eq_LA[[#This Row],[País]],IFERROR(((Emisiones_N2O_CO2eq_LA[[#This Row],[Residuos (kilotoneladas CO₂e)]]-Q186)/Q186)*100,0),0)</f>
        <v>0</v>
      </c>
      <c r="T187">
        <v>1.5953203935123599E-2</v>
      </c>
      <c r="U187">
        <v>40</v>
      </c>
      <c r="V187">
        <f>IF(A186=Emisiones_N2O_CO2eq_LA[[#This Row],[País]],IFERROR(Emisiones_N2O_CO2eq_LA[[#This Row],[UCTUS (kilotoneladas CO₂e)]]-U186,0),0)</f>
        <v>20</v>
      </c>
      <c r="W187" s="8">
        <f>IF(A186=Emisiones_N2O_CO2eq_LA[[#This Row],[País]],IFERROR(((Emisiones_N2O_CO2eq_LA[[#This Row],[UCTUS (kilotoneladas CO₂e)]]-U186)/U186)*100,0),0)</f>
        <v>100</v>
      </c>
      <c r="X187">
        <v>3.5451564300274701E-3</v>
      </c>
      <c r="Y187">
        <v>0</v>
      </c>
      <c r="Z187">
        <f>IF(A186=Emisiones_N2O_CO2eq_LA[[#This Row],[País]],IFERROR(Emisiones_N2O_CO2eq_LA[[#This Row],[Emisiones Fugitivas (kilotoneladas CO₂e)]]-Y186,0),0)</f>
        <v>0</v>
      </c>
      <c r="AA187">
        <f>IF(A186=Emisiones_N2O_CO2eq_LA[[#This Row],[País]],IFERROR(((Emisiones_N2O_CO2eq_LA[[#This Row],[Emisiones Fugitivas (kilotoneladas CO₂e)]]-Y186)/Y186)*100,0),0)</f>
        <v>0</v>
      </c>
      <c r="AB187">
        <v>0</v>
      </c>
    </row>
    <row r="188" spans="1:28" x14ac:dyDescent="0.25">
      <c r="A188" t="s">
        <v>86</v>
      </c>
      <c r="B188" t="s">
        <v>86</v>
      </c>
      <c r="C188" t="s">
        <v>87</v>
      </c>
      <c r="D188">
        <v>2014</v>
      </c>
      <c r="E188">
        <v>3510</v>
      </c>
      <c r="F188">
        <f>IF(A187=Emisiones_N2O_CO2eq_LA[[#This Row],[País]],IFERROR(Emisiones_N2O_CO2eq_LA[[#This Row],[Agricultura (kilotoneladas CO₂e)]]-E187,0),0)</f>
        <v>180</v>
      </c>
      <c r="G188" s="8">
        <f>IF(A187=Emisiones_N2O_CO2eq_LA[[#This Row],[País]],IFERROR(((Emisiones_N2O_CO2eq_LA[[#This Row],[Agricultura (kilotoneladas CO₂e)]]-E187)/E187)*100,0),0)</f>
        <v>5.4054054054054053</v>
      </c>
      <c r="H188">
        <v>0.310427169010347</v>
      </c>
      <c r="I188">
        <v>10</v>
      </c>
      <c r="J188">
        <f>IF(A187=Emisiones_N2O_CO2eq_LA[[#This Row],[País]],IFERROR(Emisiones_N2O_CO2eq_LA[[#This Row],[Industria (kilotoneladas CO₂e)]]-I187,0),0)</f>
        <v>0</v>
      </c>
      <c r="K188" s="8">
        <f>IF(A187=Emisiones_N2O_CO2eq_LA[[#This Row],[País]],IFERROR(((Emisiones_N2O_CO2eq_LA[[#This Row],[Industria (kilotoneladas CO₂e)]]-I187)/I187)*100,0),0)</f>
        <v>0</v>
      </c>
      <c r="L188" s="7">
        <v>0</v>
      </c>
      <c r="M188">
        <v>240</v>
      </c>
      <c r="N188">
        <f>IF(A187=Emisiones_N2O_CO2eq_LA[[#This Row],[País]],IFERROR(Emisiones_N2O_CO2eq_LA[[#This Row],[Otras Quemas de Combustible (kilotoneladas CO₂e)]]-M187,0),0)</f>
        <v>0</v>
      </c>
      <c r="O188" s="8">
        <f>IF(A187=Emisiones_N2O_CO2eq_LA[[#This Row],[País]],IFERROR(((Emisiones_N2O_CO2eq_LA[[#This Row],[Otras Quemas de Combustible (kilotoneladas CO₂e)]]-M187)/M187)*100,0),0)</f>
        <v>0</v>
      </c>
      <c r="P188">
        <v>0.02</v>
      </c>
      <c r="Q188">
        <v>180</v>
      </c>
      <c r="R188">
        <f>IF(A187=Emisiones_N2O_CO2eq_LA[[#This Row],[País]],IFERROR(Emisiones_N2O_CO2eq_LA[[#This Row],[Residuos (kilotoneladas CO₂e)]]-Q187,0),0)</f>
        <v>0</v>
      </c>
      <c r="S188" s="8">
        <f>IF(A187=Emisiones_N2O_CO2eq_LA[[#This Row],[País]],IFERROR(((Emisiones_N2O_CO2eq_LA[[#This Row],[Residuos (kilotoneladas CO₂e)]]-Q187)/Q187)*100,0),0)</f>
        <v>0</v>
      </c>
      <c r="T188">
        <v>1.5919342000530599E-2</v>
      </c>
      <c r="U188">
        <v>30</v>
      </c>
      <c r="V188">
        <f>IF(A187=Emisiones_N2O_CO2eq_LA[[#This Row],[País]],IFERROR(Emisiones_N2O_CO2eq_LA[[#This Row],[UCTUS (kilotoneladas CO₂e)]]-U187,0),0)</f>
        <v>-10</v>
      </c>
      <c r="W188" s="8">
        <f>IF(A187=Emisiones_N2O_CO2eq_LA[[#This Row],[País]],IFERROR(((Emisiones_N2O_CO2eq_LA[[#This Row],[UCTUS (kilotoneladas CO₂e)]]-U187)/U187)*100,0),0)</f>
        <v>-25</v>
      </c>
      <c r="X188">
        <v>2.6532236667551E-3</v>
      </c>
      <c r="Y188">
        <v>0</v>
      </c>
      <c r="Z188">
        <f>IF(A187=Emisiones_N2O_CO2eq_LA[[#This Row],[País]],IFERROR(Emisiones_N2O_CO2eq_LA[[#This Row],[Emisiones Fugitivas (kilotoneladas CO₂e)]]-Y187,0),0)</f>
        <v>0</v>
      </c>
      <c r="AA188">
        <f>IF(A187=Emisiones_N2O_CO2eq_LA[[#This Row],[País]],IFERROR(((Emisiones_N2O_CO2eq_LA[[#This Row],[Emisiones Fugitivas (kilotoneladas CO₂e)]]-Y187)/Y187)*100,0),0)</f>
        <v>0</v>
      </c>
      <c r="AB188">
        <v>0</v>
      </c>
    </row>
    <row r="189" spans="1:28" x14ac:dyDescent="0.25">
      <c r="A189" t="s">
        <v>86</v>
      </c>
      <c r="B189" t="s">
        <v>86</v>
      </c>
      <c r="C189" t="s">
        <v>87</v>
      </c>
      <c r="D189">
        <v>2015</v>
      </c>
      <c r="E189">
        <v>3390</v>
      </c>
      <c r="F189">
        <f>IF(A188=Emisiones_N2O_CO2eq_LA[[#This Row],[País]],IFERROR(Emisiones_N2O_CO2eq_LA[[#This Row],[Agricultura (kilotoneladas CO₂e)]]-E188,0),0)</f>
        <v>-120</v>
      </c>
      <c r="G189" s="8">
        <f>IF(A188=Emisiones_N2O_CO2eq_LA[[#This Row],[País]],IFERROR(((Emisiones_N2O_CO2eq_LA[[#This Row],[Agricultura (kilotoneladas CO₂e)]]-E188)/E188)*100,0),0)</f>
        <v>-3.4188034188034191</v>
      </c>
      <c r="H189">
        <v>0.29933774834436999</v>
      </c>
      <c r="I189">
        <v>10</v>
      </c>
      <c r="J189">
        <f>IF(A188=Emisiones_N2O_CO2eq_LA[[#This Row],[País]],IFERROR(Emisiones_N2O_CO2eq_LA[[#This Row],[Industria (kilotoneladas CO₂e)]]-I188,0),0)</f>
        <v>0</v>
      </c>
      <c r="K189" s="8">
        <f>IF(A188=Emisiones_N2O_CO2eq_LA[[#This Row],[País]],IFERROR(((Emisiones_N2O_CO2eq_LA[[#This Row],[Industria (kilotoneladas CO₂e)]]-I188)/I188)*100,0),0)</f>
        <v>0</v>
      </c>
      <c r="L189" s="7">
        <v>0</v>
      </c>
      <c r="M189">
        <v>240</v>
      </c>
      <c r="N189">
        <f>IF(A188=Emisiones_N2O_CO2eq_LA[[#This Row],[País]],IFERROR(Emisiones_N2O_CO2eq_LA[[#This Row],[Otras Quemas de Combustible (kilotoneladas CO₂e)]]-M188,0),0)</f>
        <v>0</v>
      </c>
      <c r="O189" s="8">
        <f>IF(A188=Emisiones_N2O_CO2eq_LA[[#This Row],[País]],IFERROR(((Emisiones_N2O_CO2eq_LA[[#This Row],[Otras Quemas de Combustible (kilotoneladas CO₂e)]]-M188)/M188)*100,0),0)</f>
        <v>0</v>
      </c>
      <c r="P189">
        <v>0.02</v>
      </c>
      <c r="Q189">
        <v>180</v>
      </c>
      <c r="R189">
        <f>IF(A188=Emisiones_N2O_CO2eq_LA[[#This Row],[País]],IFERROR(Emisiones_N2O_CO2eq_LA[[#This Row],[Residuos (kilotoneladas CO₂e)]]-Q188,0),0)</f>
        <v>0</v>
      </c>
      <c r="S189" s="8">
        <f>IF(A188=Emisiones_N2O_CO2eq_LA[[#This Row],[País]],IFERROR(((Emisiones_N2O_CO2eq_LA[[#This Row],[Residuos (kilotoneladas CO₂e)]]-Q188)/Q188)*100,0),0)</f>
        <v>0</v>
      </c>
      <c r="T189">
        <v>1.58940397350993E-2</v>
      </c>
      <c r="U189">
        <v>60</v>
      </c>
      <c r="V189">
        <f>IF(A188=Emisiones_N2O_CO2eq_LA[[#This Row],[País]],IFERROR(Emisiones_N2O_CO2eq_LA[[#This Row],[UCTUS (kilotoneladas CO₂e)]]-U188,0),0)</f>
        <v>30</v>
      </c>
      <c r="W189" s="8">
        <f>IF(A188=Emisiones_N2O_CO2eq_LA[[#This Row],[País]],IFERROR(((Emisiones_N2O_CO2eq_LA[[#This Row],[UCTUS (kilotoneladas CO₂e)]]-U188)/U188)*100,0),0)</f>
        <v>100</v>
      </c>
      <c r="X189">
        <v>5.29801324503311E-3</v>
      </c>
      <c r="Y189">
        <v>0</v>
      </c>
      <c r="Z189">
        <f>IF(A188=Emisiones_N2O_CO2eq_LA[[#This Row],[País]],IFERROR(Emisiones_N2O_CO2eq_LA[[#This Row],[Emisiones Fugitivas (kilotoneladas CO₂e)]]-Y188,0),0)</f>
        <v>0</v>
      </c>
      <c r="AA189">
        <f>IF(A188=Emisiones_N2O_CO2eq_LA[[#This Row],[País]],IFERROR(((Emisiones_N2O_CO2eq_LA[[#This Row],[Emisiones Fugitivas (kilotoneladas CO₂e)]]-Y188)/Y188)*100,0),0)</f>
        <v>0</v>
      </c>
      <c r="AB189">
        <v>0</v>
      </c>
    </row>
    <row r="190" spans="1:28" x14ac:dyDescent="0.25">
      <c r="A190" t="s">
        <v>86</v>
      </c>
      <c r="B190" t="s">
        <v>86</v>
      </c>
      <c r="C190" t="s">
        <v>87</v>
      </c>
      <c r="D190">
        <v>2016</v>
      </c>
      <c r="E190">
        <v>3300</v>
      </c>
      <c r="F190">
        <f>IF(A189=Emisiones_N2O_CO2eq_LA[[#This Row],[País]],IFERROR(Emisiones_N2O_CO2eq_LA[[#This Row],[Agricultura (kilotoneladas CO₂e)]]-E189,0),0)</f>
        <v>-90</v>
      </c>
      <c r="G190" s="8">
        <f>IF(A189=Emisiones_N2O_CO2eq_LA[[#This Row],[País]],IFERROR(((Emisiones_N2O_CO2eq_LA[[#This Row],[Agricultura (kilotoneladas CO₂e)]]-E189)/E189)*100,0),0)</f>
        <v>-2.6548672566371683</v>
      </c>
      <c r="H190">
        <v>0.291133656815174</v>
      </c>
      <c r="I190">
        <v>10</v>
      </c>
      <c r="J190">
        <f>IF(A189=Emisiones_N2O_CO2eq_LA[[#This Row],[País]],IFERROR(Emisiones_N2O_CO2eq_LA[[#This Row],[Industria (kilotoneladas CO₂e)]]-I189,0),0)</f>
        <v>0</v>
      </c>
      <c r="K190" s="8">
        <f>IF(A189=Emisiones_N2O_CO2eq_LA[[#This Row],[País]],IFERROR(((Emisiones_N2O_CO2eq_LA[[#This Row],[Industria (kilotoneladas CO₂e)]]-I189)/I189)*100,0),0)</f>
        <v>0</v>
      </c>
      <c r="L190" s="7">
        <v>0</v>
      </c>
      <c r="M190">
        <v>240</v>
      </c>
      <c r="N190">
        <f>IF(A189=Emisiones_N2O_CO2eq_LA[[#This Row],[País]],IFERROR(Emisiones_N2O_CO2eq_LA[[#This Row],[Otras Quemas de Combustible (kilotoneladas CO₂e)]]-M189,0),0)</f>
        <v>0</v>
      </c>
      <c r="O190" s="8">
        <f>IF(A189=Emisiones_N2O_CO2eq_LA[[#This Row],[País]],IFERROR(((Emisiones_N2O_CO2eq_LA[[#This Row],[Otras Quemas de Combustible (kilotoneladas CO₂e)]]-M189)/M189)*100,0),0)</f>
        <v>0</v>
      </c>
      <c r="P190">
        <v>0.02</v>
      </c>
      <c r="Q190">
        <v>180</v>
      </c>
      <c r="R190">
        <f>IF(A189=Emisiones_N2O_CO2eq_LA[[#This Row],[País]],IFERROR(Emisiones_N2O_CO2eq_LA[[#This Row],[Residuos (kilotoneladas CO₂e)]]-Q189,0),0)</f>
        <v>0</v>
      </c>
      <c r="S190" s="8">
        <f>IF(A189=Emisiones_N2O_CO2eq_LA[[#This Row],[País]],IFERROR(((Emisiones_N2O_CO2eq_LA[[#This Row],[Residuos (kilotoneladas CO₂e)]]-Q189)/Q189)*100,0),0)</f>
        <v>0</v>
      </c>
      <c r="T190">
        <v>1.5880017644463999E-2</v>
      </c>
      <c r="U190">
        <v>30</v>
      </c>
      <c r="V190">
        <f>IF(A189=Emisiones_N2O_CO2eq_LA[[#This Row],[País]],IFERROR(Emisiones_N2O_CO2eq_LA[[#This Row],[UCTUS (kilotoneladas CO₂e)]]-U189,0),0)</f>
        <v>-30</v>
      </c>
      <c r="W190" s="8">
        <f>IF(A189=Emisiones_N2O_CO2eq_LA[[#This Row],[País]],IFERROR(((Emisiones_N2O_CO2eq_LA[[#This Row],[UCTUS (kilotoneladas CO₂e)]]-U189)/U189)*100,0),0)</f>
        <v>-50</v>
      </c>
      <c r="X190">
        <v>2.6466696074106699E-3</v>
      </c>
      <c r="Y190">
        <v>0</v>
      </c>
      <c r="Z190">
        <f>IF(A189=Emisiones_N2O_CO2eq_LA[[#This Row],[País]],IFERROR(Emisiones_N2O_CO2eq_LA[[#This Row],[Emisiones Fugitivas (kilotoneladas CO₂e)]]-Y189,0),0)</f>
        <v>0</v>
      </c>
      <c r="AA190">
        <f>IF(A189=Emisiones_N2O_CO2eq_LA[[#This Row],[País]],IFERROR(((Emisiones_N2O_CO2eq_LA[[#This Row],[Emisiones Fugitivas (kilotoneladas CO₂e)]]-Y189)/Y189)*100,0),0)</f>
        <v>0</v>
      </c>
      <c r="AB190">
        <v>0</v>
      </c>
    </row>
    <row r="191" spans="1:28" x14ac:dyDescent="0.25">
      <c r="A191" t="s">
        <v>100</v>
      </c>
      <c r="B191" t="s">
        <v>419</v>
      </c>
      <c r="C191" t="s">
        <v>101</v>
      </c>
      <c r="D191">
        <v>1990</v>
      </c>
      <c r="E191">
        <v>1740</v>
      </c>
      <c r="F191">
        <f>IF(A190=Emisiones_N2O_CO2eq_LA[[#This Row],[País]],IFERROR(Emisiones_N2O_CO2eq_LA[[#This Row],[Agricultura (kilotoneladas CO₂e)]]-E190,0),0)</f>
        <v>0</v>
      </c>
      <c r="G191" s="8">
        <f>IF(A190=Emisiones_N2O_CO2eq_LA[[#This Row],[País]],IFERROR(((Emisiones_N2O_CO2eq_LA[[#This Row],[Agricultura (kilotoneladas CO₂e)]]-E190)/E190)*100,0),0)</f>
        <v>0</v>
      </c>
      <c r="H191">
        <v>0.243936632552923</v>
      </c>
      <c r="I191">
        <v>0</v>
      </c>
      <c r="J191">
        <f>IF(A190=Emisiones_N2O_CO2eq_LA[[#This Row],[País]],IFERROR(Emisiones_N2O_CO2eq_LA[[#This Row],[Industria (kilotoneladas CO₂e)]]-I190,0),0)</f>
        <v>0</v>
      </c>
      <c r="K191" s="8">
        <f>IF(A190=Emisiones_N2O_CO2eq_LA[[#This Row],[País]],IFERROR(((Emisiones_N2O_CO2eq_LA[[#This Row],[Industria (kilotoneladas CO₂e)]]-I190)/I190)*100,0),0)</f>
        <v>0</v>
      </c>
      <c r="L191" s="7"/>
      <c r="M191">
        <v>70</v>
      </c>
      <c r="N191">
        <f>IF(A190=Emisiones_N2O_CO2eq_LA[[#This Row],[País]],IFERROR(Emisiones_N2O_CO2eq_LA[[#This Row],[Otras Quemas de Combustible (kilotoneladas CO₂e)]]-M190,0),0)</f>
        <v>0</v>
      </c>
      <c r="O191" s="8">
        <f>IF(A190=Emisiones_N2O_CO2eq_LA[[#This Row],[País]],IFERROR(((Emisiones_N2O_CO2eq_LA[[#This Row],[Otras Quemas de Combustible (kilotoneladas CO₂e)]]-M190)/M190)*100,0),0)</f>
        <v>0</v>
      </c>
      <c r="P191">
        <v>0.01</v>
      </c>
      <c r="Q191">
        <v>100</v>
      </c>
      <c r="R191">
        <f>IF(A190=Emisiones_N2O_CO2eq_LA[[#This Row],[País]],IFERROR(Emisiones_N2O_CO2eq_LA[[#This Row],[Residuos (kilotoneladas CO₂e)]]-Q190,0),0)</f>
        <v>0</v>
      </c>
      <c r="S191" s="8">
        <f>IF(A190=Emisiones_N2O_CO2eq_LA[[#This Row],[País]],IFERROR(((Emisiones_N2O_CO2eq_LA[[#This Row],[Residuos (kilotoneladas CO₂e)]]-Q190)/Q190)*100,0),0)</f>
        <v>0</v>
      </c>
      <c r="T191">
        <v>1.40193466984438E-2</v>
      </c>
      <c r="U191">
        <v>10</v>
      </c>
      <c r="V191">
        <f>IF(A190=Emisiones_N2O_CO2eq_LA[[#This Row],[País]],IFERROR(Emisiones_N2O_CO2eq_LA[[#This Row],[UCTUS (kilotoneladas CO₂e)]]-U190,0),0)</f>
        <v>0</v>
      </c>
      <c r="W191" s="8">
        <f>IF(A190=Emisiones_N2O_CO2eq_LA[[#This Row],[País]],IFERROR(((Emisiones_N2O_CO2eq_LA[[#This Row],[UCTUS (kilotoneladas CO₂e)]]-U190)/U190)*100,0),0)</f>
        <v>0</v>
      </c>
      <c r="X191">
        <v>1.4019346698443799E-3</v>
      </c>
      <c r="Y191">
        <v>0</v>
      </c>
      <c r="Z191">
        <f>IF(A190=Emisiones_N2O_CO2eq_LA[[#This Row],[País]],IFERROR(Emisiones_N2O_CO2eq_LA[[#This Row],[Emisiones Fugitivas (kilotoneladas CO₂e)]]-Y190,0),0)</f>
        <v>0</v>
      </c>
      <c r="AA191">
        <f>IF(A190=Emisiones_N2O_CO2eq_LA[[#This Row],[País]],IFERROR(((Emisiones_N2O_CO2eq_LA[[#This Row],[Emisiones Fugitivas (kilotoneladas CO₂e)]]-Y190)/Y190)*100,0),0)</f>
        <v>0</v>
      </c>
      <c r="AB191">
        <v>0</v>
      </c>
    </row>
    <row r="192" spans="1:28" x14ac:dyDescent="0.25">
      <c r="A192" t="s">
        <v>100</v>
      </c>
      <c r="B192" t="s">
        <v>419</v>
      </c>
      <c r="C192" t="s">
        <v>101</v>
      </c>
      <c r="D192">
        <v>1991</v>
      </c>
      <c r="E192">
        <v>1870</v>
      </c>
      <c r="F192">
        <f>IF(A191=Emisiones_N2O_CO2eq_LA[[#This Row],[País]],IFERROR(Emisiones_N2O_CO2eq_LA[[#This Row],[Agricultura (kilotoneladas CO₂e)]]-E191,0),0)</f>
        <v>130</v>
      </c>
      <c r="G192" s="8">
        <f>IF(A191=Emisiones_N2O_CO2eq_LA[[#This Row],[País]],IFERROR(((Emisiones_N2O_CO2eq_LA[[#This Row],[Agricultura (kilotoneladas CO₂e)]]-E191)/E191)*100,0),0)</f>
        <v>7.4712643678160928</v>
      </c>
      <c r="H192">
        <v>0.25722145804676699</v>
      </c>
      <c r="I192">
        <v>0</v>
      </c>
      <c r="J192">
        <f>IF(A191=Emisiones_N2O_CO2eq_LA[[#This Row],[País]],IFERROR(Emisiones_N2O_CO2eq_LA[[#This Row],[Industria (kilotoneladas CO₂e)]]-I191,0),0)</f>
        <v>0</v>
      </c>
      <c r="K192" s="8">
        <f>IF(A191=Emisiones_N2O_CO2eq_LA[[#This Row],[País]],IFERROR(((Emisiones_N2O_CO2eq_LA[[#This Row],[Industria (kilotoneladas CO₂e)]]-I191)/I191)*100,0),0)</f>
        <v>0</v>
      </c>
      <c r="L192" s="7"/>
      <c r="M192">
        <v>80</v>
      </c>
      <c r="N192">
        <f>IF(A191=Emisiones_N2O_CO2eq_LA[[#This Row],[País]],IFERROR(Emisiones_N2O_CO2eq_LA[[#This Row],[Otras Quemas de Combustible (kilotoneladas CO₂e)]]-M191,0),0)</f>
        <v>10</v>
      </c>
      <c r="O192" s="8">
        <f>IF(A191=Emisiones_N2O_CO2eq_LA[[#This Row],[País]],IFERROR(((Emisiones_N2O_CO2eq_LA[[#This Row],[Otras Quemas de Combustible (kilotoneladas CO₂e)]]-M191)/M191)*100,0),0)</f>
        <v>14.285714285714285</v>
      </c>
      <c r="P192">
        <v>0.01</v>
      </c>
      <c r="Q192">
        <v>100</v>
      </c>
      <c r="R192">
        <f>IF(A191=Emisiones_N2O_CO2eq_LA[[#This Row],[País]],IFERROR(Emisiones_N2O_CO2eq_LA[[#This Row],[Residuos (kilotoneladas CO₂e)]]-Q191,0),0)</f>
        <v>0</v>
      </c>
      <c r="S192" s="8">
        <f>IF(A191=Emisiones_N2O_CO2eq_LA[[#This Row],[País]],IFERROR(((Emisiones_N2O_CO2eq_LA[[#This Row],[Residuos (kilotoneladas CO₂e)]]-Q191)/Q191)*100,0),0)</f>
        <v>0</v>
      </c>
      <c r="T192">
        <v>1.37551581843191E-2</v>
      </c>
      <c r="U192">
        <v>10</v>
      </c>
      <c r="V192">
        <f>IF(A191=Emisiones_N2O_CO2eq_LA[[#This Row],[País]],IFERROR(Emisiones_N2O_CO2eq_LA[[#This Row],[UCTUS (kilotoneladas CO₂e)]]-U191,0),0)</f>
        <v>0</v>
      </c>
      <c r="W192" s="8">
        <f>IF(A191=Emisiones_N2O_CO2eq_LA[[#This Row],[País]],IFERROR(((Emisiones_N2O_CO2eq_LA[[#This Row],[UCTUS (kilotoneladas CO₂e)]]-U191)/U191)*100,0),0)</f>
        <v>0</v>
      </c>
      <c r="X192">
        <v>1.37551581843191E-3</v>
      </c>
      <c r="Y192">
        <v>0</v>
      </c>
      <c r="Z192">
        <f>IF(A191=Emisiones_N2O_CO2eq_LA[[#This Row],[País]],IFERROR(Emisiones_N2O_CO2eq_LA[[#This Row],[Emisiones Fugitivas (kilotoneladas CO₂e)]]-Y191,0),0)</f>
        <v>0</v>
      </c>
      <c r="AA192">
        <f>IF(A191=Emisiones_N2O_CO2eq_LA[[#This Row],[País]],IFERROR(((Emisiones_N2O_CO2eq_LA[[#This Row],[Emisiones Fugitivas (kilotoneladas CO₂e)]]-Y191)/Y191)*100,0),0)</f>
        <v>0</v>
      </c>
      <c r="AB192">
        <v>0</v>
      </c>
    </row>
    <row r="193" spans="1:28" x14ac:dyDescent="0.25">
      <c r="A193" t="s">
        <v>100</v>
      </c>
      <c r="B193" t="s">
        <v>419</v>
      </c>
      <c r="C193" t="s">
        <v>101</v>
      </c>
      <c r="D193">
        <v>1992</v>
      </c>
      <c r="E193">
        <v>1820</v>
      </c>
      <c r="F193">
        <f>IF(A192=Emisiones_N2O_CO2eq_LA[[#This Row],[País]],IFERROR(Emisiones_N2O_CO2eq_LA[[#This Row],[Agricultura (kilotoneladas CO₂e)]]-E192,0),0)</f>
        <v>-50</v>
      </c>
      <c r="G193" s="8">
        <f>IF(A192=Emisiones_N2O_CO2eq_LA[[#This Row],[País]],IFERROR(((Emisiones_N2O_CO2eq_LA[[#This Row],[Agricultura (kilotoneladas CO₂e)]]-E192)/E192)*100,0),0)</f>
        <v>-2.6737967914438503</v>
      </c>
      <c r="H193">
        <v>0.24568034557235399</v>
      </c>
      <c r="I193">
        <v>0</v>
      </c>
      <c r="J193">
        <f>IF(A192=Emisiones_N2O_CO2eq_LA[[#This Row],[País]],IFERROR(Emisiones_N2O_CO2eq_LA[[#This Row],[Industria (kilotoneladas CO₂e)]]-I192,0),0)</f>
        <v>0</v>
      </c>
      <c r="K193" s="8">
        <f>IF(A192=Emisiones_N2O_CO2eq_LA[[#This Row],[País]],IFERROR(((Emisiones_N2O_CO2eq_LA[[#This Row],[Industria (kilotoneladas CO₂e)]]-I192)/I192)*100,0),0)</f>
        <v>0</v>
      </c>
      <c r="L193" s="7"/>
      <c r="M193">
        <v>90</v>
      </c>
      <c r="N193">
        <f>IF(A192=Emisiones_N2O_CO2eq_LA[[#This Row],[País]],IFERROR(Emisiones_N2O_CO2eq_LA[[#This Row],[Otras Quemas de Combustible (kilotoneladas CO₂e)]]-M192,0),0)</f>
        <v>10</v>
      </c>
      <c r="O193" s="8">
        <f>IF(A192=Emisiones_N2O_CO2eq_LA[[#This Row],[País]],IFERROR(((Emisiones_N2O_CO2eq_LA[[#This Row],[Otras Quemas de Combustible (kilotoneladas CO₂e)]]-M192)/M192)*100,0),0)</f>
        <v>12.5</v>
      </c>
      <c r="P193">
        <v>0.01</v>
      </c>
      <c r="Q193">
        <v>100</v>
      </c>
      <c r="R193">
        <f>IF(A192=Emisiones_N2O_CO2eq_LA[[#This Row],[País]],IFERROR(Emisiones_N2O_CO2eq_LA[[#This Row],[Residuos (kilotoneladas CO₂e)]]-Q192,0),0)</f>
        <v>0</v>
      </c>
      <c r="S193" s="8">
        <f>IF(A192=Emisiones_N2O_CO2eq_LA[[#This Row],[País]],IFERROR(((Emisiones_N2O_CO2eq_LA[[#This Row],[Residuos (kilotoneladas CO₂e)]]-Q192)/Q192)*100,0),0)</f>
        <v>0</v>
      </c>
      <c r="T193">
        <v>1.3498920086393E-2</v>
      </c>
      <c r="U193">
        <v>10</v>
      </c>
      <c r="V193">
        <f>IF(A192=Emisiones_N2O_CO2eq_LA[[#This Row],[País]],IFERROR(Emisiones_N2O_CO2eq_LA[[#This Row],[UCTUS (kilotoneladas CO₂e)]]-U192,0),0)</f>
        <v>0</v>
      </c>
      <c r="W193" s="8">
        <f>IF(A192=Emisiones_N2O_CO2eq_LA[[#This Row],[País]],IFERROR(((Emisiones_N2O_CO2eq_LA[[#This Row],[UCTUS (kilotoneladas CO₂e)]]-U192)/U192)*100,0),0)</f>
        <v>0</v>
      </c>
      <c r="X193">
        <v>1.3498920086393001E-3</v>
      </c>
      <c r="Y193">
        <v>0</v>
      </c>
      <c r="Z193">
        <f>IF(A192=Emisiones_N2O_CO2eq_LA[[#This Row],[País]],IFERROR(Emisiones_N2O_CO2eq_LA[[#This Row],[Emisiones Fugitivas (kilotoneladas CO₂e)]]-Y192,0),0)</f>
        <v>0</v>
      </c>
      <c r="AA193">
        <f>IF(A192=Emisiones_N2O_CO2eq_LA[[#This Row],[País]],IFERROR(((Emisiones_N2O_CO2eq_LA[[#This Row],[Emisiones Fugitivas (kilotoneladas CO₂e)]]-Y192)/Y192)*100,0),0)</f>
        <v>0</v>
      </c>
      <c r="AB193">
        <v>0</v>
      </c>
    </row>
    <row r="194" spans="1:28" x14ac:dyDescent="0.25">
      <c r="A194" t="s">
        <v>100</v>
      </c>
      <c r="B194" t="s">
        <v>419</v>
      </c>
      <c r="C194" t="s">
        <v>101</v>
      </c>
      <c r="D194">
        <v>1993</v>
      </c>
      <c r="E194">
        <v>1830</v>
      </c>
      <c r="F194">
        <f>IF(A193=Emisiones_N2O_CO2eq_LA[[#This Row],[País]],IFERROR(Emisiones_N2O_CO2eq_LA[[#This Row],[Agricultura (kilotoneladas CO₂e)]]-E193,0),0)</f>
        <v>10</v>
      </c>
      <c r="G194" s="8">
        <f>IF(A193=Emisiones_N2O_CO2eq_LA[[#This Row],[País]],IFERROR(((Emisiones_N2O_CO2eq_LA[[#This Row],[Agricultura (kilotoneladas CO₂e)]]-E193)/E193)*100,0),0)</f>
        <v>0.5494505494505495</v>
      </c>
      <c r="H194">
        <v>0.242512589451364</v>
      </c>
      <c r="I194">
        <v>0</v>
      </c>
      <c r="J194">
        <f>IF(A193=Emisiones_N2O_CO2eq_LA[[#This Row],[País]],IFERROR(Emisiones_N2O_CO2eq_LA[[#This Row],[Industria (kilotoneladas CO₂e)]]-I193,0),0)</f>
        <v>0</v>
      </c>
      <c r="K194" s="8">
        <f>IF(A193=Emisiones_N2O_CO2eq_LA[[#This Row],[País]],IFERROR(((Emisiones_N2O_CO2eq_LA[[#This Row],[Industria (kilotoneladas CO₂e)]]-I193)/I193)*100,0),0)</f>
        <v>0</v>
      </c>
      <c r="L194" s="7"/>
      <c r="M194">
        <v>100</v>
      </c>
      <c r="N194">
        <f>IF(A193=Emisiones_N2O_CO2eq_LA[[#This Row],[País]],IFERROR(Emisiones_N2O_CO2eq_LA[[#This Row],[Otras Quemas de Combustible (kilotoneladas CO₂e)]]-M193,0),0)</f>
        <v>10</v>
      </c>
      <c r="O194" s="8">
        <f>IF(A193=Emisiones_N2O_CO2eq_LA[[#This Row],[País]],IFERROR(((Emisiones_N2O_CO2eq_LA[[#This Row],[Otras Quemas de Combustible (kilotoneladas CO₂e)]]-M193)/M193)*100,0),0)</f>
        <v>11.111111111111111</v>
      </c>
      <c r="P194">
        <v>0.01</v>
      </c>
      <c r="Q194">
        <v>100</v>
      </c>
      <c r="R194">
        <f>IF(A193=Emisiones_N2O_CO2eq_LA[[#This Row],[País]],IFERROR(Emisiones_N2O_CO2eq_LA[[#This Row],[Residuos (kilotoneladas CO₂e)]]-Q193,0),0)</f>
        <v>0</v>
      </c>
      <c r="S194" s="8">
        <f>IF(A193=Emisiones_N2O_CO2eq_LA[[#This Row],[País]],IFERROR(((Emisiones_N2O_CO2eq_LA[[#This Row],[Residuos (kilotoneladas CO₂e)]]-Q193)/Q193)*100,0),0)</f>
        <v>0</v>
      </c>
      <c r="T194">
        <v>1.3252054068380601E-2</v>
      </c>
      <c r="U194">
        <v>10</v>
      </c>
      <c r="V194">
        <f>IF(A193=Emisiones_N2O_CO2eq_LA[[#This Row],[País]],IFERROR(Emisiones_N2O_CO2eq_LA[[#This Row],[UCTUS (kilotoneladas CO₂e)]]-U193,0),0)</f>
        <v>0</v>
      </c>
      <c r="W194" s="8">
        <f>IF(A193=Emisiones_N2O_CO2eq_LA[[#This Row],[País]],IFERROR(((Emisiones_N2O_CO2eq_LA[[#This Row],[UCTUS (kilotoneladas CO₂e)]]-U193)/U193)*100,0),0)</f>
        <v>0</v>
      </c>
      <c r="X194">
        <v>1.3252054068380501E-3</v>
      </c>
      <c r="Y194">
        <v>0</v>
      </c>
      <c r="Z194">
        <f>IF(A193=Emisiones_N2O_CO2eq_LA[[#This Row],[País]],IFERROR(Emisiones_N2O_CO2eq_LA[[#This Row],[Emisiones Fugitivas (kilotoneladas CO₂e)]]-Y193,0),0)</f>
        <v>0</v>
      </c>
      <c r="AA194">
        <f>IF(A193=Emisiones_N2O_CO2eq_LA[[#This Row],[País]],IFERROR(((Emisiones_N2O_CO2eq_LA[[#This Row],[Emisiones Fugitivas (kilotoneladas CO₂e)]]-Y193)/Y193)*100,0),0)</f>
        <v>0</v>
      </c>
      <c r="AB194">
        <v>0</v>
      </c>
    </row>
    <row r="195" spans="1:28" x14ac:dyDescent="0.25">
      <c r="A195" t="s">
        <v>100</v>
      </c>
      <c r="B195" t="s">
        <v>419</v>
      </c>
      <c r="C195" t="s">
        <v>101</v>
      </c>
      <c r="D195">
        <v>1994</v>
      </c>
      <c r="E195">
        <v>1870</v>
      </c>
      <c r="F195">
        <f>IF(A194=Emisiones_N2O_CO2eq_LA[[#This Row],[País]],IFERROR(Emisiones_N2O_CO2eq_LA[[#This Row],[Agricultura (kilotoneladas CO₂e)]]-E194,0),0)</f>
        <v>40</v>
      </c>
      <c r="G195" s="8">
        <f>IF(A194=Emisiones_N2O_CO2eq_LA[[#This Row],[País]],IFERROR(((Emisiones_N2O_CO2eq_LA[[#This Row],[Agricultura (kilotoneladas CO₂e)]]-E194)/E194)*100,0),0)</f>
        <v>2.1857923497267762</v>
      </c>
      <c r="H195">
        <v>0.24336283185840701</v>
      </c>
      <c r="I195">
        <v>0</v>
      </c>
      <c r="J195">
        <f>IF(A194=Emisiones_N2O_CO2eq_LA[[#This Row],[País]],IFERROR(Emisiones_N2O_CO2eq_LA[[#This Row],[Industria (kilotoneladas CO₂e)]]-I194,0),0)</f>
        <v>0</v>
      </c>
      <c r="K195" s="8">
        <f>IF(A194=Emisiones_N2O_CO2eq_LA[[#This Row],[País]],IFERROR(((Emisiones_N2O_CO2eq_LA[[#This Row],[Industria (kilotoneladas CO₂e)]]-I194)/I194)*100,0),0)</f>
        <v>0</v>
      </c>
      <c r="L195" s="7"/>
      <c r="M195">
        <v>100</v>
      </c>
      <c r="N195">
        <f>IF(A194=Emisiones_N2O_CO2eq_LA[[#This Row],[País]],IFERROR(Emisiones_N2O_CO2eq_LA[[#This Row],[Otras Quemas de Combustible (kilotoneladas CO₂e)]]-M194,0),0)</f>
        <v>0</v>
      </c>
      <c r="O195" s="8">
        <f>IF(A194=Emisiones_N2O_CO2eq_LA[[#This Row],[País]],IFERROR(((Emisiones_N2O_CO2eq_LA[[#This Row],[Otras Quemas de Combustible (kilotoneladas CO₂e)]]-M194)/M194)*100,0),0)</f>
        <v>0</v>
      </c>
      <c r="P195">
        <v>0.01</v>
      </c>
      <c r="Q195">
        <v>110</v>
      </c>
      <c r="R195">
        <f>IF(A194=Emisiones_N2O_CO2eq_LA[[#This Row],[País]],IFERROR(Emisiones_N2O_CO2eq_LA[[#This Row],[Residuos (kilotoneladas CO₂e)]]-Q194,0),0)</f>
        <v>10</v>
      </c>
      <c r="S195" s="8">
        <f>IF(A194=Emisiones_N2O_CO2eq_LA[[#This Row],[País]],IFERROR(((Emisiones_N2O_CO2eq_LA[[#This Row],[Residuos (kilotoneladas CO₂e)]]-Q194)/Q194)*100,0),0)</f>
        <v>10</v>
      </c>
      <c r="T195">
        <v>1.43154606975533E-2</v>
      </c>
      <c r="U195">
        <v>10</v>
      </c>
      <c r="V195">
        <f>IF(A194=Emisiones_N2O_CO2eq_LA[[#This Row],[País]],IFERROR(Emisiones_N2O_CO2eq_LA[[#This Row],[UCTUS (kilotoneladas CO₂e)]]-U194,0),0)</f>
        <v>0</v>
      </c>
      <c r="W195" s="8">
        <f>IF(A194=Emisiones_N2O_CO2eq_LA[[#This Row],[País]],IFERROR(((Emisiones_N2O_CO2eq_LA[[#This Row],[UCTUS (kilotoneladas CO₂e)]]-U194)/U194)*100,0),0)</f>
        <v>0</v>
      </c>
      <c r="X195">
        <v>1.3014055179593901E-3</v>
      </c>
      <c r="Y195">
        <v>0</v>
      </c>
      <c r="Z195">
        <f>IF(A194=Emisiones_N2O_CO2eq_LA[[#This Row],[País]],IFERROR(Emisiones_N2O_CO2eq_LA[[#This Row],[Emisiones Fugitivas (kilotoneladas CO₂e)]]-Y194,0),0)</f>
        <v>0</v>
      </c>
      <c r="AA195">
        <f>IF(A194=Emisiones_N2O_CO2eq_LA[[#This Row],[País]],IFERROR(((Emisiones_N2O_CO2eq_LA[[#This Row],[Emisiones Fugitivas (kilotoneladas CO₂e)]]-Y194)/Y194)*100,0),0)</f>
        <v>0</v>
      </c>
      <c r="AB195">
        <v>0</v>
      </c>
    </row>
    <row r="196" spans="1:28" x14ac:dyDescent="0.25">
      <c r="A196" t="s">
        <v>100</v>
      </c>
      <c r="B196" t="s">
        <v>419</v>
      </c>
      <c r="C196" t="s">
        <v>101</v>
      </c>
      <c r="D196">
        <v>1995</v>
      </c>
      <c r="E196">
        <v>1890</v>
      </c>
      <c r="F196">
        <f>IF(A195=Emisiones_N2O_CO2eq_LA[[#This Row],[País]],IFERROR(Emisiones_N2O_CO2eq_LA[[#This Row],[Agricultura (kilotoneladas CO₂e)]]-E195,0),0)</f>
        <v>20</v>
      </c>
      <c r="G196" s="8">
        <f>IF(A195=Emisiones_N2O_CO2eq_LA[[#This Row],[País]],IFERROR(((Emisiones_N2O_CO2eq_LA[[#This Row],[Agricultura (kilotoneladas CO₂e)]]-E195)/E195)*100,0),0)</f>
        <v>1.0695187165775399</v>
      </c>
      <c r="H196">
        <v>0.24171888988361601</v>
      </c>
      <c r="I196">
        <v>0</v>
      </c>
      <c r="J196">
        <f>IF(A195=Emisiones_N2O_CO2eq_LA[[#This Row],[País]],IFERROR(Emisiones_N2O_CO2eq_LA[[#This Row],[Industria (kilotoneladas CO₂e)]]-I195,0),0)</f>
        <v>0</v>
      </c>
      <c r="K196" s="8">
        <f>IF(A195=Emisiones_N2O_CO2eq_LA[[#This Row],[País]],IFERROR(((Emisiones_N2O_CO2eq_LA[[#This Row],[Industria (kilotoneladas CO₂e)]]-I195)/I195)*100,0),0)</f>
        <v>0</v>
      </c>
      <c r="L196" s="7"/>
      <c r="M196">
        <v>110</v>
      </c>
      <c r="N196">
        <f>IF(A195=Emisiones_N2O_CO2eq_LA[[#This Row],[País]],IFERROR(Emisiones_N2O_CO2eq_LA[[#This Row],[Otras Quemas de Combustible (kilotoneladas CO₂e)]]-M195,0),0)</f>
        <v>10</v>
      </c>
      <c r="O196" s="8">
        <f>IF(A195=Emisiones_N2O_CO2eq_LA[[#This Row],[País]],IFERROR(((Emisiones_N2O_CO2eq_LA[[#This Row],[Otras Quemas de Combustible (kilotoneladas CO₂e)]]-M195)/M195)*100,0),0)</f>
        <v>10</v>
      </c>
      <c r="P196">
        <v>0.01</v>
      </c>
      <c r="Q196">
        <v>110</v>
      </c>
      <c r="R196">
        <f>IF(A195=Emisiones_N2O_CO2eq_LA[[#This Row],[País]],IFERROR(Emisiones_N2O_CO2eq_LA[[#This Row],[Residuos (kilotoneladas CO₂e)]]-Q195,0),0)</f>
        <v>0</v>
      </c>
      <c r="S196" s="8">
        <f>IF(A195=Emisiones_N2O_CO2eq_LA[[#This Row],[País]],IFERROR(((Emisiones_N2O_CO2eq_LA[[#This Row],[Residuos (kilotoneladas CO₂e)]]-Q195)/Q195)*100,0),0)</f>
        <v>0</v>
      </c>
      <c r="T196">
        <v>1.4068295178411501E-2</v>
      </c>
      <c r="U196">
        <v>10</v>
      </c>
      <c r="V196">
        <f>IF(A195=Emisiones_N2O_CO2eq_LA[[#This Row],[País]],IFERROR(Emisiones_N2O_CO2eq_LA[[#This Row],[UCTUS (kilotoneladas CO₂e)]]-U195,0),0)</f>
        <v>0</v>
      </c>
      <c r="W196" s="8">
        <f>IF(A195=Emisiones_N2O_CO2eq_LA[[#This Row],[País]],IFERROR(((Emisiones_N2O_CO2eq_LA[[#This Row],[UCTUS (kilotoneladas CO₂e)]]-U195)/U195)*100,0),0)</f>
        <v>0</v>
      </c>
      <c r="X196">
        <v>1.2789359253101401E-3</v>
      </c>
      <c r="Y196">
        <v>0</v>
      </c>
      <c r="Z196">
        <f>IF(A195=Emisiones_N2O_CO2eq_LA[[#This Row],[País]],IFERROR(Emisiones_N2O_CO2eq_LA[[#This Row],[Emisiones Fugitivas (kilotoneladas CO₂e)]]-Y195,0),0)</f>
        <v>0</v>
      </c>
      <c r="AA196">
        <f>IF(A195=Emisiones_N2O_CO2eq_LA[[#This Row],[País]],IFERROR(((Emisiones_N2O_CO2eq_LA[[#This Row],[Emisiones Fugitivas (kilotoneladas CO₂e)]]-Y195)/Y195)*100,0),0)</f>
        <v>0</v>
      </c>
      <c r="AB196">
        <v>0</v>
      </c>
    </row>
    <row r="197" spans="1:28" x14ac:dyDescent="0.25">
      <c r="A197" t="s">
        <v>100</v>
      </c>
      <c r="B197" t="s">
        <v>419</v>
      </c>
      <c r="C197" t="s">
        <v>101</v>
      </c>
      <c r="D197">
        <v>1996</v>
      </c>
      <c r="E197">
        <v>1980</v>
      </c>
      <c r="F197">
        <f>IF(A196=Emisiones_N2O_CO2eq_LA[[#This Row],[País]],IFERROR(Emisiones_N2O_CO2eq_LA[[#This Row],[Agricultura (kilotoneladas CO₂e)]]-E196,0),0)</f>
        <v>90</v>
      </c>
      <c r="G197" s="8">
        <f>IF(A196=Emisiones_N2O_CO2eq_LA[[#This Row],[País]],IFERROR(((Emisiones_N2O_CO2eq_LA[[#This Row],[Agricultura (kilotoneladas CO₂e)]]-E196)/E196)*100,0),0)</f>
        <v>4.7619047619047619</v>
      </c>
      <c r="H197">
        <v>0.24896265560165901</v>
      </c>
      <c r="I197">
        <v>0</v>
      </c>
      <c r="J197">
        <f>IF(A196=Emisiones_N2O_CO2eq_LA[[#This Row],[País]],IFERROR(Emisiones_N2O_CO2eq_LA[[#This Row],[Industria (kilotoneladas CO₂e)]]-I196,0),0)</f>
        <v>0</v>
      </c>
      <c r="K197" s="8">
        <f>IF(A196=Emisiones_N2O_CO2eq_LA[[#This Row],[País]],IFERROR(((Emisiones_N2O_CO2eq_LA[[#This Row],[Industria (kilotoneladas CO₂e)]]-I196)/I196)*100,0),0)</f>
        <v>0</v>
      </c>
      <c r="L197" s="7"/>
      <c r="M197">
        <v>120</v>
      </c>
      <c r="N197">
        <f>IF(A196=Emisiones_N2O_CO2eq_LA[[#This Row],[País]],IFERROR(Emisiones_N2O_CO2eq_LA[[#This Row],[Otras Quemas de Combustible (kilotoneladas CO₂e)]]-M196,0),0)</f>
        <v>10</v>
      </c>
      <c r="O197" s="8">
        <f>IF(A196=Emisiones_N2O_CO2eq_LA[[#This Row],[País]],IFERROR(((Emisiones_N2O_CO2eq_LA[[#This Row],[Otras Quemas de Combustible (kilotoneladas CO₂e)]]-M196)/M196)*100,0),0)</f>
        <v>9.0909090909090917</v>
      </c>
      <c r="P197">
        <v>0.01</v>
      </c>
      <c r="Q197">
        <v>110</v>
      </c>
      <c r="R197">
        <f>IF(A196=Emisiones_N2O_CO2eq_LA[[#This Row],[País]],IFERROR(Emisiones_N2O_CO2eq_LA[[#This Row],[Residuos (kilotoneladas CO₂e)]]-Q196,0),0)</f>
        <v>0</v>
      </c>
      <c r="S197" s="8">
        <f>IF(A196=Emisiones_N2O_CO2eq_LA[[#This Row],[País]],IFERROR(((Emisiones_N2O_CO2eq_LA[[#This Row],[Residuos (kilotoneladas CO₂e)]]-Q196)/Q196)*100,0),0)</f>
        <v>0</v>
      </c>
      <c r="T197">
        <v>1.38312586445366E-2</v>
      </c>
      <c r="U197">
        <v>10</v>
      </c>
      <c r="V197">
        <f>IF(A196=Emisiones_N2O_CO2eq_LA[[#This Row],[País]],IFERROR(Emisiones_N2O_CO2eq_LA[[#This Row],[UCTUS (kilotoneladas CO₂e)]]-U196,0),0)</f>
        <v>0</v>
      </c>
      <c r="W197" s="8">
        <f>IF(A196=Emisiones_N2O_CO2eq_LA[[#This Row],[País]],IFERROR(((Emisiones_N2O_CO2eq_LA[[#This Row],[UCTUS (kilotoneladas CO₂e)]]-U196)/U196)*100,0),0)</f>
        <v>0</v>
      </c>
      <c r="X197">
        <v>1.2573871495033301E-3</v>
      </c>
      <c r="Y197">
        <v>0</v>
      </c>
      <c r="Z197">
        <f>IF(A196=Emisiones_N2O_CO2eq_LA[[#This Row],[País]],IFERROR(Emisiones_N2O_CO2eq_LA[[#This Row],[Emisiones Fugitivas (kilotoneladas CO₂e)]]-Y196,0),0)</f>
        <v>0</v>
      </c>
      <c r="AA197">
        <f>IF(A196=Emisiones_N2O_CO2eq_LA[[#This Row],[País]],IFERROR(((Emisiones_N2O_CO2eq_LA[[#This Row],[Emisiones Fugitivas (kilotoneladas CO₂e)]]-Y196)/Y196)*100,0),0)</f>
        <v>0</v>
      </c>
      <c r="AB197">
        <v>0</v>
      </c>
    </row>
    <row r="198" spans="1:28" x14ac:dyDescent="0.25">
      <c r="A198" t="s">
        <v>100</v>
      </c>
      <c r="B198" t="s">
        <v>419</v>
      </c>
      <c r="C198" t="s">
        <v>101</v>
      </c>
      <c r="D198">
        <v>1997</v>
      </c>
      <c r="E198">
        <v>2029.99999999999</v>
      </c>
      <c r="F198">
        <f>IF(A197=Emisiones_N2O_CO2eq_LA[[#This Row],[País]],IFERROR(Emisiones_N2O_CO2eq_LA[[#This Row],[Agricultura (kilotoneladas CO₂e)]]-E197,0),0)</f>
        <v>49.999999999989996</v>
      </c>
      <c r="G198" s="8">
        <f>IF(A197=Emisiones_N2O_CO2eq_LA[[#This Row],[País]],IFERROR(((Emisiones_N2O_CO2eq_LA[[#This Row],[Agricultura (kilotoneladas CO₂e)]]-E197)/E197)*100,0),0)</f>
        <v>2.5252525252520202</v>
      </c>
      <c r="H198">
        <v>0.25111331024245398</v>
      </c>
      <c r="I198">
        <v>0</v>
      </c>
      <c r="J198">
        <f>IF(A197=Emisiones_N2O_CO2eq_LA[[#This Row],[País]],IFERROR(Emisiones_N2O_CO2eq_LA[[#This Row],[Industria (kilotoneladas CO₂e)]]-I197,0),0)</f>
        <v>0</v>
      </c>
      <c r="K198" s="8">
        <f>IF(A197=Emisiones_N2O_CO2eq_LA[[#This Row],[País]],IFERROR(((Emisiones_N2O_CO2eq_LA[[#This Row],[Industria (kilotoneladas CO₂e)]]-I197)/I197)*100,0),0)</f>
        <v>0</v>
      </c>
      <c r="L198" s="7"/>
      <c r="M198">
        <v>130</v>
      </c>
      <c r="N198">
        <f>IF(A197=Emisiones_N2O_CO2eq_LA[[#This Row],[País]],IFERROR(Emisiones_N2O_CO2eq_LA[[#This Row],[Otras Quemas de Combustible (kilotoneladas CO₂e)]]-M197,0),0)</f>
        <v>10</v>
      </c>
      <c r="O198" s="8">
        <f>IF(A197=Emisiones_N2O_CO2eq_LA[[#This Row],[País]],IFERROR(((Emisiones_N2O_CO2eq_LA[[#This Row],[Otras Quemas de Combustible (kilotoneladas CO₂e)]]-M197)/M197)*100,0),0)</f>
        <v>8.3333333333333321</v>
      </c>
      <c r="P198">
        <v>0.02</v>
      </c>
      <c r="Q198">
        <v>110</v>
      </c>
      <c r="R198">
        <f>IF(A197=Emisiones_N2O_CO2eq_LA[[#This Row],[País]],IFERROR(Emisiones_N2O_CO2eq_LA[[#This Row],[Residuos (kilotoneladas CO₂e)]]-Q197,0),0)</f>
        <v>0</v>
      </c>
      <c r="S198" s="8">
        <f>IF(A197=Emisiones_N2O_CO2eq_LA[[#This Row],[País]],IFERROR(((Emisiones_N2O_CO2eq_LA[[#This Row],[Residuos (kilotoneladas CO₂e)]]-Q197)/Q197)*100,0),0)</f>
        <v>0</v>
      </c>
      <c r="T198">
        <v>1.36071251855517E-2</v>
      </c>
      <c r="U198">
        <v>10</v>
      </c>
      <c r="V198">
        <f>IF(A197=Emisiones_N2O_CO2eq_LA[[#This Row],[País]],IFERROR(Emisiones_N2O_CO2eq_LA[[#This Row],[UCTUS (kilotoneladas CO₂e)]]-U197,0),0)</f>
        <v>0</v>
      </c>
      <c r="W198" s="8">
        <f>IF(A197=Emisiones_N2O_CO2eq_LA[[#This Row],[País]],IFERROR(((Emisiones_N2O_CO2eq_LA[[#This Row],[UCTUS (kilotoneladas CO₂e)]]-U197)/U197)*100,0),0)</f>
        <v>0</v>
      </c>
      <c r="X198">
        <v>1.2370113805046999E-3</v>
      </c>
      <c r="Y198">
        <v>0</v>
      </c>
      <c r="Z198">
        <f>IF(A197=Emisiones_N2O_CO2eq_LA[[#This Row],[País]],IFERROR(Emisiones_N2O_CO2eq_LA[[#This Row],[Emisiones Fugitivas (kilotoneladas CO₂e)]]-Y197,0),0)</f>
        <v>0</v>
      </c>
      <c r="AA198">
        <f>IF(A197=Emisiones_N2O_CO2eq_LA[[#This Row],[País]],IFERROR(((Emisiones_N2O_CO2eq_LA[[#This Row],[Emisiones Fugitivas (kilotoneladas CO₂e)]]-Y197)/Y197)*100,0),0)</f>
        <v>0</v>
      </c>
      <c r="AB198">
        <v>0</v>
      </c>
    </row>
    <row r="199" spans="1:28" x14ac:dyDescent="0.25">
      <c r="A199" t="s">
        <v>100</v>
      </c>
      <c r="B199" t="s">
        <v>419</v>
      </c>
      <c r="C199" t="s">
        <v>101</v>
      </c>
      <c r="D199">
        <v>1998</v>
      </c>
      <c r="E199">
        <v>2000</v>
      </c>
      <c r="F199">
        <f>IF(A198=Emisiones_N2O_CO2eq_LA[[#This Row],[País]],IFERROR(Emisiones_N2O_CO2eq_LA[[#This Row],[Agricultura (kilotoneladas CO₂e)]]-E198,0),0)</f>
        <v>-29.999999999989996</v>
      </c>
      <c r="G199" s="8">
        <f>IF(A198=Emisiones_N2O_CO2eq_LA[[#This Row],[País]],IFERROR(((Emisiones_N2O_CO2eq_LA[[#This Row],[Agricultura (kilotoneladas CO₂e)]]-E198)/E198)*100,0),0)</f>
        <v>-1.4778325123147853</v>
      </c>
      <c r="H199">
        <v>0.24348672997321599</v>
      </c>
      <c r="I199">
        <v>0</v>
      </c>
      <c r="J199">
        <f>IF(A198=Emisiones_N2O_CO2eq_LA[[#This Row],[País]],IFERROR(Emisiones_N2O_CO2eq_LA[[#This Row],[Industria (kilotoneladas CO₂e)]]-I198,0),0)</f>
        <v>0</v>
      </c>
      <c r="K199" s="8">
        <f>IF(A198=Emisiones_N2O_CO2eq_LA[[#This Row],[País]],IFERROR(((Emisiones_N2O_CO2eq_LA[[#This Row],[Industria (kilotoneladas CO₂e)]]-I198)/I198)*100,0),0)</f>
        <v>0</v>
      </c>
      <c r="L199" s="7"/>
      <c r="M199">
        <v>130</v>
      </c>
      <c r="N199">
        <f>IF(A198=Emisiones_N2O_CO2eq_LA[[#This Row],[País]],IFERROR(Emisiones_N2O_CO2eq_LA[[#This Row],[Otras Quemas de Combustible (kilotoneladas CO₂e)]]-M198,0),0)</f>
        <v>0</v>
      </c>
      <c r="O199" s="8">
        <f>IF(A198=Emisiones_N2O_CO2eq_LA[[#This Row],[País]],IFERROR(((Emisiones_N2O_CO2eq_LA[[#This Row],[Otras Quemas de Combustible (kilotoneladas CO₂e)]]-M198)/M198)*100,0),0)</f>
        <v>0</v>
      </c>
      <c r="P199">
        <v>0.02</v>
      </c>
      <c r="Q199">
        <v>110</v>
      </c>
      <c r="R199">
        <f>IF(A198=Emisiones_N2O_CO2eq_LA[[#This Row],[País]],IFERROR(Emisiones_N2O_CO2eq_LA[[#This Row],[Residuos (kilotoneladas CO₂e)]]-Q198,0),0)</f>
        <v>0</v>
      </c>
      <c r="S199" s="8">
        <f>IF(A198=Emisiones_N2O_CO2eq_LA[[#This Row],[País]],IFERROR(((Emisiones_N2O_CO2eq_LA[[#This Row],[Residuos (kilotoneladas CO₂e)]]-Q198)/Q198)*100,0),0)</f>
        <v>0</v>
      </c>
      <c r="T199">
        <v>1.33917701485269E-2</v>
      </c>
      <c r="U199">
        <v>10</v>
      </c>
      <c r="V199">
        <f>IF(A198=Emisiones_N2O_CO2eq_LA[[#This Row],[País]],IFERROR(Emisiones_N2O_CO2eq_LA[[#This Row],[UCTUS (kilotoneladas CO₂e)]]-U198,0),0)</f>
        <v>0</v>
      </c>
      <c r="W199" s="8">
        <f>IF(A198=Emisiones_N2O_CO2eq_LA[[#This Row],[País]],IFERROR(((Emisiones_N2O_CO2eq_LA[[#This Row],[UCTUS (kilotoneladas CO₂e)]]-U198)/U198)*100,0),0)</f>
        <v>0</v>
      </c>
      <c r="X199">
        <v>1.21743364986608E-3</v>
      </c>
      <c r="Y199">
        <v>0</v>
      </c>
      <c r="Z199">
        <f>IF(A198=Emisiones_N2O_CO2eq_LA[[#This Row],[País]],IFERROR(Emisiones_N2O_CO2eq_LA[[#This Row],[Emisiones Fugitivas (kilotoneladas CO₂e)]]-Y198,0),0)</f>
        <v>0</v>
      </c>
      <c r="AA199">
        <f>IF(A198=Emisiones_N2O_CO2eq_LA[[#This Row],[País]],IFERROR(((Emisiones_N2O_CO2eq_LA[[#This Row],[Emisiones Fugitivas (kilotoneladas CO₂e)]]-Y198)/Y198)*100,0),0)</f>
        <v>0</v>
      </c>
      <c r="AB199">
        <v>0</v>
      </c>
    </row>
    <row r="200" spans="1:28" x14ac:dyDescent="0.25">
      <c r="A200" t="s">
        <v>100</v>
      </c>
      <c r="B200" t="s">
        <v>419</v>
      </c>
      <c r="C200" t="s">
        <v>101</v>
      </c>
      <c r="D200">
        <v>1999</v>
      </c>
      <c r="E200">
        <v>1790</v>
      </c>
      <c r="F200">
        <f>IF(A199=Emisiones_N2O_CO2eq_LA[[#This Row],[País]],IFERROR(Emisiones_N2O_CO2eq_LA[[#This Row],[Agricultura (kilotoneladas CO₂e)]]-E199,0),0)</f>
        <v>-210</v>
      </c>
      <c r="G200" s="8">
        <f>IF(A199=Emisiones_N2O_CO2eq_LA[[#This Row],[País]],IFERROR(((Emisiones_N2O_CO2eq_LA[[#This Row],[Agricultura (kilotoneladas CO₂e)]]-E199)/E199)*100,0),0)</f>
        <v>-10.5</v>
      </c>
      <c r="H200">
        <v>0.214551120699988</v>
      </c>
      <c r="I200">
        <v>0</v>
      </c>
      <c r="J200">
        <f>IF(A199=Emisiones_N2O_CO2eq_LA[[#This Row],[País]],IFERROR(Emisiones_N2O_CO2eq_LA[[#This Row],[Industria (kilotoneladas CO₂e)]]-I199,0),0)</f>
        <v>0</v>
      </c>
      <c r="K200" s="8">
        <f>IF(A199=Emisiones_N2O_CO2eq_LA[[#This Row],[País]],IFERROR(((Emisiones_N2O_CO2eq_LA[[#This Row],[Industria (kilotoneladas CO₂e)]]-I199)/I199)*100,0),0)</f>
        <v>0</v>
      </c>
      <c r="L200" s="7"/>
      <c r="M200">
        <v>210</v>
      </c>
      <c r="N200">
        <f>IF(A199=Emisiones_N2O_CO2eq_LA[[#This Row],[País]],IFERROR(Emisiones_N2O_CO2eq_LA[[#This Row],[Otras Quemas de Combustible (kilotoneladas CO₂e)]]-M199,0),0)</f>
        <v>80</v>
      </c>
      <c r="O200" s="8">
        <f>IF(A199=Emisiones_N2O_CO2eq_LA[[#This Row],[País]],IFERROR(((Emisiones_N2O_CO2eq_LA[[#This Row],[Otras Quemas de Combustible (kilotoneladas CO₂e)]]-M199)/M199)*100,0),0)</f>
        <v>61.53846153846154</v>
      </c>
      <c r="P200">
        <v>0.03</v>
      </c>
      <c r="Q200">
        <v>110</v>
      </c>
      <c r="R200">
        <f>IF(A199=Emisiones_N2O_CO2eq_LA[[#This Row],[País]],IFERROR(Emisiones_N2O_CO2eq_LA[[#This Row],[Residuos (kilotoneladas CO₂e)]]-Q199,0),0)</f>
        <v>0</v>
      </c>
      <c r="S200" s="8">
        <f>IF(A199=Emisiones_N2O_CO2eq_LA[[#This Row],[País]],IFERROR(((Emisiones_N2O_CO2eq_LA[[#This Row],[Residuos (kilotoneladas CO₂e)]]-Q199)/Q199)*100,0),0)</f>
        <v>0</v>
      </c>
      <c r="T200">
        <v>1.3184705741339999E-2</v>
      </c>
      <c r="U200">
        <v>10</v>
      </c>
      <c r="V200">
        <f>IF(A199=Emisiones_N2O_CO2eq_LA[[#This Row],[País]],IFERROR(Emisiones_N2O_CO2eq_LA[[#This Row],[UCTUS (kilotoneladas CO₂e)]]-U199,0),0)</f>
        <v>0</v>
      </c>
      <c r="W200" s="8">
        <f>IF(A199=Emisiones_N2O_CO2eq_LA[[#This Row],[País]],IFERROR(((Emisiones_N2O_CO2eq_LA[[#This Row],[UCTUS (kilotoneladas CO₂e)]]-U199)/U199)*100,0),0)</f>
        <v>0</v>
      </c>
      <c r="X200">
        <v>1.1986096128490901E-3</v>
      </c>
      <c r="Y200">
        <v>0</v>
      </c>
      <c r="Z200">
        <f>IF(A199=Emisiones_N2O_CO2eq_LA[[#This Row],[País]],IFERROR(Emisiones_N2O_CO2eq_LA[[#This Row],[Emisiones Fugitivas (kilotoneladas CO₂e)]]-Y199,0),0)</f>
        <v>0</v>
      </c>
      <c r="AA200">
        <f>IF(A199=Emisiones_N2O_CO2eq_LA[[#This Row],[País]],IFERROR(((Emisiones_N2O_CO2eq_LA[[#This Row],[Emisiones Fugitivas (kilotoneladas CO₂e)]]-Y199)/Y199)*100,0),0)</f>
        <v>0</v>
      </c>
      <c r="AB200">
        <v>0</v>
      </c>
    </row>
    <row r="201" spans="1:28" x14ac:dyDescent="0.25">
      <c r="A201" t="s">
        <v>100</v>
      </c>
      <c r="B201" t="s">
        <v>419</v>
      </c>
      <c r="C201" t="s">
        <v>101</v>
      </c>
      <c r="D201">
        <v>2000</v>
      </c>
      <c r="E201">
        <v>1720</v>
      </c>
      <c r="F201">
        <f>IF(A200=Emisiones_N2O_CO2eq_LA[[#This Row],[País]],IFERROR(Emisiones_N2O_CO2eq_LA[[#This Row],[Agricultura (kilotoneladas CO₂e)]]-E200,0),0)</f>
        <v>-70</v>
      </c>
      <c r="G201" s="8">
        <f>IF(A200=Emisiones_N2O_CO2eq_LA[[#This Row],[País]],IFERROR(((Emisiones_N2O_CO2eq_LA[[#This Row],[Agricultura (kilotoneladas CO₂e)]]-E200)/E200)*100,0),0)</f>
        <v>-3.9106145251396649</v>
      </c>
      <c r="H201">
        <v>0.20304568527918701</v>
      </c>
      <c r="I201">
        <v>0</v>
      </c>
      <c r="J201">
        <f>IF(A200=Emisiones_N2O_CO2eq_LA[[#This Row],[País]],IFERROR(Emisiones_N2O_CO2eq_LA[[#This Row],[Industria (kilotoneladas CO₂e)]]-I200,0),0)</f>
        <v>0</v>
      </c>
      <c r="K201" s="8">
        <f>IF(A200=Emisiones_N2O_CO2eq_LA[[#This Row],[País]],IFERROR(((Emisiones_N2O_CO2eq_LA[[#This Row],[Industria (kilotoneladas CO₂e)]]-I200)/I200)*100,0),0)</f>
        <v>0</v>
      </c>
      <c r="L201" s="7"/>
      <c r="M201">
        <v>290</v>
      </c>
      <c r="N201">
        <f>IF(A200=Emisiones_N2O_CO2eq_LA[[#This Row],[País]],IFERROR(Emisiones_N2O_CO2eq_LA[[#This Row],[Otras Quemas de Combustible (kilotoneladas CO₂e)]]-M200,0),0)</f>
        <v>80</v>
      </c>
      <c r="O201" s="8">
        <f>IF(A200=Emisiones_N2O_CO2eq_LA[[#This Row],[País]],IFERROR(((Emisiones_N2O_CO2eq_LA[[#This Row],[Otras Quemas de Combustible (kilotoneladas CO₂e)]]-M200)/M200)*100,0),0)</f>
        <v>38.095238095238095</v>
      </c>
      <c r="P201">
        <v>0.03</v>
      </c>
      <c r="Q201">
        <v>120</v>
      </c>
      <c r="R201">
        <f>IF(A200=Emisiones_N2O_CO2eq_LA[[#This Row],[País]],IFERROR(Emisiones_N2O_CO2eq_LA[[#This Row],[Residuos (kilotoneladas CO₂e)]]-Q200,0),0)</f>
        <v>10</v>
      </c>
      <c r="S201" s="8">
        <f>IF(A200=Emisiones_N2O_CO2eq_LA[[#This Row],[País]],IFERROR(((Emisiones_N2O_CO2eq_LA[[#This Row],[Residuos (kilotoneladas CO₂e)]]-Q200)/Q200)*100,0),0)</f>
        <v>9.0909090909090917</v>
      </c>
      <c r="T201">
        <v>1.4165978042734E-2</v>
      </c>
      <c r="U201">
        <v>10</v>
      </c>
      <c r="V201">
        <f>IF(A200=Emisiones_N2O_CO2eq_LA[[#This Row],[País]],IFERROR(Emisiones_N2O_CO2eq_LA[[#This Row],[UCTUS (kilotoneladas CO₂e)]]-U200,0),0)</f>
        <v>0</v>
      </c>
      <c r="W201" s="8">
        <f>IF(A200=Emisiones_N2O_CO2eq_LA[[#This Row],[País]],IFERROR(((Emisiones_N2O_CO2eq_LA[[#This Row],[UCTUS (kilotoneladas CO₂e)]]-U200)/U200)*100,0),0)</f>
        <v>0</v>
      </c>
      <c r="X201">
        <v>1.18049817022783E-3</v>
      </c>
      <c r="Y201">
        <v>0</v>
      </c>
      <c r="Z201">
        <f>IF(A200=Emisiones_N2O_CO2eq_LA[[#This Row],[País]],IFERROR(Emisiones_N2O_CO2eq_LA[[#This Row],[Emisiones Fugitivas (kilotoneladas CO₂e)]]-Y200,0),0)</f>
        <v>0</v>
      </c>
      <c r="AA201">
        <f>IF(A200=Emisiones_N2O_CO2eq_LA[[#This Row],[País]],IFERROR(((Emisiones_N2O_CO2eq_LA[[#This Row],[Emisiones Fugitivas (kilotoneladas CO₂e)]]-Y200)/Y200)*100,0),0)</f>
        <v>0</v>
      </c>
      <c r="AB201">
        <v>0</v>
      </c>
    </row>
    <row r="202" spans="1:28" x14ac:dyDescent="0.25">
      <c r="A202" t="s">
        <v>100</v>
      </c>
      <c r="B202" t="s">
        <v>419</v>
      </c>
      <c r="C202" t="s">
        <v>101</v>
      </c>
      <c r="D202">
        <v>2001</v>
      </c>
      <c r="E202">
        <v>1860</v>
      </c>
      <c r="F202">
        <f>IF(A201=Emisiones_N2O_CO2eq_LA[[#This Row],[País]],IFERROR(Emisiones_N2O_CO2eq_LA[[#This Row],[Agricultura (kilotoneladas CO₂e)]]-E201,0),0)</f>
        <v>140</v>
      </c>
      <c r="G202" s="8">
        <f>IF(A201=Emisiones_N2O_CO2eq_LA[[#This Row],[País]],IFERROR(((Emisiones_N2O_CO2eq_LA[[#This Row],[Agricultura (kilotoneladas CO₂e)]]-E201)/E201)*100,0),0)</f>
        <v>8.1395348837209305</v>
      </c>
      <c r="H202">
        <v>0.21630422142109501</v>
      </c>
      <c r="I202">
        <v>0</v>
      </c>
      <c r="J202">
        <f>IF(A201=Emisiones_N2O_CO2eq_LA[[#This Row],[País]],IFERROR(Emisiones_N2O_CO2eq_LA[[#This Row],[Industria (kilotoneladas CO₂e)]]-I201,0),0)</f>
        <v>0</v>
      </c>
      <c r="K202" s="8">
        <f>IF(A201=Emisiones_N2O_CO2eq_LA[[#This Row],[País]],IFERROR(((Emisiones_N2O_CO2eq_LA[[#This Row],[Industria (kilotoneladas CO₂e)]]-I201)/I201)*100,0),0)</f>
        <v>0</v>
      </c>
      <c r="L202" s="7"/>
      <c r="M202">
        <v>290</v>
      </c>
      <c r="N202">
        <f>IF(A201=Emisiones_N2O_CO2eq_LA[[#This Row],[País]],IFERROR(Emisiones_N2O_CO2eq_LA[[#This Row],[Otras Quemas de Combustible (kilotoneladas CO₂e)]]-M201,0),0)</f>
        <v>0</v>
      </c>
      <c r="O202" s="8">
        <f>IF(A201=Emisiones_N2O_CO2eq_LA[[#This Row],[País]],IFERROR(((Emisiones_N2O_CO2eq_LA[[#This Row],[Otras Quemas de Combustible (kilotoneladas CO₂e)]]-M201)/M201)*100,0),0)</f>
        <v>0</v>
      </c>
      <c r="P202">
        <v>0.03</v>
      </c>
      <c r="Q202">
        <v>120</v>
      </c>
      <c r="R202">
        <f>IF(A201=Emisiones_N2O_CO2eq_LA[[#This Row],[País]],IFERROR(Emisiones_N2O_CO2eq_LA[[#This Row],[Residuos (kilotoneladas CO₂e)]]-Q201,0),0)</f>
        <v>0</v>
      </c>
      <c r="S202" s="8">
        <f>IF(A201=Emisiones_N2O_CO2eq_LA[[#This Row],[País]],IFERROR(((Emisiones_N2O_CO2eq_LA[[#This Row],[Residuos (kilotoneladas CO₂e)]]-Q201)/Q201)*100,0),0)</f>
        <v>0</v>
      </c>
      <c r="T202">
        <v>1.39551110594255E-2</v>
      </c>
      <c r="U202">
        <v>10</v>
      </c>
      <c r="V202">
        <f>IF(A201=Emisiones_N2O_CO2eq_LA[[#This Row],[País]],IFERROR(Emisiones_N2O_CO2eq_LA[[#This Row],[UCTUS (kilotoneladas CO₂e)]]-U201,0),0)</f>
        <v>0</v>
      </c>
      <c r="W202" s="8">
        <f>IF(A201=Emisiones_N2O_CO2eq_LA[[#This Row],[País]],IFERROR(((Emisiones_N2O_CO2eq_LA[[#This Row],[UCTUS (kilotoneladas CO₂e)]]-U201)/U201)*100,0),0)</f>
        <v>0</v>
      </c>
      <c r="X202">
        <v>1.1629259216187899E-3</v>
      </c>
      <c r="Y202">
        <v>0</v>
      </c>
      <c r="Z202">
        <f>IF(A201=Emisiones_N2O_CO2eq_LA[[#This Row],[País]],IFERROR(Emisiones_N2O_CO2eq_LA[[#This Row],[Emisiones Fugitivas (kilotoneladas CO₂e)]]-Y201,0),0)</f>
        <v>0</v>
      </c>
      <c r="AA202">
        <f>IF(A201=Emisiones_N2O_CO2eq_LA[[#This Row],[País]],IFERROR(((Emisiones_N2O_CO2eq_LA[[#This Row],[Emisiones Fugitivas (kilotoneladas CO₂e)]]-Y201)/Y201)*100,0),0)</f>
        <v>0</v>
      </c>
      <c r="AB202">
        <v>0</v>
      </c>
    </row>
    <row r="203" spans="1:28" x14ac:dyDescent="0.25">
      <c r="A203" t="s">
        <v>100</v>
      </c>
      <c r="B203" t="s">
        <v>419</v>
      </c>
      <c r="C203" t="s">
        <v>101</v>
      </c>
      <c r="D203">
        <v>2002</v>
      </c>
      <c r="E203">
        <v>2140</v>
      </c>
      <c r="F203">
        <f>IF(A202=Emisiones_N2O_CO2eq_LA[[#This Row],[País]],IFERROR(Emisiones_N2O_CO2eq_LA[[#This Row],[Agricultura (kilotoneladas CO₂e)]]-E202,0),0)</f>
        <v>280</v>
      </c>
      <c r="G203" s="8">
        <f>IF(A202=Emisiones_N2O_CO2eq_LA[[#This Row],[País]],IFERROR(((Emisiones_N2O_CO2eq_LA[[#This Row],[Agricultura (kilotoneladas CO₂e)]]-E202)/E202)*100,0),0)</f>
        <v>15.053763440860216</v>
      </c>
      <c r="H203">
        <v>0.24527220630372401</v>
      </c>
      <c r="I203">
        <v>0</v>
      </c>
      <c r="J203">
        <f>IF(A202=Emisiones_N2O_CO2eq_LA[[#This Row],[País]],IFERROR(Emisiones_N2O_CO2eq_LA[[#This Row],[Industria (kilotoneladas CO₂e)]]-I202,0),0)</f>
        <v>0</v>
      </c>
      <c r="K203" s="8">
        <f>IF(A202=Emisiones_N2O_CO2eq_LA[[#This Row],[País]],IFERROR(((Emisiones_N2O_CO2eq_LA[[#This Row],[Industria (kilotoneladas CO₂e)]]-I202)/I202)*100,0),0)</f>
        <v>0</v>
      </c>
      <c r="L203" s="7"/>
      <c r="M203">
        <v>280</v>
      </c>
      <c r="N203">
        <f>IF(A202=Emisiones_N2O_CO2eq_LA[[#This Row],[País]],IFERROR(Emisiones_N2O_CO2eq_LA[[#This Row],[Otras Quemas de Combustible (kilotoneladas CO₂e)]]-M202,0),0)</f>
        <v>-10</v>
      </c>
      <c r="O203" s="8">
        <f>IF(A202=Emisiones_N2O_CO2eq_LA[[#This Row],[País]],IFERROR(((Emisiones_N2O_CO2eq_LA[[#This Row],[Otras Quemas de Combustible (kilotoneladas CO₂e)]]-M202)/M202)*100,0),0)</f>
        <v>-3.4482758620689653</v>
      </c>
      <c r="P203">
        <v>0.03</v>
      </c>
      <c r="Q203">
        <v>120</v>
      </c>
      <c r="R203">
        <f>IF(A202=Emisiones_N2O_CO2eq_LA[[#This Row],[País]],IFERROR(Emisiones_N2O_CO2eq_LA[[#This Row],[Residuos (kilotoneladas CO₂e)]]-Q202,0),0)</f>
        <v>0</v>
      </c>
      <c r="S203" s="8">
        <f>IF(A202=Emisiones_N2O_CO2eq_LA[[#This Row],[País]],IFERROR(((Emisiones_N2O_CO2eq_LA[[#This Row],[Residuos (kilotoneladas CO₂e)]]-Q202)/Q202)*100,0),0)</f>
        <v>0</v>
      </c>
      <c r="T203">
        <v>1.37535816618911E-2</v>
      </c>
      <c r="U203">
        <v>0</v>
      </c>
      <c r="V203">
        <f>IF(A202=Emisiones_N2O_CO2eq_LA[[#This Row],[País]],IFERROR(Emisiones_N2O_CO2eq_LA[[#This Row],[UCTUS (kilotoneladas CO₂e)]]-U202,0),0)</f>
        <v>-10</v>
      </c>
      <c r="W203" s="8">
        <f>IF(A202=Emisiones_N2O_CO2eq_LA[[#This Row],[País]],IFERROR(((Emisiones_N2O_CO2eq_LA[[#This Row],[UCTUS (kilotoneladas CO₂e)]]-U202)/U202)*100,0),0)</f>
        <v>-100</v>
      </c>
      <c r="X203">
        <v>0</v>
      </c>
      <c r="Y203">
        <v>0</v>
      </c>
      <c r="Z203">
        <f>IF(A202=Emisiones_N2O_CO2eq_LA[[#This Row],[País]],IFERROR(Emisiones_N2O_CO2eq_LA[[#This Row],[Emisiones Fugitivas (kilotoneladas CO₂e)]]-Y202,0),0)</f>
        <v>0</v>
      </c>
      <c r="AA203">
        <f>IF(A202=Emisiones_N2O_CO2eq_LA[[#This Row],[País]],IFERROR(((Emisiones_N2O_CO2eq_LA[[#This Row],[Emisiones Fugitivas (kilotoneladas CO₂e)]]-Y202)/Y202)*100,0),0)</f>
        <v>0</v>
      </c>
      <c r="AB203">
        <v>0</v>
      </c>
    </row>
    <row r="204" spans="1:28" x14ac:dyDescent="0.25">
      <c r="A204" t="s">
        <v>100</v>
      </c>
      <c r="B204" t="s">
        <v>419</v>
      </c>
      <c r="C204" t="s">
        <v>101</v>
      </c>
      <c r="D204">
        <v>2003</v>
      </c>
      <c r="E204">
        <v>2029.99999999999</v>
      </c>
      <c r="F204">
        <f>IF(A203=Emisiones_N2O_CO2eq_LA[[#This Row],[País]],IFERROR(Emisiones_N2O_CO2eq_LA[[#This Row],[Agricultura (kilotoneladas CO₂e)]]-E203,0),0)</f>
        <v>-110.00000000001</v>
      </c>
      <c r="G204" s="8">
        <f>IF(A203=Emisiones_N2O_CO2eq_LA[[#This Row],[País]],IFERROR(((Emisiones_N2O_CO2eq_LA[[#This Row],[Agricultura (kilotoneladas CO₂e)]]-E203)/E203)*100,0),0)</f>
        <v>-5.140186915888318</v>
      </c>
      <c r="H204">
        <v>0.229378531073446</v>
      </c>
      <c r="I204">
        <v>0</v>
      </c>
      <c r="J204">
        <f>IF(A203=Emisiones_N2O_CO2eq_LA[[#This Row],[País]],IFERROR(Emisiones_N2O_CO2eq_LA[[#This Row],[Industria (kilotoneladas CO₂e)]]-I203,0),0)</f>
        <v>0</v>
      </c>
      <c r="K204" s="8">
        <f>IF(A203=Emisiones_N2O_CO2eq_LA[[#This Row],[País]],IFERROR(((Emisiones_N2O_CO2eq_LA[[#This Row],[Industria (kilotoneladas CO₂e)]]-I203)/I203)*100,0),0)</f>
        <v>0</v>
      </c>
      <c r="L204" s="7"/>
      <c r="M204">
        <v>270</v>
      </c>
      <c r="N204">
        <f>IF(A203=Emisiones_N2O_CO2eq_LA[[#This Row],[País]],IFERROR(Emisiones_N2O_CO2eq_LA[[#This Row],[Otras Quemas de Combustible (kilotoneladas CO₂e)]]-M203,0),0)</f>
        <v>-10</v>
      </c>
      <c r="O204" s="8">
        <f>IF(A203=Emisiones_N2O_CO2eq_LA[[#This Row],[País]],IFERROR(((Emisiones_N2O_CO2eq_LA[[#This Row],[Otras Quemas de Combustible (kilotoneladas CO₂e)]]-M203)/M203)*100,0),0)</f>
        <v>-3.5714285714285712</v>
      </c>
      <c r="P204">
        <v>0.03</v>
      </c>
      <c r="Q204">
        <v>120</v>
      </c>
      <c r="R204">
        <f>IF(A203=Emisiones_N2O_CO2eq_LA[[#This Row],[País]],IFERROR(Emisiones_N2O_CO2eq_LA[[#This Row],[Residuos (kilotoneladas CO₂e)]]-Q203,0),0)</f>
        <v>0</v>
      </c>
      <c r="S204" s="8">
        <f>IF(A203=Emisiones_N2O_CO2eq_LA[[#This Row],[País]],IFERROR(((Emisiones_N2O_CO2eq_LA[[#This Row],[Residuos (kilotoneladas CO₂e)]]-Q203)/Q203)*100,0),0)</f>
        <v>0</v>
      </c>
      <c r="T204">
        <v>1.3559322033898299E-2</v>
      </c>
      <c r="U204">
        <v>0</v>
      </c>
      <c r="V204">
        <f>IF(A203=Emisiones_N2O_CO2eq_LA[[#This Row],[País]],IFERROR(Emisiones_N2O_CO2eq_LA[[#This Row],[UCTUS (kilotoneladas CO₂e)]]-U203,0),0)</f>
        <v>0</v>
      </c>
      <c r="W204" s="8">
        <f>IF(A203=Emisiones_N2O_CO2eq_LA[[#This Row],[País]],IFERROR(((Emisiones_N2O_CO2eq_LA[[#This Row],[UCTUS (kilotoneladas CO₂e)]]-U203)/U203)*100,0),0)</f>
        <v>0</v>
      </c>
      <c r="X204">
        <v>0</v>
      </c>
      <c r="Y204">
        <v>0</v>
      </c>
      <c r="Z204">
        <f>IF(A203=Emisiones_N2O_CO2eq_LA[[#This Row],[País]],IFERROR(Emisiones_N2O_CO2eq_LA[[#This Row],[Emisiones Fugitivas (kilotoneladas CO₂e)]]-Y203,0),0)</f>
        <v>0</v>
      </c>
      <c r="AA204">
        <f>IF(A203=Emisiones_N2O_CO2eq_LA[[#This Row],[País]],IFERROR(((Emisiones_N2O_CO2eq_LA[[#This Row],[Emisiones Fugitivas (kilotoneladas CO₂e)]]-Y203)/Y203)*100,0),0)</f>
        <v>0</v>
      </c>
      <c r="AB204">
        <v>0</v>
      </c>
    </row>
    <row r="205" spans="1:28" x14ac:dyDescent="0.25">
      <c r="A205" t="s">
        <v>100</v>
      </c>
      <c r="B205" t="s">
        <v>419</v>
      </c>
      <c r="C205" t="s">
        <v>101</v>
      </c>
      <c r="D205">
        <v>2004</v>
      </c>
      <c r="E205">
        <v>2230</v>
      </c>
      <c r="F205">
        <f>IF(A204=Emisiones_N2O_CO2eq_LA[[#This Row],[País]],IFERROR(Emisiones_N2O_CO2eq_LA[[#This Row],[Agricultura (kilotoneladas CO₂e)]]-E204,0),0)</f>
        <v>200.00000000001</v>
      </c>
      <c r="G205" s="8">
        <f>IF(A204=Emisiones_N2O_CO2eq_LA[[#This Row],[País]],IFERROR(((Emisiones_N2O_CO2eq_LA[[#This Row],[Agricultura (kilotoneladas CO₂e)]]-E204)/E204)*100,0),0)</f>
        <v>9.8522167487690151</v>
      </c>
      <c r="H205">
        <v>0.24849565411187799</v>
      </c>
      <c r="I205">
        <v>0</v>
      </c>
      <c r="J205">
        <f>IF(A204=Emisiones_N2O_CO2eq_LA[[#This Row],[País]],IFERROR(Emisiones_N2O_CO2eq_LA[[#This Row],[Industria (kilotoneladas CO₂e)]]-I204,0),0)</f>
        <v>0</v>
      </c>
      <c r="K205" s="8">
        <f>IF(A204=Emisiones_N2O_CO2eq_LA[[#This Row],[País]],IFERROR(((Emisiones_N2O_CO2eq_LA[[#This Row],[Industria (kilotoneladas CO₂e)]]-I204)/I204)*100,0),0)</f>
        <v>0</v>
      </c>
      <c r="L205" s="7"/>
      <c r="M205">
        <v>260</v>
      </c>
      <c r="N205">
        <f>IF(A204=Emisiones_N2O_CO2eq_LA[[#This Row],[País]],IFERROR(Emisiones_N2O_CO2eq_LA[[#This Row],[Otras Quemas de Combustible (kilotoneladas CO₂e)]]-M204,0),0)</f>
        <v>-10</v>
      </c>
      <c r="O205" s="8">
        <f>IF(A204=Emisiones_N2O_CO2eq_LA[[#This Row],[País]],IFERROR(((Emisiones_N2O_CO2eq_LA[[#This Row],[Otras Quemas de Combustible (kilotoneladas CO₂e)]]-M204)/M204)*100,0),0)</f>
        <v>-3.7037037037037033</v>
      </c>
      <c r="P205">
        <v>0.03</v>
      </c>
      <c r="Q205">
        <v>120</v>
      </c>
      <c r="R205">
        <f>IF(A204=Emisiones_N2O_CO2eq_LA[[#This Row],[País]],IFERROR(Emisiones_N2O_CO2eq_LA[[#This Row],[Residuos (kilotoneladas CO₂e)]]-Q204,0),0)</f>
        <v>0</v>
      </c>
      <c r="S205" s="8">
        <f>IF(A204=Emisiones_N2O_CO2eq_LA[[#This Row],[País]],IFERROR(((Emisiones_N2O_CO2eq_LA[[#This Row],[Residuos (kilotoneladas CO₂e)]]-Q204)/Q204)*100,0),0)</f>
        <v>0</v>
      </c>
      <c r="T205">
        <v>1.33719634499665E-2</v>
      </c>
      <c r="U205">
        <v>0</v>
      </c>
      <c r="V205">
        <f>IF(A204=Emisiones_N2O_CO2eq_LA[[#This Row],[País]],IFERROR(Emisiones_N2O_CO2eq_LA[[#This Row],[UCTUS (kilotoneladas CO₂e)]]-U204,0),0)</f>
        <v>0</v>
      </c>
      <c r="W205" s="8">
        <f>IF(A204=Emisiones_N2O_CO2eq_LA[[#This Row],[País]],IFERROR(((Emisiones_N2O_CO2eq_LA[[#This Row],[UCTUS (kilotoneladas CO₂e)]]-U204)/U204)*100,0),0)</f>
        <v>0</v>
      </c>
      <c r="X205">
        <v>0</v>
      </c>
      <c r="Y205">
        <v>0</v>
      </c>
      <c r="Z205">
        <f>IF(A204=Emisiones_N2O_CO2eq_LA[[#This Row],[País]],IFERROR(Emisiones_N2O_CO2eq_LA[[#This Row],[Emisiones Fugitivas (kilotoneladas CO₂e)]]-Y204,0),0)</f>
        <v>0</v>
      </c>
      <c r="AA205">
        <f>IF(A204=Emisiones_N2O_CO2eq_LA[[#This Row],[País]],IFERROR(((Emisiones_N2O_CO2eq_LA[[#This Row],[Emisiones Fugitivas (kilotoneladas CO₂e)]]-Y204)/Y204)*100,0),0)</f>
        <v>0</v>
      </c>
      <c r="AB205">
        <v>0</v>
      </c>
    </row>
    <row r="206" spans="1:28" x14ac:dyDescent="0.25">
      <c r="A206" t="s">
        <v>100</v>
      </c>
      <c r="B206" t="s">
        <v>419</v>
      </c>
      <c r="C206" t="s">
        <v>101</v>
      </c>
      <c r="D206">
        <v>2005</v>
      </c>
      <c r="E206">
        <v>2230</v>
      </c>
      <c r="F206">
        <f>IF(A205=Emisiones_N2O_CO2eq_LA[[#This Row],[País]],IFERROR(Emisiones_N2O_CO2eq_LA[[#This Row],[Agricultura (kilotoneladas CO₂e)]]-E205,0),0)</f>
        <v>0</v>
      </c>
      <c r="G206" s="8">
        <f>IF(A205=Emisiones_N2O_CO2eq_LA[[#This Row],[País]],IFERROR(((Emisiones_N2O_CO2eq_LA[[#This Row],[Agricultura (kilotoneladas CO₂e)]]-E205)/E205)*100,0),0)</f>
        <v>0</v>
      </c>
      <c r="H206">
        <v>0.245135759041442</v>
      </c>
      <c r="I206">
        <v>0</v>
      </c>
      <c r="J206">
        <f>IF(A205=Emisiones_N2O_CO2eq_LA[[#This Row],[País]],IFERROR(Emisiones_N2O_CO2eq_LA[[#This Row],[Industria (kilotoneladas CO₂e)]]-I205,0),0)</f>
        <v>0</v>
      </c>
      <c r="K206" s="8">
        <f>IF(A205=Emisiones_N2O_CO2eq_LA[[#This Row],[País]],IFERROR(((Emisiones_N2O_CO2eq_LA[[#This Row],[Industria (kilotoneladas CO₂e)]]-I205)/I205)*100,0),0)</f>
        <v>0</v>
      </c>
      <c r="L206" s="7"/>
      <c r="M206">
        <v>250</v>
      </c>
      <c r="N206">
        <f>IF(A205=Emisiones_N2O_CO2eq_LA[[#This Row],[País]],IFERROR(Emisiones_N2O_CO2eq_LA[[#This Row],[Otras Quemas de Combustible (kilotoneladas CO₂e)]]-M205,0),0)</f>
        <v>-10</v>
      </c>
      <c r="O206" s="8">
        <f>IF(A205=Emisiones_N2O_CO2eq_LA[[#This Row],[País]],IFERROR(((Emisiones_N2O_CO2eq_LA[[#This Row],[Otras Quemas de Combustible (kilotoneladas CO₂e)]]-M205)/M205)*100,0),0)</f>
        <v>-3.8461538461538463</v>
      </c>
      <c r="P206">
        <v>0.03</v>
      </c>
      <c r="Q206">
        <v>130</v>
      </c>
      <c r="R206">
        <f>IF(A205=Emisiones_N2O_CO2eq_LA[[#This Row],[País]],IFERROR(Emisiones_N2O_CO2eq_LA[[#This Row],[Residuos (kilotoneladas CO₂e)]]-Q205,0),0)</f>
        <v>10</v>
      </c>
      <c r="S206" s="8">
        <f>IF(A205=Emisiones_N2O_CO2eq_LA[[#This Row],[País]],IFERROR(((Emisiones_N2O_CO2eq_LA[[#This Row],[Residuos (kilotoneladas CO₂e)]]-Q205)/Q205)*100,0),0)</f>
        <v>8.3333333333333321</v>
      </c>
      <c r="T206">
        <v>1.42904254149719E-2</v>
      </c>
      <c r="U206">
        <v>100</v>
      </c>
      <c r="V206">
        <f>IF(A205=Emisiones_N2O_CO2eq_LA[[#This Row],[País]],IFERROR(Emisiones_N2O_CO2eq_LA[[#This Row],[UCTUS (kilotoneladas CO₂e)]]-U205,0),0)</f>
        <v>100</v>
      </c>
      <c r="W206" s="8">
        <f>IF(A205=Emisiones_N2O_CO2eq_LA[[#This Row],[País]],IFERROR(((Emisiones_N2O_CO2eq_LA[[#This Row],[UCTUS (kilotoneladas CO₂e)]]-U205)/U205)*100,0),0)</f>
        <v>0</v>
      </c>
      <c r="X206">
        <v>1.0992634934593799E-2</v>
      </c>
      <c r="Y206">
        <v>0</v>
      </c>
      <c r="Z206">
        <f>IF(A205=Emisiones_N2O_CO2eq_LA[[#This Row],[País]],IFERROR(Emisiones_N2O_CO2eq_LA[[#This Row],[Emisiones Fugitivas (kilotoneladas CO₂e)]]-Y205,0),0)</f>
        <v>0</v>
      </c>
      <c r="AA206">
        <f>IF(A205=Emisiones_N2O_CO2eq_LA[[#This Row],[País]],IFERROR(((Emisiones_N2O_CO2eq_LA[[#This Row],[Emisiones Fugitivas (kilotoneladas CO₂e)]]-Y205)/Y205)*100,0),0)</f>
        <v>0</v>
      </c>
      <c r="AB206">
        <v>0</v>
      </c>
    </row>
    <row r="207" spans="1:28" x14ac:dyDescent="0.25">
      <c r="A207" t="s">
        <v>100</v>
      </c>
      <c r="B207" t="s">
        <v>419</v>
      </c>
      <c r="C207" t="s">
        <v>101</v>
      </c>
      <c r="D207">
        <v>2006</v>
      </c>
      <c r="E207">
        <v>2390</v>
      </c>
      <c r="F207">
        <f>IF(A206=Emisiones_N2O_CO2eq_LA[[#This Row],[País]],IFERROR(Emisiones_N2O_CO2eq_LA[[#This Row],[Agricultura (kilotoneladas CO₂e)]]-E206,0),0)</f>
        <v>160</v>
      </c>
      <c r="G207" s="8">
        <f>IF(A206=Emisiones_N2O_CO2eq_LA[[#This Row],[País]],IFERROR(((Emisiones_N2O_CO2eq_LA[[#This Row],[Agricultura (kilotoneladas CO₂e)]]-E206)/E206)*100,0),0)</f>
        <v>7.1748878923766819</v>
      </c>
      <c r="H207">
        <v>0.25924720685540698</v>
      </c>
      <c r="I207">
        <v>0</v>
      </c>
      <c r="J207">
        <f>IF(A206=Emisiones_N2O_CO2eq_LA[[#This Row],[País]],IFERROR(Emisiones_N2O_CO2eq_LA[[#This Row],[Industria (kilotoneladas CO₂e)]]-I206,0),0)</f>
        <v>0</v>
      </c>
      <c r="K207" s="8">
        <f>IF(A206=Emisiones_N2O_CO2eq_LA[[#This Row],[País]],IFERROR(((Emisiones_N2O_CO2eq_LA[[#This Row],[Industria (kilotoneladas CO₂e)]]-I206)/I206)*100,0),0)</f>
        <v>0</v>
      </c>
      <c r="L207" s="7"/>
      <c r="M207">
        <v>250</v>
      </c>
      <c r="N207">
        <f>IF(A206=Emisiones_N2O_CO2eq_LA[[#This Row],[País]],IFERROR(Emisiones_N2O_CO2eq_LA[[#This Row],[Otras Quemas de Combustible (kilotoneladas CO₂e)]]-M206,0),0)</f>
        <v>0</v>
      </c>
      <c r="O207" s="8">
        <f>IF(A206=Emisiones_N2O_CO2eq_LA[[#This Row],[País]],IFERROR(((Emisiones_N2O_CO2eq_LA[[#This Row],[Otras Quemas de Combustible (kilotoneladas CO₂e)]]-M206)/M206)*100,0),0)</f>
        <v>0</v>
      </c>
      <c r="P207">
        <v>0.03</v>
      </c>
      <c r="Q207">
        <v>130</v>
      </c>
      <c r="R207">
        <f>IF(A206=Emisiones_N2O_CO2eq_LA[[#This Row],[País]],IFERROR(Emisiones_N2O_CO2eq_LA[[#This Row],[Residuos (kilotoneladas CO₂e)]]-Q206,0),0)</f>
        <v>0</v>
      </c>
      <c r="S207" s="8">
        <f>IF(A206=Emisiones_N2O_CO2eq_LA[[#This Row],[País]],IFERROR(((Emisiones_N2O_CO2eq_LA[[#This Row],[Residuos (kilotoneladas CO₂e)]]-Q206)/Q206)*100,0),0)</f>
        <v>0</v>
      </c>
      <c r="T207">
        <v>1.4101312506779399E-2</v>
      </c>
      <c r="U207">
        <v>0</v>
      </c>
      <c r="V207">
        <f>IF(A206=Emisiones_N2O_CO2eq_LA[[#This Row],[País]],IFERROR(Emisiones_N2O_CO2eq_LA[[#This Row],[UCTUS (kilotoneladas CO₂e)]]-U206,0),0)</f>
        <v>-100</v>
      </c>
      <c r="W207" s="8">
        <f>IF(A206=Emisiones_N2O_CO2eq_LA[[#This Row],[País]],IFERROR(((Emisiones_N2O_CO2eq_LA[[#This Row],[UCTUS (kilotoneladas CO₂e)]]-U206)/U206)*100,0),0)</f>
        <v>-100</v>
      </c>
      <c r="X207">
        <v>0</v>
      </c>
      <c r="Y207">
        <v>0</v>
      </c>
      <c r="Z207">
        <f>IF(A206=Emisiones_N2O_CO2eq_LA[[#This Row],[País]],IFERROR(Emisiones_N2O_CO2eq_LA[[#This Row],[Emisiones Fugitivas (kilotoneladas CO₂e)]]-Y206,0),0)</f>
        <v>0</v>
      </c>
      <c r="AA207">
        <f>IF(A206=Emisiones_N2O_CO2eq_LA[[#This Row],[País]],IFERROR(((Emisiones_N2O_CO2eq_LA[[#This Row],[Emisiones Fugitivas (kilotoneladas CO₂e)]]-Y206)/Y206)*100,0),0)</f>
        <v>0</v>
      </c>
      <c r="AB207">
        <v>0</v>
      </c>
    </row>
    <row r="208" spans="1:28" x14ac:dyDescent="0.25">
      <c r="A208" t="s">
        <v>100</v>
      </c>
      <c r="B208" t="s">
        <v>419</v>
      </c>
      <c r="C208" t="s">
        <v>101</v>
      </c>
      <c r="D208">
        <v>2007</v>
      </c>
      <c r="E208">
        <v>2570</v>
      </c>
      <c r="F208">
        <f>IF(A207=Emisiones_N2O_CO2eq_LA[[#This Row],[País]],IFERROR(Emisiones_N2O_CO2eq_LA[[#This Row],[Agricultura (kilotoneladas CO₂e)]]-E207,0),0)</f>
        <v>180</v>
      </c>
      <c r="G208" s="8">
        <f>IF(A207=Emisiones_N2O_CO2eq_LA[[#This Row],[País]],IFERROR(((Emisiones_N2O_CO2eq_LA[[#This Row],[Agricultura (kilotoneladas CO₂e)]]-E207)/E207)*100,0),0)</f>
        <v>7.5313807531380759</v>
      </c>
      <c r="H208">
        <v>0.27519006317592798</v>
      </c>
      <c r="I208">
        <v>0</v>
      </c>
      <c r="J208">
        <f>IF(A207=Emisiones_N2O_CO2eq_LA[[#This Row],[País]],IFERROR(Emisiones_N2O_CO2eq_LA[[#This Row],[Industria (kilotoneladas CO₂e)]]-I207,0),0)</f>
        <v>0</v>
      </c>
      <c r="K208" s="8">
        <f>IF(A207=Emisiones_N2O_CO2eq_LA[[#This Row],[País]],IFERROR(((Emisiones_N2O_CO2eq_LA[[#This Row],[Industria (kilotoneladas CO₂e)]]-I207)/I207)*100,0),0)</f>
        <v>0</v>
      </c>
      <c r="L208" s="7"/>
      <c r="M208">
        <v>250</v>
      </c>
      <c r="N208">
        <f>IF(A207=Emisiones_N2O_CO2eq_LA[[#This Row],[País]],IFERROR(Emisiones_N2O_CO2eq_LA[[#This Row],[Otras Quemas de Combustible (kilotoneladas CO₂e)]]-M207,0),0)</f>
        <v>0</v>
      </c>
      <c r="O208" s="8">
        <f>IF(A207=Emisiones_N2O_CO2eq_LA[[#This Row],[País]],IFERROR(((Emisiones_N2O_CO2eq_LA[[#This Row],[Otras Quemas de Combustible (kilotoneladas CO₂e)]]-M207)/M207)*100,0),0)</f>
        <v>0</v>
      </c>
      <c r="P208">
        <v>0.03</v>
      </c>
      <c r="Q208">
        <v>140</v>
      </c>
      <c r="R208">
        <f>IF(A207=Emisiones_N2O_CO2eq_LA[[#This Row],[País]],IFERROR(Emisiones_N2O_CO2eq_LA[[#This Row],[Residuos (kilotoneladas CO₂e)]]-Q207,0),0)</f>
        <v>10</v>
      </c>
      <c r="S208" s="8">
        <f>IF(A207=Emisiones_N2O_CO2eq_LA[[#This Row],[País]],IFERROR(((Emisiones_N2O_CO2eq_LA[[#This Row],[Residuos (kilotoneladas CO₂e)]]-Q207)/Q207)*100,0),0)</f>
        <v>7.6923076923076925</v>
      </c>
      <c r="T208">
        <v>1.49908983831245E-2</v>
      </c>
      <c r="U208">
        <v>10</v>
      </c>
      <c r="V208">
        <f>IF(A207=Emisiones_N2O_CO2eq_LA[[#This Row],[País]],IFERROR(Emisiones_N2O_CO2eq_LA[[#This Row],[UCTUS (kilotoneladas CO₂e)]]-U207,0),0)</f>
        <v>10</v>
      </c>
      <c r="W208" s="8">
        <f>IF(A207=Emisiones_N2O_CO2eq_LA[[#This Row],[País]],IFERROR(((Emisiones_N2O_CO2eq_LA[[#This Row],[UCTUS (kilotoneladas CO₂e)]]-U207)/U207)*100,0),0)</f>
        <v>0</v>
      </c>
      <c r="X208">
        <v>1.07077845593746E-3</v>
      </c>
      <c r="Y208">
        <v>0</v>
      </c>
      <c r="Z208">
        <f>IF(A207=Emisiones_N2O_CO2eq_LA[[#This Row],[País]],IFERROR(Emisiones_N2O_CO2eq_LA[[#This Row],[Emisiones Fugitivas (kilotoneladas CO₂e)]]-Y207,0),0)</f>
        <v>0</v>
      </c>
      <c r="AA208">
        <f>IF(A207=Emisiones_N2O_CO2eq_LA[[#This Row],[País]],IFERROR(((Emisiones_N2O_CO2eq_LA[[#This Row],[Emisiones Fugitivas (kilotoneladas CO₂e)]]-Y207)/Y207)*100,0),0)</f>
        <v>0</v>
      </c>
      <c r="AB208">
        <v>0</v>
      </c>
    </row>
    <row r="209" spans="1:28" x14ac:dyDescent="0.25">
      <c r="A209" t="s">
        <v>100</v>
      </c>
      <c r="B209" t="s">
        <v>419</v>
      </c>
      <c r="C209" t="s">
        <v>101</v>
      </c>
      <c r="D209">
        <v>2008</v>
      </c>
      <c r="E209">
        <v>2520</v>
      </c>
      <c r="F209">
        <f>IF(A208=Emisiones_N2O_CO2eq_LA[[#This Row],[País]],IFERROR(Emisiones_N2O_CO2eq_LA[[#This Row],[Agricultura (kilotoneladas CO₂e)]]-E208,0),0)</f>
        <v>-50</v>
      </c>
      <c r="G209" s="8">
        <f>IF(A208=Emisiones_N2O_CO2eq_LA[[#This Row],[País]],IFERROR(((Emisiones_N2O_CO2eq_LA[[#This Row],[Agricultura (kilotoneladas CO₂e)]]-E208)/E208)*100,0),0)</f>
        <v>-1.9455252918287937</v>
      </c>
      <c r="H209">
        <v>0.26644110805667098</v>
      </c>
      <c r="I209">
        <v>0</v>
      </c>
      <c r="J209">
        <f>IF(A208=Emisiones_N2O_CO2eq_LA[[#This Row],[País]],IFERROR(Emisiones_N2O_CO2eq_LA[[#This Row],[Industria (kilotoneladas CO₂e)]]-I208,0),0)</f>
        <v>0</v>
      </c>
      <c r="K209" s="8">
        <f>IF(A208=Emisiones_N2O_CO2eq_LA[[#This Row],[País]],IFERROR(((Emisiones_N2O_CO2eq_LA[[#This Row],[Industria (kilotoneladas CO₂e)]]-I208)/I208)*100,0),0)</f>
        <v>0</v>
      </c>
      <c r="L209" s="7"/>
      <c r="M209">
        <v>250</v>
      </c>
      <c r="N209">
        <f>IF(A208=Emisiones_N2O_CO2eq_LA[[#This Row],[País]],IFERROR(Emisiones_N2O_CO2eq_LA[[#This Row],[Otras Quemas de Combustible (kilotoneladas CO₂e)]]-M208,0),0)</f>
        <v>0</v>
      </c>
      <c r="O209" s="8">
        <f>IF(A208=Emisiones_N2O_CO2eq_LA[[#This Row],[País]],IFERROR(((Emisiones_N2O_CO2eq_LA[[#This Row],[Otras Quemas de Combustible (kilotoneladas CO₂e)]]-M208)/M208)*100,0),0)</f>
        <v>0</v>
      </c>
      <c r="P209">
        <v>0.03</v>
      </c>
      <c r="Q209">
        <v>150</v>
      </c>
      <c r="R209">
        <f>IF(A208=Emisiones_N2O_CO2eq_LA[[#This Row],[País]],IFERROR(Emisiones_N2O_CO2eq_LA[[#This Row],[Residuos (kilotoneladas CO₂e)]]-Q208,0),0)</f>
        <v>10</v>
      </c>
      <c r="S209" s="8">
        <f>IF(A208=Emisiones_N2O_CO2eq_LA[[#This Row],[País]],IFERROR(((Emisiones_N2O_CO2eq_LA[[#This Row],[Residuos (kilotoneladas CO₂e)]]-Q208)/Q208)*100,0),0)</f>
        <v>7.1428571428571423</v>
      </c>
      <c r="T209">
        <v>1.5859589765278001E-2</v>
      </c>
      <c r="U209">
        <v>0</v>
      </c>
      <c r="V209">
        <f>IF(A208=Emisiones_N2O_CO2eq_LA[[#This Row],[País]],IFERROR(Emisiones_N2O_CO2eq_LA[[#This Row],[UCTUS (kilotoneladas CO₂e)]]-U208,0),0)</f>
        <v>-10</v>
      </c>
      <c r="W209" s="8">
        <f>IF(A208=Emisiones_N2O_CO2eq_LA[[#This Row],[País]],IFERROR(((Emisiones_N2O_CO2eq_LA[[#This Row],[UCTUS (kilotoneladas CO₂e)]]-U208)/U208)*100,0),0)</f>
        <v>-100</v>
      </c>
      <c r="X209">
        <v>0</v>
      </c>
      <c r="Y209">
        <v>0</v>
      </c>
      <c r="Z209">
        <f>IF(A208=Emisiones_N2O_CO2eq_LA[[#This Row],[País]],IFERROR(Emisiones_N2O_CO2eq_LA[[#This Row],[Emisiones Fugitivas (kilotoneladas CO₂e)]]-Y208,0),0)</f>
        <v>0</v>
      </c>
      <c r="AA209">
        <f>IF(A208=Emisiones_N2O_CO2eq_LA[[#This Row],[País]],IFERROR(((Emisiones_N2O_CO2eq_LA[[#This Row],[Emisiones Fugitivas (kilotoneladas CO₂e)]]-Y208)/Y208)*100,0),0)</f>
        <v>0</v>
      </c>
      <c r="AB209">
        <v>0</v>
      </c>
    </row>
    <row r="210" spans="1:28" x14ac:dyDescent="0.25">
      <c r="A210" t="s">
        <v>100</v>
      </c>
      <c r="B210" t="s">
        <v>419</v>
      </c>
      <c r="C210" t="s">
        <v>101</v>
      </c>
      <c r="D210">
        <v>2009</v>
      </c>
      <c r="E210">
        <v>2590</v>
      </c>
      <c r="F210">
        <f>IF(A209=Emisiones_N2O_CO2eq_LA[[#This Row],[País]],IFERROR(Emisiones_N2O_CO2eq_LA[[#This Row],[Agricultura (kilotoneladas CO₂e)]]-E209,0),0)</f>
        <v>70</v>
      </c>
      <c r="G210" s="8">
        <f>IF(A209=Emisiones_N2O_CO2eq_LA[[#This Row],[País]],IFERROR(((Emisiones_N2O_CO2eq_LA[[#This Row],[Agricultura (kilotoneladas CO₂e)]]-E209)/E209)*100,0),0)</f>
        <v>2.7777777777777777</v>
      </c>
      <c r="H210">
        <v>0.27043959486269098</v>
      </c>
      <c r="I210">
        <v>0</v>
      </c>
      <c r="J210">
        <f>IF(A209=Emisiones_N2O_CO2eq_LA[[#This Row],[País]],IFERROR(Emisiones_N2O_CO2eq_LA[[#This Row],[Industria (kilotoneladas CO₂e)]]-I209,0),0)</f>
        <v>0</v>
      </c>
      <c r="K210" s="8">
        <f>IF(A209=Emisiones_N2O_CO2eq_LA[[#This Row],[País]],IFERROR(((Emisiones_N2O_CO2eq_LA[[#This Row],[Industria (kilotoneladas CO₂e)]]-I209)/I209)*100,0),0)</f>
        <v>0</v>
      </c>
      <c r="L210" s="7"/>
      <c r="M210">
        <v>240</v>
      </c>
      <c r="N210">
        <f>IF(A209=Emisiones_N2O_CO2eq_LA[[#This Row],[País]],IFERROR(Emisiones_N2O_CO2eq_LA[[#This Row],[Otras Quemas de Combustible (kilotoneladas CO₂e)]]-M209,0),0)</f>
        <v>-10</v>
      </c>
      <c r="O210" s="8">
        <f>IF(A209=Emisiones_N2O_CO2eq_LA[[#This Row],[País]],IFERROR(((Emisiones_N2O_CO2eq_LA[[#This Row],[Otras Quemas de Combustible (kilotoneladas CO₂e)]]-M209)/M209)*100,0),0)</f>
        <v>-4</v>
      </c>
      <c r="P210">
        <v>0.03</v>
      </c>
      <c r="Q210">
        <v>160</v>
      </c>
      <c r="R210">
        <f>IF(A209=Emisiones_N2O_CO2eq_LA[[#This Row],[País]],IFERROR(Emisiones_N2O_CO2eq_LA[[#This Row],[Residuos (kilotoneladas CO₂e)]]-Q209,0),0)</f>
        <v>10</v>
      </c>
      <c r="S210" s="8">
        <f>IF(A209=Emisiones_N2O_CO2eq_LA[[#This Row],[País]],IFERROR(((Emisiones_N2O_CO2eq_LA[[#This Row],[Residuos (kilotoneladas CO₂e)]]-Q209)/Q209)*100,0),0)</f>
        <v>6.666666666666667</v>
      </c>
      <c r="T210">
        <v>1.67066931189307E-2</v>
      </c>
      <c r="U210">
        <v>0</v>
      </c>
      <c r="V210">
        <f>IF(A209=Emisiones_N2O_CO2eq_LA[[#This Row],[País]],IFERROR(Emisiones_N2O_CO2eq_LA[[#This Row],[UCTUS (kilotoneladas CO₂e)]]-U209,0),0)</f>
        <v>0</v>
      </c>
      <c r="W210" s="8">
        <f>IF(A209=Emisiones_N2O_CO2eq_LA[[#This Row],[País]],IFERROR(((Emisiones_N2O_CO2eq_LA[[#This Row],[UCTUS (kilotoneladas CO₂e)]]-U209)/U209)*100,0),0)</f>
        <v>0</v>
      </c>
      <c r="X210">
        <v>0</v>
      </c>
      <c r="Y210">
        <v>0</v>
      </c>
      <c r="Z210">
        <f>IF(A209=Emisiones_N2O_CO2eq_LA[[#This Row],[País]],IFERROR(Emisiones_N2O_CO2eq_LA[[#This Row],[Emisiones Fugitivas (kilotoneladas CO₂e)]]-Y209,0),0)</f>
        <v>0</v>
      </c>
      <c r="AA210">
        <f>IF(A209=Emisiones_N2O_CO2eq_LA[[#This Row],[País]],IFERROR(((Emisiones_N2O_CO2eq_LA[[#This Row],[Emisiones Fugitivas (kilotoneladas CO₂e)]]-Y209)/Y209)*100,0),0)</f>
        <v>0</v>
      </c>
      <c r="AB210">
        <v>0</v>
      </c>
    </row>
    <row r="211" spans="1:28" x14ac:dyDescent="0.25">
      <c r="A211" t="s">
        <v>100</v>
      </c>
      <c r="B211" t="s">
        <v>419</v>
      </c>
      <c r="C211" t="s">
        <v>101</v>
      </c>
      <c r="D211">
        <v>2010</v>
      </c>
      <c r="E211">
        <v>2700</v>
      </c>
      <c r="F211">
        <f>IF(A210=Emisiones_N2O_CO2eq_LA[[#This Row],[País]],IFERROR(Emisiones_N2O_CO2eq_LA[[#This Row],[Agricultura (kilotoneladas CO₂e)]]-E210,0),0)</f>
        <v>110</v>
      </c>
      <c r="G211" s="8">
        <f>IF(A210=Emisiones_N2O_CO2eq_LA[[#This Row],[País]],IFERROR(((Emisiones_N2O_CO2eq_LA[[#This Row],[Agricultura (kilotoneladas CO₂e)]]-E210)/E210)*100,0),0)</f>
        <v>4.2471042471042466</v>
      </c>
      <c r="H211">
        <v>0.27849406910778701</v>
      </c>
      <c r="I211">
        <v>0</v>
      </c>
      <c r="J211">
        <f>IF(A210=Emisiones_N2O_CO2eq_LA[[#This Row],[País]],IFERROR(Emisiones_N2O_CO2eq_LA[[#This Row],[Industria (kilotoneladas CO₂e)]]-I210,0),0)</f>
        <v>0</v>
      </c>
      <c r="K211" s="8">
        <f>IF(A210=Emisiones_N2O_CO2eq_LA[[#This Row],[País]],IFERROR(((Emisiones_N2O_CO2eq_LA[[#This Row],[Industria (kilotoneladas CO₂e)]]-I210)/I210)*100,0),0)</f>
        <v>0</v>
      </c>
      <c r="L211" s="7"/>
      <c r="M211">
        <v>240</v>
      </c>
      <c r="N211">
        <f>IF(A210=Emisiones_N2O_CO2eq_LA[[#This Row],[País]],IFERROR(Emisiones_N2O_CO2eq_LA[[#This Row],[Otras Quemas de Combustible (kilotoneladas CO₂e)]]-M210,0),0)</f>
        <v>0</v>
      </c>
      <c r="O211" s="8">
        <f>IF(A210=Emisiones_N2O_CO2eq_LA[[#This Row],[País]],IFERROR(((Emisiones_N2O_CO2eq_LA[[#This Row],[Otras Quemas de Combustible (kilotoneladas CO₂e)]]-M210)/M210)*100,0),0)</f>
        <v>0</v>
      </c>
      <c r="P211">
        <v>0.03</v>
      </c>
      <c r="Q211">
        <v>160</v>
      </c>
      <c r="R211">
        <f>IF(A210=Emisiones_N2O_CO2eq_LA[[#This Row],[País]],IFERROR(Emisiones_N2O_CO2eq_LA[[#This Row],[Residuos (kilotoneladas CO₂e)]]-Q210,0),0)</f>
        <v>0</v>
      </c>
      <c r="S211" s="8">
        <f>IF(A210=Emisiones_N2O_CO2eq_LA[[#This Row],[País]],IFERROR(((Emisiones_N2O_CO2eq_LA[[#This Row],[Residuos (kilotoneladas CO₂e)]]-Q210)/Q210)*100,0),0)</f>
        <v>0</v>
      </c>
      <c r="T211">
        <v>1.6503352243424401E-2</v>
      </c>
      <c r="U211">
        <v>10</v>
      </c>
      <c r="V211">
        <f>IF(A210=Emisiones_N2O_CO2eq_LA[[#This Row],[País]],IFERROR(Emisiones_N2O_CO2eq_LA[[#This Row],[UCTUS (kilotoneladas CO₂e)]]-U210,0),0)</f>
        <v>10</v>
      </c>
      <c r="W211" s="8">
        <f>IF(A210=Emisiones_N2O_CO2eq_LA[[#This Row],[País]],IFERROR(((Emisiones_N2O_CO2eq_LA[[#This Row],[UCTUS (kilotoneladas CO₂e)]]-U210)/U210)*100,0),0)</f>
        <v>0</v>
      </c>
      <c r="X211">
        <v>1.0314595152140201E-3</v>
      </c>
      <c r="Y211">
        <v>0</v>
      </c>
      <c r="Z211">
        <f>IF(A210=Emisiones_N2O_CO2eq_LA[[#This Row],[País]],IFERROR(Emisiones_N2O_CO2eq_LA[[#This Row],[Emisiones Fugitivas (kilotoneladas CO₂e)]]-Y210,0),0)</f>
        <v>0</v>
      </c>
      <c r="AA211">
        <f>IF(A210=Emisiones_N2O_CO2eq_LA[[#This Row],[País]],IFERROR(((Emisiones_N2O_CO2eq_LA[[#This Row],[Emisiones Fugitivas (kilotoneladas CO₂e)]]-Y210)/Y210)*100,0),0)</f>
        <v>0</v>
      </c>
      <c r="AB211">
        <v>0</v>
      </c>
    </row>
    <row r="212" spans="1:28" x14ac:dyDescent="0.25">
      <c r="A212" t="s">
        <v>100</v>
      </c>
      <c r="B212" t="s">
        <v>419</v>
      </c>
      <c r="C212" t="s">
        <v>101</v>
      </c>
      <c r="D212">
        <v>2011</v>
      </c>
      <c r="E212">
        <v>2670</v>
      </c>
      <c r="F212">
        <f>IF(A211=Emisiones_N2O_CO2eq_LA[[#This Row],[País]],IFERROR(Emisiones_N2O_CO2eq_LA[[#This Row],[Agricultura (kilotoneladas CO₂e)]]-E211,0),0)</f>
        <v>-30</v>
      </c>
      <c r="G212" s="8">
        <f>IF(A211=Emisiones_N2O_CO2eq_LA[[#This Row],[País]],IFERROR(((Emisiones_N2O_CO2eq_LA[[#This Row],[Agricultura (kilotoneladas CO₂e)]]-E211)/E211)*100,0),0)</f>
        <v>-1.1111111111111112</v>
      </c>
      <c r="H212">
        <v>0.272088046468969</v>
      </c>
      <c r="I212">
        <v>0</v>
      </c>
      <c r="J212">
        <f>IF(A211=Emisiones_N2O_CO2eq_LA[[#This Row],[País]],IFERROR(Emisiones_N2O_CO2eq_LA[[#This Row],[Industria (kilotoneladas CO₂e)]]-I211,0),0)</f>
        <v>0</v>
      </c>
      <c r="K212" s="8">
        <f>IF(A211=Emisiones_N2O_CO2eq_LA[[#This Row],[País]],IFERROR(((Emisiones_N2O_CO2eq_LA[[#This Row],[Industria (kilotoneladas CO₂e)]]-I211)/I211)*100,0),0)</f>
        <v>0</v>
      </c>
      <c r="L212" s="7"/>
      <c r="M212">
        <v>240</v>
      </c>
      <c r="N212">
        <f>IF(A211=Emisiones_N2O_CO2eq_LA[[#This Row],[País]],IFERROR(Emisiones_N2O_CO2eq_LA[[#This Row],[Otras Quemas de Combustible (kilotoneladas CO₂e)]]-M211,0),0)</f>
        <v>0</v>
      </c>
      <c r="O212" s="8">
        <f>IF(A211=Emisiones_N2O_CO2eq_LA[[#This Row],[País]],IFERROR(((Emisiones_N2O_CO2eq_LA[[#This Row],[Otras Quemas de Combustible (kilotoneladas CO₂e)]]-M211)/M211)*100,0),0)</f>
        <v>0</v>
      </c>
      <c r="P212">
        <v>0.02</v>
      </c>
      <c r="Q212">
        <v>170</v>
      </c>
      <c r="R212">
        <f>IF(A211=Emisiones_N2O_CO2eq_LA[[#This Row],[País]],IFERROR(Emisiones_N2O_CO2eq_LA[[#This Row],[Residuos (kilotoneladas CO₂e)]]-Q211,0),0)</f>
        <v>10</v>
      </c>
      <c r="S212" s="8">
        <f>IF(A211=Emisiones_N2O_CO2eq_LA[[#This Row],[País]],IFERROR(((Emisiones_N2O_CO2eq_LA[[#This Row],[Residuos (kilotoneladas CO₂e)]]-Q211)/Q211)*100,0),0)</f>
        <v>6.25</v>
      </c>
      <c r="T212">
        <v>1.73239580148782E-2</v>
      </c>
      <c r="U212">
        <v>10</v>
      </c>
      <c r="V212">
        <f>IF(A211=Emisiones_N2O_CO2eq_LA[[#This Row],[País]],IFERROR(Emisiones_N2O_CO2eq_LA[[#This Row],[UCTUS (kilotoneladas CO₂e)]]-U211,0),0)</f>
        <v>0</v>
      </c>
      <c r="W212" s="8">
        <f>IF(A211=Emisiones_N2O_CO2eq_LA[[#This Row],[País]],IFERROR(((Emisiones_N2O_CO2eq_LA[[#This Row],[UCTUS (kilotoneladas CO₂e)]]-U211)/U211)*100,0),0)</f>
        <v>0</v>
      </c>
      <c r="X212">
        <v>1.0190563538163601E-3</v>
      </c>
      <c r="Y212">
        <v>0</v>
      </c>
      <c r="Z212">
        <f>IF(A211=Emisiones_N2O_CO2eq_LA[[#This Row],[País]],IFERROR(Emisiones_N2O_CO2eq_LA[[#This Row],[Emisiones Fugitivas (kilotoneladas CO₂e)]]-Y211,0),0)</f>
        <v>0</v>
      </c>
      <c r="AA212">
        <f>IF(A211=Emisiones_N2O_CO2eq_LA[[#This Row],[País]],IFERROR(((Emisiones_N2O_CO2eq_LA[[#This Row],[Emisiones Fugitivas (kilotoneladas CO₂e)]]-Y211)/Y211)*100,0),0)</f>
        <v>0</v>
      </c>
      <c r="AB212">
        <v>0</v>
      </c>
    </row>
    <row r="213" spans="1:28" x14ac:dyDescent="0.25">
      <c r="A213" t="s">
        <v>100</v>
      </c>
      <c r="B213" t="s">
        <v>419</v>
      </c>
      <c r="C213" t="s">
        <v>101</v>
      </c>
      <c r="D213">
        <v>2012</v>
      </c>
      <c r="E213">
        <v>2570</v>
      </c>
      <c r="F213">
        <f>IF(A212=Emisiones_N2O_CO2eq_LA[[#This Row],[País]],IFERROR(Emisiones_N2O_CO2eq_LA[[#This Row],[Agricultura (kilotoneladas CO₂e)]]-E212,0),0)</f>
        <v>-100</v>
      </c>
      <c r="G213" s="8">
        <f>IF(A212=Emisiones_N2O_CO2eq_LA[[#This Row],[País]],IFERROR(((Emisiones_N2O_CO2eq_LA[[#This Row],[Agricultura (kilotoneladas CO₂e)]]-E212)/E212)*100,0),0)</f>
        <v>-3.7453183520599254</v>
      </c>
      <c r="H213">
        <v>0.258785620783405</v>
      </c>
      <c r="I213">
        <v>0</v>
      </c>
      <c r="J213">
        <f>IF(A212=Emisiones_N2O_CO2eq_LA[[#This Row],[País]],IFERROR(Emisiones_N2O_CO2eq_LA[[#This Row],[Industria (kilotoneladas CO₂e)]]-I212,0),0)</f>
        <v>0</v>
      </c>
      <c r="K213" s="8">
        <f>IF(A212=Emisiones_N2O_CO2eq_LA[[#This Row],[País]],IFERROR(((Emisiones_N2O_CO2eq_LA[[#This Row],[Industria (kilotoneladas CO₂e)]]-I212)/I212)*100,0),0)</f>
        <v>0</v>
      </c>
      <c r="L213" s="7"/>
      <c r="M213">
        <v>230</v>
      </c>
      <c r="N213">
        <f>IF(A212=Emisiones_N2O_CO2eq_LA[[#This Row],[País]],IFERROR(Emisiones_N2O_CO2eq_LA[[#This Row],[Otras Quemas de Combustible (kilotoneladas CO₂e)]]-M212,0),0)</f>
        <v>-10</v>
      </c>
      <c r="O213" s="8">
        <f>IF(A212=Emisiones_N2O_CO2eq_LA[[#This Row],[País]],IFERROR(((Emisiones_N2O_CO2eq_LA[[#This Row],[Otras Quemas de Combustible (kilotoneladas CO₂e)]]-M212)/M212)*100,0),0)</f>
        <v>-4.1666666666666661</v>
      </c>
      <c r="P213">
        <v>0.02</v>
      </c>
      <c r="Q213">
        <v>170</v>
      </c>
      <c r="R213">
        <f>IF(A212=Emisiones_N2O_CO2eq_LA[[#This Row],[País]],IFERROR(Emisiones_N2O_CO2eq_LA[[#This Row],[Residuos (kilotoneladas CO₂e)]]-Q212,0),0)</f>
        <v>0</v>
      </c>
      <c r="S213" s="8">
        <f>IF(A212=Emisiones_N2O_CO2eq_LA[[#This Row],[País]],IFERROR(((Emisiones_N2O_CO2eq_LA[[#This Row],[Residuos (kilotoneladas CO₂e)]]-Q212)/Q212)*100,0),0)</f>
        <v>0</v>
      </c>
      <c r="T213">
        <v>1.7118114993454801E-2</v>
      </c>
      <c r="U213">
        <v>0</v>
      </c>
      <c r="V213">
        <f>IF(A212=Emisiones_N2O_CO2eq_LA[[#This Row],[País]],IFERROR(Emisiones_N2O_CO2eq_LA[[#This Row],[UCTUS (kilotoneladas CO₂e)]]-U212,0),0)</f>
        <v>-10</v>
      </c>
      <c r="W213" s="8">
        <f>IF(A212=Emisiones_N2O_CO2eq_LA[[#This Row],[País]],IFERROR(((Emisiones_N2O_CO2eq_LA[[#This Row],[UCTUS (kilotoneladas CO₂e)]]-U212)/U212)*100,0),0)</f>
        <v>-100</v>
      </c>
      <c r="X213">
        <v>0</v>
      </c>
      <c r="Y213">
        <v>0</v>
      </c>
      <c r="Z213">
        <f>IF(A212=Emisiones_N2O_CO2eq_LA[[#This Row],[País]],IFERROR(Emisiones_N2O_CO2eq_LA[[#This Row],[Emisiones Fugitivas (kilotoneladas CO₂e)]]-Y212,0),0)</f>
        <v>0</v>
      </c>
      <c r="AA213">
        <f>IF(A212=Emisiones_N2O_CO2eq_LA[[#This Row],[País]],IFERROR(((Emisiones_N2O_CO2eq_LA[[#This Row],[Emisiones Fugitivas (kilotoneladas CO₂e)]]-Y212)/Y212)*100,0),0)</f>
        <v>0</v>
      </c>
      <c r="AB213">
        <v>0</v>
      </c>
    </row>
    <row r="214" spans="1:28" x14ac:dyDescent="0.25">
      <c r="A214" t="s">
        <v>100</v>
      </c>
      <c r="B214" t="s">
        <v>419</v>
      </c>
      <c r="C214" t="s">
        <v>101</v>
      </c>
      <c r="D214">
        <v>2013</v>
      </c>
      <c r="E214">
        <v>2590</v>
      </c>
      <c r="F214">
        <f>IF(A213=Emisiones_N2O_CO2eq_LA[[#This Row],[País]],IFERROR(Emisiones_N2O_CO2eq_LA[[#This Row],[Agricultura (kilotoneladas CO₂e)]]-E213,0),0)</f>
        <v>20</v>
      </c>
      <c r="G214" s="8">
        <f>IF(A213=Emisiones_N2O_CO2eq_LA[[#This Row],[País]],IFERROR(((Emisiones_N2O_CO2eq_LA[[#This Row],[Agricultura (kilotoneladas CO₂e)]]-E213)/E213)*100,0),0)</f>
        <v>0.77821011673151752</v>
      </c>
      <c r="H214">
        <v>0.25776273885350298</v>
      </c>
      <c r="I214">
        <v>0</v>
      </c>
      <c r="J214">
        <f>IF(A213=Emisiones_N2O_CO2eq_LA[[#This Row],[País]],IFERROR(Emisiones_N2O_CO2eq_LA[[#This Row],[Industria (kilotoneladas CO₂e)]]-I213,0),0)</f>
        <v>0</v>
      </c>
      <c r="K214" s="8">
        <f>IF(A213=Emisiones_N2O_CO2eq_LA[[#This Row],[País]],IFERROR(((Emisiones_N2O_CO2eq_LA[[#This Row],[Industria (kilotoneladas CO₂e)]]-I213)/I213)*100,0),0)</f>
        <v>0</v>
      </c>
      <c r="L214" s="7"/>
      <c r="M214">
        <v>230</v>
      </c>
      <c r="N214">
        <f>IF(A213=Emisiones_N2O_CO2eq_LA[[#This Row],[País]],IFERROR(Emisiones_N2O_CO2eq_LA[[#This Row],[Otras Quemas de Combustible (kilotoneladas CO₂e)]]-M213,0),0)</f>
        <v>0</v>
      </c>
      <c r="O214" s="8">
        <f>IF(A213=Emisiones_N2O_CO2eq_LA[[#This Row],[País]],IFERROR(((Emisiones_N2O_CO2eq_LA[[#This Row],[Otras Quemas de Combustible (kilotoneladas CO₂e)]]-M213)/M213)*100,0),0)</f>
        <v>0</v>
      </c>
      <c r="P214">
        <v>0.02</v>
      </c>
      <c r="Q214">
        <v>170</v>
      </c>
      <c r="R214">
        <f>IF(A213=Emisiones_N2O_CO2eq_LA[[#This Row],[País]],IFERROR(Emisiones_N2O_CO2eq_LA[[#This Row],[Residuos (kilotoneladas CO₂e)]]-Q213,0),0)</f>
        <v>0</v>
      </c>
      <c r="S214" s="8">
        <f>IF(A213=Emisiones_N2O_CO2eq_LA[[#This Row],[País]],IFERROR(((Emisiones_N2O_CO2eq_LA[[#This Row],[Residuos (kilotoneladas CO₂e)]]-Q213)/Q213)*100,0),0)</f>
        <v>0</v>
      </c>
      <c r="T214">
        <v>1.69187898089171E-2</v>
      </c>
      <c r="U214">
        <v>20</v>
      </c>
      <c r="V214">
        <f>IF(A213=Emisiones_N2O_CO2eq_LA[[#This Row],[País]],IFERROR(Emisiones_N2O_CO2eq_LA[[#This Row],[UCTUS (kilotoneladas CO₂e)]]-U213,0),0)</f>
        <v>20</v>
      </c>
      <c r="W214" s="8">
        <f>IF(A213=Emisiones_N2O_CO2eq_LA[[#This Row],[País]],IFERROR(((Emisiones_N2O_CO2eq_LA[[#This Row],[UCTUS (kilotoneladas CO₂e)]]-U213)/U213)*100,0),0)</f>
        <v>0</v>
      </c>
      <c r="X214">
        <v>1.9904458598726102E-3</v>
      </c>
      <c r="Y214">
        <v>0</v>
      </c>
      <c r="Z214">
        <f>IF(A213=Emisiones_N2O_CO2eq_LA[[#This Row],[País]],IFERROR(Emisiones_N2O_CO2eq_LA[[#This Row],[Emisiones Fugitivas (kilotoneladas CO₂e)]]-Y213,0),0)</f>
        <v>0</v>
      </c>
      <c r="AA214">
        <f>IF(A213=Emisiones_N2O_CO2eq_LA[[#This Row],[País]],IFERROR(((Emisiones_N2O_CO2eq_LA[[#This Row],[Emisiones Fugitivas (kilotoneladas CO₂e)]]-Y213)/Y213)*100,0),0)</f>
        <v>0</v>
      </c>
      <c r="AB214">
        <v>0</v>
      </c>
    </row>
    <row r="215" spans="1:28" x14ac:dyDescent="0.25">
      <c r="A215" t="s">
        <v>100</v>
      </c>
      <c r="B215" t="s">
        <v>419</v>
      </c>
      <c r="C215" t="s">
        <v>101</v>
      </c>
      <c r="D215">
        <v>2014</v>
      </c>
      <c r="E215">
        <v>2620</v>
      </c>
      <c r="F215">
        <f>IF(A214=Emisiones_N2O_CO2eq_LA[[#This Row],[País]],IFERROR(Emisiones_N2O_CO2eq_LA[[#This Row],[Agricultura (kilotoneladas CO₂e)]]-E214,0),0)</f>
        <v>30</v>
      </c>
      <c r="G215" s="8">
        <f>IF(A214=Emisiones_N2O_CO2eq_LA[[#This Row],[País]],IFERROR(((Emisiones_N2O_CO2eq_LA[[#This Row],[Agricultura (kilotoneladas CO₂e)]]-E214)/E214)*100,0),0)</f>
        <v>1.1583011583011582</v>
      </c>
      <c r="H215">
        <v>0.25774717166748601</v>
      </c>
      <c r="I215">
        <v>0</v>
      </c>
      <c r="J215">
        <f>IF(A214=Emisiones_N2O_CO2eq_LA[[#This Row],[País]],IFERROR(Emisiones_N2O_CO2eq_LA[[#This Row],[Industria (kilotoneladas CO₂e)]]-I214,0),0)</f>
        <v>0</v>
      </c>
      <c r="K215" s="8">
        <f>IF(A214=Emisiones_N2O_CO2eq_LA[[#This Row],[País]],IFERROR(((Emisiones_N2O_CO2eq_LA[[#This Row],[Industria (kilotoneladas CO₂e)]]-I214)/I214)*100,0),0)</f>
        <v>0</v>
      </c>
      <c r="L215" s="7"/>
      <c r="M215">
        <v>220</v>
      </c>
      <c r="N215">
        <f>IF(A214=Emisiones_N2O_CO2eq_LA[[#This Row],[País]],IFERROR(Emisiones_N2O_CO2eq_LA[[#This Row],[Otras Quemas de Combustible (kilotoneladas CO₂e)]]-M214,0),0)</f>
        <v>-10</v>
      </c>
      <c r="O215" s="8">
        <f>IF(A214=Emisiones_N2O_CO2eq_LA[[#This Row],[País]],IFERROR(((Emisiones_N2O_CO2eq_LA[[#This Row],[Otras Quemas de Combustible (kilotoneladas CO₂e)]]-M214)/M214)*100,0),0)</f>
        <v>-4.3478260869565215</v>
      </c>
      <c r="P215">
        <v>0.02</v>
      </c>
      <c r="Q215">
        <v>170</v>
      </c>
      <c r="R215">
        <f>IF(A214=Emisiones_N2O_CO2eq_LA[[#This Row],[País]],IFERROR(Emisiones_N2O_CO2eq_LA[[#This Row],[Residuos (kilotoneladas CO₂e)]]-Q214,0),0)</f>
        <v>0</v>
      </c>
      <c r="S215" s="8">
        <f>IF(A214=Emisiones_N2O_CO2eq_LA[[#This Row],[País]],IFERROR(((Emisiones_N2O_CO2eq_LA[[#This Row],[Residuos (kilotoneladas CO₂e)]]-Q214)/Q214)*100,0),0)</f>
        <v>0</v>
      </c>
      <c r="T215">
        <v>1.6724053123462802E-2</v>
      </c>
      <c r="U215">
        <v>20</v>
      </c>
      <c r="V215">
        <f>IF(A214=Emisiones_N2O_CO2eq_LA[[#This Row],[País]],IFERROR(Emisiones_N2O_CO2eq_LA[[#This Row],[UCTUS (kilotoneladas CO₂e)]]-U214,0),0)</f>
        <v>0</v>
      </c>
      <c r="W215" s="8">
        <f>IF(A214=Emisiones_N2O_CO2eq_LA[[#This Row],[País]],IFERROR(((Emisiones_N2O_CO2eq_LA[[#This Row],[UCTUS (kilotoneladas CO₂e)]]-U214)/U214)*100,0),0)</f>
        <v>0</v>
      </c>
      <c r="X215">
        <v>1.96753566158386E-3</v>
      </c>
      <c r="Y215">
        <v>0</v>
      </c>
      <c r="Z215">
        <f>IF(A214=Emisiones_N2O_CO2eq_LA[[#This Row],[País]],IFERROR(Emisiones_N2O_CO2eq_LA[[#This Row],[Emisiones Fugitivas (kilotoneladas CO₂e)]]-Y214,0),0)</f>
        <v>0</v>
      </c>
      <c r="AA215">
        <f>IF(A214=Emisiones_N2O_CO2eq_LA[[#This Row],[País]],IFERROR(((Emisiones_N2O_CO2eq_LA[[#This Row],[Emisiones Fugitivas (kilotoneladas CO₂e)]]-Y214)/Y214)*100,0),0)</f>
        <v>0</v>
      </c>
      <c r="AB215">
        <v>0</v>
      </c>
    </row>
    <row r="216" spans="1:28" x14ac:dyDescent="0.25">
      <c r="A216" t="s">
        <v>100</v>
      </c>
      <c r="B216" t="s">
        <v>419</v>
      </c>
      <c r="C216" t="s">
        <v>101</v>
      </c>
      <c r="D216">
        <v>2015</v>
      </c>
      <c r="E216">
        <v>2680</v>
      </c>
      <c r="F216">
        <f>IF(A215=Emisiones_N2O_CO2eq_LA[[#This Row],[País]],IFERROR(Emisiones_N2O_CO2eq_LA[[#This Row],[Agricultura (kilotoneladas CO₂e)]]-E215,0),0)</f>
        <v>60</v>
      </c>
      <c r="G216" s="8">
        <f>IF(A215=Emisiones_N2O_CO2eq_LA[[#This Row],[País]],IFERROR(((Emisiones_N2O_CO2eq_LA[[#This Row],[Agricultura (kilotoneladas CO₂e)]]-E215)/E215)*100,0),0)</f>
        <v>2.2900763358778624</v>
      </c>
      <c r="H216">
        <v>0.26064967905076802</v>
      </c>
      <c r="I216">
        <v>0</v>
      </c>
      <c r="J216">
        <f>IF(A215=Emisiones_N2O_CO2eq_LA[[#This Row],[País]],IFERROR(Emisiones_N2O_CO2eq_LA[[#This Row],[Industria (kilotoneladas CO₂e)]]-I215,0),0)</f>
        <v>0</v>
      </c>
      <c r="K216" s="8">
        <f>IF(A215=Emisiones_N2O_CO2eq_LA[[#This Row],[País]],IFERROR(((Emisiones_N2O_CO2eq_LA[[#This Row],[Industria (kilotoneladas CO₂e)]]-I215)/I215)*100,0),0)</f>
        <v>0</v>
      </c>
      <c r="L216" s="7"/>
      <c r="M216">
        <v>220</v>
      </c>
      <c r="N216">
        <f>IF(A215=Emisiones_N2O_CO2eq_LA[[#This Row],[País]],IFERROR(Emisiones_N2O_CO2eq_LA[[#This Row],[Otras Quemas de Combustible (kilotoneladas CO₂e)]]-M215,0),0)</f>
        <v>0</v>
      </c>
      <c r="O216" s="8">
        <f>IF(A215=Emisiones_N2O_CO2eq_LA[[#This Row],[País]],IFERROR(((Emisiones_N2O_CO2eq_LA[[#This Row],[Otras Quemas de Combustible (kilotoneladas CO₂e)]]-M215)/M215)*100,0),0)</f>
        <v>0</v>
      </c>
      <c r="P216">
        <v>0.02</v>
      </c>
      <c r="Q216">
        <v>180</v>
      </c>
      <c r="R216">
        <f>IF(A215=Emisiones_N2O_CO2eq_LA[[#This Row],[País]],IFERROR(Emisiones_N2O_CO2eq_LA[[#This Row],[Residuos (kilotoneladas CO₂e)]]-Q215,0),0)</f>
        <v>10</v>
      </c>
      <c r="S216" s="8">
        <f>IF(A215=Emisiones_N2O_CO2eq_LA[[#This Row],[País]],IFERROR(((Emisiones_N2O_CO2eq_LA[[#This Row],[Residuos (kilotoneladas CO₂e)]]-Q215)/Q215)*100,0),0)</f>
        <v>5.8823529411764701</v>
      </c>
      <c r="T216">
        <v>1.75063217272904E-2</v>
      </c>
      <c r="U216">
        <v>40</v>
      </c>
      <c r="V216">
        <f>IF(A215=Emisiones_N2O_CO2eq_LA[[#This Row],[País]],IFERROR(Emisiones_N2O_CO2eq_LA[[#This Row],[UCTUS (kilotoneladas CO₂e)]]-U215,0),0)</f>
        <v>20</v>
      </c>
      <c r="W216" s="8">
        <f>IF(A215=Emisiones_N2O_CO2eq_LA[[#This Row],[País]],IFERROR(((Emisiones_N2O_CO2eq_LA[[#This Row],[UCTUS (kilotoneladas CO₂e)]]-U215)/U215)*100,0),0)</f>
        <v>100</v>
      </c>
      <c r="X216">
        <v>3.89029371717564E-3</v>
      </c>
      <c r="Y216">
        <v>0</v>
      </c>
      <c r="Z216">
        <f>IF(A215=Emisiones_N2O_CO2eq_LA[[#This Row],[País]],IFERROR(Emisiones_N2O_CO2eq_LA[[#This Row],[Emisiones Fugitivas (kilotoneladas CO₂e)]]-Y215,0),0)</f>
        <v>0</v>
      </c>
      <c r="AA216">
        <f>IF(A215=Emisiones_N2O_CO2eq_LA[[#This Row],[País]],IFERROR(((Emisiones_N2O_CO2eq_LA[[#This Row],[Emisiones Fugitivas (kilotoneladas CO₂e)]]-Y215)/Y215)*100,0),0)</f>
        <v>0</v>
      </c>
      <c r="AB216">
        <v>0</v>
      </c>
    </row>
    <row r="217" spans="1:28" x14ac:dyDescent="0.25">
      <c r="A217" t="s">
        <v>100</v>
      </c>
      <c r="B217" t="s">
        <v>419</v>
      </c>
      <c r="C217" t="s">
        <v>101</v>
      </c>
      <c r="D217">
        <v>2016</v>
      </c>
      <c r="E217">
        <v>2710</v>
      </c>
      <c r="F217">
        <f>IF(A216=Emisiones_N2O_CO2eq_LA[[#This Row],[País]],IFERROR(Emisiones_N2O_CO2eq_LA[[#This Row],[Agricultura (kilotoneladas CO₂e)]]-E216,0),0)</f>
        <v>30</v>
      </c>
      <c r="G217" s="8">
        <f>IF(A216=Emisiones_N2O_CO2eq_LA[[#This Row],[País]],IFERROR(((Emisiones_N2O_CO2eq_LA[[#This Row],[Agricultura (kilotoneladas CO₂e)]]-E216)/E216)*100,0),0)</f>
        <v>1.1194029850746268</v>
      </c>
      <c r="H217">
        <v>0.26062704366224199</v>
      </c>
      <c r="I217">
        <v>0</v>
      </c>
      <c r="J217">
        <f>IF(A216=Emisiones_N2O_CO2eq_LA[[#This Row],[País]],IFERROR(Emisiones_N2O_CO2eq_LA[[#This Row],[Industria (kilotoneladas CO₂e)]]-I216,0),0)</f>
        <v>0</v>
      </c>
      <c r="K217" s="8">
        <f>IF(A216=Emisiones_N2O_CO2eq_LA[[#This Row],[País]],IFERROR(((Emisiones_N2O_CO2eq_LA[[#This Row],[Industria (kilotoneladas CO₂e)]]-I216)/I216)*100,0),0)</f>
        <v>0</v>
      </c>
      <c r="L217" s="7"/>
      <c r="M217">
        <v>220</v>
      </c>
      <c r="N217">
        <f>IF(A216=Emisiones_N2O_CO2eq_LA[[#This Row],[País]],IFERROR(Emisiones_N2O_CO2eq_LA[[#This Row],[Otras Quemas de Combustible (kilotoneladas CO₂e)]]-M216,0),0)</f>
        <v>0</v>
      </c>
      <c r="O217" s="8">
        <f>IF(A216=Emisiones_N2O_CO2eq_LA[[#This Row],[País]],IFERROR(((Emisiones_N2O_CO2eq_LA[[#This Row],[Otras Quemas de Combustible (kilotoneladas CO₂e)]]-M216)/M216)*100,0),0)</f>
        <v>0</v>
      </c>
      <c r="P217">
        <v>0.02</v>
      </c>
      <c r="Q217">
        <v>180</v>
      </c>
      <c r="R217">
        <f>IF(A216=Emisiones_N2O_CO2eq_LA[[#This Row],[País]],IFERROR(Emisiones_N2O_CO2eq_LA[[#This Row],[Residuos (kilotoneladas CO₂e)]]-Q216,0),0)</f>
        <v>0</v>
      </c>
      <c r="S217" s="8">
        <f>IF(A216=Emisiones_N2O_CO2eq_LA[[#This Row],[País]],IFERROR(((Emisiones_N2O_CO2eq_LA[[#This Row],[Residuos (kilotoneladas CO₂e)]]-Q216)/Q216)*100,0),0)</f>
        <v>0</v>
      </c>
      <c r="T217">
        <v>1.7311021350259598E-2</v>
      </c>
      <c r="U217">
        <v>0</v>
      </c>
      <c r="V217">
        <f>IF(A216=Emisiones_N2O_CO2eq_LA[[#This Row],[País]],IFERROR(Emisiones_N2O_CO2eq_LA[[#This Row],[UCTUS (kilotoneladas CO₂e)]]-U216,0),0)</f>
        <v>-40</v>
      </c>
      <c r="W217" s="8">
        <f>IF(A216=Emisiones_N2O_CO2eq_LA[[#This Row],[País]],IFERROR(((Emisiones_N2O_CO2eq_LA[[#This Row],[UCTUS (kilotoneladas CO₂e)]]-U216)/U216)*100,0),0)</f>
        <v>-100</v>
      </c>
      <c r="X217">
        <v>0</v>
      </c>
      <c r="Y217">
        <v>0</v>
      </c>
      <c r="Z217">
        <f>IF(A216=Emisiones_N2O_CO2eq_LA[[#This Row],[País]],IFERROR(Emisiones_N2O_CO2eq_LA[[#This Row],[Emisiones Fugitivas (kilotoneladas CO₂e)]]-Y216,0),0)</f>
        <v>0</v>
      </c>
      <c r="AA217">
        <f>IF(A216=Emisiones_N2O_CO2eq_LA[[#This Row],[País]],IFERROR(((Emisiones_N2O_CO2eq_LA[[#This Row],[Emisiones Fugitivas (kilotoneladas CO₂e)]]-Y216)/Y216)*100,0),0)</f>
        <v>0</v>
      </c>
      <c r="AB217">
        <v>0</v>
      </c>
    </row>
    <row r="218" spans="1:28" x14ac:dyDescent="0.25">
      <c r="A218" t="s">
        <v>102</v>
      </c>
      <c r="B218" t="s">
        <v>102</v>
      </c>
      <c r="C218" t="s">
        <v>103</v>
      </c>
      <c r="D218">
        <v>1990</v>
      </c>
      <c r="E218">
        <v>3360</v>
      </c>
      <c r="F218">
        <f>IF(A217=Emisiones_N2O_CO2eq_LA[[#This Row],[País]],IFERROR(Emisiones_N2O_CO2eq_LA[[#This Row],[Agricultura (kilotoneladas CO₂e)]]-E217,0),0)</f>
        <v>0</v>
      </c>
      <c r="G218" s="8">
        <f>IF(A217=Emisiones_N2O_CO2eq_LA[[#This Row],[País]],IFERROR(((Emisiones_N2O_CO2eq_LA[[#This Row],[Agricultura (kilotoneladas CO₂e)]]-E217)/E217)*100,0),0)</f>
        <v>0</v>
      </c>
      <c r="H218">
        <v>0.32841364480500401</v>
      </c>
      <c r="I218">
        <v>0</v>
      </c>
      <c r="J218">
        <f>IF(A217=Emisiones_N2O_CO2eq_LA[[#This Row],[País]],IFERROR(Emisiones_N2O_CO2eq_LA[[#This Row],[Industria (kilotoneladas CO₂e)]]-I217,0),0)</f>
        <v>0</v>
      </c>
      <c r="K218" s="8">
        <f>IF(A217=Emisiones_N2O_CO2eq_LA[[#This Row],[País]],IFERROR(((Emisiones_N2O_CO2eq_LA[[#This Row],[Industria (kilotoneladas CO₂e)]]-I217)/I217)*100,0),0)</f>
        <v>0</v>
      </c>
      <c r="L218" s="7"/>
      <c r="M218">
        <v>130</v>
      </c>
      <c r="N218">
        <f>IF(A217=Emisiones_N2O_CO2eq_LA[[#This Row],[País]],IFERROR(Emisiones_N2O_CO2eq_LA[[#This Row],[Otras Quemas de Combustible (kilotoneladas CO₂e)]]-M217,0),0)</f>
        <v>0</v>
      </c>
      <c r="O218" s="8">
        <f>IF(A217=Emisiones_N2O_CO2eq_LA[[#This Row],[País]],IFERROR(((Emisiones_N2O_CO2eq_LA[[#This Row],[Otras Quemas de Combustible (kilotoneladas CO₂e)]]-M217)/M217)*100,0),0)</f>
        <v>0</v>
      </c>
      <c r="P218">
        <v>0.01</v>
      </c>
      <c r="Q218">
        <v>120</v>
      </c>
      <c r="R218">
        <f>IF(A217=Emisiones_N2O_CO2eq_LA[[#This Row],[País]],IFERROR(Emisiones_N2O_CO2eq_LA[[#This Row],[Residuos (kilotoneladas CO₂e)]]-Q217,0),0)</f>
        <v>0</v>
      </c>
      <c r="S218" s="8">
        <f>IF(A217=Emisiones_N2O_CO2eq_LA[[#This Row],[País]],IFERROR(((Emisiones_N2O_CO2eq_LA[[#This Row],[Residuos (kilotoneladas CO₂e)]]-Q217)/Q217)*100,0),0)</f>
        <v>0</v>
      </c>
      <c r="T218">
        <v>1.17290587430358E-2</v>
      </c>
      <c r="U218">
        <v>20</v>
      </c>
      <c r="V218">
        <f>IF(A217=Emisiones_N2O_CO2eq_LA[[#This Row],[País]],IFERROR(Emisiones_N2O_CO2eq_LA[[#This Row],[UCTUS (kilotoneladas CO₂e)]]-U217,0),0)</f>
        <v>0</v>
      </c>
      <c r="W218" s="8">
        <f>IF(A217=Emisiones_N2O_CO2eq_LA[[#This Row],[País]],IFERROR(((Emisiones_N2O_CO2eq_LA[[#This Row],[UCTUS (kilotoneladas CO₂e)]]-U217)/U217)*100,0),0)</f>
        <v>0</v>
      </c>
      <c r="X218">
        <v>1.9548431238393098E-3</v>
      </c>
      <c r="Y218">
        <v>0</v>
      </c>
      <c r="Z218">
        <f>IF(A217=Emisiones_N2O_CO2eq_LA[[#This Row],[País]],IFERROR(Emisiones_N2O_CO2eq_LA[[#This Row],[Emisiones Fugitivas (kilotoneladas CO₂e)]]-Y217,0),0)</f>
        <v>0</v>
      </c>
      <c r="AA218">
        <f>IF(A217=Emisiones_N2O_CO2eq_LA[[#This Row],[País]],IFERROR(((Emisiones_N2O_CO2eq_LA[[#This Row],[Emisiones Fugitivas (kilotoneladas CO₂e)]]-Y217)/Y217)*100,0),0)</f>
        <v>0</v>
      </c>
      <c r="AB218">
        <v>0</v>
      </c>
    </row>
    <row r="219" spans="1:28" x14ac:dyDescent="0.25">
      <c r="A219" t="s">
        <v>102</v>
      </c>
      <c r="B219" t="s">
        <v>102</v>
      </c>
      <c r="C219" t="s">
        <v>103</v>
      </c>
      <c r="D219">
        <v>1991</v>
      </c>
      <c r="E219">
        <v>3480</v>
      </c>
      <c r="F219">
        <f>IF(A218=Emisiones_N2O_CO2eq_LA[[#This Row],[País]],IFERROR(Emisiones_N2O_CO2eq_LA[[#This Row],[Agricultura (kilotoneladas CO₂e)]]-E218,0),0)</f>
        <v>120</v>
      </c>
      <c r="G219" s="8">
        <f>IF(A218=Emisiones_N2O_CO2eq_LA[[#This Row],[País]],IFERROR(((Emisiones_N2O_CO2eq_LA[[#This Row],[Agricultura (kilotoneladas CO₂e)]]-E218)/E218)*100,0),0)</f>
        <v>3.5714285714285712</v>
      </c>
      <c r="H219">
        <v>0.332314744079449</v>
      </c>
      <c r="I219">
        <v>0</v>
      </c>
      <c r="J219">
        <f>IF(A218=Emisiones_N2O_CO2eq_LA[[#This Row],[País]],IFERROR(Emisiones_N2O_CO2eq_LA[[#This Row],[Industria (kilotoneladas CO₂e)]]-I218,0),0)</f>
        <v>0</v>
      </c>
      <c r="K219" s="8">
        <f>IF(A218=Emisiones_N2O_CO2eq_LA[[#This Row],[País]],IFERROR(((Emisiones_N2O_CO2eq_LA[[#This Row],[Industria (kilotoneladas CO₂e)]]-I218)/I218)*100,0),0)</f>
        <v>0</v>
      </c>
      <c r="L219" s="7"/>
      <c r="M219">
        <v>130</v>
      </c>
      <c r="N219">
        <f>IF(A218=Emisiones_N2O_CO2eq_LA[[#This Row],[País]],IFERROR(Emisiones_N2O_CO2eq_LA[[#This Row],[Otras Quemas de Combustible (kilotoneladas CO₂e)]]-M218,0),0)</f>
        <v>0</v>
      </c>
      <c r="O219" s="8">
        <f>IF(A218=Emisiones_N2O_CO2eq_LA[[#This Row],[País]],IFERROR(((Emisiones_N2O_CO2eq_LA[[#This Row],[Otras Quemas de Combustible (kilotoneladas CO₂e)]]-M218)/M218)*100,0),0)</f>
        <v>0</v>
      </c>
      <c r="P219">
        <v>0.01</v>
      </c>
      <c r="Q219">
        <v>120</v>
      </c>
      <c r="R219">
        <f>IF(A218=Emisiones_N2O_CO2eq_LA[[#This Row],[País]],IFERROR(Emisiones_N2O_CO2eq_LA[[#This Row],[Residuos (kilotoneladas CO₂e)]]-Q218,0),0)</f>
        <v>0</v>
      </c>
      <c r="S219" s="8">
        <f>IF(A218=Emisiones_N2O_CO2eq_LA[[#This Row],[País]],IFERROR(((Emisiones_N2O_CO2eq_LA[[#This Row],[Residuos (kilotoneladas CO₂e)]]-Q218)/Q218)*100,0),0)</f>
        <v>0</v>
      </c>
      <c r="T219">
        <v>1.1459129106187901E-2</v>
      </c>
      <c r="U219">
        <v>20</v>
      </c>
      <c r="V219">
        <f>IF(A218=Emisiones_N2O_CO2eq_LA[[#This Row],[País]],IFERROR(Emisiones_N2O_CO2eq_LA[[#This Row],[UCTUS (kilotoneladas CO₂e)]]-U218,0),0)</f>
        <v>0</v>
      </c>
      <c r="W219" s="8">
        <f>IF(A218=Emisiones_N2O_CO2eq_LA[[#This Row],[País]],IFERROR(((Emisiones_N2O_CO2eq_LA[[#This Row],[UCTUS (kilotoneladas CO₂e)]]-U218)/U218)*100,0),0)</f>
        <v>0</v>
      </c>
      <c r="X219">
        <v>1.90985485103132E-3</v>
      </c>
      <c r="Y219">
        <v>0</v>
      </c>
      <c r="Z219">
        <f>IF(A218=Emisiones_N2O_CO2eq_LA[[#This Row],[País]],IFERROR(Emisiones_N2O_CO2eq_LA[[#This Row],[Emisiones Fugitivas (kilotoneladas CO₂e)]]-Y218,0),0)</f>
        <v>0</v>
      </c>
      <c r="AA219">
        <f>IF(A218=Emisiones_N2O_CO2eq_LA[[#This Row],[País]],IFERROR(((Emisiones_N2O_CO2eq_LA[[#This Row],[Emisiones Fugitivas (kilotoneladas CO₂e)]]-Y218)/Y218)*100,0),0)</f>
        <v>0</v>
      </c>
      <c r="AB219">
        <v>0</v>
      </c>
    </row>
    <row r="220" spans="1:28" x14ac:dyDescent="0.25">
      <c r="A220" t="s">
        <v>102</v>
      </c>
      <c r="B220" t="s">
        <v>102</v>
      </c>
      <c r="C220" t="s">
        <v>103</v>
      </c>
      <c r="D220">
        <v>1992</v>
      </c>
      <c r="E220">
        <v>3630</v>
      </c>
      <c r="F220">
        <f>IF(A219=Emisiones_N2O_CO2eq_LA[[#This Row],[País]],IFERROR(Emisiones_N2O_CO2eq_LA[[#This Row],[Agricultura (kilotoneladas CO₂e)]]-E219,0),0)</f>
        <v>150</v>
      </c>
      <c r="G220" s="8">
        <f>IF(A219=Emisiones_N2O_CO2eq_LA[[#This Row],[País]],IFERROR(((Emisiones_N2O_CO2eq_LA[[#This Row],[Agricultura (kilotoneladas CO₂e)]]-E219)/E219)*100,0),0)</f>
        <v>4.3103448275862073</v>
      </c>
      <c r="H220">
        <v>0.33874580067189197</v>
      </c>
      <c r="I220">
        <v>0</v>
      </c>
      <c r="J220">
        <f>IF(A219=Emisiones_N2O_CO2eq_LA[[#This Row],[País]],IFERROR(Emisiones_N2O_CO2eq_LA[[#This Row],[Industria (kilotoneladas CO₂e)]]-I219,0),0)</f>
        <v>0</v>
      </c>
      <c r="K220" s="8">
        <f>IF(A219=Emisiones_N2O_CO2eq_LA[[#This Row],[País]],IFERROR(((Emisiones_N2O_CO2eq_LA[[#This Row],[Industria (kilotoneladas CO₂e)]]-I219)/I219)*100,0),0)</f>
        <v>0</v>
      </c>
      <c r="L220" s="7"/>
      <c r="M220">
        <v>130</v>
      </c>
      <c r="N220">
        <f>IF(A219=Emisiones_N2O_CO2eq_LA[[#This Row],[País]],IFERROR(Emisiones_N2O_CO2eq_LA[[#This Row],[Otras Quemas de Combustible (kilotoneladas CO₂e)]]-M219,0),0)</f>
        <v>0</v>
      </c>
      <c r="O220" s="8">
        <f>IF(A219=Emisiones_N2O_CO2eq_LA[[#This Row],[País]],IFERROR(((Emisiones_N2O_CO2eq_LA[[#This Row],[Otras Quemas de Combustible (kilotoneladas CO₂e)]]-M219)/M219)*100,0),0)</f>
        <v>0</v>
      </c>
      <c r="P220">
        <v>0.01</v>
      </c>
      <c r="Q220">
        <v>130</v>
      </c>
      <c r="R220">
        <f>IF(A219=Emisiones_N2O_CO2eq_LA[[#This Row],[País]],IFERROR(Emisiones_N2O_CO2eq_LA[[#This Row],[Residuos (kilotoneladas CO₂e)]]-Q219,0),0)</f>
        <v>10</v>
      </c>
      <c r="S220" s="8">
        <f>IF(A219=Emisiones_N2O_CO2eq_LA[[#This Row],[País]],IFERROR(((Emisiones_N2O_CO2eq_LA[[#This Row],[Residuos (kilotoneladas CO₂e)]]-Q219)/Q219)*100,0),0)</f>
        <v>8.3333333333333321</v>
      </c>
      <c r="T220">
        <v>1.21313923105636E-2</v>
      </c>
      <c r="U220">
        <v>20</v>
      </c>
      <c r="V220">
        <f>IF(A219=Emisiones_N2O_CO2eq_LA[[#This Row],[País]],IFERROR(Emisiones_N2O_CO2eq_LA[[#This Row],[UCTUS (kilotoneladas CO₂e)]]-U219,0),0)</f>
        <v>0</v>
      </c>
      <c r="W220" s="8">
        <f>IF(A219=Emisiones_N2O_CO2eq_LA[[#This Row],[País]],IFERROR(((Emisiones_N2O_CO2eq_LA[[#This Row],[UCTUS (kilotoneladas CO₂e)]]-U219)/U219)*100,0),0)</f>
        <v>0</v>
      </c>
      <c r="X220">
        <v>1.8663680477790201E-3</v>
      </c>
      <c r="Y220">
        <v>0</v>
      </c>
      <c r="Z220">
        <f>IF(A219=Emisiones_N2O_CO2eq_LA[[#This Row],[País]],IFERROR(Emisiones_N2O_CO2eq_LA[[#This Row],[Emisiones Fugitivas (kilotoneladas CO₂e)]]-Y219,0),0)</f>
        <v>0</v>
      </c>
      <c r="AA220">
        <f>IF(A219=Emisiones_N2O_CO2eq_LA[[#This Row],[País]],IFERROR(((Emisiones_N2O_CO2eq_LA[[#This Row],[Emisiones Fugitivas (kilotoneladas CO₂e)]]-Y219)/Y219)*100,0),0)</f>
        <v>0</v>
      </c>
      <c r="AB220">
        <v>0</v>
      </c>
    </row>
    <row r="221" spans="1:28" x14ac:dyDescent="0.25">
      <c r="A221" t="s">
        <v>102</v>
      </c>
      <c r="B221" t="s">
        <v>102</v>
      </c>
      <c r="C221" t="s">
        <v>103</v>
      </c>
      <c r="D221">
        <v>1993</v>
      </c>
      <c r="E221">
        <v>3760</v>
      </c>
      <c r="F221">
        <f>IF(A220=Emisiones_N2O_CO2eq_LA[[#This Row],[País]],IFERROR(Emisiones_N2O_CO2eq_LA[[#This Row],[Agricultura (kilotoneladas CO₂e)]]-E220,0),0)</f>
        <v>130</v>
      </c>
      <c r="G221" s="8">
        <f>IF(A220=Emisiones_N2O_CO2eq_LA[[#This Row],[País]],IFERROR(((Emisiones_N2O_CO2eq_LA[[#This Row],[Agricultura (kilotoneladas CO₂e)]]-E220)/E220)*100,0),0)</f>
        <v>3.5812672176308542</v>
      </c>
      <c r="H221">
        <v>0.34303439467201802</v>
      </c>
      <c r="I221">
        <v>0</v>
      </c>
      <c r="J221">
        <f>IF(A220=Emisiones_N2O_CO2eq_LA[[#This Row],[País]],IFERROR(Emisiones_N2O_CO2eq_LA[[#This Row],[Industria (kilotoneladas CO₂e)]]-I220,0),0)</f>
        <v>0</v>
      </c>
      <c r="K221" s="8">
        <f>IF(A220=Emisiones_N2O_CO2eq_LA[[#This Row],[País]],IFERROR(((Emisiones_N2O_CO2eq_LA[[#This Row],[Industria (kilotoneladas CO₂e)]]-I220)/I220)*100,0),0)</f>
        <v>0</v>
      </c>
      <c r="L221" s="7"/>
      <c r="M221">
        <v>140</v>
      </c>
      <c r="N221">
        <f>IF(A220=Emisiones_N2O_CO2eq_LA[[#This Row],[País]],IFERROR(Emisiones_N2O_CO2eq_LA[[#This Row],[Otras Quemas de Combustible (kilotoneladas CO₂e)]]-M220,0),0)</f>
        <v>10</v>
      </c>
      <c r="O221" s="8">
        <f>IF(A220=Emisiones_N2O_CO2eq_LA[[#This Row],[País]],IFERROR(((Emisiones_N2O_CO2eq_LA[[#This Row],[Otras Quemas de Combustible (kilotoneladas CO₂e)]]-M220)/M220)*100,0),0)</f>
        <v>7.6923076923076925</v>
      </c>
      <c r="P221">
        <v>0.01</v>
      </c>
      <c r="Q221">
        <v>130</v>
      </c>
      <c r="R221">
        <f>IF(A220=Emisiones_N2O_CO2eq_LA[[#This Row],[País]],IFERROR(Emisiones_N2O_CO2eq_LA[[#This Row],[Residuos (kilotoneladas CO₂e)]]-Q220,0),0)</f>
        <v>0</v>
      </c>
      <c r="S221" s="8">
        <f>IF(A220=Emisiones_N2O_CO2eq_LA[[#This Row],[País]],IFERROR(((Emisiones_N2O_CO2eq_LA[[#This Row],[Residuos (kilotoneladas CO₂e)]]-Q220)/Q220)*100,0),0)</f>
        <v>0</v>
      </c>
      <c r="T221">
        <v>1.18602317306815E-2</v>
      </c>
      <c r="U221">
        <v>20</v>
      </c>
      <c r="V221">
        <f>IF(A220=Emisiones_N2O_CO2eq_LA[[#This Row],[País]],IFERROR(Emisiones_N2O_CO2eq_LA[[#This Row],[UCTUS (kilotoneladas CO₂e)]]-U220,0),0)</f>
        <v>0</v>
      </c>
      <c r="W221" s="8">
        <f>IF(A220=Emisiones_N2O_CO2eq_LA[[#This Row],[País]],IFERROR(((Emisiones_N2O_CO2eq_LA[[#This Row],[UCTUS (kilotoneladas CO₂e)]]-U220)/U220)*100,0),0)</f>
        <v>0</v>
      </c>
      <c r="X221">
        <v>1.8246510354894599E-3</v>
      </c>
      <c r="Y221">
        <v>0</v>
      </c>
      <c r="Z221">
        <f>IF(A220=Emisiones_N2O_CO2eq_LA[[#This Row],[País]],IFERROR(Emisiones_N2O_CO2eq_LA[[#This Row],[Emisiones Fugitivas (kilotoneladas CO₂e)]]-Y220,0),0)</f>
        <v>0</v>
      </c>
      <c r="AA221">
        <f>IF(A220=Emisiones_N2O_CO2eq_LA[[#This Row],[País]],IFERROR(((Emisiones_N2O_CO2eq_LA[[#This Row],[Emisiones Fugitivas (kilotoneladas CO₂e)]]-Y220)/Y220)*100,0),0)</f>
        <v>0</v>
      </c>
      <c r="AB221">
        <v>0</v>
      </c>
    </row>
    <row r="222" spans="1:28" x14ac:dyDescent="0.25">
      <c r="A222" t="s">
        <v>102</v>
      </c>
      <c r="B222" t="s">
        <v>102</v>
      </c>
      <c r="C222" t="s">
        <v>103</v>
      </c>
      <c r="D222">
        <v>1994</v>
      </c>
      <c r="E222">
        <v>3870</v>
      </c>
      <c r="F222">
        <f>IF(A221=Emisiones_N2O_CO2eq_LA[[#This Row],[País]],IFERROR(Emisiones_N2O_CO2eq_LA[[#This Row],[Agricultura (kilotoneladas CO₂e)]]-E221,0),0)</f>
        <v>110</v>
      </c>
      <c r="G222" s="8">
        <f>IF(A221=Emisiones_N2O_CO2eq_LA[[#This Row],[País]],IFERROR(((Emisiones_N2O_CO2eq_LA[[#This Row],[Agricultura (kilotoneladas CO₂e)]]-E221)/E221)*100,0),0)</f>
        <v>2.9255319148936172</v>
      </c>
      <c r="H222">
        <v>0.345289079229122</v>
      </c>
      <c r="I222">
        <v>0</v>
      </c>
      <c r="J222">
        <f>IF(A221=Emisiones_N2O_CO2eq_LA[[#This Row],[País]],IFERROR(Emisiones_N2O_CO2eq_LA[[#This Row],[Industria (kilotoneladas CO₂e)]]-I221,0),0)</f>
        <v>0</v>
      </c>
      <c r="K222" s="8">
        <f>IF(A221=Emisiones_N2O_CO2eq_LA[[#This Row],[País]],IFERROR(((Emisiones_N2O_CO2eq_LA[[#This Row],[Industria (kilotoneladas CO₂e)]]-I221)/I221)*100,0),0)</f>
        <v>0</v>
      </c>
      <c r="L222" s="7"/>
      <c r="M222">
        <v>140</v>
      </c>
      <c r="N222">
        <f>IF(A221=Emisiones_N2O_CO2eq_LA[[#This Row],[País]],IFERROR(Emisiones_N2O_CO2eq_LA[[#This Row],[Otras Quemas de Combustible (kilotoneladas CO₂e)]]-M221,0),0)</f>
        <v>0</v>
      </c>
      <c r="O222" s="8">
        <f>IF(A221=Emisiones_N2O_CO2eq_LA[[#This Row],[País]],IFERROR(((Emisiones_N2O_CO2eq_LA[[#This Row],[Otras Quemas de Combustible (kilotoneladas CO₂e)]]-M221)/M221)*100,0),0)</f>
        <v>0</v>
      </c>
      <c r="P222">
        <v>0.01</v>
      </c>
      <c r="Q222">
        <v>130</v>
      </c>
      <c r="R222">
        <f>IF(A221=Emisiones_N2O_CO2eq_LA[[#This Row],[País]],IFERROR(Emisiones_N2O_CO2eq_LA[[#This Row],[Residuos (kilotoneladas CO₂e)]]-Q221,0),0)</f>
        <v>0</v>
      </c>
      <c r="S222" s="8">
        <f>IF(A221=Emisiones_N2O_CO2eq_LA[[#This Row],[País]],IFERROR(((Emisiones_N2O_CO2eq_LA[[#This Row],[Residuos (kilotoneladas CO₂e)]]-Q221)/Q221)*100,0),0)</f>
        <v>0</v>
      </c>
      <c r="T222">
        <v>1.1598857958601E-2</v>
      </c>
      <c r="U222">
        <v>20</v>
      </c>
      <c r="V222">
        <f>IF(A221=Emisiones_N2O_CO2eq_LA[[#This Row],[País]],IFERROR(Emisiones_N2O_CO2eq_LA[[#This Row],[UCTUS (kilotoneladas CO₂e)]]-U221,0),0)</f>
        <v>0</v>
      </c>
      <c r="W222" s="8">
        <f>IF(A221=Emisiones_N2O_CO2eq_LA[[#This Row],[País]],IFERROR(((Emisiones_N2O_CO2eq_LA[[#This Row],[UCTUS (kilotoneladas CO₂e)]]-U221)/U221)*100,0),0)</f>
        <v>0</v>
      </c>
      <c r="X222">
        <v>1.78443968593861E-3</v>
      </c>
      <c r="Y222">
        <v>0</v>
      </c>
      <c r="Z222">
        <f>IF(A221=Emisiones_N2O_CO2eq_LA[[#This Row],[País]],IFERROR(Emisiones_N2O_CO2eq_LA[[#This Row],[Emisiones Fugitivas (kilotoneladas CO₂e)]]-Y221,0),0)</f>
        <v>0</v>
      </c>
      <c r="AA222">
        <f>IF(A221=Emisiones_N2O_CO2eq_LA[[#This Row],[País]],IFERROR(((Emisiones_N2O_CO2eq_LA[[#This Row],[Emisiones Fugitivas (kilotoneladas CO₂e)]]-Y221)/Y221)*100,0),0)</f>
        <v>0</v>
      </c>
      <c r="AB222">
        <v>0</v>
      </c>
    </row>
    <row r="223" spans="1:28" x14ac:dyDescent="0.25">
      <c r="A223" t="s">
        <v>102</v>
      </c>
      <c r="B223" t="s">
        <v>102</v>
      </c>
      <c r="C223" t="s">
        <v>103</v>
      </c>
      <c r="D223">
        <v>1995</v>
      </c>
      <c r="E223">
        <v>3940</v>
      </c>
      <c r="F223">
        <f>IF(A222=Emisiones_N2O_CO2eq_LA[[#This Row],[País]],IFERROR(Emisiones_N2O_CO2eq_LA[[#This Row],[Agricultura (kilotoneladas CO₂e)]]-E222,0),0)</f>
        <v>70</v>
      </c>
      <c r="G223" s="8">
        <f>IF(A222=Emisiones_N2O_CO2eq_LA[[#This Row],[País]],IFERROR(((Emisiones_N2O_CO2eq_LA[[#This Row],[Agricultura (kilotoneladas CO₂e)]]-E222)/E222)*100,0),0)</f>
        <v>1.8087855297157622</v>
      </c>
      <c r="H223">
        <v>0.34395460497599301</v>
      </c>
      <c r="I223">
        <v>0</v>
      </c>
      <c r="J223">
        <f>IF(A222=Emisiones_N2O_CO2eq_LA[[#This Row],[País]],IFERROR(Emisiones_N2O_CO2eq_LA[[#This Row],[Industria (kilotoneladas CO₂e)]]-I222,0),0)</f>
        <v>0</v>
      </c>
      <c r="K223" s="8">
        <f>IF(A222=Emisiones_N2O_CO2eq_LA[[#This Row],[País]],IFERROR(((Emisiones_N2O_CO2eq_LA[[#This Row],[Industria (kilotoneladas CO₂e)]]-I222)/I222)*100,0),0)</f>
        <v>0</v>
      </c>
      <c r="L223" s="7"/>
      <c r="M223">
        <v>140</v>
      </c>
      <c r="N223">
        <f>IF(A222=Emisiones_N2O_CO2eq_LA[[#This Row],[País]],IFERROR(Emisiones_N2O_CO2eq_LA[[#This Row],[Otras Quemas de Combustible (kilotoneladas CO₂e)]]-M222,0),0)</f>
        <v>0</v>
      </c>
      <c r="O223" s="8">
        <f>IF(A222=Emisiones_N2O_CO2eq_LA[[#This Row],[País]],IFERROR(((Emisiones_N2O_CO2eq_LA[[#This Row],[Otras Quemas de Combustible (kilotoneladas CO₂e)]]-M222)/M222)*100,0),0)</f>
        <v>0</v>
      </c>
      <c r="P223">
        <v>0.01</v>
      </c>
      <c r="Q223">
        <v>140</v>
      </c>
      <c r="R223">
        <f>IF(A222=Emisiones_N2O_CO2eq_LA[[#This Row],[País]],IFERROR(Emisiones_N2O_CO2eq_LA[[#This Row],[Residuos (kilotoneladas CO₂e)]]-Q222,0),0)</f>
        <v>10</v>
      </c>
      <c r="S223" s="8">
        <f>IF(A222=Emisiones_N2O_CO2eq_LA[[#This Row],[País]],IFERROR(((Emisiones_N2O_CO2eq_LA[[#This Row],[Residuos (kilotoneladas CO₂e)]]-Q222)/Q222)*100,0),0)</f>
        <v>7.6923076923076925</v>
      </c>
      <c r="T223">
        <v>1.22217372326495E-2</v>
      </c>
      <c r="U223">
        <v>20</v>
      </c>
      <c r="V223">
        <f>IF(A222=Emisiones_N2O_CO2eq_LA[[#This Row],[País]],IFERROR(Emisiones_N2O_CO2eq_LA[[#This Row],[UCTUS (kilotoneladas CO₂e)]]-U222,0),0)</f>
        <v>0</v>
      </c>
      <c r="W223" s="8">
        <f>IF(A222=Emisiones_N2O_CO2eq_LA[[#This Row],[País]],IFERROR(((Emisiones_N2O_CO2eq_LA[[#This Row],[UCTUS (kilotoneladas CO₂e)]]-U222)/U222)*100,0),0)</f>
        <v>0</v>
      </c>
      <c r="X223">
        <v>1.74596246180707E-3</v>
      </c>
      <c r="Y223">
        <v>0</v>
      </c>
      <c r="Z223">
        <f>IF(A222=Emisiones_N2O_CO2eq_LA[[#This Row],[País]],IFERROR(Emisiones_N2O_CO2eq_LA[[#This Row],[Emisiones Fugitivas (kilotoneladas CO₂e)]]-Y222,0),0)</f>
        <v>0</v>
      </c>
      <c r="AA223">
        <f>IF(A222=Emisiones_N2O_CO2eq_LA[[#This Row],[País]],IFERROR(((Emisiones_N2O_CO2eq_LA[[#This Row],[Emisiones Fugitivas (kilotoneladas CO₂e)]]-Y222)/Y222)*100,0),0)</f>
        <v>0</v>
      </c>
      <c r="AB223">
        <v>0</v>
      </c>
    </row>
    <row r="224" spans="1:28" x14ac:dyDescent="0.25">
      <c r="A224" t="s">
        <v>102</v>
      </c>
      <c r="B224" t="s">
        <v>102</v>
      </c>
      <c r="C224" t="s">
        <v>103</v>
      </c>
      <c r="D224">
        <v>1996</v>
      </c>
      <c r="E224">
        <v>4170</v>
      </c>
      <c r="F224">
        <f>IF(A223=Emisiones_N2O_CO2eq_LA[[#This Row],[País]],IFERROR(Emisiones_N2O_CO2eq_LA[[#This Row],[Agricultura (kilotoneladas CO₂e)]]-E223,0),0)</f>
        <v>230</v>
      </c>
      <c r="G224" s="8">
        <f>IF(A223=Emisiones_N2O_CO2eq_LA[[#This Row],[País]],IFERROR(((Emisiones_N2O_CO2eq_LA[[#This Row],[Agricultura (kilotoneladas CO₂e)]]-E223)/E223)*100,0),0)</f>
        <v>5.8375634517766501</v>
      </c>
      <c r="H224">
        <v>0.35631889259164301</v>
      </c>
      <c r="I224">
        <v>0</v>
      </c>
      <c r="J224">
        <f>IF(A223=Emisiones_N2O_CO2eq_LA[[#This Row],[País]],IFERROR(Emisiones_N2O_CO2eq_LA[[#This Row],[Industria (kilotoneladas CO₂e)]]-I223,0),0)</f>
        <v>0</v>
      </c>
      <c r="K224" s="8">
        <f>IF(A223=Emisiones_N2O_CO2eq_LA[[#This Row],[País]],IFERROR(((Emisiones_N2O_CO2eq_LA[[#This Row],[Industria (kilotoneladas CO₂e)]]-I223)/I223)*100,0),0)</f>
        <v>0</v>
      </c>
      <c r="L224" s="7"/>
      <c r="M224">
        <v>150</v>
      </c>
      <c r="N224">
        <f>IF(A223=Emisiones_N2O_CO2eq_LA[[#This Row],[País]],IFERROR(Emisiones_N2O_CO2eq_LA[[#This Row],[Otras Quemas de Combustible (kilotoneladas CO₂e)]]-M223,0),0)</f>
        <v>10</v>
      </c>
      <c r="O224" s="8">
        <f>IF(A223=Emisiones_N2O_CO2eq_LA[[#This Row],[País]],IFERROR(((Emisiones_N2O_CO2eq_LA[[#This Row],[Otras Quemas de Combustible (kilotoneladas CO₂e)]]-M223)/M223)*100,0),0)</f>
        <v>7.1428571428571423</v>
      </c>
      <c r="P224">
        <v>0.01</v>
      </c>
      <c r="Q224">
        <v>140</v>
      </c>
      <c r="R224">
        <f>IF(A223=Emisiones_N2O_CO2eq_LA[[#This Row],[País]],IFERROR(Emisiones_N2O_CO2eq_LA[[#This Row],[Residuos (kilotoneladas CO₂e)]]-Q223,0),0)</f>
        <v>0</v>
      </c>
      <c r="S224" s="8">
        <f>IF(A223=Emisiones_N2O_CO2eq_LA[[#This Row],[País]],IFERROR(((Emisiones_N2O_CO2eq_LA[[#This Row],[Residuos (kilotoneladas CO₂e)]]-Q223)/Q223)*100,0),0)</f>
        <v>0</v>
      </c>
      <c r="T224">
        <v>1.1962744595402801E-2</v>
      </c>
      <c r="U224">
        <v>0</v>
      </c>
      <c r="V224">
        <f>IF(A223=Emisiones_N2O_CO2eq_LA[[#This Row],[País]],IFERROR(Emisiones_N2O_CO2eq_LA[[#This Row],[UCTUS (kilotoneladas CO₂e)]]-U223,0),0)</f>
        <v>-20</v>
      </c>
      <c r="W224" s="8">
        <f>IF(A223=Emisiones_N2O_CO2eq_LA[[#This Row],[País]],IFERROR(((Emisiones_N2O_CO2eq_LA[[#This Row],[UCTUS (kilotoneladas CO₂e)]]-U223)/U223)*100,0),0)</f>
        <v>-100</v>
      </c>
      <c r="X224">
        <v>0</v>
      </c>
      <c r="Y224">
        <v>0</v>
      </c>
      <c r="Z224">
        <f>IF(A223=Emisiones_N2O_CO2eq_LA[[#This Row],[País]],IFERROR(Emisiones_N2O_CO2eq_LA[[#This Row],[Emisiones Fugitivas (kilotoneladas CO₂e)]]-Y223,0),0)</f>
        <v>0</v>
      </c>
      <c r="AA224">
        <f>IF(A223=Emisiones_N2O_CO2eq_LA[[#This Row],[País]],IFERROR(((Emisiones_N2O_CO2eq_LA[[#This Row],[Emisiones Fugitivas (kilotoneladas CO₂e)]]-Y223)/Y223)*100,0),0)</f>
        <v>0</v>
      </c>
      <c r="AB224">
        <v>0</v>
      </c>
    </row>
    <row r="225" spans="1:28" x14ac:dyDescent="0.25">
      <c r="A225" t="s">
        <v>102</v>
      </c>
      <c r="B225" t="s">
        <v>102</v>
      </c>
      <c r="C225" t="s">
        <v>103</v>
      </c>
      <c r="D225">
        <v>1997</v>
      </c>
      <c r="E225">
        <v>4520</v>
      </c>
      <c r="F225">
        <f>IF(A224=Emisiones_N2O_CO2eq_LA[[#This Row],[País]],IFERROR(Emisiones_N2O_CO2eq_LA[[#This Row],[Agricultura (kilotoneladas CO₂e)]]-E224,0),0)</f>
        <v>350</v>
      </c>
      <c r="G225" s="8">
        <f>IF(A224=Emisiones_N2O_CO2eq_LA[[#This Row],[País]],IFERROR(((Emisiones_N2O_CO2eq_LA[[#This Row],[Agricultura (kilotoneladas CO₂e)]]-E224)/E224)*100,0),0)</f>
        <v>8.393285371702639</v>
      </c>
      <c r="H225">
        <v>0.37821102836582698</v>
      </c>
      <c r="I225">
        <v>0</v>
      </c>
      <c r="J225">
        <f>IF(A224=Emisiones_N2O_CO2eq_LA[[#This Row],[País]],IFERROR(Emisiones_N2O_CO2eq_LA[[#This Row],[Industria (kilotoneladas CO₂e)]]-I224,0),0)</f>
        <v>0</v>
      </c>
      <c r="K225" s="8">
        <f>IF(A224=Emisiones_N2O_CO2eq_LA[[#This Row],[País]],IFERROR(((Emisiones_N2O_CO2eq_LA[[#This Row],[Industria (kilotoneladas CO₂e)]]-I224)/I224)*100,0),0)</f>
        <v>0</v>
      </c>
      <c r="L225" s="7"/>
      <c r="M225">
        <v>150</v>
      </c>
      <c r="N225">
        <f>IF(A224=Emisiones_N2O_CO2eq_LA[[#This Row],[País]],IFERROR(Emisiones_N2O_CO2eq_LA[[#This Row],[Otras Quemas de Combustible (kilotoneladas CO₂e)]]-M224,0),0)</f>
        <v>0</v>
      </c>
      <c r="O225" s="8">
        <f>IF(A224=Emisiones_N2O_CO2eq_LA[[#This Row],[País]],IFERROR(((Emisiones_N2O_CO2eq_LA[[#This Row],[Otras Quemas de Combustible (kilotoneladas CO₂e)]]-M224)/M224)*100,0),0)</f>
        <v>0</v>
      </c>
      <c r="P225">
        <v>0.01</v>
      </c>
      <c r="Q225">
        <v>150</v>
      </c>
      <c r="R225">
        <f>IF(A224=Emisiones_N2O_CO2eq_LA[[#This Row],[País]],IFERROR(Emisiones_N2O_CO2eq_LA[[#This Row],[Residuos (kilotoneladas CO₂e)]]-Q224,0),0)</f>
        <v>10</v>
      </c>
      <c r="S225" s="8">
        <f>IF(A224=Emisiones_N2O_CO2eq_LA[[#This Row],[País]],IFERROR(((Emisiones_N2O_CO2eq_LA[[#This Row],[Residuos (kilotoneladas CO₂e)]]-Q224)/Q224)*100,0),0)</f>
        <v>7.1428571428571423</v>
      </c>
      <c r="T225">
        <v>1.25512509413438E-2</v>
      </c>
      <c r="U225">
        <v>0</v>
      </c>
      <c r="V225">
        <f>IF(A224=Emisiones_N2O_CO2eq_LA[[#This Row],[País]],IFERROR(Emisiones_N2O_CO2eq_LA[[#This Row],[UCTUS (kilotoneladas CO₂e)]]-U224,0),0)</f>
        <v>0</v>
      </c>
      <c r="W225" s="8">
        <f>IF(A224=Emisiones_N2O_CO2eq_LA[[#This Row],[País]],IFERROR(((Emisiones_N2O_CO2eq_LA[[#This Row],[UCTUS (kilotoneladas CO₂e)]]-U224)/U224)*100,0),0)</f>
        <v>0</v>
      </c>
      <c r="X225">
        <v>0</v>
      </c>
      <c r="Y225">
        <v>0</v>
      </c>
      <c r="Z225">
        <f>IF(A224=Emisiones_N2O_CO2eq_LA[[#This Row],[País]],IFERROR(Emisiones_N2O_CO2eq_LA[[#This Row],[Emisiones Fugitivas (kilotoneladas CO₂e)]]-Y224,0),0)</f>
        <v>0</v>
      </c>
      <c r="AA225">
        <f>IF(A224=Emisiones_N2O_CO2eq_LA[[#This Row],[País]],IFERROR(((Emisiones_N2O_CO2eq_LA[[#This Row],[Emisiones Fugitivas (kilotoneladas CO₂e)]]-Y224)/Y224)*100,0),0)</f>
        <v>0</v>
      </c>
      <c r="AB225">
        <v>0</v>
      </c>
    </row>
    <row r="226" spans="1:28" x14ac:dyDescent="0.25">
      <c r="A226" t="s">
        <v>102</v>
      </c>
      <c r="B226" t="s">
        <v>102</v>
      </c>
      <c r="C226" t="s">
        <v>103</v>
      </c>
      <c r="D226">
        <v>1998</v>
      </c>
      <c r="E226">
        <v>4330</v>
      </c>
      <c r="F226">
        <f>IF(A225=Emisiones_N2O_CO2eq_LA[[#This Row],[País]],IFERROR(Emisiones_N2O_CO2eq_LA[[#This Row],[Agricultura (kilotoneladas CO₂e)]]-E225,0),0)</f>
        <v>-190</v>
      </c>
      <c r="G226" s="8">
        <f>IF(A225=Emisiones_N2O_CO2eq_LA[[#This Row],[País]],IFERROR(((Emisiones_N2O_CO2eq_LA[[#This Row],[Agricultura (kilotoneladas CO₂e)]]-E225)/E225)*100,0),0)</f>
        <v>-4.2035398230088497</v>
      </c>
      <c r="H226">
        <v>0.35497622561075498</v>
      </c>
      <c r="I226">
        <v>0</v>
      </c>
      <c r="J226">
        <f>IF(A225=Emisiones_N2O_CO2eq_LA[[#This Row],[País]],IFERROR(Emisiones_N2O_CO2eq_LA[[#This Row],[Industria (kilotoneladas CO₂e)]]-I225,0),0)</f>
        <v>0</v>
      </c>
      <c r="K226" s="8">
        <f>IF(A225=Emisiones_N2O_CO2eq_LA[[#This Row],[País]],IFERROR(((Emisiones_N2O_CO2eq_LA[[#This Row],[Industria (kilotoneladas CO₂e)]]-I225)/I225)*100,0),0)</f>
        <v>0</v>
      </c>
      <c r="L226" s="7"/>
      <c r="M226">
        <v>150</v>
      </c>
      <c r="N226">
        <f>IF(A225=Emisiones_N2O_CO2eq_LA[[#This Row],[País]],IFERROR(Emisiones_N2O_CO2eq_LA[[#This Row],[Otras Quemas de Combustible (kilotoneladas CO₂e)]]-M225,0),0)</f>
        <v>0</v>
      </c>
      <c r="O226" s="8">
        <f>IF(A225=Emisiones_N2O_CO2eq_LA[[#This Row],[País]],IFERROR(((Emisiones_N2O_CO2eq_LA[[#This Row],[Otras Quemas de Combustible (kilotoneladas CO₂e)]]-M225)/M225)*100,0),0)</f>
        <v>0</v>
      </c>
      <c r="P226">
        <v>0.01</v>
      </c>
      <c r="Q226">
        <v>150</v>
      </c>
      <c r="R226">
        <f>IF(A225=Emisiones_N2O_CO2eq_LA[[#This Row],[País]],IFERROR(Emisiones_N2O_CO2eq_LA[[#This Row],[Residuos (kilotoneladas CO₂e)]]-Q225,0),0)</f>
        <v>0</v>
      </c>
      <c r="S226" s="8">
        <f>IF(A225=Emisiones_N2O_CO2eq_LA[[#This Row],[País]],IFERROR(((Emisiones_N2O_CO2eq_LA[[#This Row],[Residuos (kilotoneladas CO₂e)]]-Q225)/Q225)*100,0),0)</f>
        <v>0</v>
      </c>
      <c r="T226">
        <v>1.22970978848991E-2</v>
      </c>
      <c r="U226">
        <v>0</v>
      </c>
      <c r="V226">
        <f>IF(A225=Emisiones_N2O_CO2eq_LA[[#This Row],[País]],IFERROR(Emisiones_N2O_CO2eq_LA[[#This Row],[UCTUS (kilotoneladas CO₂e)]]-U225,0),0)</f>
        <v>0</v>
      </c>
      <c r="W226" s="8">
        <f>IF(A225=Emisiones_N2O_CO2eq_LA[[#This Row],[País]],IFERROR(((Emisiones_N2O_CO2eq_LA[[#This Row],[UCTUS (kilotoneladas CO₂e)]]-U225)/U225)*100,0),0)</f>
        <v>0</v>
      </c>
      <c r="X226">
        <v>0</v>
      </c>
      <c r="Y226">
        <v>0</v>
      </c>
      <c r="Z226">
        <f>IF(A225=Emisiones_N2O_CO2eq_LA[[#This Row],[País]],IFERROR(Emisiones_N2O_CO2eq_LA[[#This Row],[Emisiones Fugitivas (kilotoneladas CO₂e)]]-Y225,0),0)</f>
        <v>0</v>
      </c>
      <c r="AA226">
        <f>IF(A225=Emisiones_N2O_CO2eq_LA[[#This Row],[País]],IFERROR(((Emisiones_N2O_CO2eq_LA[[#This Row],[Emisiones Fugitivas (kilotoneladas CO₂e)]]-Y225)/Y225)*100,0),0)</f>
        <v>0</v>
      </c>
      <c r="AB226">
        <v>0</v>
      </c>
    </row>
    <row r="227" spans="1:28" x14ac:dyDescent="0.25">
      <c r="A227" t="s">
        <v>102</v>
      </c>
      <c r="B227" t="s">
        <v>102</v>
      </c>
      <c r="C227" t="s">
        <v>103</v>
      </c>
      <c r="D227">
        <v>1999</v>
      </c>
      <c r="E227">
        <v>4000</v>
      </c>
      <c r="F227">
        <f>IF(A226=Emisiones_N2O_CO2eq_LA[[#This Row],[País]],IFERROR(Emisiones_N2O_CO2eq_LA[[#This Row],[Agricultura (kilotoneladas CO₂e)]]-E226,0),0)</f>
        <v>-330</v>
      </c>
      <c r="G227" s="8">
        <f>IF(A226=Emisiones_N2O_CO2eq_LA[[#This Row],[País]],IFERROR(((Emisiones_N2O_CO2eq_LA[[#This Row],[Agricultura (kilotoneladas CO₂e)]]-E226)/E226)*100,0),0)</f>
        <v>-7.6212471131639719</v>
      </c>
      <c r="H227">
        <v>0.32149172158816902</v>
      </c>
      <c r="I227">
        <v>0</v>
      </c>
      <c r="J227">
        <f>IF(A226=Emisiones_N2O_CO2eq_LA[[#This Row],[País]],IFERROR(Emisiones_N2O_CO2eq_LA[[#This Row],[Industria (kilotoneladas CO₂e)]]-I226,0),0)</f>
        <v>0</v>
      </c>
      <c r="K227" s="8">
        <f>IF(A226=Emisiones_N2O_CO2eq_LA[[#This Row],[País]],IFERROR(((Emisiones_N2O_CO2eq_LA[[#This Row],[Industria (kilotoneladas CO₂e)]]-I226)/I226)*100,0),0)</f>
        <v>0</v>
      </c>
      <c r="L227" s="7"/>
      <c r="M227">
        <v>150</v>
      </c>
      <c r="N227">
        <f>IF(A226=Emisiones_N2O_CO2eq_LA[[#This Row],[País]],IFERROR(Emisiones_N2O_CO2eq_LA[[#This Row],[Otras Quemas de Combustible (kilotoneladas CO₂e)]]-M226,0),0)</f>
        <v>0</v>
      </c>
      <c r="O227" s="8">
        <f>IF(A226=Emisiones_N2O_CO2eq_LA[[#This Row],[País]],IFERROR(((Emisiones_N2O_CO2eq_LA[[#This Row],[Otras Quemas de Combustible (kilotoneladas CO₂e)]]-M226)/M226)*100,0),0)</f>
        <v>0</v>
      </c>
      <c r="P227">
        <v>0.01</v>
      </c>
      <c r="Q227">
        <v>160</v>
      </c>
      <c r="R227">
        <f>IF(A226=Emisiones_N2O_CO2eq_LA[[#This Row],[País]],IFERROR(Emisiones_N2O_CO2eq_LA[[#This Row],[Residuos (kilotoneladas CO₂e)]]-Q226,0),0)</f>
        <v>10</v>
      </c>
      <c r="S227" s="8">
        <f>IF(A226=Emisiones_N2O_CO2eq_LA[[#This Row],[País]],IFERROR(((Emisiones_N2O_CO2eq_LA[[#This Row],[Residuos (kilotoneladas CO₂e)]]-Q226)/Q226)*100,0),0)</f>
        <v>6.666666666666667</v>
      </c>
      <c r="T227">
        <v>1.2859668863526699E-2</v>
      </c>
      <c r="U227">
        <v>0</v>
      </c>
      <c r="V227">
        <f>IF(A226=Emisiones_N2O_CO2eq_LA[[#This Row],[País]],IFERROR(Emisiones_N2O_CO2eq_LA[[#This Row],[UCTUS (kilotoneladas CO₂e)]]-U226,0),0)</f>
        <v>0</v>
      </c>
      <c r="W227" s="8">
        <f>IF(A226=Emisiones_N2O_CO2eq_LA[[#This Row],[País]],IFERROR(((Emisiones_N2O_CO2eq_LA[[#This Row],[UCTUS (kilotoneladas CO₂e)]]-U226)/U226)*100,0),0)</f>
        <v>0</v>
      </c>
      <c r="X227">
        <v>0</v>
      </c>
      <c r="Y227">
        <v>0</v>
      </c>
      <c r="Z227">
        <f>IF(A226=Emisiones_N2O_CO2eq_LA[[#This Row],[País]],IFERROR(Emisiones_N2O_CO2eq_LA[[#This Row],[Emisiones Fugitivas (kilotoneladas CO₂e)]]-Y226,0),0)</f>
        <v>0</v>
      </c>
      <c r="AA227">
        <f>IF(A226=Emisiones_N2O_CO2eq_LA[[#This Row],[País]],IFERROR(((Emisiones_N2O_CO2eq_LA[[#This Row],[Emisiones Fugitivas (kilotoneladas CO₂e)]]-Y226)/Y226)*100,0),0)</f>
        <v>0</v>
      </c>
      <c r="AB227">
        <v>0</v>
      </c>
    </row>
    <row r="228" spans="1:28" x14ac:dyDescent="0.25">
      <c r="A228" t="s">
        <v>102</v>
      </c>
      <c r="B228" t="s">
        <v>102</v>
      </c>
      <c r="C228" t="s">
        <v>103</v>
      </c>
      <c r="D228">
        <v>2000</v>
      </c>
      <c r="E228">
        <v>3730</v>
      </c>
      <c r="F228">
        <f>IF(A227=Emisiones_N2O_CO2eq_LA[[#This Row],[País]],IFERROR(Emisiones_N2O_CO2eq_LA[[#This Row],[Agricultura (kilotoneladas CO₂e)]]-E227,0),0)</f>
        <v>-270</v>
      </c>
      <c r="G228" s="8">
        <f>IF(A227=Emisiones_N2O_CO2eq_LA[[#This Row],[País]],IFERROR(((Emisiones_N2O_CO2eq_LA[[#This Row],[Agricultura (kilotoneladas CO₂e)]]-E227)/E227)*100,0),0)</f>
        <v>-6.75</v>
      </c>
      <c r="H228">
        <v>0.29414084062771001</v>
      </c>
      <c r="I228">
        <v>0</v>
      </c>
      <c r="J228">
        <f>IF(A227=Emisiones_N2O_CO2eq_LA[[#This Row],[País]],IFERROR(Emisiones_N2O_CO2eq_LA[[#This Row],[Industria (kilotoneladas CO₂e)]]-I227,0),0)</f>
        <v>0</v>
      </c>
      <c r="K228" s="8">
        <f>IF(A227=Emisiones_N2O_CO2eq_LA[[#This Row],[País]],IFERROR(((Emisiones_N2O_CO2eq_LA[[#This Row],[Industria (kilotoneladas CO₂e)]]-I227)/I227)*100,0),0)</f>
        <v>0</v>
      </c>
      <c r="L228" s="7"/>
      <c r="M228">
        <v>160</v>
      </c>
      <c r="N228">
        <f>IF(A227=Emisiones_N2O_CO2eq_LA[[#This Row],[País]],IFERROR(Emisiones_N2O_CO2eq_LA[[#This Row],[Otras Quemas de Combustible (kilotoneladas CO₂e)]]-M227,0),0)</f>
        <v>10</v>
      </c>
      <c r="O228" s="8">
        <f>IF(A227=Emisiones_N2O_CO2eq_LA[[#This Row],[País]],IFERROR(((Emisiones_N2O_CO2eq_LA[[#This Row],[Otras Quemas de Combustible (kilotoneladas CO₂e)]]-M227)/M227)*100,0),0)</f>
        <v>6.666666666666667</v>
      </c>
      <c r="P228">
        <v>0.01</v>
      </c>
      <c r="Q228">
        <v>160</v>
      </c>
      <c r="R228">
        <f>IF(A227=Emisiones_N2O_CO2eq_LA[[#This Row],[País]],IFERROR(Emisiones_N2O_CO2eq_LA[[#This Row],[Residuos (kilotoneladas CO₂e)]]-Q227,0),0)</f>
        <v>0</v>
      </c>
      <c r="S228" s="8">
        <f>IF(A227=Emisiones_N2O_CO2eq_LA[[#This Row],[País]],IFERROR(((Emisiones_N2O_CO2eq_LA[[#This Row],[Residuos (kilotoneladas CO₂e)]]-Q227)/Q227)*100,0),0)</f>
        <v>0</v>
      </c>
      <c r="T228">
        <v>1.26173014746471E-2</v>
      </c>
      <c r="U228">
        <v>0</v>
      </c>
      <c r="V228">
        <f>IF(A227=Emisiones_N2O_CO2eq_LA[[#This Row],[País]],IFERROR(Emisiones_N2O_CO2eq_LA[[#This Row],[UCTUS (kilotoneladas CO₂e)]]-U227,0),0)</f>
        <v>0</v>
      </c>
      <c r="W228" s="8">
        <f>IF(A227=Emisiones_N2O_CO2eq_LA[[#This Row],[País]],IFERROR(((Emisiones_N2O_CO2eq_LA[[#This Row],[UCTUS (kilotoneladas CO₂e)]]-U227)/U227)*100,0),0)</f>
        <v>0</v>
      </c>
      <c r="X228">
        <v>0</v>
      </c>
      <c r="Y228">
        <v>0</v>
      </c>
      <c r="Z228">
        <f>IF(A227=Emisiones_N2O_CO2eq_LA[[#This Row],[País]],IFERROR(Emisiones_N2O_CO2eq_LA[[#This Row],[Emisiones Fugitivas (kilotoneladas CO₂e)]]-Y227,0),0)</f>
        <v>0</v>
      </c>
      <c r="AA228">
        <f>IF(A227=Emisiones_N2O_CO2eq_LA[[#This Row],[País]],IFERROR(((Emisiones_N2O_CO2eq_LA[[#This Row],[Emisiones Fugitivas (kilotoneladas CO₂e)]]-Y227)/Y227)*100,0),0)</f>
        <v>0</v>
      </c>
      <c r="AB228">
        <v>0</v>
      </c>
    </row>
    <row r="229" spans="1:28" x14ac:dyDescent="0.25">
      <c r="A229" t="s">
        <v>102</v>
      </c>
      <c r="B229" t="s">
        <v>102</v>
      </c>
      <c r="C229" t="s">
        <v>103</v>
      </c>
      <c r="D229">
        <v>2001</v>
      </c>
      <c r="E229">
        <v>4940</v>
      </c>
      <c r="F229">
        <f>IF(A228=Emisiones_N2O_CO2eq_LA[[#This Row],[País]],IFERROR(Emisiones_N2O_CO2eq_LA[[#This Row],[Agricultura (kilotoneladas CO₂e)]]-E228,0),0)</f>
        <v>1210</v>
      </c>
      <c r="G229" s="8">
        <f>IF(A228=Emisiones_N2O_CO2eq_LA[[#This Row],[País]],IFERROR(((Emisiones_N2O_CO2eq_LA[[#This Row],[Agricultura (kilotoneladas CO₂e)]]-E228)/E228)*100,0),0)</f>
        <v>32.439678284182307</v>
      </c>
      <c r="H229">
        <v>0.38250096786682097</v>
      </c>
      <c r="I229">
        <v>0</v>
      </c>
      <c r="J229">
        <f>IF(A228=Emisiones_N2O_CO2eq_LA[[#This Row],[País]],IFERROR(Emisiones_N2O_CO2eq_LA[[#This Row],[Industria (kilotoneladas CO₂e)]]-I228,0),0)</f>
        <v>0</v>
      </c>
      <c r="K229" s="8">
        <f>IF(A228=Emisiones_N2O_CO2eq_LA[[#This Row],[País]],IFERROR(((Emisiones_N2O_CO2eq_LA[[#This Row],[Industria (kilotoneladas CO₂e)]]-I228)/I228)*100,0),0)</f>
        <v>0</v>
      </c>
      <c r="L229" s="7"/>
      <c r="M229">
        <v>160</v>
      </c>
      <c r="N229">
        <f>IF(A228=Emisiones_N2O_CO2eq_LA[[#This Row],[País]],IFERROR(Emisiones_N2O_CO2eq_LA[[#This Row],[Otras Quemas de Combustible (kilotoneladas CO₂e)]]-M228,0),0)</f>
        <v>0</v>
      </c>
      <c r="O229" s="8">
        <f>IF(A228=Emisiones_N2O_CO2eq_LA[[#This Row],[País]],IFERROR(((Emisiones_N2O_CO2eq_LA[[#This Row],[Otras Quemas de Combustible (kilotoneladas CO₂e)]]-M228)/M228)*100,0),0)</f>
        <v>0</v>
      </c>
      <c r="P229">
        <v>0.01</v>
      </c>
      <c r="Q229">
        <v>180</v>
      </c>
      <c r="R229">
        <f>IF(A228=Emisiones_N2O_CO2eq_LA[[#This Row],[País]],IFERROR(Emisiones_N2O_CO2eq_LA[[#This Row],[Residuos (kilotoneladas CO₂e)]]-Q228,0),0)</f>
        <v>20</v>
      </c>
      <c r="S229" s="8">
        <f>IF(A228=Emisiones_N2O_CO2eq_LA[[#This Row],[País]],IFERROR(((Emisiones_N2O_CO2eq_LA[[#This Row],[Residuos (kilotoneladas CO₂e)]]-Q228)/Q228)*100,0),0)</f>
        <v>12.5</v>
      </c>
      <c r="T229">
        <v>1.39372822299651E-2</v>
      </c>
      <c r="U229">
        <v>20</v>
      </c>
      <c r="V229">
        <f>IF(A228=Emisiones_N2O_CO2eq_LA[[#This Row],[País]],IFERROR(Emisiones_N2O_CO2eq_LA[[#This Row],[UCTUS (kilotoneladas CO₂e)]]-U228,0),0)</f>
        <v>20</v>
      </c>
      <c r="W229" s="8">
        <f>IF(A228=Emisiones_N2O_CO2eq_LA[[#This Row],[País]],IFERROR(((Emisiones_N2O_CO2eq_LA[[#This Row],[UCTUS (kilotoneladas CO₂e)]]-U228)/U228)*100,0),0)</f>
        <v>0</v>
      </c>
      <c r="X229">
        <v>1.5485869144405699E-3</v>
      </c>
      <c r="Y229">
        <v>0</v>
      </c>
      <c r="Z229">
        <f>IF(A228=Emisiones_N2O_CO2eq_LA[[#This Row],[País]],IFERROR(Emisiones_N2O_CO2eq_LA[[#This Row],[Emisiones Fugitivas (kilotoneladas CO₂e)]]-Y228,0),0)</f>
        <v>0</v>
      </c>
      <c r="AA229">
        <f>IF(A228=Emisiones_N2O_CO2eq_LA[[#This Row],[País]],IFERROR(((Emisiones_N2O_CO2eq_LA[[#This Row],[Emisiones Fugitivas (kilotoneladas CO₂e)]]-Y228)/Y228)*100,0),0)</f>
        <v>0</v>
      </c>
      <c r="AB229">
        <v>0</v>
      </c>
    </row>
    <row r="230" spans="1:28" x14ac:dyDescent="0.25">
      <c r="A230" t="s">
        <v>102</v>
      </c>
      <c r="B230" t="s">
        <v>102</v>
      </c>
      <c r="C230" t="s">
        <v>103</v>
      </c>
      <c r="D230">
        <v>2002</v>
      </c>
      <c r="E230">
        <v>4410</v>
      </c>
      <c r="F230">
        <f>IF(A229=Emisiones_N2O_CO2eq_LA[[#This Row],[País]],IFERROR(Emisiones_N2O_CO2eq_LA[[#This Row],[Agricultura (kilotoneladas CO₂e)]]-E229,0),0)</f>
        <v>-530</v>
      </c>
      <c r="G230" s="8">
        <f>IF(A229=Emisiones_N2O_CO2eq_LA[[#This Row],[País]],IFERROR(((Emisiones_N2O_CO2eq_LA[[#This Row],[Agricultura (kilotoneladas CO₂e)]]-E229)/E229)*100,0),0)</f>
        <v>-10.728744939271255</v>
      </c>
      <c r="H230">
        <v>0.33553983108879198</v>
      </c>
      <c r="I230">
        <v>0</v>
      </c>
      <c r="J230">
        <f>IF(A229=Emisiones_N2O_CO2eq_LA[[#This Row],[País]],IFERROR(Emisiones_N2O_CO2eq_LA[[#This Row],[Industria (kilotoneladas CO₂e)]]-I229,0),0)</f>
        <v>0</v>
      </c>
      <c r="K230" s="8">
        <f>IF(A229=Emisiones_N2O_CO2eq_LA[[#This Row],[País]],IFERROR(((Emisiones_N2O_CO2eq_LA[[#This Row],[Industria (kilotoneladas CO₂e)]]-I229)/I229)*100,0),0)</f>
        <v>0</v>
      </c>
      <c r="L230" s="7"/>
      <c r="M230">
        <v>160</v>
      </c>
      <c r="N230">
        <f>IF(A229=Emisiones_N2O_CO2eq_LA[[#This Row],[País]],IFERROR(Emisiones_N2O_CO2eq_LA[[#This Row],[Otras Quemas de Combustible (kilotoneladas CO₂e)]]-M229,0),0)</f>
        <v>0</v>
      </c>
      <c r="O230" s="8">
        <f>IF(A229=Emisiones_N2O_CO2eq_LA[[#This Row],[País]],IFERROR(((Emisiones_N2O_CO2eq_LA[[#This Row],[Otras Quemas de Combustible (kilotoneladas CO₂e)]]-M229)/M229)*100,0),0)</f>
        <v>0</v>
      </c>
      <c r="P230">
        <v>0.01</v>
      </c>
      <c r="Q230">
        <v>210</v>
      </c>
      <c r="R230">
        <f>IF(A229=Emisiones_N2O_CO2eq_LA[[#This Row],[País]],IFERROR(Emisiones_N2O_CO2eq_LA[[#This Row],[Residuos (kilotoneladas CO₂e)]]-Q229,0),0)</f>
        <v>30</v>
      </c>
      <c r="S230" s="8">
        <f>IF(A229=Emisiones_N2O_CO2eq_LA[[#This Row],[País]],IFERROR(((Emisiones_N2O_CO2eq_LA[[#This Row],[Residuos (kilotoneladas CO₂e)]]-Q229)/Q229)*100,0),0)</f>
        <v>16.666666666666664</v>
      </c>
      <c r="T230">
        <v>1.59780871947044E-2</v>
      </c>
      <c r="U230">
        <v>0</v>
      </c>
      <c r="V230">
        <f>IF(A229=Emisiones_N2O_CO2eq_LA[[#This Row],[País]],IFERROR(Emisiones_N2O_CO2eq_LA[[#This Row],[UCTUS (kilotoneladas CO₂e)]]-U229,0),0)</f>
        <v>-20</v>
      </c>
      <c r="W230" s="8">
        <f>IF(A229=Emisiones_N2O_CO2eq_LA[[#This Row],[País]],IFERROR(((Emisiones_N2O_CO2eq_LA[[#This Row],[UCTUS (kilotoneladas CO₂e)]]-U229)/U229)*100,0),0)</f>
        <v>-100</v>
      </c>
      <c r="X230">
        <v>0</v>
      </c>
      <c r="Y230">
        <v>0</v>
      </c>
      <c r="Z230">
        <f>IF(A229=Emisiones_N2O_CO2eq_LA[[#This Row],[País]],IFERROR(Emisiones_N2O_CO2eq_LA[[#This Row],[Emisiones Fugitivas (kilotoneladas CO₂e)]]-Y229,0),0)</f>
        <v>0</v>
      </c>
      <c r="AA230">
        <f>IF(A229=Emisiones_N2O_CO2eq_LA[[#This Row],[País]],IFERROR(((Emisiones_N2O_CO2eq_LA[[#This Row],[Emisiones Fugitivas (kilotoneladas CO₂e)]]-Y229)/Y229)*100,0),0)</f>
        <v>0</v>
      </c>
      <c r="AB230">
        <v>0</v>
      </c>
    </row>
    <row r="231" spans="1:28" x14ac:dyDescent="0.25">
      <c r="A231" t="s">
        <v>102</v>
      </c>
      <c r="B231" t="s">
        <v>102</v>
      </c>
      <c r="C231" t="s">
        <v>103</v>
      </c>
      <c r="D231">
        <v>2003</v>
      </c>
      <c r="E231">
        <v>4310</v>
      </c>
      <c r="F231">
        <f>IF(A230=Emisiones_N2O_CO2eq_LA[[#This Row],[País]],IFERROR(Emisiones_N2O_CO2eq_LA[[#This Row],[Agricultura (kilotoneladas CO₂e)]]-E230,0),0)</f>
        <v>-100</v>
      </c>
      <c r="G231" s="8">
        <f>IF(A230=Emisiones_N2O_CO2eq_LA[[#This Row],[País]],IFERROR(((Emisiones_N2O_CO2eq_LA[[#This Row],[Agricultura (kilotoneladas CO₂e)]]-E230)/E230)*100,0),0)</f>
        <v>-2.2675736961451247</v>
      </c>
      <c r="H231">
        <v>0.32236350037397099</v>
      </c>
      <c r="I231">
        <v>0</v>
      </c>
      <c r="J231">
        <f>IF(A230=Emisiones_N2O_CO2eq_LA[[#This Row],[País]],IFERROR(Emisiones_N2O_CO2eq_LA[[#This Row],[Industria (kilotoneladas CO₂e)]]-I230,0),0)</f>
        <v>0</v>
      </c>
      <c r="K231" s="8">
        <f>IF(A230=Emisiones_N2O_CO2eq_LA[[#This Row],[País]],IFERROR(((Emisiones_N2O_CO2eq_LA[[#This Row],[Industria (kilotoneladas CO₂e)]]-I230)/I230)*100,0),0)</f>
        <v>0</v>
      </c>
      <c r="L231" s="7"/>
      <c r="M231">
        <v>170</v>
      </c>
      <c r="N231">
        <f>IF(A230=Emisiones_N2O_CO2eq_LA[[#This Row],[País]],IFERROR(Emisiones_N2O_CO2eq_LA[[#This Row],[Otras Quemas de Combustible (kilotoneladas CO₂e)]]-M230,0),0)</f>
        <v>10</v>
      </c>
      <c r="O231" s="8">
        <f>IF(A230=Emisiones_N2O_CO2eq_LA[[#This Row],[País]],IFERROR(((Emisiones_N2O_CO2eq_LA[[#This Row],[Otras Quemas de Combustible (kilotoneladas CO₂e)]]-M230)/M230)*100,0),0)</f>
        <v>6.25</v>
      </c>
      <c r="P231">
        <v>0.01</v>
      </c>
      <c r="Q231">
        <v>230</v>
      </c>
      <c r="R231">
        <f>IF(A230=Emisiones_N2O_CO2eq_LA[[#This Row],[País]],IFERROR(Emisiones_N2O_CO2eq_LA[[#This Row],[Residuos (kilotoneladas CO₂e)]]-Q230,0),0)</f>
        <v>20</v>
      </c>
      <c r="S231" s="8">
        <f>IF(A230=Emisiones_N2O_CO2eq_LA[[#This Row],[País]],IFERROR(((Emisiones_N2O_CO2eq_LA[[#This Row],[Residuos (kilotoneladas CO₂e)]]-Q230)/Q230)*100,0),0)</f>
        <v>9.5238095238095237</v>
      </c>
      <c r="T231">
        <v>1.7202692595362699E-2</v>
      </c>
      <c r="U231">
        <v>0</v>
      </c>
      <c r="V231">
        <f>IF(A230=Emisiones_N2O_CO2eq_LA[[#This Row],[País]],IFERROR(Emisiones_N2O_CO2eq_LA[[#This Row],[UCTUS (kilotoneladas CO₂e)]]-U230,0),0)</f>
        <v>0</v>
      </c>
      <c r="W231" s="8">
        <f>IF(A230=Emisiones_N2O_CO2eq_LA[[#This Row],[País]],IFERROR(((Emisiones_N2O_CO2eq_LA[[#This Row],[UCTUS (kilotoneladas CO₂e)]]-U230)/U230)*100,0),0)</f>
        <v>0</v>
      </c>
      <c r="X231">
        <v>0</v>
      </c>
      <c r="Y231">
        <v>0</v>
      </c>
      <c r="Z231">
        <f>IF(A230=Emisiones_N2O_CO2eq_LA[[#This Row],[País]],IFERROR(Emisiones_N2O_CO2eq_LA[[#This Row],[Emisiones Fugitivas (kilotoneladas CO₂e)]]-Y230,0),0)</f>
        <v>0</v>
      </c>
      <c r="AA231">
        <f>IF(A230=Emisiones_N2O_CO2eq_LA[[#This Row],[País]],IFERROR(((Emisiones_N2O_CO2eq_LA[[#This Row],[Emisiones Fugitivas (kilotoneladas CO₂e)]]-Y230)/Y230)*100,0),0)</f>
        <v>0</v>
      </c>
      <c r="AB231">
        <v>0</v>
      </c>
    </row>
    <row r="232" spans="1:28" x14ac:dyDescent="0.25">
      <c r="A232" t="s">
        <v>102</v>
      </c>
      <c r="B232" t="s">
        <v>102</v>
      </c>
      <c r="C232" t="s">
        <v>103</v>
      </c>
      <c r="D232">
        <v>2004</v>
      </c>
      <c r="E232">
        <v>4490</v>
      </c>
      <c r="F232">
        <f>IF(A231=Emisiones_N2O_CO2eq_LA[[#This Row],[País]],IFERROR(Emisiones_N2O_CO2eq_LA[[#This Row],[Agricultura (kilotoneladas CO₂e)]]-E231,0),0)</f>
        <v>180</v>
      </c>
      <c r="G232" s="8">
        <f>IF(A231=Emisiones_N2O_CO2eq_LA[[#This Row],[País]],IFERROR(((Emisiones_N2O_CO2eq_LA[[#This Row],[Agricultura (kilotoneladas CO₂e)]]-E231)/E231)*100,0),0)</f>
        <v>4.1763341067285378</v>
      </c>
      <c r="H232">
        <v>0.33024418946749001</v>
      </c>
      <c r="I232">
        <v>0</v>
      </c>
      <c r="J232">
        <f>IF(A231=Emisiones_N2O_CO2eq_LA[[#This Row],[País]],IFERROR(Emisiones_N2O_CO2eq_LA[[#This Row],[Industria (kilotoneladas CO₂e)]]-I231,0),0)</f>
        <v>0</v>
      </c>
      <c r="K232" s="8">
        <f>IF(A231=Emisiones_N2O_CO2eq_LA[[#This Row],[País]],IFERROR(((Emisiones_N2O_CO2eq_LA[[#This Row],[Industria (kilotoneladas CO₂e)]]-I231)/I231)*100,0),0)</f>
        <v>0</v>
      </c>
      <c r="L232" s="7"/>
      <c r="M232">
        <v>170</v>
      </c>
      <c r="N232">
        <f>IF(A231=Emisiones_N2O_CO2eq_LA[[#This Row],[País]],IFERROR(Emisiones_N2O_CO2eq_LA[[#This Row],[Otras Quemas de Combustible (kilotoneladas CO₂e)]]-M231,0),0)</f>
        <v>0</v>
      </c>
      <c r="O232" s="8">
        <f>IF(A231=Emisiones_N2O_CO2eq_LA[[#This Row],[País]],IFERROR(((Emisiones_N2O_CO2eq_LA[[#This Row],[Otras Quemas de Combustible (kilotoneladas CO₂e)]]-M231)/M231)*100,0),0)</f>
        <v>0</v>
      </c>
      <c r="P232">
        <v>0.01</v>
      </c>
      <c r="Q232">
        <v>250</v>
      </c>
      <c r="R232">
        <f>IF(A231=Emisiones_N2O_CO2eq_LA[[#This Row],[País]],IFERROR(Emisiones_N2O_CO2eq_LA[[#This Row],[Residuos (kilotoneladas CO₂e)]]-Q231,0),0)</f>
        <v>20</v>
      </c>
      <c r="S232" s="8">
        <f>IF(A231=Emisiones_N2O_CO2eq_LA[[#This Row],[País]],IFERROR(((Emisiones_N2O_CO2eq_LA[[#This Row],[Residuos (kilotoneladas CO₂e)]]-Q231)/Q231)*100,0),0)</f>
        <v>8.695652173913043</v>
      </c>
      <c r="T232">
        <v>1.8387761106207701E-2</v>
      </c>
      <c r="U232">
        <v>10</v>
      </c>
      <c r="V232">
        <f>IF(A231=Emisiones_N2O_CO2eq_LA[[#This Row],[País]],IFERROR(Emisiones_N2O_CO2eq_LA[[#This Row],[UCTUS (kilotoneladas CO₂e)]]-U231,0),0)</f>
        <v>10</v>
      </c>
      <c r="W232" s="8">
        <f>IF(A231=Emisiones_N2O_CO2eq_LA[[#This Row],[País]],IFERROR(((Emisiones_N2O_CO2eq_LA[[#This Row],[UCTUS (kilotoneladas CO₂e)]]-U231)/U231)*100,0),0)</f>
        <v>0</v>
      </c>
      <c r="X232">
        <v>7.3551044424830805E-4</v>
      </c>
      <c r="Y232">
        <v>0</v>
      </c>
      <c r="Z232">
        <f>IF(A231=Emisiones_N2O_CO2eq_LA[[#This Row],[País]],IFERROR(Emisiones_N2O_CO2eq_LA[[#This Row],[Emisiones Fugitivas (kilotoneladas CO₂e)]]-Y231,0),0)</f>
        <v>0</v>
      </c>
      <c r="AA232">
        <f>IF(A231=Emisiones_N2O_CO2eq_LA[[#This Row],[País]],IFERROR(((Emisiones_N2O_CO2eq_LA[[#This Row],[Emisiones Fugitivas (kilotoneladas CO₂e)]]-Y231)/Y231)*100,0),0)</f>
        <v>0</v>
      </c>
      <c r="AB232">
        <v>0</v>
      </c>
    </row>
    <row r="233" spans="1:28" x14ac:dyDescent="0.25">
      <c r="A233" t="s">
        <v>102</v>
      </c>
      <c r="B233" t="s">
        <v>102</v>
      </c>
      <c r="C233" t="s">
        <v>103</v>
      </c>
      <c r="D233">
        <v>2005</v>
      </c>
      <c r="E233">
        <v>4250</v>
      </c>
      <c r="F233">
        <f>IF(A232=Emisiones_N2O_CO2eq_LA[[#This Row],[País]],IFERROR(Emisiones_N2O_CO2eq_LA[[#This Row],[Agricultura (kilotoneladas CO₂e)]]-E232,0),0)</f>
        <v>-240</v>
      </c>
      <c r="G233" s="8">
        <f>IF(A232=Emisiones_N2O_CO2eq_LA[[#This Row],[País]],IFERROR(((Emisiones_N2O_CO2eq_LA[[#This Row],[Agricultura (kilotoneladas CO₂e)]]-E232)/E232)*100,0),0)</f>
        <v>-5.3452115812917596</v>
      </c>
      <c r="H233">
        <v>0.30739187038912102</v>
      </c>
      <c r="I233">
        <v>0</v>
      </c>
      <c r="J233">
        <f>IF(A232=Emisiones_N2O_CO2eq_LA[[#This Row],[País]],IFERROR(Emisiones_N2O_CO2eq_LA[[#This Row],[Industria (kilotoneladas CO₂e)]]-I232,0),0)</f>
        <v>0</v>
      </c>
      <c r="K233" s="8">
        <f>IF(A232=Emisiones_N2O_CO2eq_LA[[#This Row],[País]],IFERROR(((Emisiones_N2O_CO2eq_LA[[#This Row],[Industria (kilotoneladas CO₂e)]]-I232)/I232)*100,0),0)</f>
        <v>0</v>
      </c>
      <c r="L233" s="7"/>
      <c r="M233">
        <v>180</v>
      </c>
      <c r="N233">
        <f>IF(A232=Emisiones_N2O_CO2eq_LA[[#This Row],[País]],IFERROR(Emisiones_N2O_CO2eq_LA[[#This Row],[Otras Quemas de Combustible (kilotoneladas CO₂e)]]-M232,0),0)</f>
        <v>10</v>
      </c>
      <c r="O233" s="8">
        <f>IF(A232=Emisiones_N2O_CO2eq_LA[[#This Row],[País]],IFERROR(((Emisiones_N2O_CO2eq_LA[[#This Row],[Otras Quemas de Combustible (kilotoneladas CO₂e)]]-M232)/M232)*100,0),0)</f>
        <v>5.8823529411764701</v>
      </c>
      <c r="P233">
        <v>0.01</v>
      </c>
      <c r="Q233">
        <v>280</v>
      </c>
      <c r="R233">
        <f>IF(A232=Emisiones_N2O_CO2eq_LA[[#This Row],[País]],IFERROR(Emisiones_N2O_CO2eq_LA[[#This Row],[Residuos (kilotoneladas CO₂e)]]-Q232,0),0)</f>
        <v>30</v>
      </c>
      <c r="S233" s="8">
        <f>IF(A232=Emisiones_N2O_CO2eq_LA[[#This Row],[País]],IFERROR(((Emisiones_N2O_CO2eq_LA[[#This Row],[Residuos (kilotoneladas CO₂e)]]-Q232)/Q232)*100,0),0)</f>
        <v>12</v>
      </c>
      <c r="T233">
        <v>2.02516996962245E-2</v>
      </c>
      <c r="U233">
        <v>30</v>
      </c>
      <c r="V233">
        <f>IF(A232=Emisiones_N2O_CO2eq_LA[[#This Row],[País]],IFERROR(Emisiones_N2O_CO2eq_LA[[#This Row],[UCTUS (kilotoneladas CO₂e)]]-U232,0),0)</f>
        <v>20</v>
      </c>
      <c r="W233" s="8">
        <f>IF(A232=Emisiones_N2O_CO2eq_LA[[#This Row],[País]],IFERROR(((Emisiones_N2O_CO2eq_LA[[#This Row],[UCTUS (kilotoneladas CO₂e)]]-U232)/U232)*100,0),0)</f>
        <v>200</v>
      </c>
      <c r="X233">
        <v>2.1698249674526201E-3</v>
      </c>
      <c r="Y233">
        <v>0</v>
      </c>
      <c r="Z233">
        <f>IF(A232=Emisiones_N2O_CO2eq_LA[[#This Row],[País]],IFERROR(Emisiones_N2O_CO2eq_LA[[#This Row],[Emisiones Fugitivas (kilotoneladas CO₂e)]]-Y232,0),0)</f>
        <v>0</v>
      </c>
      <c r="AA233">
        <f>IF(A232=Emisiones_N2O_CO2eq_LA[[#This Row],[País]],IFERROR(((Emisiones_N2O_CO2eq_LA[[#This Row],[Emisiones Fugitivas (kilotoneladas CO₂e)]]-Y232)/Y232)*100,0),0)</f>
        <v>0</v>
      </c>
      <c r="AB233">
        <v>0</v>
      </c>
    </row>
    <row r="234" spans="1:28" x14ac:dyDescent="0.25">
      <c r="A234" t="s">
        <v>102</v>
      </c>
      <c r="B234" t="s">
        <v>102</v>
      </c>
      <c r="C234" t="s">
        <v>103</v>
      </c>
      <c r="D234">
        <v>2006</v>
      </c>
      <c r="E234">
        <v>4320</v>
      </c>
      <c r="F234">
        <f>IF(A233=Emisiones_N2O_CO2eq_LA[[#This Row],[País]],IFERROR(Emisiones_N2O_CO2eq_LA[[#This Row],[Agricultura (kilotoneladas CO₂e)]]-E233,0),0)</f>
        <v>70</v>
      </c>
      <c r="G234" s="8">
        <f>IF(A233=Emisiones_N2O_CO2eq_LA[[#This Row],[País]],IFERROR(((Emisiones_N2O_CO2eq_LA[[#This Row],[Agricultura (kilotoneladas CO₂e)]]-E233)/E233)*100,0),0)</f>
        <v>1.6470588235294119</v>
      </c>
      <c r="H234">
        <v>0.30727647770111599</v>
      </c>
      <c r="I234">
        <v>0</v>
      </c>
      <c r="J234">
        <f>IF(A233=Emisiones_N2O_CO2eq_LA[[#This Row],[País]],IFERROR(Emisiones_N2O_CO2eq_LA[[#This Row],[Industria (kilotoneladas CO₂e)]]-I233,0),0)</f>
        <v>0</v>
      </c>
      <c r="K234" s="8">
        <f>IF(A233=Emisiones_N2O_CO2eq_LA[[#This Row],[País]],IFERROR(((Emisiones_N2O_CO2eq_LA[[#This Row],[Industria (kilotoneladas CO₂e)]]-I233)/I233)*100,0),0)</f>
        <v>0</v>
      </c>
      <c r="L234" s="7"/>
      <c r="M234">
        <v>180</v>
      </c>
      <c r="N234">
        <f>IF(A233=Emisiones_N2O_CO2eq_LA[[#This Row],[País]],IFERROR(Emisiones_N2O_CO2eq_LA[[#This Row],[Otras Quemas de Combustible (kilotoneladas CO₂e)]]-M233,0),0)</f>
        <v>0</v>
      </c>
      <c r="O234" s="8">
        <f>IF(A233=Emisiones_N2O_CO2eq_LA[[#This Row],[País]],IFERROR(((Emisiones_N2O_CO2eq_LA[[#This Row],[Otras Quemas de Combustible (kilotoneladas CO₂e)]]-M233)/M233)*100,0),0)</f>
        <v>0</v>
      </c>
      <c r="P234">
        <v>0.01</v>
      </c>
      <c r="Q234">
        <v>300</v>
      </c>
      <c r="R234">
        <f>IF(A233=Emisiones_N2O_CO2eq_LA[[#This Row],[País]],IFERROR(Emisiones_N2O_CO2eq_LA[[#This Row],[Residuos (kilotoneladas CO₂e)]]-Q233,0),0)</f>
        <v>20</v>
      </c>
      <c r="S234" s="8">
        <f>IF(A233=Emisiones_N2O_CO2eq_LA[[#This Row],[País]],IFERROR(((Emisiones_N2O_CO2eq_LA[[#This Row],[Residuos (kilotoneladas CO₂e)]]-Q233)/Q233)*100,0),0)</f>
        <v>7.1428571428571423</v>
      </c>
      <c r="T234">
        <v>2.1338644284799702E-2</v>
      </c>
      <c r="U234">
        <v>10</v>
      </c>
      <c r="V234">
        <f>IF(A233=Emisiones_N2O_CO2eq_LA[[#This Row],[País]],IFERROR(Emisiones_N2O_CO2eq_LA[[#This Row],[UCTUS (kilotoneladas CO₂e)]]-U233,0),0)</f>
        <v>-20</v>
      </c>
      <c r="W234" s="8">
        <f>IF(A233=Emisiones_N2O_CO2eq_LA[[#This Row],[País]],IFERROR(((Emisiones_N2O_CO2eq_LA[[#This Row],[UCTUS (kilotoneladas CO₂e)]]-U233)/U233)*100,0),0)</f>
        <v>-66.666666666666657</v>
      </c>
      <c r="X234">
        <v>7.1128814282665905E-4</v>
      </c>
      <c r="Y234">
        <v>0</v>
      </c>
      <c r="Z234">
        <f>IF(A233=Emisiones_N2O_CO2eq_LA[[#This Row],[País]],IFERROR(Emisiones_N2O_CO2eq_LA[[#This Row],[Emisiones Fugitivas (kilotoneladas CO₂e)]]-Y233,0),0)</f>
        <v>0</v>
      </c>
      <c r="AA234">
        <f>IF(A233=Emisiones_N2O_CO2eq_LA[[#This Row],[País]],IFERROR(((Emisiones_N2O_CO2eq_LA[[#This Row],[Emisiones Fugitivas (kilotoneladas CO₂e)]]-Y233)/Y233)*100,0),0)</f>
        <v>0</v>
      </c>
      <c r="AB234">
        <v>0</v>
      </c>
    </row>
    <row r="235" spans="1:28" x14ac:dyDescent="0.25">
      <c r="A235" t="s">
        <v>102</v>
      </c>
      <c r="B235" t="s">
        <v>102</v>
      </c>
      <c r="C235" t="s">
        <v>103</v>
      </c>
      <c r="D235">
        <v>2007</v>
      </c>
      <c r="E235">
        <v>4030</v>
      </c>
      <c r="F235">
        <f>IF(A234=Emisiones_N2O_CO2eq_LA[[#This Row],[País]],IFERROR(Emisiones_N2O_CO2eq_LA[[#This Row],[Agricultura (kilotoneladas CO₂e)]]-E234,0),0)</f>
        <v>-290</v>
      </c>
      <c r="G235" s="8">
        <f>IF(A234=Emisiones_N2O_CO2eq_LA[[#This Row],[País]],IFERROR(((Emisiones_N2O_CO2eq_LA[[#This Row],[Agricultura (kilotoneladas CO₂e)]]-E234)/E234)*100,0),0)</f>
        <v>-6.7129629629629637</v>
      </c>
      <c r="H235">
        <v>0.28187731691963303</v>
      </c>
      <c r="I235">
        <v>0</v>
      </c>
      <c r="J235">
        <f>IF(A234=Emisiones_N2O_CO2eq_LA[[#This Row],[País]],IFERROR(Emisiones_N2O_CO2eq_LA[[#This Row],[Industria (kilotoneladas CO₂e)]]-I234,0),0)</f>
        <v>0</v>
      </c>
      <c r="K235" s="8">
        <f>IF(A234=Emisiones_N2O_CO2eq_LA[[#This Row],[País]],IFERROR(((Emisiones_N2O_CO2eq_LA[[#This Row],[Industria (kilotoneladas CO₂e)]]-I234)/I234)*100,0),0)</f>
        <v>0</v>
      </c>
      <c r="L235" s="7"/>
      <c r="M235">
        <v>190</v>
      </c>
      <c r="N235">
        <f>IF(A234=Emisiones_N2O_CO2eq_LA[[#This Row],[País]],IFERROR(Emisiones_N2O_CO2eq_LA[[#This Row],[Otras Quemas de Combustible (kilotoneladas CO₂e)]]-M234,0),0)</f>
        <v>10</v>
      </c>
      <c r="O235" s="8">
        <f>IF(A234=Emisiones_N2O_CO2eq_LA[[#This Row],[País]],IFERROR(((Emisiones_N2O_CO2eq_LA[[#This Row],[Otras Quemas de Combustible (kilotoneladas CO₂e)]]-M234)/M234)*100,0),0)</f>
        <v>5.5555555555555554</v>
      </c>
      <c r="P235">
        <v>0.01</v>
      </c>
      <c r="Q235">
        <v>310</v>
      </c>
      <c r="R235">
        <f>IF(A234=Emisiones_N2O_CO2eq_LA[[#This Row],[País]],IFERROR(Emisiones_N2O_CO2eq_LA[[#This Row],[Residuos (kilotoneladas CO₂e)]]-Q234,0),0)</f>
        <v>10</v>
      </c>
      <c r="S235" s="8">
        <f>IF(A234=Emisiones_N2O_CO2eq_LA[[#This Row],[País]],IFERROR(((Emisiones_N2O_CO2eq_LA[[#This Row],[Residuos (kilotoneladas CO₂e)]]-Q234)/Q234)*100,0),0)</f>
        <v>3.3333333333333335</v>
      </c>
      <c r="T235">
        <v>2.1682870532279401E-2</v>
      </c>
      <c r="U235">
        <v>10</v>
      </c>
      <c r="V235">
        <f>IF(A234=Emisiones_N2O_CO2eq_LA[[#This Row],[País]],IFERROR(Emisiones_N2O_CO2eq_LA[[#This Row],[UCTUS (kilotoneladas CO₂e)]]-U234,0),0)</f>
        <v>0</v>
      </c>
      <c r="W235" s="8">
        <f>IF(A234=Emisiones_N2O_CO2eq_LA[[#This Row],[País]],IFERROR(((Emisiones_N2O_CO2eq_LA[[#This Row],[UCTUS (kilotoneladas CO₂e)]]-U234)/U234)*100,0),0)</f>
        <v>0</v>
      </c>
      <c r="X235">
        <v>6.9944743652514498E-4</v>
      </c>
      <c r="Y235">
        <v>0</v>
      </c>
      <c r="Z235">
        <f>IF(A234=Emisiones_N2O_CO2eq_LA[[#This Row],[País]],IFERROR(Emisiones_N2O_CO2eq_LA[[#This Row],[Emisiones Fugitivas (kilotoneladas CO₂e)]]-Y234,0),0)</f>
        <v>0</v>
      </c>
      <c r="AA235">
        <f>IF(A234=Emisiones_N2O_CO2eq_LA[[#This Row],[País]],IFERROR(((Emisiones_N2O_CO2eq_LA[[#This Row],[Emisiones Fugitivas (kilotoneladas CO₂e)]]-Y234)/Y234)*100,0),0)</f>
        <v>0</v>
      </c>
      <c r="AB235">
        <v>0</v>
      </c>
    </row>
    <row r="236" spans="1:28" x14ac:dyDescent="0.25">
      <c r="A236" t="s">
        <v>102</v>
      </c>
      <c r="B236" t="s">
        <v>102</v>
      </c>
      <c r="C236" t="s">
        <v>103</v>
      </c>
      <c r="D236">
        <v>2008</v>
      </c>
      <c r="E236">
        <v>4400</v>
      </c>
      <c r="F236">
        <f>IF(A235=Emisiones_N2O_CO2eq_LA[[#This Row],[País]],IFERROR(Emisiones_N2O_CO2eq_LA[[#This Row],[Agricultura (kilotoneladas CO₂e)]]-E235,0),0)</f>
        <v>370</v>
      </c>
      <c r="G236" s="8">
        <f>IF(A235=Emisiones_N2O_CO2eq_LA[[#This Row],[País]],IFERROR(((Emisiones_N2O_CO2eq_LA[[#This Row],[Agricultura (kilotoneladas CO₂e)]]-E235)/E235)*100,0),0)</f>
        <v>9.1811414392059554</v>
      </c>
      <c r="H236">
        <v>0.30269675288937797</v>
      </c>
      <c r="I236">
        <v>0</v>
      </c>
      <c r="J236">
        <f>IF(A235=Emisiones_N2O_CO2eq_LA[[#This Row],[País]],IFERROR(Emisiones_N2O_CO2eq_LA[[#This Row],[Industria (kilotoneladas CO₂e)]]-I235,0),0)</f>
        <v>0</v>
      </c>
      <c r="K236" s="8">
        <f>IF(A235=Emisiones_N2O_CO2eq_LA[[#This Row],[País]],IFERROR(((Emisiones_N2O_CO2eq_LA[[#This Row],[Industria (kilotoneladas CO₂e)]]-I235)/I235)*100,0),0)</f>
        <v>0</v>
      </c>
      <c r="L236" s="7"/>
      <c r="M236">
        <v>190</v>
      </c>
      <c r="N236">
        <f>IF(A235=Emisiones_N2O_CO2eq_LA[[#This Row],[País]],IFERROR(Emisiones_N2O_CO2eq_LA[[#This Row],[Otras Quemas de Combustible (kilotoneladas CO₂e)]]-M235,0),0)</f>
        <v>0</v>
      </c>
      <c r="O236" s="8">
        <f>IF(A235=Emisiones_N2O_CO2eq_LA[[#This Row],[País]],IFERROR(((Emisiones_N2O_CO2eq_LA[[#This Row],[Otras Quemas de Combustible (kilotoneladas CO₂e)]]-M235)/M235)*100,0),0)</f>
        <v>0</v>
      </c>
      <c r="P236">
        <v>0.01</v>
      </c>
      <c r="Q236">
        <v>320</v>
      </c>
      <c r="R236">
        <f>IF(A235=Emisiones_N2O_CO2eq_LA[[#This Row],[País]],IFERROR(Emisiones_N2O_CO2eq_LA[[#This Row],[Residuos (kilotoneladas CO₂e)]]-Q235,0),0)</f>
        <v>10</v>
      </c>
      <c r="S236" s="8">
        <f>IF(A235=Emisiones_N2O_CO2eq_LA[[#This Row],[País]],IFERROR(((Emisiones_N2O_CO2eq_LA[[#This Row],[Residuos (kilotoneladas CO₂e)]]-Q235)/Q235)*100,0),0)</f>
        <v>3.225806451612903</v>
      </c>
      <c r="T236">
        <v>2.2014309301045601E-2</v>
      </c>
      <c r="U236">
        <v>0</v>
      </c>
      <c r="V236">
        <f>IF(A235=Emisiones_N2O_CO2eq_LA[[#This Row],[País]],IFERROR(Emisiones_N2O_CO2eq_LA[[#This Row],[UCTUS (kilotoneladas CO₂e)]]-U235,0),0)</f>
        <v>-10</v>
      </c>
      <c r="W236" s="8">
        <f>IF(A235=Emisiones_N2O_CO2eq_LA[[#This Row],[País]],IFERROR(((Emisiones_N2O_CO2eq_LA[[#This Row],[UCTUS (kilotoneladas CO₂e)]]-U235)/U235)*100,0),0)</f>
        <v>-100</v>
      </c>
      <c r="X236">
        <v>0</v>
      </c>
      <c r="Y236">
        <v>0</v>
      </c>
      <c r="Z236">
        <f>IF(A235=Emisiones_N2O_CO2eq_LA[[#This Row],[País]],IFERROR(Emisiones_N2O_CO2eq_LA[[#This Row],[Emisiones Fugitivas (kilotoneladas CO₂e)]]-Y235,0),0)</f>
        <v>0</v>
      </c>
      <c r="AA236">
        <f>IF(A235=Emisiones_N2O_CO2eq_LA[[#This Row],[País]],IFERROR(((Emisiones_N2O_CO2eq_LA[[#This Row],[Emisiones Fugitivas (kilotoneladas CO₂e)]]-Y235)/Y235)*100,0),0)</f>
        <v>0</v>
      </c>
      <c r="AB236">
        <v>0</v>
      </c>
    </row>
    <row r="237" spans="1:28" x14ac:dyDescent="0.25">
      <c r="A237" t="s">
        <v>102</v>
      </c>
      <c r="B237" t="s">
        <v>102</v>
      </c>
      <c r="C237" t="s">
        <v>103</v>
      </c>
      <c r="D237">
        <v>2009</v>
      </c>
      <c r="E237">
        <v>4620</v>
      </c>
      <c r="F237">
        <f>IF(A236=Emisiones_N2O_CO2eq_LA[[#This Row],[País]],IFERROR(Emisiones_N2O_CO2eq_LA[[#This Row],[Agricultura (kilotoneladas CO₂e)]]-E236,0),0)</f>
        <v>220</v>
      </c>
      <c r="G237" s="8">
        <f>IF(A236=Emisiones_N2O_CO2eq_LA[[#This Row],[País]],IFERROR(((Emisiones_N2O_CO2eq_LA[[#This Row],[Agricultura (kilotoneladas CO₂e)]]-E236)/E236)*100,0),0)</f>
        <v>5</v>
      </c>
      <c r="H237">
        <v>0.31271152023825599</v>
      </c>
      <c r="I237">
        <v>0</v>
      </c>
      <c r="J237">
        <f>IF(A236=Emisiones_N2O_CO2eq_LA[[#This Row],[País]],IFERROR(Emisiones_N2O_CO2eq_LA[[#This Row],[Industria (kilotoneladas CO₂e)]]-I236,0),0)</f>
        <v>0</v>
      </c>
      <c r="K237" s="8">
        <f>IF(A236=Emisiones_N2O_CO2eq_LA[[#This Row],[País]],IFERROR(((Emisiones_N2O_CO2eq_LA[[#This Row],[Industria (kilotoneladas CO₂e)]]-I236)/I236)*100,0),0)</f>
        <v>0</v>
      </c>
      <c r="L237" s="7"/>
      <c r="M237">
        <v>200</v>
      </c>
      <c r="N237">
        <f>IF(A236=Emisiones_N2O_CO2eq_LA[[#This Row],[País]],IFERROR(Emisiones_N2O_CO2eq_LA[[#This Row],[Otras Quemas de Combustible (kilotoneladas CO₂e)]]-M236,0),0)</f>
        <v>10</v>
      </c>
      <c r="O237" s="8">
        <f>IF(A236=Emisiones_N2O_CO2eq_LA[[#This Row],[País]],IFERROR(((Emisiones_N2O_CO2eq_LA[[#This Row],[Otras Quemas de Combustible (kilotoneladas CO₂e)]]-M236)/M236)*100,0),0)</f>
        <v>5.2631578947368416</v>
      </c>
      <c r="P237">
        <v>0.01</v>
      </c>
      <c r="Q237">
        <v>330</v>
      </c>
      <c r="R237">
        <f>IF(A236=Emisiones_N2O_CO2eq_LA[[#This Row],[País]],IFERROR(Emisiones_N2O_CO2eq_LA[[#This Row],[Residuos (kilotoneladas CO₂e)]]-Q236,0),0)</f>
        <v>10</v>
      </c>
      <c r="S237" s="8">
        <f>IF(A236=Emisiones_N2O_CO2eq_LA[[#This Row],[País]],IFERROR(((Emisiones_N2O_CO2eq_LA[[#This Row],[Residuos (kilotoneladas CO₂e)]]-Q236)/Q236)*100,0),0)</f>
        <v>3.125</v>
      </c>
      <c r="T237">
        <v>2.2336537159875401E-2</v>
      </c>
      <c r="U237">
        <v>20</v>
      </c>
      <c r="V237">
        <f>IF(A236=Emisiones_N2O_CO2eq_LA[[#This Row],[País]],IFERROR(Emisiones_N2O_CO2eq_LA[[#This Row],[UCTUS (kilotoneladas CO₂e)]]-U236,0),0)</f>
        <v>20</v>
      </c>
      <c r="W237" s="8">
        <f>IF(A236=Emisiones_N2O_CO2eq_LA[[#This Row],[País]],IFERROR(((Emisiones_N2O_CO2eq_LA[[#This Row],[UCTUS (kilotoneladas CO₂e)]]-U236)/U236)*100,0),0)</f>
        <v>0</v>
      </c>
      <c r="X237">
        <v>1.35372952484093E-3</v>
      </c>
      <c r="Y237">
        <v>0</v>
      </c>
      <c r="Z237">
        <f>IF(A236=Emisiones_N2O_CO2eq_LA[[#This Row],[País]],IFERROR(Emisiones_N2O_CO2eq_LA[[#This Row],[Emisiones Fugitivas (kilotoneladas CO₂e)]]-Y236,0),0)</f>
        <v>0</v>
      </c>
      <c r="AA237">
        <f>IF(A236=Emisiones_N2O_CO2eq_LA[[#This Row],[País]],IFERROR(((Emisiones_N2O_CO2eq_LA[[#This Row],[Emisiones Fugitivas (kilotoneladas CO₂e)]]-Y236)/Y236)*100,0),0)</f>
        <v>0</v>
      </c>
      <c r="AB237">
        <v>0</v>
      </c>
    </row>
    <row r="238" spans="1:28" x14ac:dyDescent="0.25">
      <c r="A238" t="s">
        <v>102</v>
      </c>
      <c r="B238" t="s">
        <v>102</v>
      </c>
      <c r="C238" t="s">
        <v>103</v>
      </c>
      <c r="D238">
        <v>2010</v>
      </c>
      <c r="E238">
        <v>4850</v>
      </c>
      <c r="F238">
        <f>IF(A237=Emisiones_N2O_CO2eq_LA[[#This Row],[País]],IFERROR(Emisiones_N2O_CO2eq_LA[[#This Row],[Agricultura (kilotoneladas CO₂e)]]-E237,0),0)</f>
        <v>230</v>
      </c>
      <c r="G238" s="8">
        <f>IF(A237=Emisiones_N2O_CO2eq_LA[[#This Row],[País]],IFERROR(((Emisiones_N2O_CO2eq_LA[[#This Row],[Agricultura (kilotoneladas CO₂e)]]-E237)/E237)*100,0),0)</f>
        <v>4.9783549783549788</v>
      </c>
      <c r="H238">
        <v>0.32309639597628398</v>
      </c>
      <c r="I238">
        <v>0</v>
      </c>
      <c r="J238">
        <f>IF(A237=Emisiones_N2O_CO2eq_LA[[#This Row],[País]],IFERROR(Emisiones_N2O_CO2eq_LA[[#This Row],[Industria (kilotoneladas CO₂e)]]-I237,0),0)</f>
        <v>0</v>
      </c>
      <c r="K238" s="8">
        <f>IF(A237=Emisiones_N2O_CO2eq_LA[[#This Row],[País]],IFERROR(((Emisiones_N2O_CO2eq_LA[[#This Row],[Industria (kilotoneladas CO₂e)]]-I237)/I237)*100,0),0)</f>
        <v>0</v>
      </c>
      <c r="L238" s="7"/>
      <c r="M238">
        <v>200</v>
      </c>
      <c r="N238">
        <f>IF(A237=Emisiones_N2O_CO2eq_LA[[#This Row],[País]],IFERROR(Emisiones_N2O_CO2eq_LA[[#This Row],[Otras Quemas de Combustible (kilotoneladas CO₂e)]]-M237,0),0)</f>
        <v>0</v>
      </c>
      <c r="O238" s="8">
        <f>IF(A237=Emisiones_N2O_CO2eq_LA[[#This Row],[País]],IFERROR(((Emisiones_N2O_CO2eq_LA[[#This Row],[Otras Quemas de Combustible (kilotoneladas CO₂e)]]-M237)/M237)*100,0),0)</f>
        <v>0</v>
      </c>
      <c r="P238">
        <v>0.01</v>
      </c>
      <c r="Q238">
        <v>340</v>
      </c>
      <c r="R238">
        <f>IF(A237=Emisiones_N2O_CO2eq_LA[[#This Row],[País]],IFERROR(Emisiones_N2O_CO2eq_LA[[#This Row],[Residuos (kilotoneladas CO₂e)]]-Q237,0),0)</f>
        <v>10</v>
      </c>
      <c r="S238" s="8">
        <f>IF(A237=Emisiones_N2O_CO2eq_LA[[#This Row],[País]],IFERROR(((Emisiones_N2O_CO2eq_LA[[#This Row],[Residuos (kilotoneladas CO₂e)]]-Q237)/Q237)*100,0),0)</f>
        <v>3.0303030303030303</v>
      </c>
      <c r="T238">
        <v>2.2650056625141499E-2</v>
      </c>
      <c r="U238">
        <v>10</v>
      </c>
      <c r="V238">
        <f>IF(A237=Emisiones_N2O_CO2eq_LA[[#This Row],[País]],IFERROR(Emisiones_N2O_CO2eq_LA[[#This Row],[UCTUS (kilotoneladas CO₂e)]]-U237,0),0)</f>
        <v>-10</v>
      </c>
      <c r="W238" s="8">
        <f>IF(A237=Emisiones_N2O_CO2eq_LA[[#This Row],[País]],IFERROR(((Emisiones_N2O_CO2eq_LA[[#This Row],[UCTUS (kilotoneladas CO₂e)]]-U237)/U237)*100,0),0)</f>
        <v>-50</v>
      </c>
      <c r="X238">
        <v>6.6617813603357505E-4</v>
      </c>
      <c r="Y238">
        <v>0</v>
      </c>
      <c r="Z238">
        <f>IF(A237=Emisiones_N2O_CO2eq_LA[[#This Row],[País]],IFERROR(Emisiones_N2O_CO2eq_LA[[#This Row],[Emisiones Fugitivas (kilotoneladas CO₂e)]]-Y237,0),0)</f>
        <v>0</v>
      </c>
      <c r="AA238">
        <f>IF(A237=Emisiones_N2O_CO2eq_LA[[#This Row],[País]],IFERROR(((Emisiones_N2O_CO2eq_LA[[#This Row],[Emisiones Fugitivas (kilotoneladas CO₂e)]]-Y237)/Y237)*100,0),0)</f>
        <v>0</v>
      </c>
      <c r="AB238">
        <v>0</v>
      </c>
    </row>
    <row r="239" spans="1:28" x14ac:dyDescent="0.25">
      <c r="A239" t="s">
        <v>102</v>
      </c>
      <c r="B239" t="s">
        <v>102</v>
      </c>
      <c r="C239" t="s">
        <v>103</v>
      </c>
      <c r="D239">
        <v>2011</v>
      </c>
      <c r="E239">
        <v>4890</v>
      </c>
      <c r="F239">
        <f>IF(A238=Emisiones_N2O_CO2eq_LA[[#This Row],[País]],IFERROR(Emisiones_N2O_CO2eq_LA[[#This Row],[Agricultura (kilotoneladas CO₂e)]]-E238,0),0)</f>
        <v>40</v>
      </c>
      <c r="G239" s="8">
        <f>IF(A238=Emisiones_N2O_CO2eq_LA[[#This Row],[País]],IFERROR(((Emisiones_N2O_CO2eq_LA[[#This Row],[Agricultura (kilotoneladas CO₂e)]]-E238)/E238)*100,0),0)</f>
        <v>0.82474226804123718</v>
      </c>
      <c r="H239">
        <v>0.32078194699553902</v>
      </c>
      <c r="I239">
        <v>0</v>
      </c>
      <c r="J239">
        <f>IF(A238=Emisiones_N2O_CO2eq_LA[[#This Row],[País]],IFERROR(Emisiones_N2O_CO2eq_LA[[#This Row],[Industria (kilotoneladas CO₂e)]]-I238,0),0)</f>
        <v>0</v>
      </c>
      <c r="K239" s="8">
        <f>IF(A238=Emisiones_N2O_CO2eq_LA[[#This Row],[País]],IFERROR(((Emisiones_N2O_CO2eq_LA[[#This Row],[Industria (kilotoneladas CO₂e)]]-I238)/I238)*100,0),0)</f>
        <v>0</v>
      </c>
      <c r="L239" s="7"/>
      <c r="M239">
        <v>210</v>
      </c>
      <c r="N239">
        <f>IF(A238=Emisiones_N2O_CO2eq_LA[[#This Row],[País]],IFERROR(Emisiones_N2O_CO2eq_LA[[#This Row],[Otras Quemas de Combustible (kilotoneladas CO₂e)]]-M238,0),0)</f>
        <v>10</v>
      </c>
      <c r="O239" s="8">
        <f>IF(A238=Emisiones_N2O_CO2eq_LA[[#This Row],[País]],IFERROR(((Emisiones_N2O_CO2eq_LA[[#This Row],[Otras Quemas de Combustible (kilotoneladas CO₂e)]]-M238)/M238)*100,0),0)</f>
        <v>5</v>
      </c>
      <c r="P239">
        <v>0.01</v>
      </c>
      <c r="Q239">
        <v>350</v>
      </c>
      <c r="R239">
        <f>IF(A238=Emisiones_N2O_CO2eq_LA[[#This Row],[País]],IFERROR(Emisiones_N2O_CO2eq_LA[[#This Row],[Residuos (kilotoneladas CO₂e)]]-Q238,0),0)</f>
        <v>10</v>
      </c>
      <c r="S239" s="8">
        <f>IF(A238=Emisiones_N2O_CO2eq_LA[[#This Row],[País]],IFERROR(((Emisiones_N2O_CO2eq_LA[[#This Row],[Residuos (kilotoneladas CO₂e)]]-Q238)/Q238)*100,0),0)</f>
        <v>2.9411764705882351</v>
      </c>
      <c r="T239">
        <v>2.2959853056940399E-2</v>
      </c>
      <c r="U239">
        <v>10</v>
      </c>
      <c r="V239">
        <f>IF(A238=Emisiones_N2O_CO2eq_LA[[#This Row],[País]],IFERROR(Emisiones_N2O_CO2eq_LA[[#This Row],[UCTUS (kilotoneladas CO₂e)]]-U238,0),0)</f>
        <v>0</v>
      </c>
      <c r="W239" s="8">
        <f>IF(A238=Emisiones_N2O_CO2eq_LA[[#This Row],[País]],IFERROR(((Emisiones_N2O_CO2eq_LA[[#This Row],[UCTUS (kilotoneladas CO₂e)]]-U238)/U238)*100,0),0)</f>
        <v>0</v>
      </c>
      <c r="X239">
        <v>6.5599580162686898E-4</v>
      </c>
      <c r="Y239">
        <v>0</v>
      </c>
      <c r="Z239">
        <f>IF(A238=Emisiones_N2O_CO2eq_LA[[#This Row],[País]],IFERROR(Emisiones_N2O_CO2eq_LA[[#This Row],[Emisiones Fugitivas (kilotoneladas CO₂e)]]-Y238,0),0)</f>
        <v>0</v>
      </c>
      <c r="AA239">
        <f>IF(A238=Emisiones_N2O_CO2eq_LA[[#This Row],[País]],IFERROR(((Emisiones_N2O_CO2eq_LA[[#This Row],[Emisiones Fugitivas (kilotoneladas CO₂e)]]-Y238)/Y238)*100,0),0)</f>
        <v>0</v>
      </c>
      <c r="AB239">
        <v>0</v>
      </c>
    </row>
    <row r="240" spans="1:28" x14ac:dyDescent="0.25">
      <c r="A240" t="s">
        <v>102</v>
      </c>
      <c r="B240" t="s">
        <v>102</v>
      </c>
      <c r="C240" t="s">
        <v>103</v>
      </c>
      <c r="D240">
        <v>2012</v>
      </c>
      <c r="E240">
        <v>4730</v>
      </c>
      <c r="F240">
        <f>IF(A239=Emisiones_N2O_CO2eq_LA[[#This Row],[País]],IFERROR(Emisiones_N2O_CO2eq_LA[[#This Row],[Agricultura (kilotoneladas CO₂e)]]-E239,0),0)</f>
        <v>-160</v>
      </c>
      <c r="G240" s="8">
        <f>IF(A239=Emisiones_N2O_CO2eq_LA[[#This Row],[País]],IFERROR(((Emisiones_N2O_CO2eq_LA[[#This Row],[Agricultura (kilotoneladas CO₂e)]]-E239)/E239)*100,0),0)</f>
        <v>-3.2719836400818001</v>
      </c>
      <c r="H240">
        <v>0.30567403386325398</v>
      </c>
      <c r="I240">
        <v>0</v>
      </c>
      <c r="J240">
        <f>IF(A239=Emisiones_N2O_CO2eq_LA[[#This Row],[País]],IFERROR(Emisiones_N2O_CO2eq_LA[[#This Row],[Industria (kilotoneladas CO₂e)]]-I239,0),0)</f>
        <v>0</v>
      </c>
      <c r="K240" s="8">
        <f>IF(A239=Emisiones_N2O_CO2eq_LA[[#This Row],[País]],IFERROR(((Emisiones_N2O_CO2eq_LA[[#This Row],[Industria (kilotoneladas CO₂e)]]-I239)/I239)*100,0),0)</f>
        <v>0</v>
      </c>
      <c r="L240" s="7"/>
      <c r="M240">
        <v>210</v>
      </c>
      <c r="N240">
        <f>IF(A239=Emisiones_N2O_CO2eq_LA[[#This Row],[País]],IFERROR(Emisiones_N2O_CO2eq_LA[[#This Row],[Otras Quemas de Combustible (kilotoneladas CO₂e)]]-M239,0),0)</f>
        <v>0</v>
      </c>
      <c r="O240" s="8">
        <f>IF(A239=Emisiones_N2O_CO2eq_LA[[#This Row],[País]],IFERROR(((Emisiones_N2O_CO2eq_LA[[#This Row],[Otras Quemas de Combustible (kilotoneladas CO₂e)]]-M239)/M239)*100,0),0)</f>
        <v>0</v>
      </c>
      <c r="P240">
        <v>0.01</v>
      </c>
      <c r="Q240">
        <v>360</v>
      </c>
      <c r="R240">
        <f>IF(A239=Emisiones_N2O_CO2eq_LA[[#This Row],[País]],IFERROR(Emisiones_N2O_CO2eq_LA[[#This Row],[Residuos (kilotoneladas CO₂e)]]-Q239,0),0)</f>
        <v>10</v>
      </c>
      <c r="S240" s="8">
        <f>IF(A239=Emisiones_N2O_CO2eq_LA[[#This Row],[País]],IFERROR(((Emisiones_N2O_CO2eq_LA[[#This Row],[Residuos (kilotoneladas CO₂e)]]-Q239)/Q239)*100,0),0)</f>
        <v>2.8571428571428572</v>
      </c>
      <c r="T240">
        <v>2.3264831329972799E-2</v>
      </c>
      <c r="U240">
        <v>60</v>
      </c>
      <c r="V240">
        <f>IF(A239=Emisiones_N2O_CO2eq_LA[[#This Row],[País]],IFERROR(Emisiones_N2O_CO2eq_LA[[#This Row],[UCTUS (kilotoneladas CO₂e)]]-U239,0),0)</f>
        <v>50</v>
      </c>
      <c r="W240" s="8">
        <f>IF(A239=Emisiones_N2O_CO2eq_LA[[#This Row],[País]],IFERROR(((Emisiones_N2O_CO2eq_LA[[#This Row],[UCTUS (kilotoneladas CO₂e)]]-U239)/U239)*100,0),0)</f>
        <v>500</v>
      </c>
      <c r="X240">
        <v>3.8774718883287998E-3</v>
      </c>
      <c r="Y240">
        <v>0</v>
      </c>
      <c r="Z240">
        <f>IF(A239=Emisiones_N2O_CO2eq_LA[[#This Row],[País]],IFERROR(Emisiones_N2O_CO2eq_LA[[#This Row],[Emisiones Fugitivas (kilotoneladas CO₂e)]]-Y239,0),0)</f>
        <v>0</v>
      </c>
      <c r="AA240">
        <f>IF(A239=Emisiones_N2O_CO2eq_LA[[#This Row],[País]],IFERROR(((Emisiones_N2O_CO2eq_LA[[#This Row],[Emisiones Fugitivas (kilotoneladas CO₂e)]]-Y239)/Y239)*100,0),0)</f>
        <v>0</v>
      </c>
      <c r="AB240">
        <v>0</v>
      </c>
    </row>
    <row r="241" spans="1:28" x14ac:dyDescent="0.25">
      <c r="A241" t="s">
        <v>102</v>
      </c>
      <c r="B241" t="s">
        <v>102</v>
      </c>
      <c r="C241" t="s">
        <v>103</v>
      </c>
      <c r="D241">
        <v>2013</v>
      </c>
      <c r="E241">
        <v>4680</v>
      </c>
      <c r="F241">
        <f>IF(A240=Emisiones_N2O_CO2eq_LA[[#This Row],[País]],IFERROR(Emisiones_N2O_CO2eq_LA[[#This Row],[Agricultura (kilotoneladas CO₂e)]]-E240,0),0)</f>
        <v>-50</v>
      </c>
      <c r="G241" s="8">
        <f>IF(A240=Emisiones_N2O_CO2eq_LA[[#This Row],[País]],IFERROR(((Emisiones_N2O_CO2eq_LA[[#This Row],[Agricultura (kilotoneladas CO₂e)]]-E240)/E240)*100,0),0)</f>
        <v>-1.0570824524312896</v>
      </c>
      <c r="H241">
        <v>0.297956325205322</v>
      </c>
      <c r="I241">
        <v>0</v>
      </c>
      <c r="J241">
        <f>IF(A240=Emisiones_N2O_CO2eq_LA[[#This Row],[País]],IFERROR(Emisiones_N2O_CO2eq_LA[[#This Row],[Industria (kilotoneladas CO₂e)]]-I240,0),0)</f>
        <v>0</v>
      </c>
      <c r="K241" s="8">
        <f>IF(A240=Emisiones_N2O_CO2eq_LA[[#This Row],[País]],IFERROR(((Emisiones_N2O_CO2eq_LA[[#This Row],[Industria (kilotoneladas CO₂e)]]-I240)/I240)*100,0),0)</f>
        <v>0</v>
      </c>
      <c r="L241" s="7"/>
      <c r="M241">
        <v>210</v>
      </c>
      <c r="N241">
        <f>IF(A240=Emisiones_N2O_CO2eq_LA[[#This Row],[País]],IFERROR(Emisiones_N2O_CO2eq_LA[[#This Row],[Otras Quemas de Combustible (kilotoneladas CO₂e)]]-M240,0),0)</f>
        <v>0</v>
      </c>
      <c r="O241" s="8">
        <f>IF(A240=Emisiones_N2O_CO2eq_LA[[#This Row],[País]],IFERROR(((Emisiones_N2O_CO2eq_LA[[#This Row],[Otras Quemas de Combustible (kilotoneladas CO₂e)]]-M240)/M240)*100,0),0)</f>
        <v>0</v>
      </c>
      <c r="P241">
        <v>0.01</v>
      </c>
      <c r="Q241">
        <v>360</v>
      </c>
      <c r="R241">
        <f>IF(A240=Emisiones_N2O_CO2eq_LA[[#This Row],[País]],IFERROR(Emisiones_N2O_CO2eq_LA[[#This Row],[Residuos (kilotoneladas CO₂e)]]-Q240,0),0)</f>
        <v>0</v>
      </c>
      <c r="S241" s="8">
        <f>IF(A240=Emisiones_N2O_CO2eq_LA[[#This Row],[País]],IFERROR(((Emisiones_N2O_CO2eq_LA[[#This Row],[Residuos (kilotoneladas CO₂e)]]-Q240)/Q240)*100,0),0)</f>
        <v>0</v>
      </c>
      <c r="T241">
        <v>2.2919717323486299E-2</v>
      </c>
      <c r="U241">
        <v>10</v>
      </c>
      <c r="V241">
        <f>IF(A240=Emisiones_N2O_CO2eq_LA[[#This Row],[País]],IFERROR(Emisiones_N2O_CO2eq_LA[[#This Row],[UCTUS (kilotoneladas CO₂e)]]-U240,0),0)</f>
        <v>-50</v>
      </c>
      <c r="W241" s="8">
        <f>IF(A240=Emisiones_N2O_CO2eq_LA[[#This Row],[País]],IFERROR(((Emisiones_N2O_CO2eq_LA[[#This Row],[UCTUS (kilotoneladas CO₂e)]]-U240)/U240)*100,0),0)</f>
        <v>-83.333333333333343</v>
      </c>
      <c r="X241">
        <v>6.3665881454128697E-4</v>
      </c>
      <c r="Y241">
        <v>0</v>
      </c>
      <c r="Z241">
        <f>IF(A240=Emisiones_N2O_CO2eq_LA[[#This Row],[País]],IFERROR(Emisiones_N2O_CO2eq_LA[[#This Row],[Emisiones Fugitivas (kilotoneladas CO₂e)]]-Y240,0),0)</f>
        <v>0</v>
      </c>
      <c r="AA241">
        <f>IF(A240=Emisiones_N2O_CO2eq_LA[[#This Row],[País]],IFERROR(((Emisiones_N2O_CO2eq_LA[[#This Row],[Emisiones Fugitivas (kilotoneladas CO₂e)]]-Y240)/Y240)*100,0),0)</f>
        <v>0</v>
      </c>
      <c r="AB241">
        <v>0</v>
      </c>
    </row>
    <row r="242" spans="1:28" x14ac:dyDescent="0.25">
      <c r="A242" t="s">
        <v>102</v>
      </c>
      <c r="B242" t="s">
        <v>102</v>
      </c>
      <c r="C242" t="s">
        <v>103</v>
      </c>
      <c r="D242">
        <v>2014</v>
      </c>
      <c r="E242">
        <v>4580</v>
      </c>
      <c r="F242">
        <f>IF(A241=Emisiones_N2O_CO2eq_LA[[#This Row],[País]],IFERROR(Emisiones_N2O_CO2eq_LA[[#This Row],[Agricultura (kilotoneladas CO₂e)]]-E241,0),0)</f>
        <v>-100</v>
      </c>
      <c r="G242" s="8">
        <f>IF(A241=Emisiones_N2O_CO2eq_LA[[#This Row],[País]],IFERROR(((Emisiones_N2O_CO2eq_LA[[#This Row],[Agricultura (kilotoneladas CO₂e)]]-E241)/E241)*100,0),0)</f>
        <v>-2.1367521367521367</v>
      </c>
      <c r="H242">
        <v>0.287111334002006</v>
      </c>
      <c r="I242">
        <v>0</v>
      </c>
      <c r="J242">
        <f>IF(A241=Emisiones_N2O_CO2eq_LA[[#This Row],[País]],IFERROR(Emisiones_N2O_CO2eq_LA[[#This Row],[Industria (kilotoneladas CO₂e)]]-I241,0),0)</f>
        <v>0</v>
      </c>
      <c r="K242" s="8">
        <f>IF(A241=Emisiones_N2O_CO2eq_LA[[#This Row],[País]],IFERROR(((Emisiones_N2O_CO2eq_LA[[#This Row],[Industria (kilotoneladas CO₂e)]]-I241)/I241)*100,0),0)</f>
        <v>0</v>
      </c>
      <c r="L242" s="7"/>
      <c r="M242">
        <v>210</v>
      </c>
      <c r="N242">
        <f>IF(A241=Emisiones_N2O_CO2eq_LA[[#This Row],[País]],IFERROR(Emisiones_N2O_CO2eq_LA[[#This Row],[Otras Quemas de Combustible (kilotoneladas CO₂e)]]-M241,0),0)</f>
        <v>0</v>
      </c>
      <c r="O242" s="8">
        <f>IF(A241=Emisiones_N2O_CO2eq_LA[[#This Row],[País]],IFERROR(((Emisiones_N2O_CO2eq_LA[[#This Row],[Otras Quemas de Combustible (kilotoneladas CO₂e)]]-M241)/M241)*100,0),0)</f>
        <v>0</v>
      </c>
      <c r="P242">
        <v>0.01</v>
      </c>
      <c r="Q242">
        <v>370</v>
      </c>
      <c r="R242">
        <f>IF(A241=Emisiones_N2O_CO2eq_LA[[#This Row],[País]],IFERROR(Emisiones_N2O_CO2eq_LA[[#This Row],[Residuos (kilotoneladas CO₂e)]]-Q241,0),0)</f>
        <v>10</v>
      </c>
      <c r="S242" s="8">
        <f>IF(A241=Emisiones_N2O_CO2eq_LA[[#This Row],[País]],IFERROR(((Emisiones_N2O_CO2eq_LA[[#This Row],[Residuos (kilotoneladas CO₂e)]]-Q241)/Q241)*100,0),0)</f>
        <v>2.7777777777777777</v>
      </c>
      <c r="T242">
        <v>2.3194583751253699E-2</v>
      </c>
      <c r="U242">
        <v>10</v>
      </c>
      <c r="V242">
        <f>IF(A241=Emisiones_N2O_CO2eq_LA[[#This Row],[País]],IFERROR(Emisiones_N2O_CO2eq_LA[[#This Row],[UCTUS (kilotoneladas CO₂e)]]-U241,0),0)</f>
        <v>0</v>
      </c>
      <c r="W242" s="8">
        <f>IF(A241=Emisiones_N2O_CO2eq_LA[[#This Row],[País]],IFERROR(((Emisiones_N2O_CO2eq_LA[[#This Row],[UCTUS (kilotoneladas CO₂e)]]-U241)/U241)*100,0),0)</f>
        <v>0</v>
      </c>
      <c r="X242">
        <v>6.2688064192577698E-4</v>
      </c>
      <c r="Y242">
        <v>0</v>
      </c>
      <c r="Z242">
        <f>IF(A241=Emisiones_N2O_CO2eq_LA[[#This Row],[País]],IFERROR(Emisiones_N2O_CO2eq_LA[[#This Row],[Emisiones Fugitivas (kilotoneladas CO₂e)]]-Y241,0),0)</f>
        <v>0</v>
      </c>
      <c r="AA242">
        <f>IF(A241=Emisiones_N2O_CO2eq_LA[[#This Row],[País]],IFERROR(((Emisiones_N2O_CO2eq_LA[[#This Row],[Emisiones Fugitivas (kilotoneladas CO₂e)]]-Y241)/Y241)*100,0),0)</f>
        <v>0</v>
      </c>
      <c r="AB242">
        <v>0</v>
      </c>
    </row>
    <row r="243" spans="1:28" x14ac:dyDescent="0.25">
      <c r="A243" t="s">
        <v>102</v>
      </c>
      <c r="B243" t="s">
        <v>102</v>
      </c>
      <c r="C243" t="s">
        <v>103</v>
      </c>
      <c r="D243">
        <v>2015</v>
      </c>
      <c r="E243">
        <v>4130</v>
      </c>
      <c r="F243">
        <f>IF(A242=Emisiones_N2O_CO2eq_LA[[#This Row],[País]],IFERROR(Emisiones_N2O_CO2eq_LA[[#This Row],[Agricultura (kilotoneladas CO₂e)]]-E242,0),0)</f>
        <v>-450</v>
      </c>
      <c r="G243" s="8">
        <f>IF(A242=Emisiones_N2O_CO2eq_LA[[#This Row],[País]],IFERROR(((Emisiones_N2O_CO2eq_LA[[#This Row],[Agricultura (kilotoneladas CO₂e)]]-E242)/E242)*100,0),0)</f>
        <v>-9.8253275109170293</v>
      </c>
      <c r="H243">
        <v>0.25474956822106998</v>
      </c>
      <c r="I243">
        <v>0</v>
      </c>
      <c r="J243">
        <f>IF(A242=Emisiones_N2O_CO2eq_LA[[#This Row],[País]],IFERROR(Emisiones_N2O_CO2eq_LA[[#This Row],[Industria (kilotoneladas CO₂e)]]-I242,0),0)</f>
        <v>0</v>
      </c>
      <c r="K243" s="8">
        <f>IF(A242=Emisiones_N2O_CO2eq_LA[[#This Row],[País]],IFERROR(((Emisiones_N2O_CO2eq_LA[[#This Row],[Industria (kilotoneladas CO₂e)]]-I242)/I242)*100,0),0)</f>
        <v>0</v>
      </c>
      <c r="L243" s="7"/>
      <c r="M243">
        <v>220</v>
      </c>
      <c r="N243">
        <f>IF(A242=Emisiones_N2O_CO2eq_LA[[#This Row],[País]],IFERROR(Emisiones_N2O_CO2eq_LA[[#This Row],[Otras Quemas de Combustible (kilotoneladas CO₂e)]]-M242,0),0)</f>
        <v>10</v>
      </c>
      <c r="O243" s="8">
        <f>IF(A242=Emisiones_N2O_CO2eq_LA[[#This Row],[País]],IFERROR(((Emisiones_N2O_CO2eq_LA[[#This Row],[Otras Quemas de Combustible (kilotoneladas CO₂e)]]-M242)/M242)*100,0),0)</f>
        <v>4.7619047619047619</v>
      </c>
      <c r="P243">
        <v>0.01</v>
      </c>
      <c r="Q243">
        <v>380</v>
      </c>
      <c r="R243">
        <f>IF(A242=Emisiones_N2O_CO2eq_LA[[#This Row],[País]],IFERROR(Emisiones_N2O_CO2eq_LA[[#This Row],[Residuos (kilotoneladas CO₂e)]]-Q242,0),0)</f>
        <v>10</v>
      </c>
      <c r="S243" s="8">
        <f>IF(A242=Emisiones_N2O_CO2eq_LA[[#This Row],[País]],IFERROR(((Emisiones_N2O_CO2eq_LA[[#This Row],[Residuos (kilotoneladas CO₂e)]]-Q242)/Q242)*100,0),0)</f>
        <v>2.7027027027027026</v>
      </c>
      <c r="T243">
        <v>2.3439427584505301E-2</v>
      </c>
      <c r="U243">
        <v>40</v>
      </c>
      <c r="V243">
        <f>IF(A242=Emisiones_N2O_CO2eq_LA[[#This Row],[País]],IFERROR(Emisiones_N2O_CO2eq_LA[[#This Row],[UCTUS (kilotoneladas CO₂e)]]-U242,0),0)</f>
        <v>30</v>
      </c>
      <c r="W243" s="8">
        <f>IF(A242=Emisiones_N2O_CO2eq_LA[[#This Row],[País]],IFERROR(((Emisiones_N2O_CO2eq_LA[[#This Row],[UCTUS (kilotoneladas CO₂e)]]-U242)/U242)*100,0),0)</f>
        <v>300</v>
      </c>
      <c r="X243">
        <v>2.4673081667900298E-3</v>
      </c>
      <c r="Y243">
        <v>0</v>
      </c>
      <c r="Z243">
        <f>IF(A242=Emisiones_N2O_CO2eq_LA[[#This Row],[País]],IFERROR(Emisiones_N2O_CO2eq_LA[[#This Row],[Emisiones Fugitivas (kilotoneladas CO₂e)]]-Y242,0),0)</f>
        <v>0</v>
      </c>
      <c r="AA243">
        <f>IF(A242=Emisiones_N2O_CO2eq_LA[[#This Row],[País]],IFERROR(((Emisiones_N2O_CO2eq_LA[[#This Row],[Emisiones Fugitivas (kilotoneladas CO₂e)]]-Y242)/Y242)*100,0),0)</f>
        <v>0</v>
      </c>
      <c r="AB243">
        <v>0</v>
      </c>
    </row>
    <row r="244" spans="1:28" x14ac:dyDescent="0.25">
      <c r="A244" t="s">
        <v>102</v>
      </c>
      <c r="B244" t="s">
        <v>102</v>
      </c>
      <c r="C244" t="s">
        <v>103</v>
      </c>
      <c r="D244">
        <v>2016</v>
      </c>
      <c r="E244">
        <v>4170</v>
      </c>
      <c r="F244">
        <f>IF(A243=Emisiones_N2O_CO2eq_LA[[#This Row],[País]],IFERROR(Emisiones_N2O_CO2eq_LA[[#This Row],[Agricultura (kilotoneladas CO₂e)]]-E243,0),0)</f>
        <v>40</v>
      </c>
      <c r="G244" s="8">
        <f>IF(A243=Emisiones_N2O_CO2eq_LA[[#This Row],[País]],IFERROR(((Emisiones_N2O_CO2eq_LA[[#This Row],[Agricultura (kilotoneladas CO₂e)]]-E243)/E243)*100,0),0)</f>
        <v>0.96852300242130751</v>
      </c>
      <c r="H244">
        <v>0.25286519919956302</v>
      </c>
      <c r="I244">
        <v>0</v>
      </c>
      <c r="J244">
        <f>IF(A243=Emisiones_N2O_CO2eq_LA[[#This Row],[País]],IFERROR(Emisiones_N2O_CO2eq_LA[[#This Row],[Industria (kilotoneladas CO₂e)]]-I243,0),0)</f>
        <v>0</v>
      </c>
      <c r="K244" s="8">
        <f>IF(A243=Emisiones_N2O_CO2eq_LA[[#This Row],[País]],IFERROR(((Emisiones_N2O_CO2eq_LA[[#This Row],[Industria (kilotoneladas CO₂e)]]-I243)/I243)*100,0),0)</f>
        <v>0</v>
      </c>
      <c r="L244" s="7"/>
      <c r="M244">
        <v>220</v>
      </c>
      <c r="N244">
        <f>IF(A243=Emisiones_N2O_CO2eq_LA[[#This Row],[País]],IFERROR(Emisiones_N2O_CO2eq_LA[[#This Row],[Otras Quemas de Combustible (kilotoneladas CO₂e)]]-M243,0),0)</f>
        <v>0</v>
      </c>
      <c r="O244" s="8">
        <f>IF(A243=Emisiones_N2O_CO2eq_LA[[#This Row],[País]],IFERROR(((Emisiones_N2O_CO2eq_LA[[#This Row],[Otras Quemas de Combustible (kilotoneladas CO₂e)]]-M243)/M243)*100,0),0)</f>
        <v>0</v>
      </c>
      <c r="P244">
        <v>0.01</v>
      </c>
      <c r="Q244">
        <v>380</v>
      </c>
      <c r="R244">
        <f>IF(A243=Emisiones_N2O_CO2eq_LA[[#This Row],[País]],IFERROR(Emisiones_N2O_CO2eq_LA[[#This Row],[Residuos (kilotoneladas CO₂e)]]-Q243,0),0)</f>
        <v>0</v>
      </c>
      <c r="S244" s="8">
        <f>IF(A243=Emisiones_N2O_CO2eq_LA[[#This Row],[País]],IFERROR(((Emisiones_N2O_CO2eq_LA[[#This Row],[Residuos (kilotoneladas CO₂e)]]-Q243)/Q243)*100,0),0)</f>
        <v>0</v>
      </c>
      <c r="T244">
        <v>2.3042871869504499E-2</v>
      </c>
      <c r="U244">
        <v>30</v>
      </c>
      <c r="V244">
        <f>IF(A243=Emisiones_N2O_CO2eq_LA[[#This Row],[País]],IFERROR(Emisiones_N2O_CO2eq_LA[[#This Row],[UCTUS (kilotoneladas CO₂e)]]-U243,0),0)</f>
        <v>-10</v>
      </c>
      <c r="W244" s="8">
        <f>IF(A243=Emisiones_N2O_CO2eq_LA[[#This Row],[País]],IFERROR(((Emisiones_N2O_CO2eq_LA[[#This Row],[UCTUS (kilotoneladas CO₂e)]]-U243)/U243)*100,0),0)</f>
        <v>-25</v>
      </c>
      <c r="X244">
        <v>1.8191740949608801E-3</v>
      </c>
      <c r="Y244">
        <v>0</v>
      </c>
      <c r="Z244">
        <f>IF(A243=Emisiones_N2O_CO2eq_LA[[#This Row],[País]],IFERROR(Emisiones_N2O_CO2eq_LA[[#This Row],[Emisiones Fugitivas (kilotoneladas CO₂e)]]-Y243,0),0)</f>
        <v>0</v>
      </c>
      <c r="AA244">
        <f>IF(A243=Emisiones_N2O_CO2eq_LA[[#This Row],[País]],IFERROR(((Emisiones_N2O_CO2eq_LA[[#This Row],[Emisiones Fugitivas (kilotoneladas CO₂e)]]-Y243)/Y243)*100,0),0)</f>
        <v>0</v>
      </c>
      <c r="AB244">
        <v>0</v>
      </c>
    </row>
    <row r="245" spans="1:28" x14ac:dyDescent="0.25">
      <c r="A245" t="s">
        <v>106</v>
      </c>
      <c r="B245" t="s">
        <v>106</v>
      </c>
      <c r="C245" t="s">
        <v>107</v>
      </c>
      <c r="D245">
        <v>1990</v>
      </c>
      <c r="E245">
        <v>1080</v>
      </c>
      <c r="F245">
        <f>IF(A244=Emisiones_N2O_CO2eq_LA[[#This Row],[País]],IFERROR(Emisiones_N2O_CO2eq_LA[[#This Row],[Agricultura (kilotoneladas CO₂e)]]-E244,0),0)</f>
        <v>0</v>
      </c>
      <c r="G245" s="8">
        <f>IF(A244=Emisiones_N2O_CO2eq_LA[[#This Row],[País]],IFERROR(((Emisiones_N2O_CO2eq_LA[[#This Row],[Agricultura (kilotoneladas CO₂e)]]-E244)/E244)*100,0),0)</f>
        <v>0</v>
      </c>
      <c r="H245">
        <v>0.20493358633775999</v>
      </c>
      <c r="I245">
        <v>0</v>
      </c>
      <c r="J245">
        <f>IF(A244=Emisiones_N2O_CO2eq_LA[[#This Row],[País]],IFERROR(Emisiones_N2O_CO2eq_LA[[#This Row],[Industria (kilotoneladas CO₂e)]]-I244,0),0)</f>
        <v>0</v>
      </c>
      <c r="K245" s="8">
        <f>IF(A244=Emisiones_N2O_CO2eq_LA[[#This Row],[País]],IFERROR(((Emisiones_N2O_CO2eq_LA[[#This Row],[Industria (kilotoneladas CO₂e)]]-I244)/I244)*100,0),0)</f>
        <v>0</v>
      </c>
      <c r="L245" s="7"/>
      <c r="M245">
        <v>130</v>
      </c>
      <c r="N245">
        <f>IF(A244=Emisiones_N2O_CO2eq_LA[[#This Row],[País]],IFERROR(Emisiones_N2O_CO2eq_LA[[#This Row],[Otras Quemas de Combustible (kilotoneladas CO₂e)]]-M244,0),0)</f>
        <v>0</v>
      </c>
      <c r="O245" s="8">
        <f>IF(A244=Emisiones_N2O_CO2eq_LA[[#This Row],[País]],IFERROR(((Emisiones_N2O_CO2eq_LA[[#This Row],[Otras Quemas de Combustible (kilotoneladas CO₂e)]]-M244)/M244)*100,0),0)</f>
        <v>0</v>
      </c>
      <c r="P245">
        <v>0.02</v>
      </c>
      <c r="Q245">
        <v>80</v>
      </c>
      <c r="R245">
        <f>IF(A244=Emisiones_N2O_CO2eq_LA[[#This Row],[País]],IFERROR(Emisiones_N2O_CO2eq_LA[[#This Row],[Residuos (kilotoneladas CO₂e)]]-Q244,0),0)</f>
        <v>0</v>
      </c>
      <c r="S245" s="8">
        <f>IF(A244=Emisiones_N2O_CO2eq_LA[[#This Row],[País]],IFERROR(((Emisiones_N2O_CO2eq_LA[[#This Row],[Residuos (kilotoneladas CO₂e)]]-Q244)/Q244)*100,0),0)</f>
        <v>0</v>
      </c>
      <c r="T245">
        <v>1.5180265654648899E-2</v>
      </c>
      <c r="U245">
        <v>0</v>
      </c>
      <c r="V245">
        <f>IF(A244=Emisiones_N2O_CO2eq_LA[[#This Row],[País]],IFERROR(Emisiones_N2O_CO2eq_LA[[#This Row],[UCTUS (kilotoneladas CO₂e)]]-U244,0),0)</f>
        <v>0</v>
      </c>
      <c r="W245" s="8">
        <f>IF(A244=Emisiones_N2O_CO2eq_LA[[#This Row],[País]],IFERROR(((Emisiones_N2O_CO2eq_LA[[#This Row],[UCTUS (kilotoneladas CO₂e)]]-U244)/U244)*100,0),0)</f>
        <v>0</v>
      </c>
      <c r="X245">
        <v>0</v>
      </c>
      <c r="Y245">
        <v>0</v>
      </c>
      <c r="Z245">
        <f>IF(A244=Emisiones_N2O_CO2eq_LA[[#This Row],[País]],IFERROR(Emisiones_N2O_CO2eq_LA[[#This Row],[Emisiones Fugitivas (kilotoneladas CO₂e)]]-Y244,0),0)</f>
        <v>0</v>
      </c>
      <c r="AA245">
        <f>IF(A244=Emisiones_N2O_CO2eq_LA[[#This Row],[País]],IFERROR(((Emisiones_N2O_CO2eq_LA[[#This Row],[Emisiones Fugitivas (kilotoneladas CO₂e)]]-Y244)/Y244)*100,0),0)</f>
        <v>0</v>
      </c>
      <c r="AB245">
        <v>0</v>
      </c>
    </row>
    <row r="246" spans="1:28" x14ac:dyDescent="0.25">
      <c r="A246" t="s">
        <v>106</v>
      </c>
      <c r="B246" t="s">
        <v>106</v>
      </c>
      <c r="C246" t="s">
        <v>107</v>
      </c>
      <c r="D246">
        <v>1991</v>
      </c>
      <c r="E246">
        <v>1100</v>
      </c>
      <c r="F246">
        <f>IF(A245=Emisiones_N2O_CO2eq_LA[[#This Row],[País]],IFERROR(Emisiones_N2O_CO2eq_LA[[#This Row],[Agricultura (kilotoneladas CO₂e)]]-E245,0),0)</f>
        <v>20</v>
      </c>
      <c r="G246" s="8">
        <f>IF(A245=Emisiones_N2O_CO2eq_LA[[#This Row],[País]],IFERROR(((Emisiones_N2O_CO2eq_LA[[#This Row],[Agricultura (kilotoneladas CO₂e)]]-E245)/E245)*100,0),0)</f>
        <v>1.8518518518518516</v>
      </c>
      <c r="H246">
        <v>0.20591538749532001</v>
      </c>
      <c r="I246">
        <v>0</v>
      </c>
      <c r="J246">
        <f>IF(A245=Emisiones_N2O_CO2eq_LA[[#This Row],[País]],IFERROR(Emisiones_N2O_CO2eq_LA[[#This Row],[Industria (kilotoneladas CO₂e)]]-I245,0),0)</f>
        <v>0</v>
      </c>
      <c r="K246" s="8">
        <f>IF(A245=Emisiones_N2O_CO2eq_LA[[#This Row],[País]],IFERROR(((Emisiones_N2O_CO2eq_LA[[#This Row],[Industria (kilotoneladas CO₂e)]]-I245)/I245)*100,0),0)</f>
        <v>0</v>
      </c>
      <c r="L246" s="7"/>
      <c r="M246">
        <v>150</v>
      </c>
      <c r="N246">
        <f>IF(A245=Emisiones_N2O_CO2eq_LA[[#This Row],[País]],IFERROR(Emisiones_N2O_CO2eq_LA[[#This Row],[Otras Quemas de Combustible (kilotoneladas CO₂e)]]-M245,0),0)</f>
        <v>20</v>
      </c>
      <c r="O246" s="8">
        <f>IF(A245=Emisiones_N2O_CO2eq_LA[[#This Row],[País]],IFERROR(((Emisiones_N2O_CO2eq_LA[[#This Row],[Otras Quemas de Combustible (kilotoneladas CO₂e)]]-M245)/M245)*100,0),0)</f>
        <v>15.384615384615385</v>
      </c>
      <c r="P246">
        <v>0.03</v>
      </c>
      <c r="Q246">
        <v>80</v>
      </c>
      <c r="R246">
        <f>IF(A245=Emisiones_N2O_CO2eq_LA[[#This Row],[País]],IFERROR(Emisiones_N2O_CO2eq_LA[[#This Row],[Residuos (kilotoneladas CO₂e)]]-Q245,0),0)</f>
        <v>0</v>
      </c>
      <c r="S246" s="8">
        <f>IF(A245=Emisiones_N2O_CO2eq_LA[[#This Row],[País]],IFERROR(((Emisiones_N2O_CO2eq_LA[[#This Row],[Residuos (kilotoneladas CO₂e)]]-Q245)/Q245)*100,0),0)</f>
        <v>0</v>
      </c>
      <c r="T246">
        <v>1.4975664545114099E-2</v>
      </c>
      <c r="U246">
        <v>0</v>
      </c>
      <c r="V246">
        <f>IF(A245=Emisiones_N2O_CO2eq_LA[[#This Row],[País]],IFERROR(Emisiones_N2O_CO2eq_LA[[#This Row],[UCTUS (kilotoneladas CO₂e)]]-U245,0),0)</f>
        <v>0</v>
      </c>
      <c r="W246" s="8">
        <f>IF(A245=Emisiones_N2O_CO2eq_LA[[#This Row],[País]],IFERROR(((Emisiones_N2O_CO2eq_LA[[#This Row],[UCTUS (kilotoneladas CO₂e)]]-U245)/U245)*100,0),0)</f>
        <v>0</v>
      </c>
      <c r="X246">
        <v>0</v>
      </c>
      <c r="Y246">
        <v>0</v>
      </c>
      <c r="Z246">
        <f>IF(A245=Emisiones_N2O_CO2eq_LA[[#This Row],[País]],IFERROR(Emisiones_N2O_CO2eq_LA[[#This Row],[Emisiones Fugitivas (kilotoneladas CO₂e)]]-Y245,0),0)</f>
        <v>0</v>
      </c>
      <c r="AA246">
        <f>IF(A245=Emisiones_N2O_CO2eq_LA[[#This Row],[País]],IFERROR(((Emisiones_N2O_CO2eq_LA[[#This Row],[Emisiones Fugitivas (kilotoneladas CO₂e)]]-Y245)/Y245)*100,0),0)</f>
        <v>0</v>
      </c>
      <c r="AB246">
        <v>0</v>
      </c>
    </row>
    <row r="247" spans="1:28" x14ac:dyDescent="0.25">
      <c r="A247" t="s">
        <v>106</v>
      </c>
      <c r="B247" t="s">
        <v>106</v>
      </c>
      <c r="C247" t="s">
        <v>107</v>
      </c>
      <c r="D247">
        <v>1992</v>
      </c>
      <c r="E247">
        <v>1120</v>
      </c>
      <c r="F247">
        <f>IF(A246=Emisiones_N2O_CO2eq_LA[[#This Row],[País]],IFERROR(Emisiones_N2O_CO2eq_LA[[#This Row],[Agricultura (kilotoneladas CO₂e)]]-E246,0),0)</f>
        <v>20</v>
      </c>
      <c r="G247" s="8">
        <f>IF(A246=Emisiones_N2O_CO2eq_LA[[#This Row],[País]],IFERROR(((Emisiones_N2O_CO2eq_LA[[#This Row],[Agricultura (kilotoneladas CO₂e)]]-E246)/E246)*100,0),0)</f>
        <v>1.8181818181818181</v>
      </c>
      <c r="H247">
        <v>0.206794682422452</v>
      </c>
      <c r="I247">
        <v>0</v>
      </c>
      <c r="J247">
        <f>IF(A246=Emisiones_N2O_CO2eq_LA[[#This Row],[País]],IFERROR(Emisiones_N2O_CO2eq_LA[[#This Row],[Industria (kilotoneladas CO₂e)]]-I246,0),0)</f>
        <v>0</v>
      </c>
      <c r="K247" s="8">
        <f>IF(A246=Emisiones_N2O_CO2eq_LA[[#This Row],[País]],IFERROR(((Emisiones_N2O_CO2eq_LA[[#This Row],[Industria (kilotoneladas CO₂e)]]-I246)/I246)*100,0),0)</f>
        <v>0</v>
      </c>
      <c r="L247" s="7"/>
      <c r="M247">
        <v>170</v>
      </c>
      <c r="N247">
        <f>IF(A246=Emisiones_N2O_CO2eq_LA[[#This Row],[País]],IFERROR(Emisiones_N2O_CO2eq_LA[[#This Row],[Otras Quemas de Combustible (kilotoneladas CO₂e)]]-M246,0),0)</f>
        <v>20</v>
      </c>
      <c r="O247" s="8">
        <f>IF(A246=Emisiones_N2O_CO2eq_LA[[#This Row],[País]],IFERROR(((Emisiones_N2O_CO2eq_LA[[#This Row],[Otras Quemas de Combustible (kilotoneladas CO₂e)]]-M246)/M246)*100,0),0)</f>
        <v>13.333333333333334</v>
      </c>
      <c r="P247">
        <v>0.03</v>
      </c>
      <c r="Q247">
        <v>80</v>
      </c>
      <c r="R247">
        <f>IF(A246=Emisiones_N2O_CO2eq_LA[[#This Row],[País]],IFERROR(Emisiones_N2O_CO2eq_LA[[#This Row],[Residuos (kilotoneladas CO₂e)]]-Q246,0),0)</f>
        <v>0</v>
      </c>
      <c r="S247" s="8">
        <f>IF(A246=Emisiones_N2O_CO2eq_LA[[#This Row],[País]],IFERROR(((Emisiones_N2O_CO2eq_LA[[#This Row],[Residuos (kilotoneladas CO₂e)]]-Q246)/Q246)*100,0),0)</f>
        <v>0</v>
      </c>
      <c r="T247">
        <v>1.47710487444608E-2</v>
      </c>
      <c r="U247">
        <v>0</v>
      </c>
      <c r="V247">
        <f>IF(A246=Emisiones_N2O_CO2eq_LA[[#This Row],[País]],IFERROR(Emisiones_N2O_CO2eq_LA[[#This Row],[UCTUS (kilotoneladas CO₂e)]]-U246,0),0)</f>
        <v>0</v>
      </c>
      <c r="W247" s="8">
        <f>IF(A246=Emisiones_N2O_CO2eq_LA[[#This Row],[País]],IFERROR(((Emisiones_N2O_CO2eq_LA[[#This Row],[UCTUS (kilotoneladas CO₂e)]]-U246)/U246)*100,0),0)</f>
        <v>0</v>
      </c>
      <c r="X247">
        <v>0</v>
      </c>
      <c r="Y247">
        <v>0</v>
      </c>
      <c r="Z247">
        <f>IF(A246=Emisiones_N2O_CO2eq_LA[[#This Row],[País]],IFERROR(Emisiones_N2O_CO2eq_LA[[#This Row],[Emisiones Fugitivas (kilotoneladas CO₂e)]]-Y246,0),0)</f>
        <v>0</v>
      </c>
      <c r="AA247">
        <f>IF(A246=Emisiones_N2O_CO2eq_LA[[#This Row],[País]],IFERROR(((Emisiones_N2O_CO2eq_LA[[#This Row],[Emisiones Fugitivas (kilotoneladas CO₂e)]]-Y246)/Y246)*100,0),0)</f>
        <v>0</v>
      </c>
      <c r="AB247">
        <v>0</v>
      </c>
    </row>
    <row r="248" spans="1:28" x14ac:dyDescent="0.25">
      <c r="A248" t="s">
        <v>106</v>
      </c>
      <c r="B248" t="s">
        <v>106</v>
      </c>
      <c r="C248" t="s">
        <v>107</v>
      </c>
      <c r="D248">
        <v>1993</v>
      </c>
      <c r="E248">
        <v>1080</v>
      </c>
      <c r="F248">
        <f>IF(A247=Emisiones_N2O_CO2eq_LA[[#This Row],[País]],IFERROR(Emisiones_N2O_CO2eq_LA[[#This Row],[Agricultura (kilotoneladas CO₂e)]]-E247,0),0)</f>
        <v>-40</v>
      </c>
      <c r="G248" s="8">
        <f>IF(A247=Emisiones_N2O_CO2eq_LA[[#This Row],[País]],IFERROR(((Emisiones_N2O_CO2eq_LA[[#This Row],[Agricultura (kilotoneladas CO₂e)]]-E247)/E247)*100,0),0)</f>
        <v>-3.5714285714285712</v>
      </c>
      <c r="H248">
        <v>0.196721311475409</v>
      </c>
      <c r="I248">
        <v>0</v>
      </c>
      <c r="J248">
        <f>IF(A247=Emisiones_N2O_CO2eq_LA[[#This Row],[País]],IFERROR(Emisiones_N2O_CO2eq_LA[[#This Row],[Industria (kilotoneladas CO₂e)]]-I247,0),0)</f>
        <v>0</v>
      </c>
      <c r="K248" s="8">
        <f>IF(A247=Emisiones_N2O_CO2eq_LA[[#This Row],[País]],IFERROR(((Emisiones_N2O_CO2eq_LA[[#This Row],[Industria (kilotoneladas CO₂e)]]-I247)/I247)*100,0),0)</f>
        <v>0</v>
      </c>
      <c r="L248" s="7"/>
      <c r="M248">
        <v>190</v>
      </c>
      <c r="N248">
        <f>IF(A247=Emisiones_N2O_CO2eq_LA[[#This Row],[País]],IFERROR(Emisiones_N2O_CO2eq_LA[[#This Row],[Otras Quemas de Combustible (kilotoneladas CO₂e)]]-M247,0),0)</f>
        <v>20</v>
      </c>
      <c r="O248" s="8">
        <f>IF(A247=Emisiones_N2O_CO2eq_LA[[#This Row],[País]],IFERROR(((Emisiones_N2O_CO2eq_LA[[#This Row],[Otras Quemas de Combustible (kilotoneladas CO₂e)]]-M247)/M247)*100,0),0)</f>
        <v>11.76470588235294</v>
      </c>
      <c r="P248">
        <v>0.03</v>
      </c>
      <c r="Q248">
        <v>90</v>
      </c>
      <c r="R248">
        <f>IF(A247=Emisiones_N2O_CO2eq_LA[[#This Row],[País]],IFERROR(Emisiones_N2O_CO2eq_LA[[#This Row],[Residuos (kilotoneladas CO₂e)]]-Q247,0),0)</f>
        <v>10</v>
      </c>
      <c r="S248" s="8">
        <f>IF(A247=Emisiones_N2O_CO2eq_LA[[#This Row],[País]],IFERROR(((Emisiones_N2O_CO2eq_LA[[#This Row],[Residuos (kilotoneladas CO₂e)]]-Q247)/Q247)*100,0),0)</f>
        <v>12.5</v>
      </c>
      <c r="T248">
        <v>1.63934426229508E-2</v>
      </c>
      <c r="U248">
        <v>0</v>
      </c>
      <c r="V248">
        <f>IF(A247=Emisiones_N2O_CO2eq_LA[[#This Row],[País]],IFERROR(Emisiones_N2O_CO2eq_LA[[#This Row],[UCTUS (kilotoneladas CO₂e)]]-U247,0),0)</f>
        <v>0</v>
      </c>
      <c r="W248" s="8">
        <f>IF(A247=Emisiones_N2O_CO2eq_LA[[#This Row],[País]],IFERROR(((Emisiones_N2O_CO2eq_LA[[#This Row],[UCTUS (kilotoneladas CO₂e)]]-U247)/U247)*100,0),0)</f>
        <v>0</v>
      </c>
      <c r="X248">
        <v>0</v>
      </c>
      <c r="Y248">
        <v>0</v>
      </c>
      <c r="Z248">
        <f>IF(A247=Emisiones_N2O_CO2eq_LA[[#This Row],[País]],IFERROR(Emisiones_N2O_CO2eq_LA[[#This Row],[Emisiones Fugitivas (kilotoneladas CO₂e)]]-Y247,0),0)</f>
        <v>0</v>
      </c>
      <c r="AA248">
        <f>IF(A247=Emisiones_N2O_CO2eq_LA[[#This Row],[País]],IFERROR(((Emisiones_N2O_CO2eq_LA[[#This Row],[Emisiones Fugitivas (kilotoneladas CO₂e)]]-Y247)/Y247)*100,0),0)</f>
        <v>0</v>
      </c>
      <c r="AB248">
        <v>0</v>
      </c>
    </row>
    <row r="249" spans="1:28" x14ac:dyDescent="0.25">
      <c r="A249" t="s">
        <v>106</v>
      </c>
      <c r="B249" t="s">
        <v>106</v>
      </c>
      <c r="C249" t="s">
        <v>107</v>
      </c>
      <c r="D249">
        <v>1994</v>
      </c>
      <c r="E249">
        <v>1040</v>
      </c>
      <c r="F249">
        <f>IF(A248=Emisiones_N2O_CO2eq_LA[[#This Row],[País]],IFERROR(Emisiones_N2O_CO2eq_LA[[#This Row],[Agricultura (kilotoneladas CO₂e)]]-E248,0),0)</f>
        <v>-40</v>
      </c>
      <c r="G249" s="8">
        <f>IF(A248=Emisiones_N2O_CO2eq_LA[[#This Row],[País]],IFERROR(((Emisiones_N2O_CO2eq_LA[[#This Row],[Agricultura (kilotoneladas CO₂e)]]-E248)/E248)*100,0),0)</f>
        <v>-3.7037037037037033</v>
      </c>
      <c r="H249">
        <v>0.186983099604458</v>
      </c>
      <c r="I249">
        <v>0</v>
      </c>
      <c r="J249">
        <f>IF(A248=Emisiones_N2O_CO2eq_LA[[#This Row],[País]],IFERROR(Emisiones_N2O_CO2eq_LA[[#This Row],[Industria (kilotoneladas CO₂e)]]-I248,0),0)</f>
        <v>0</v>
      </c>
      <c r="K249" s="8">
        <f>IF(A248=Emisiones_N2O_CO2eq_LA[[#This Row],[País]],IFERROR(((Emisiones_N2O_CO2eq_LA[[#This Row],[Industria (kilotoneladas CO₂e)]]-I248)/I248)*100,0),0)</f>
        <v>0</v>
      </c>
      <c r="L249" s="7"/>
      <c r="M249">
        <v>210</v>
      </c>
      <c r="N249">
        <f>IF(A248=Emisiones_N2O_CO2eq_LA[[#This Row],[País]],IFERROR(Emisiones_N2O_CO2eq_LA[[#This Row],[Otras Quemas de Combustible (kilotoneladas CO₂e)]]-M248,0),0)</f>
        <v>20</v>
      </c>
      <c r="O249" s="8">
        <f>IF(A248=Emisiones_N2O_CO2eq_LA[[#This Row],[País]],IFERROR(((Emisiones_N2O_CO2eq_LA[[#This Row],[Otras Quemas de Combustible (kilotoneladas CO₂e)]]-M248)/M248)*100,0),0)</f>
        <v>10.526315789473683</v>
      </c>
      <c r="P249">
        <v>0.04</v>
      </c>
      <c r="Q249">
        <v>90</v>
      </c>
      <c r="R249">
        <f>IF(A248=Emisiones_N2O_CO2eq_LA[[#This Row],[País]],IFERROR(Emisiones_N2O_CO2eq_LA[[#This Row],[Residuos (kilotoneladas CO₂e)]]-Q248,0),0)</f>
        <v>0</v>
      </c>
      <c r="S249" s="8">
        <f>IF(A248=Emisiones_N2O_CO2eq_LA[[#This Row],[País]],IFERROR(((Emisiones_N2O_CO2eq_LA[[#This Row],[Residuos (kilotoneladas CO₂e)]]-Q248)/Q248)*100,0),0)</f>
        <v>0</v>
      </c>
      <c r="T249">
        <v>1.6181229773462699E-2</v>
      </c>
      <c r="U249">
        <v>0</v>
      </c>
      <c r="V249">
        <f>IF(A248=Emisiones_N2O_CO2eq_LA[[#This Row],[País]],IFERROR(Emisiones_N2O_CO2eq_LA[[#This Row],[UCTUS (kilotoneladas CO₂e)]]-U248,0),0)</f>
        <v>0</v>
      </c>
      <c r="W249" s="8">
        <f>IF(A248=Emisiones_N2O_CO2eq_LA[[#This Row],[País]],IFERROR(((Emisiones_N2O_CO2eq_LA[[#This Row],[UCTUS (kilotoneladas CO₂e)]]-U248)/U248)*100,0),0)</f>
        <v>0</v>
      </c>
      <c r="X249">
        <v>0</v>
      </c>
      <c r="Y249">
        <v>0</v>
      </c>
      <c r="Z249">
        <f>IF(A248=Emisiones_N2O_CO2eq_LA[[#This Row],[País]],IFERROR(Emisiones_N2O_CO2eq_LA[[#This Row],[Emisiones Fugitivas (kilotoneladas CO₂e)]]-Y248,0),0)</f>
        <v>0</v>
      </c>
      <c r="AA249">
        <f>IF(A248=Emisiones_N2O_CO2eq_LA[[#This Row],[País]],IFERROR(((Emisiones_N2O_CO2eq_LA[[#This Row],[Emisiones Fugitivas (kilotoneladas CO₂e)]]-Y248)/Y248)*100,0),0)</f>
        <v>0</v>
      </c>
      <c r="AB249">
        <v>0</v>
      </c>
    </row>
    <row r="250" spans="1:28" x14ac:dyDescent="0.25">
      <c r="A250" t="s">
        <v>106</v>
      </c>
      <c r="B250" t="s">
        <v>106</v>
      </c>
      <c r="C250" t="s">
        <v>107</v>
      </c>
      <c r="D250">
        <v>1995</v>
      </c>
      <c r="E250">
        <v>950</v>
      </c>
      <c r="F250">
        <f>IF(A249=Emisiones_N2O_CO2eq_LA[[#This Row],[País]],IFERROR(Emisiones_N2O_CO2eq_LA[[#This Row],[Agricultura (kilotoneladas CO₂e)]]-E249,0),0)</f>
        <v>-90</v>
      </c>
      <c r="G250" s="8">
        <f>IF(A249=Emisiones_N2O_CO2eq_LA[[#This Row],[País]],IFERROR(((Emisiones_N2O_CO2eq_LA[[#This Row],[Agricultura (kilotoneladas CO₂e)]]-E249)/E249)*100,0),0)</f>
        <v>-8.6538461538461533</v>
      </c>
      <c r="H250">
        <v>0.16876887546633501</v>
      </c>
      <c r="I250">
        <v>0</v>
      </c>
      <c r="J250">
        <f>IF(A249=Emisiones_N2O_CO2eq_LA[[#This Row],[País]],IFERROR(Emisiones_N2O_CO2eq_LA[[#This Row],[Industria (kilotoneladas CO₂e)]]-I249,0),0)</f>
        <v>0</v>
      </c>
      <c r="K250" s="8">
        <f>IF(A249=Emisiones_N2O_CO2eq_LA[[#This Row],[País]],IFERROR(((Emisiones_N2O_CO2eq_LA[[#This Row],[Industria (kilotoneladas CO₂e)]]-I249)/I249)*100,0),0)</f>
        <v>0</v>
      </c>
      <c r="L250" s="7"/>
      <c r="M250">
        <v>210</v>
      </c>
      <c r="N250">
        <f>IF(A249=Emisiones_N2O_CO2eq_LA[[#This Row],[País]],IFERROR(Emisiones_N2O_CO2eq_LA[[#This Row],[Otras Quemas de Combustible (kilotoneladas CO₂e)]]-M249,0),0)</f>
        <v>0</v>
      </c>
      <c r="O250" s="8">
        <f>IF(A249=Emisiones_N2O_CO2eq_LA[[#This Row],[País]],IFERROR(((Emisiones_N2O_CO2eq_LA[[#This Row],[Otras Quemas de Combustible (kilotoneladas CO₂e)]]-M249)/M249)*100,0),0)</f>
        <v>0</v>
      </c>
      <c r="P250">
        <v>0.04</v>
      </c>
      <c r="Q250">
        <v>90</v>
      </c>
      <c r="R250">
        <f>IF(A249=Emisiones_N2O_CO2eq_LA[[#This Row],[País]],IFERROR(Emisiones_N2O_CO2eq_LA[[#This Row],[Residuos (kilotoneladas CO₂e)]]-Q249,0),0)</f>
        <v>0</v>
      </c>
      <c r="S250" s="8">
        <f>IF(A249=Emisiones_N2O_CO2eq_LA[[#This Row],[País]],IFERROR(((Emisiones_N2O_CO2eq_LA[[#This Row],[Residuos (kilotoneladas CO₂e)]]-Q249)/Q249)*100,0),0)</f>
        <v>0</v>
      </c>
      <c r="T250">
        <v>1.5988630307337E-2</v>
      </c>
      <c r="U250">
        <v>0</v>
      </c>
      <c r="V250">
        <f>IF(A249=Emisiones_N2O_CO2eq_LA[[#This Row],[País]],IFERROR(Emisiones_N2O_CO2eq_LA[[#This Row],[UCTUS (kilotoneladas CO₂e)]]-U249,0),0)</f>
        <v>0</v>
      </c>
      <c r="W250" s="8">
        <f>IF(A249=Emisiones_N2O_CO2eq_LA[[#This Row],[País]],IFERROR(((Emisiones_N2O_CO2eq_LA[[#This Row],[UCTUS (kilotoneladas CO₂e)]]-U249)/U249)*100,0),0)</f>
        <v>0</v>
      </c>
      <c r="X250">
        <v>0</v>
      </c>
      <c r="Y250">
        <v>0</v>
      </c>
      <c r="Z250">
        <f>IF(A249=Emisiones_N2O_CO2eq_LA[[#This Row],[País]],IFERROR(Emisiones_N2O_CO2eq_LA[[#This Row],[Emisiones Fugitivas (kilotoneladas CO₂e)]]-Y249,0),0)</f>
        <v>0</v>
      </c>
      <c r="AA250">
        <f>IF(A249=Emisiones_N2O_CO2eq_LA[[#This Row],[País]],IFERROR(((Emisiones_N2O_CO2eq_LA[[#This Row],[Emisiones Fugitivas (kilotoneladas CO₂e)]]-Y249)/Y249)*100,0),0)</f>
        <v>0</v>
      </c>
      <c r="AB250">
        <v>0</v>
      </c>
    </row>
    <row r="251" spans="1:28" x14ac:dyDescent="0.25">
      <c r="A251" t="s">
        <v>106</v>
      </c>
      <c r="B251" t="s">
        <v>106</v>
      </c>
      <c r="C251" t="s">
        <v>107</v>
      </c>
      <c r="D251">
        <v>1996</v>
      </c>
      <c r="E251">
        <v>1140</v>
      </c>
      <c r="F251">
        <f>IF(A250=Emisiones_N2O_CO2eq_LA[[#This Row],[País]],IFERROR(Emisiones_N2O_CO2eq_LA[[#This Row],[Agricultura (kilotoneladas CO₂e)]]-E250,0),0)</f>
        <v>190</v>
      </c>
      <c r="G251" s="8">
        <f>IF(A250=Emisiones_N2O_CO2eq_LA[[#This Row],[País]],IFERROR(((Emisiones_N2O_CO2eq_LA[[#This Row],[Agricultura (kilotoneladas CO₂e)]]-E250)/E250)*100,0),0)</f>
        <v>20</v>
      </c>
      <c r="H251">
        <v>0.200351493848857</v>
      </c>
      <c r="I251">
        <v>0</v>
      </c>
      <c r="J251">
        <f>IF(A250=Emisiones_N2O_CO2eq_LA[[#This Row],[País]],IFERROR(Emisiones_N2O_CO2eq_LA[[#This Row],[Industria (kilotoneladas CO₂e)]]-I250,0),0)</f>
        <v>0</v>
      </c>
      <c r="K251" s="8">
        <f>IF(A250=Emisiones_N2O_CO2eq_LA[[#This Row],[País]],IFERROR(((Emisiones_N2O_CO2eq_LA[[#This Row],[Industria (kilotoneladas CO₂e)]]-I250)/I250)*100,0),0)</f>
        <v>0</v>
      </c>
      <c r="L251" s="7"/>
      <c r="M251">
        <v>200</v>
      </c>
      <c r="N251">
        <f>IF(A250=Emisiones_N2O_CO2eq_LA[[#This Row],[País]],IFERROR(Emisiones_N2O_CO2eq_LA[[#This Row],[Otras Quemas de Combustible (kilotoneladas CO₂e)]]-M250,0),0)</f>
        <v>-10</v>
      </c>
      <c r="O251" s="8">
        <f>IF(A250=Emisiones_N2O_CO2eq_LA[[#This Row],[País]],IFERROR(((Emisiones_N2O_CO2eq_LA[[#This Row],[Otras Quemas de Combustible (kilotoneladas CO₂e)]]-M250)/M250)*100,0),0)</f>
        <v>-4.7619047619047619</v>
      </c>
      <c r="P251">
        <v>0.03</v>
      </c>
      <c r="Q251">
        <v>90</v>
      </c>
      <c r="R251">
        <f>IF(A250=Emisiones_N2O_CO2eq_LA[[#This Row],[País]],IFERROR(Emisiones_N2O_CO2eq_LA[[#This Row],[Residuos (kilotoneladas CO₂e)]]-Q250,0),0)</f>
        <v>0</v>
      </c>
      <c r="S251" s="8">
        <f>IF(A250=Emisiones_N2O_CO2eq_LA[[#This Row],[País]],IFERROR(((Emisiones_N2O_CO2eq_LA[[#This Row],[Residuos (kilotoneladas CO₂e)]]-Q250)/Q250)*100,0),0)</f>
        <v>0</v>
      </c>
      <c r="T251">
        <v>1.5817223198594001E-2</v>
      </c>
      <c r="U251">
        <v>0</v>
      </c>
      <c r="V251">
        <f>IF(A250=Emisiones_N2O_CO2eq_LA[[#This Row],[País]],IFERROR(Emisiones_N2O_CO2eq_LA[[#This Row],[UCTUS (kilotoneladas CO₂e)]]-U250,0),0)</f>
        <v>0</v>
      </c>
      <c r="W251" s="8">
        <f>IF(A250=Emisiones_N2O_CO2eq_LA[[#This Row],[País]],IFERROR(((Emisiones_N2O_CO2eq_LA[[#This Row],[UCTUS (kilotoneladas CO₂e)]]-U250)/U250)*100,0),0)</f>
        <v>0</v>
      </c>
      <c r="X251">
        <v>0</v>
      </c>
      <c r="Y251">
        <v>0</v>
      </c>
      <c r="Z251">
        <f>IF(A250=Emisiones_N2O_CO2eq_LA[[#This Row],[País]],IFERROR(Emisiones_N2O_CO2eq_LA[[#This Row],[Emisiones Fugitivas (kilotoneladas CO₂e)]]-Y250,0),0)</f>
        <v>0</v>
      </c>
      <c r="AA251">
        <f>IF(A250=Emisiones_N2O_CO2eq_LA[[#This Row],[País]],IFERROR(((Emisiones_N2O_CO2eq_LA[[#This Row],[Emisiones Fugitivas (kilotoneladas CO₂e)]]-Y250)/Y250)*100,0),0)</f>
        <v>0</v>
      </c>
      <c r="AB251">
        <v>0</v>
      </c>
    </row>
    <row r="252" spans="1:28" x14ac:dyDescent="0.25">
      <c r="A252" t="s">
        <v>106</v>
      </c>
      <c r="B252" t="s">
        <v>106</v>
      </c>
      <c r="C252" t="s">
        <v>107</v>
      </c>
      <c r="D252">
        <v>1997</v>
      </c>
      <c r="E252">
        <v>1160</v>
      </c>
      <c r="F252">
        <f>IF(A251=Emisiones_N2O_CO2eq_LA[[#This Row],[País]],IFERROR(Emisiones_N2O_CO2eq_LA[[#This Row],[Agricultura (kilotoneladas CO₂e)]]-E251,0),0)</f>
        <v>20</v>
      </c>
      <c r="G252" s="8">
        <f>IF(A251=Emisiones_N2O_CO2eq_LA[[#This Row],[País]],IFERROR(((Emisiones_N2O_CO2eq_LA[[#This Row],[Agricultura (kilotoneladas CO₂e)]]-E251)/E251)*100,0),0)</f>
        <v>1.7543859649122806</v>
      </c>
      <c r="H252">
        <v>0.201879568395405</v>
      </c>
      <c r="I252">
        <v>0</v>
      </c>
      <c r="J252">
        <f>IF(A251=Emisiones_N2O_CO2eq_LA[[#This Row],[País]],IFERROR(Emisiones_N2O_CO2eq_LA[[#This Row],[Industria (kilotoneladas CO₂e)]]-I251,0),0)</f>
        <v>0</v>
      </c>
      <c r="K252" s="8">
        <f>IF(A251=Emisiones_N2O_CO2eq_LA[[#This Row],[País]],IFERROR(((Emisiones_N2O_CO2eq_LA[[#This Row],[Industria (kilotoneladas CO₂e)]]-I251)/I251)*100,0),0)</f>
        <v>0</v>
      </c>
      <c r="L252" s="7"/>
      <c r="M252">
        <v>190</v>
      </c>
      <c r="N252">
        <f>IF(A251=Emisiones_N2O_CO2eq_LA[[#This Row],[País]],IFERROR(Emisiones_N2O_CO2eq_LA[[#This Row],[Otras Quemas de Combustible (kilotoneladas CO₂e)]]-M251,0),0)</f>
        <v>-10</v>
      </c>
      <c r="O252" s="8">
        <f>IF(A251=Emisiones_N2O_CO2eq_LA[[#This Row],[País]],IFERROR(((Emisiones_N2O_CO2eq_LA[[#This Row],[Otras Quemas de Combustible (kilotoneladas CO₂e)]]-M251)/M251)*100,0),0)</f>
        <v>-5</v>
      </c>
      <c r="P252">
        <v>0.03</v>
      </c>
      <c r="Q252">
        <v>90</v>
      </c>
      <c r="R252">
        <f>IF(A251=Emisiones_N2O_CO2eq_LA[[#This Row],[País]],IFERROR(Emisiones_N2O_CO2eq_LA[[#This Row],[Residuos (kilotoneladas CO₂e)]]-Q251,0),0)</f>
        <v>0</v>
      </c>
      <c r="S252" s="8">
        <f>IF(A251=Emisiones_N2O_CO2eq_LA[[#This Row],[País]],IFERROR(((Emisiones_N2O_CO2eq_LA[[#This Row],[Residuos (kilotoneladas CO₂e)]]-Q251)/Q251)*100,0),0)</f>
        <v>0</v>
      </c>
      <c r="T252">
        <v>1.5663069961712399E-2</v>
      </c>
      <c r="U252">
        <v>0</v>
      </c>
      <c r="V252">
        <f>IF(A251=Emisiones_N2O_CO2eq_LA[[#This Row],[País]],IFERROR(Emisiones_N2O_CO2eq_LA[[#This Row],[UCTUS (kilotoneladas CO₂e)]]-U251,0),0)</f>
        <v>0</v>
      </c>
      <c r="W252" s="8">
        <f>IF(A251=Emisiones_N2O_CO2eq_LA[[#This Row],[País]],IFERROR(((Emisiones_N2O_CO2eq_LA[[#This Row],[UCTUS (kilotoneladas CO₂e)]]-U251)/U251)*100,0),0)</f>
        <v>0</v>
      </c>
      <c r="X252">
        <v>0</v>
      </c>
      <c r="Y252">
        <v>0</v>
      </c>
      <c r="Z252">
        <f>IF(A251=Emisiones_N2O_CO2eq_LA[[#This Row],[País]],IFERROR(Emisiones_N2O_CO2eq_LA[[#This Row],[Emisiones Fugitivas (kilotoneladas CO₂e)]]-Y251,0),0)</f>
        <v>0</v>
      </c>
      <c r="AA252">
        <f>IF(A251=Emisiones_N2O_CO2eq_LA[[#This Row],[País]],IFERROR(((Emisiones_N2O_CO2eq_LA[[#This Row],[Emisiones Fugitivas (kilotoneladas CO₂e)]]-Y251)/Y251)*100,0),0)</f>
        <v>0</v>
      </c>
      <c r="AB252">
        <v>0</v>
      </c>
    </row>
    <row r="253" spans="1:28" x14ac:dyDescent="0.25">
      <c r="A253" t="s">
        <v>106</v>
      </c>
      <c r="B253" t="s">
        <v>106</v>
      </c>
      <c r="C253" t="s">
        <v>107</v>
      </c>
      <c r="D253">
        <v>1998</v>
      </c>
      <c r="E253">
        <v>1010</v>
      </c>
      <c r="F253">
        <f>IF(A252=Emisiones_N2O_CO2eq_LA[[#This Row],[País]],IFERROR(Emisiones_N2O_CO2eq_LA[[#This Row],[Agricultura (kilotoneladas CO₂e)]]-E252,0),0)</f>
        <v>-150</v>
      </c>
      <c r="G253" s="8">
        <f>IF(A252=Emisiones_N2O_CO2eq_LA[[#This Row],[País]],IFERROR(((Emisiones_N2O_CO2eq_LA[[#This Row],[Agricultura (kilotoneladas CO₂e)]]-E252)/E252)*100,0),0)</f>
        <v>-12.931034482758621</v>
      </c>
      <c r="H253">
        <v>0.17419799931010599</v>
      </c>
      <c r="I253">
        <v>0</v>
      </c>
      <c r="J253">
        <f>IF(A252=Emisiones_N2O_CO2eq_LA[[#This Row],[País]],IFERROR(Emisiones_N2O_CO2eq_LA[[#This Row],[Industria (kilotoneladas CO₂e)]]-I252,0),0)</f>
        <v>0</v>
      </c>
      <c r="K253" s="8">
        <f>IF(A252=Emisiones_N2O_CO2eq_LA[[#This Row],[País]],IFERROR(((Emisiones_N2O_CO2eq_LA[[#This Row],[Industria (kilotoneladas CO₂e)]]-I252)/I252)*100,0),0)</f>
        <v>0</v>
      </c>
      <c r="L253" s="7"/>
      <c r="M253">
        <v>180</v>
      </c>
      <c r="N253">
        <f>IF(A252=Emisiones_N2O_CO2eq_LA[[#This Row],[País]],IFERROR(Emisiones_N2O_CO2eq_LA[[#This Row],[Otras Quemas de Combustible (kilotoneladas CO₂e)]]-M252,0),0)</f>
        <v>-10</v>
      </c>
      <c r="O253" s="8">
        <f>IF(A252=Emisiones_N2O_CO2eq_LA[[#This Row],[País]],IFERROR(((Emisiones_N2O_CO2eq_LA[[#This Row],[Otras Quemas de Combustible (kilotoneladas CO₂e)]]-M252)/M252)*100,0),0)</f>
        <v>-5.2631578947368416</v>
      </c>
      <c r="P253">
        <v>0.03</v>
      </c>
      <c r="Q253">
        <v>90</v>
      </c>
      <c r="R253">
        <f>IF(A252=Emisiones_N2O_CO2eq_LA[[#This Row],[País]],IFERROR(Emisiones_N2O_CO2eq_LA[[#This Row],[Residuos (kilotoneladas CO₂e)]]-Q252,0),0)</f>
        <v>0</v>
      </c>
      <c r="S253" s="8">
        <f>IF(A252=Emisiones_N2O_CO2eq_LA[[#This Row],[País]],IFERROR(((Emisiones_N2O_CO2eq_LA[[#This Row],[Residuos (kilotoneladas CO₂e)]]-Q252)/Q252)*100,0),0)</f>
        <v>0</v>
      </c>
      <c r="T253">
        <v>1.55225939979303E-2</v>
      </c>
      <c r="U253">
        <v>0</v>
      </c>
      <c r="V253">
        <f>IF(A252=Emisiones_N2O_CO2eq_LA[[#This Row],[País]],IFERROR(Emisiones_N2O_CO2eq_LA[[#This Row],[UCTUS (kilotoneladas CO₂e)]]-U252,0),0)</f>
        <v>0</v>
      </c>
      <c r="W253" s="8">
        <f>IF(A252=Emisiones_N2O_CO2eq_LA[[#This Row],[País]],IFERROR(((Emisiones_N2O_CO2eq_LA[[#This Row],[UCTUS (kilotoneladas CO₂e)]]-U252)/U252)*100,0),0)</f>
        <v>0</v>
      </c>
      <c r="X253">
        <v>0</v>
      </c>
      <c r="Y253">
        <v>0</v>
      </c>
      <c r="Z253">
        <f>IF(A252=Emisiones_N2O_CO2eq_LA[[#This Row],[País]],IFERROR(Emisiones_N2O_CO2eq_LA[[#This Row],[Emisiones Fugitivas (kilotoneladas CO₂e)]]-Y252,0),0)</f>
        <v>0</v>
      </c>
      <c r="AA253">
        <f>IF(A252=Emisiones_N2O_CO2eq_LA[[#This Row],[País]],IFERROR(((Emisiones_N2O_CO2eq_LA[[#This Row],[Emisiones Fugitivas (kilotoneladas CO₂e)]]-Y252)/Y252)*100,0),0)</f>
        <v>0</v>
      </c>
      <c r="AB253">
        <v>0</v>
      </c>
    </row>
    <row r="254" spans="1:28" x14ac:dyDescent="0.25">
      <c r="A254" t="s">
        <v>106</v>
      </c>
      <c r="B254" t="s">
        <v>106</v>
      </c>
      <c r="C254" t="s">
        <v>107</v>
      </c>
      <c r="D254">
        <v>1999</v>
      </c>
      <c r="E254">
        <v>1070</v>
      </c>
      <c r="F254">
        <f>IF(A253=Emisiones_N2O_CO2eq_LA[[#This Row],[País]],IFERROR(Emisiones_N2O_CO2eq_LA[[#This Row],[Agricultura (kilotoneladas CO₂e)]]-E253,0),0)</f>
        <v>60</v>
      </c>
      <c r="G254" s="8">
        <f>IF(A253=Emisiones_N2O_CO2eq_LA[[#This Row],[País]],IFERROR(((Emisiones_N2O_CO2eq_LA[[#This Row],[Agricultura (kilotoneladas CO₂e)]]-E253)/E253)*100,0),0)</f>
        <v>5.9405940594059405</v>
      </c>
      <c r="H254">
        <v>0.1830624465355</v>
      </c>
      <c r="I254">
        <v>0</v>
      </c>
      <c r="J254">
        <f>IF(A253=Emisiones_N2O_CO2eq_LA[[#This Row],[País]],IFERROR(Emisiones_N2O_CO2eq_LA[[#This Row],[Industria (kilotoneladas CO₂e)]]-I253,0),0)</f>
        <v>0</v>
      </c>
      <c r="K254" s="8">
        <f>IF(A253=Emisiones_N2O_CO2eq_LA[[#This Row],[País]],IFERROR(((Emisiones_N2O_CO2eq_LA[[#This Row],[Industria (kilotoneladas CO₂e)]]-I253)/I253)*100,0),0)</f>
        <v>0</v>
      </c>
      <c r="L254" s="7"/>
      <c r="M254">
        <v>170</v>
      </c>
      <c r="N254">
        <f>IF(A253=Emisiones_N2O_CO2eq_LA[[#This Row],[País]],IFERROR(Emisiones_N2O_CO2eq_LA[[#This Row],[Otras Quemas de Combustible (kilotoneladas CO₂e)]]-M253,0),0)</f>
        <v>-10</v>
      </c>
      <c r="O254" s="8">
        <f>IF(A253=Emisiones_N2O_CO2eq_LA[[#This Row],[País]],IFERROR(((Emisiones_N2O_CO2eq_LA[[#This Row],[Otras Quemas de Combustible (kilotoneladas CO₂e)]]-M253)/M253)*100,0),0)</f>
        <v>-5.5555555555555554</v>
      </c>
      <c r="P254">
        <v>0.03</v>
      </c>
      <c r="Q254">
        <v>90</v>
      </c>
      <c r="R254">
        <f>IF(A253=Emisiones_N2O_CO2eq_LA[[#This Row],[País]],IFERROR(Emisiones_N2O_CO2eq_LA[[#This Row],[Residuos (kilotoneladas CO₂e)]]-Q253,0),0)</f>
        <v>0</v>
      </c>
      <c r="S254" s="8">
        <f>IF(A253=Emisiones_N2O_CO2eq_LA[[#This Row],[País]],IFERROR(((Emisiones_N2O_CO2eq_LA[[#This Row],[Residuos (kilotoneladas CO₂e)]]-Q253)/Q253)*100,0),0)</f>
        <v>0</v>
      </c>
      <c r="T254">
        <v>1.5397775876817701E-2</v>
      </c>
      <c r="U254">
        <v>0</v>
      </c>
      <c r="V254">
        <f>IF(A253=Emisiones_N2O_CO2eq_LA[[#This Row],[País]],IFERROR(Emisiones_N2O_CO2eq_LA[[#This Row],[UCTUS (kilotoneladas CO₂e)]]-U253,0),0)</f>
        <v>0</v>
      </c>
      <c r="W254" s="8">
        <f>IF(A253=Emisiones_N2O_CO2eq_LA[[#This Row],[País]],IFERROR(((Emisiones_N2O_CO2eq_LA[[#This Row],[UCTUS (kilotoneladas CO₂e)]]-U253)/U253)*100,0),0)</f>
        <v>0</v>
      </c>
      <c r="X254">
        <v>0</v>
      </c>
      <c r="Y254">
        <v>0</v>
      </c>
      <c r="Z254">
        <f>IF(A253=Emisiones_N2O_CO2eq_LA[[#This Row],[País]],IFERROR(Emisiones_N2O_CO2eq_LA[[#This Row],[Emisiones Fugitivas (kilotoneladas CO₂e)]]-Y253,0),0)</f>
        <v>0</v>
      </c>
      <c r="AA254">
        <f>IF(A253=Emisiones_N2O_CO2eq_LA[[#This Row],[País]],IFERROR(((Emisiones_N2O_CO2eq_LA[[#This Row],[Emisiones Fugitivas (kilotoneladas CO₂e)]]-Y253)/Y253)*100,0),0)</f>
        <v>0</v>
      </c>
      <c r="AB254">
        <v>0</v>
      </c>
    </row>
    <row r="255" spans="1:28" x14ac:dyDescent="0.25">
      <c r="A255" t="s">
        <v>106</v>
      </c>
      <c r="B255" t="s">
        <v>106</v>
      </c>
      <c r="C255" t="s">
        <v>107</v>
      </c>
      <c r="D255">
        <v>2000</v>
      </c>
      <c r="E255">
        <v>990</v>
      </c>
      <c r="F255">
        <f>IF(A254=Emisiones_N2O_CO2eq_LA[[#This Row],[País]],IFERROR(Emisiones_N2O_CO2eq_LA[[#This Row],[Agricultura (kilotoneladas CO₂e)]]-E254,0),0)</f>
        <v>-80</v>
      </c>
      <c r="G255" s="8">
        <f>IF(A254=Emisiones_N2O_CO2eq_LA[[#This Row],[País]],IFERROR(((Emisiones_N2O_CO2eq_LA[[#This Row],[Agricultura (kilotoneladas CO₂e)]]-E254)/E254)*100,0),0)</f>
        <v>-7.4766355140186906</v>
      </c>
      <c r="H255">
        <v>0.16813858695652101</v>
      </c>
      <c r="I255">
        <v>0</v>
      </c>
      <c r="J255">
        <f>IF(A254=Emisiones_N2O_CO2eq_LA[[#This Row],[País]],IFERROR(Emisiones_N2O_CO2eq_LA[[#This Row],[Industria (kilotoneladas CO₂e)]]-I254,0),0)</f>
        <v>0</v>
      </c>
      <c r="K255" s="8">
        <f>IF(A254=Emisiones_N2O_CO2eq_LA[[#This Row],[País]],IFERROR(((Emisiones_N2O_CO2eq_LA[[#This Row],[Industria (kilotoneladas CO₂e)]]-I254)/I254)*100,0),0)</f>
        <v>0</v>
      </c>
      <c r="L255" s="7"/>
      <c r="M255">
        <v>170</v>
      </c>
      <c r="N255">
        <f>IF(A254=Emisiones_N2O_CO2eq_LA[[#This Row],[País]],IFERROR(Emisiones_N2O_CO2eq_LA[[#This Row],[Otras Quemas de Combustible (kilotoneladas CO₂e)]]-M254,0),0)</f>
        <v>0</v>
      </c>
      <c r="O255" s="8">
        <f>IF(A254=Emisiones_N2O_CO2eq_LA[[#This Row],[País]],IFERROR(((Emisiones_N2O_CO2eq_LA[[#This Row],[Otras Quemas de Combustible (kilotoneladas CO₂e)]]-M254)/M254)*100,0),0)</f>
        <v>0</v>
      </c>
      <c r="P255">
        <v>0.03</v>
      </c>
      <c r="Q255">
        <v>90</v>
      </c>
      <c r="R255">
        <f>IF(A254=Emisiones_N2O_CO2eq_LA[[#This Row],[País]],IFERROR(Emisiones_N2O_CO2eq_LA[[#This Row],[Residuos (kilotoneladas CO₂e)]]-Q254,0),0)</f>
        <v>0</v>
      </c>
      <c r="S255" s="8">
        <f>IF(A254=Emisiones_N2O_CO2eq_LA[[#This Row],[País]],IFERROR(((Emisiones_N2O_CO2eq_LA[[#This Row],[Residuos (kilotoneladas CO₂e)]]-Q254)/Q254)*100,0),0)</f>
        <v>0</v>
      </c>
      <c r="T255">
        <v>1.5285326086956499E-2</v>
      </c>
      <c r="U255">
        <v>0</v>
      </c>
      <c r="V255">
        <f>IF(A254=Emisiones_N2O_CO2eq_LA[[#This Row],[País]],IFERROR(Emisiones_N2O_CO2eq_LA[[#This Row],[UCTUS (kilotoneladas CO₂e)]]-U254,0),0)</f>
        <v>0</v>
      </c>
      <c r="W255" s="8">
        <f>IF(A254=Emisiones_N2O_CO2eq_LA[[#This Row],[País]],IFERROR(((Emisiones_N2O_CO2eq_LA[[#This Row],[UCTUS (kilotoneladas CO₂e)]]-U254)/U254)*100,0),0)</f>
        <v>0</v>
      </c>
      <c r="X255">
        <v>0</v>
      </c>
      <c r="Y255">
        <v>0</v>
      </c>
      <c r="Z255">
        <f>IF(A254=Emisiones_N2O_CO2eq_LA[[#This Row],[País]],IFERROR(Emisiones_N2O_CO2eq_LA[[#This Row],[Emisiones Fugitivas (kilotoneladas CO₂e)]]-Y254,0),0)</f>
        <v>0</v>
      </c>
      <c r="AA255">
        <f>IF(A254=Emisiones_N2O_CO2eq_LA[[#This Row],[País]],IFERROR(((Emisiones_N2O_CO2eq_LA[[#This Row],[Emisiones Fugitivas (kilotoneladas CO₂e)]]-Y254)/Y254)*100,0),0)</f>
        <v>0</v>
      </c>
      <c r="AB255">
        <v>0</v>
      </c>
    </row>
    <row r="256" spans="1:28" x14ac:dyDescent="0.25">
      <c r="A256" t="s">
        <v>106</v>
      </c>
      <c r="B256" t="s">
        <v>106</v>
      </c>
      <c r="C256" t="s">
        <v>107</v>
      </c>
      <c r="D256">
        <v>2001</v>
      </c>
      <c r="E256">
        <v>1060</v>
      </c>
      <c r="F256">
        <f>IF(A255=Emisiones_N2O_CO2eq_LA[[#This Row],[País]],IFERROR(Emisiones_N2O_CO2eq_LA[[#This Row],[Agricultura (kilotoneladas CO₂e)]]-E255,0),0)</f>
        <v>70</v>
      </c>
      <c r="G256" s="8">
        <f>IF(A255=Emisiones_N2O_CO2eq_LA[[#This Row],[País]],IFERROR(((Emisiones_N2O_CO2eq_LA[[#This Row],[Agricultura (kilotoneladas CO₂e)]]-E255)/E255)*100,0),0)</f>
        <v>7.0707070707070701</v>
      </c>
      <c r="H256">
        <v>0.178842584781508</v>
      </c>
      <c r="I256">
        <v>0</v>
      </c>
      <c r="J256">
        <f>IF(A255=Emisiones_N2O_CO2eq_LA[[#This Row],[País]],IFERROR(Emisiones_N2O_CO2eq_LA[[#This Row],[Industria (kilotoneladas CO₂e)]]-I255,0),0)</f>
        <v>0</v>
      </c>
      <c r="K256" s="8">
        <f>IF(A255=Emisiones_N2O_CO2eq_LA[[#This Row],[País]],IFERROR(((Emisiones_N2O_CO2eq_LA[[#This Row],[Industria (kilotoneladas CO₂e)]]-I255)/I255)*100,0),0)</f>
        <v>0</v>
      </c>
      <c r="L256" s="7"/>
      <c r="M256">
        <v>160</v>
      </c>
      <c r="N256">
        <f>IF(A255=Emisiones_N2O_CO2eq_LA[[#This Row],[País]],IFERROR(Emisiones_N2O_CO2eq_LA[[#This Row],[Otras Quemas de Combustible (kilotoneladas CO₂e)]]-M255,0),0)</f>
        <v>-10</v>
      </c>
      <c r="O256" s="8">
        <f>IF(A255=Emisiones_N2O_CO2eq_LA[[#This Row],[País]],IFERROR(((Emisiones_N2O_CO2eq_LA[[#This Row],[Otras Quemas de Combustible (kilotoneladas CO₂e)]]-M255)/M255)*100,0),0)</f>
        <v>-5.8823529411764701</v>
      </c>
      <c r="P256">
        <v>0.03</v>
      </c>
      <c r="Q256">
        <v>100</v>
      </c>
      <c r="R256">
        <f>IF(A255=Emisiones_N2O_CO2eq_LA[[#This Row],[País]],IFERROR(Emisiones_N2O_CO2eq_LA[[#This Row],[Residuos (kilotoneladas CO₂e)]]-Q255,0),0)</f>
        <v>10</v>
      </c>
      <c r="S256" s="8">
        <f>IF(A255=Emisiones_N2O_CO2eq_LA[[#This Row],[País]],IFERROR(((Emisiones_N2O_CO2eq_LA[[#This Row],[Residuos (kilotoneladas CO₂e)]]-Q255)/Q255)*100,0),0)</f>
        <v>11.111111111111111</v>
      </c>
      <c r="T256">
        <v>1.6871941960519599E-2</v>
      </c>
      <c r="U256">
        <v>0</v>
      </c>
      <c r="V256">
        <f>IF(A255=Emisiones_N2O_CO2eq_LA[[#This Row],[País]],IFERROR(Emisiones_N2O_CO2eq_LA[[#This Row],[UCTUS (kilotoneladas CO₂e)]]-U255,0),0)</f>
        <v>0</v>
      </c>
      <c r="W256" s="8">
        <f>IF(A255=Emisiones_N2O_CO2eq_LA[[#This Row],[País]],IFERROR(((Emisiones_N2O_CO2eq_LA[[#This Row],[UCTUS (kilotoneladas CO₂e)]]-U255)/U255)*100,0),0)</f>
        <v>0</v>
      </c>
      <c r="X256">
        <v>0</v>
      </c>
      <c r="Y256">
        <v>0</v>
      </c>
      <c r="Z256">
        <f>IF(A255=Emisiones_N2O_CO2eq_LA[[#This Row],[País]],IFERROR(Emisiones_N2O_CO2eq_LA[[#This Row],[Emisiones Fugitivas (kilotoneladas CO₂e)]]-Y255,0),0)</f>
        <v>0</v>
      </c>
      <c r="AA256">
        <f>IF(A255=Emisiones_N2O_CO2eq_LA[[#This Row],[País]],IFERROR(((Emisiones_N2O_CO2eq_LA[[#This Row],[Emisiones Fugitivas (kilotoneladas CO₂e)]]-Y255)/Y255)*100,0),0)</f>
        <v>0</v>
      </c>
      <c r="AB256">
        <v>0</v>
      </c>
    </row>
    <row r="257" spans="1:28" x14ac:dyDescent="0.25">
      <c r="A257" t="s">
        <v>106</v>
      </c>
      <c r="B257" t="s">
        <v>106</v>
      </c>
      <c r="C257" t="s">
        <v>107</v>
      </c>
      <c r="D257">
        <v>2002</v>
      </c>
      <c r="E257">
        <v>1020</v>
      </c>
      <c r="F257">
        <f>IF(A256=Emisiones_N2O_CO2eq_LA[[#This Row],[País]],IFERROR(Emisiones_N2O_CO2eq_LA[[#This Row],[Agricultura (kilotoneladas CO₂e)]]-E256,0),0)</f>
        <v>-40</v>
      </c>
      <c r="G257" s="8">
        <f>IF(A256=Emisiones_N2O_CO2eq_LA[[#This Row],[País]],IFERROR(((Emisiones_N2O_CO2eq_LA[[#This Row],[Agricultura (kilotoneladas CO₂e)]]-E256)/E256)*100,0),0)</f>
        <v>-3.7735849056603774</v>
      </c>
      <c r="H257">
        <v>0.17108352901710799</v>
      </c>
      <c r="I257">
        <v>0</v>
      </c>
      <c r="J257">
        <f>IF(A256=Emisiones_N2O_CO2eq_LA[[#This Row],[País]],IFERROR(Emisiones_N2O_CO2eq_LA[[#This Row],[Industria (kilotoneladas CO₂e)]]-I256,0),0)</f>
        <v>0</v>
      </c>
      <c r="K257" s="8">
        <f>IF(A256=Emisiones_N2O_CO2eq_LA[[#This Row],[País]],IFERROR(((Emisiones_N2O_CO2eq_LA[[#This Row],[Industria (kilotoneladas CO₂e)]]-I256)/I256)*100,0),0)</f>
        <v>0</v>
      </c>
      <c r="L257" s="7"/>
      <c r="M257">
        <v>150</v>
      </c>
      <c r="N257">
        <f>IF(A256=Emisiones_N2O_CO2eq_LA[[#This Row],[País]],IFERROR(Emisiones_N2O_CO2eq_LA[[#This Row],[Otras Quemas de Combustible (kilotoneladas CO₂e)]]-M256,0),0)</f>
        <v>-10</v>
      </c>
      <c r="O257" s="8">
        <f>IF(A256=Emisiones_N2O_CO2eq_LA[[#This Row],[País]],IFERROR(((Emisiones_N2O_CO2eq_LA[[#This Row],[Otras Quemas de Combustible (kilotoneladas CO₂e)]]-M256)/M256)*100,0),0)</f>
        <v>-6.25</v>
      </c>
      <c r="P257">
        <v>0.02</v>
      </c>
      <c r="Q257">
        <v>100</v>
      </c>
      <c r="R257">
        <f>IF(A256=Emisiones_N2O_CO2eq_LA[[#This Row],[País]],IFERROR(Emisiones_N2O_CO2eq_LA[[#This Row],[Residuos (kilotoneladas CO₂e)]]-Q256,0),0)</f>
        <v>0</v>
      </c>
      <c r="S257" s="8">
        <f>IF(A256=Emisiones_N2O_CO2eq_LA[[#This Row],[País]],IFERROR(((Emisiones_N2O_CO2eq_LA[[#This Row],[Residuos (kilotoneladas CO₂e)]]-Q256)/Q256)*100,0),0)</f>
        <v>0</v>
      </c>
      <c r="T257">
        <v>1.67728950016772E-2</v>
      </c>
      <c r="U257">
        <v>0</v>
      </c>
      <c r="V257">
        <f>IF(A256=Emisiones_N2O_CO2eq_LA[[#This Row],[País]],IFERROR(Emisiones_N2O_CO2eq_LA[[#This Row],[UCTUS (kilotoneladas CO₂e)]]-U256,0),0)</f>
        <v>0</v>
      </c>
      <c r="W257" s="8">
        <f>IF(A256=Emisiones_N2O_CO2eq_LA[[#This Row],[País]],IFERROR(((Emisiones_N2O_CO2eq_LA[[#This Row],[UCTUS (kilotoneladas CO₂e)]]-U256)/U256)*100,0),0)</f>
        <v>0</v>
      </c>
      <c r="X257">
        <v>0</v>
      </c>
      <c r="Y257">
        <v>0</v>
      </c>
      <c r="Z257">
        <f>IF(A256=Emisiones_N2O_CO2eq_LA[[#This Row],[País]],IFERROR(Emisiones_N2O_CO2eq_LA[[#This Row],[Emisiones Fugitivas (kilotoneladas CO₂e)]]-Y256,0),0)</f>
        <v>0</v>
      </c>
      <c r="AA257">
        <f>IF(A256=Emisiones_N2O_CO2eq_LA[[#This Row],[País]],IFERROR(((Emisiones_N2O_CO2eq_LA[[#This Row],[Emisiones Fugitivas (kilotoneladas CO₂e)]]-Y256)/Y256)*100,0),0)</f>
        <v>0</v>
      </c>
      <c r="AB257">
        <v>0</v>
      </c>
    </row>
    <row r="258" spans="1:28" x14ac:dyDescent="0.25">
      <c r="A258" t="s">
        <v>106</v>
      </c>
      <c r="B258" t="s">
        <v>106</v>
      </c>
      <c r="C258" t="s">
        <v>107</v>
      </c>
      <c r="D258">
        <v>2003</v>
      </c>
      <c r="E258">
        <v>1020</v>
      </c>
      <c r="F258">
        <f>IF(A257=Emisiones_N2O_CO2eq_LA[[#This Row],[País]],IFERROR(Emisiones_N2O_CO2eq_LA[[#This Row],[Agricultura (kilotoneladas CO₂e)]]-E257,0),0)</f>
        <v>0</v>
      </c>
      <c r="G258" s="8">
        <f>IF(A257=Emisiones_N2O_CO2eq_LA[[#This Row],[País]],IFERROR(((Emisiones_N2O_CO2eq_LA[[#This Row],[Agricultura (kilotoneladas CO₂e)]]-E257)/E257)*100,0),0)</f>
        <v>0</v>
      </c>
      <c r="H258">
        <v>0.17017017017017</v>
      </c>
      <c r="I258">
        <v>0</v>
      </c>
      <c r="J258">
        <f>IF(A257=Emisiones_N2O_CO2eq_LA[[#This Row],[País]],IFERROR(Emisiones_N2O_CO2eq_LA[[#This Row],[Industria (kilotoneladas CO₂e)]]-I257,0),0)</f>
        <v>0</v>
      </c>
      <c r="K258" s="8">
        <f>IF(A257=Emisiones_N2O_CO2eq_LA[[#This Row],[País]],IFERROR(((Emisiones_N2O_CO2eq_LA[[#This Row],[Industria (kilotoneladas CO₂e)]]-I257)/I257)*100,0),0)</f>
        <v>0</v>
      </c>
      <c r="L258" s="7"/>
      <c r="M258">
        <v>140</v>
      </c>
      <c r="N258">
        <f>IF(A257=Emisiones_N2O_CO2eq_LA[[#This Row],[País]],IFERROR(Emisiones_N2O_CO2eq_LA[[#This Row],[Otras Quemas de Combustible (kilotoneladas CO₂e)]]-M257,0),0)</f>
        <v>-10</v>
      </c>
      <c r="O258" s="8">
        <f>IF(A257=Emisiones_N2O_CO2eq_LA[[#This Row],[País]],IFERROR(((Emisiones_N2O_CO2eq_LA[[#This Row],[Otras Quemas de Combustible (kilotoneladas CO₂e)]]-M257)/M257)*100,0),0)</f>
        <v>-6.666666666666667</v>
      </c>
      <c r="P258">
        <v>0.02</v>
      </c>
      <c r="Q258">
        <v>100</v>
      </c>
      <c r="R258">
        <f>IF(A257=Emisiones_N2O_CO2eq_LA[[#This Row],[País]],IFERROR(Emisiones_N2O_CO2eq_LA[[#This Row],[Residuos (kilotoneladas CO₂e)]]-Q257,0),0)</f>
        <v>0</v>
      </c>
      <c r="S258" s="8">
        <f>IF(A257=Emisiones_N2O_CO2eq_LA[[#This Row],[País]],IFERROR(((Emisiones_N2O_CO2eq_LA[[#This Row],[Residuos (kilotoneladas CO₂e)]]-Q257)/Q257)*100,0),0)</f>
        <v>0</v>
      </c>
      <c r="T258">
        <v>1.66833500166833E-2</v>
      </c>
      <c r="U258">
        <v>0</v>
      </c>
      <c r="V258">
        <f>IF(A257=Emisiones_N2O_CO2eq_LA[[#This Row],[País]],IFERROR(Emisiones_N2O_CO2eq_LA[[#This Row],[UCTUS (kilotoneladas CO₂e)]]-U257,0),0)</f>
        <v>0</v>
      </c>
      <c r="W258" s="8">
        <f>IF(A257=Emisiones_N2O_CO2eq_LA[[#This Row],[País]],IFERROR(((Emisiones_N2O_CO2eq_LA[[#This Row],[UCTUS (kilotoneladas CO₂e)]]-U257)/U257)*100,0),0)</f>
        <v>0</v>
      </c>
      <c r="X258">
        <v>0</v>
      </c>
      <c r="Y258">
        <v>0</v>
      </c>
      <c r="Z258">
        <f>IF(A257=Emisiones_N2O_CO2eq_LA[[#This Row],[País]],IFERROR(Emisiones_N2O_CO2eq_LA[[#This Row],[Emisiones Fugitivas (kilotoneladas CO₂e)]]-Y257,0),0)</f>
        <v>0</v>
      </c>
      <c r="AA258">
        <f>IF(A257=Emisiones_N2O_CO2eq_LA[[#This Row],[País]],IFERROR(((Emisiones_N2O_CO2eq_LA[[#This Row],[Emisiones Fugitivas (kilotoneladas CO₂e)]]-Y257)/Y257)*100,0),0)</f>
        <v>0</v>
      </c>
      <c r="AB258">
        <v>0</v>
      </c>
    </row>
    <row r="259" spans="1:28" x14ac:dyDescent="0.25">
      <c r="A259" t="s">
        <v>106</v>
      </c>
      <c r="B259" t="s">
        <v>106</v>
      </c>
      <c r="C259" t="s">
        <v>107</v>
      </c>
      <c r="D259">
        <v>2004</v>
      </c>
      <c r="E259">
        <v>1100</v>
      </c>
      <c r="F259">
        <f>IF(A258=Emisiones_N2O_CO2eq_LA[[#This Row],[País]],IFERROR(Emisiones_N2O_CO2eq_LA[[#This Row],[Agricultura (kilotoneladas CO₂e)]]-E258,0),0)</f>
        <v>80</v>
      </c>
      <c r="G259" s="8">
        <f>IF(A258=Emisiones_N2O_CO2eq_LA[[#This Row],[País]],IFERROR(((Emisiones_N2O_CO2eq_LA[[#This Row],[Agricultura (kilotoneladas CO₂e)]]-E258)/E258)*100,0),0)</f>
        <v>7.8431372549019605</v>
      </c>
      <c r="H259">
        <v>0.18260292164674599</v>
      </c>
      <c r="I259">
        <v>0</v>
      </c>
      <c r="J259">
        <f>IF(A258=Emisiones_N2O_CO2eq_LA[[#This Row],[País]],IFERROR(Emisiones_N2O_CO2eq_LA[[#This Row],[Industria (kilotoneladas CO₂e)]]-I258,0),0)</f>
        <v>0</v>
      </c>
      <c r="K259" s="8">
        <f>IF(A258=Emisiones_N2O_CO2eq_LA[[#This Row],[País]],IFERROR(((Emisiones_N2O_CO2eq_LA[[#This Row],[Industria (kilotoneladas CO₂e)]]-I258)/I258)*100,0),0)</f>
        <v>0</v>
      </c>
      <c r="L259" s="7"/>
      <c r="M259">
        <v>130</v>
      </c>
      <c r="N259">
        <f>IF(A258=Emisiones_N2O_CO2eq_LA[[#This Row],[País]],IFERROR(Emisiones_N2O_CO2eq_LA[[#This Row],[Otras Quemas de Combustible (kilotoneladas CO₂e)]]-M258,0),0)</f>
        <v>-10</v>
      </c>
      <c r="O259" s="8">
        <f>IF(A258=Emisiones_N2O_CO2eq_LA[[#This Row],[País]],IFERROR(((Emisiones_N2O_CO2eq_LA[[#This Row],[Otras Quemas de Combustible (kilotoneladas CO₂e)]]-M258)/M258)*100,0),0)</f>
        <v>-7.1428571428571423</v>
      </c>
      <c r="P259">
        <v>0.02</v>
      </c>
      <c r="Q259">
        <v>110</v>
      </c>
      <c r="R259">
        <f>IF(A258=Emisiones_N2O_CO2eq_LA[[#This Row],[País]],IFERROR(Emisiones_N2O_CO2eq_LA[[#This Row],[Residuos (kilotoneladas CO₂e)]]-Q258,0),0)</f>
        <v>10</v>
      </c>
      <c r="S259" s="8">
        <f>IF(A258=Emisiones_N2O_CO2eq_LA[[#This Row],[País]],IFERROR(((Emisiones_N2O_CO2eq_LA[[#This Row],[Residuos (kilotoneladas CO₂e)]]-Q258)/Q258)*100,0),0)</f>
        <v>10</v>
      </c>
      <c r="T259">
        <v>1.8260292164674601E-2</v>
      </c>
      <c r="U259">
        <v>0</v>
      </c>
      <c r="V259">
        <f>IF(A258=Emisiones_N2O_CO2eq_LA[[#This Row],[País]],IFERROR(Emisiones_N2O_CO2eq_LA[[#This Row],[UCTUS (kilotoneladas CO₂e)]]-U258,0),0)</f>
        <v>0</v>
      </c>
      <c r="W259" s="8">
        <f>IF(A258=Emisiones_N2O_CO2eq_LA[[#This Row],[País]],IFERROR(((Emisiones_N2O_CO2eq_LA[[#This Row],[UCTUS (kilotoneladas CO₂e)]]-U258)/U258)*100,0),0)</f>
        <v>0</v>
      </c>
      <c r="X259">
        <v>0</v>
      </c>
      <c r="Y259">
        <v>0</v>
      </c>
      <c r="Z259">
        <f>IF(A258=Emisiones_N2O_CO2eq_LA[[#This Row],[País]],IFERROR(Emisiones_N2O_CO2eq_LA[[#This Row],[Emisiones Fugitivas (kilotoneladas CO₂e)]]-Y258,0),0)</f>
        <v>0</v>
      </c>
      <c r="AA259">
        <f>IF(A258=Emisiones_N2O_CO2eq_LA[[#This Row],[País]],IFERROR(((Emisiones_N2O_CO2eq_LA[[#This Row],[Emisiones Fugitivas (kilotoneladas CO₂e)]]-Y258)/Y258)*100,0),0)</f>
        <v>0</v>
      </c>
      <c r="AB259">
        <v>0</v>
      </c>
    </row>
    <row r="260" spans="1:28" x14ac:dyDescent="0.25">
      <c r="A260" t="s">
        <v>106</v>
      </c>
      <c r="B260" t="s">
        <v>106</v>
      </c>
      <c r="C260" t="s">
        <v>107</v>
      </c>
      <c r="D260">
        <v>2005</v>
      </c>
      <c r="E260">
        <v>1230</v>
      </c>
      <c r="F260">
        <f>IF(A259=Emisiones_N2O_CO2eq_LA[[#This Row],[País]],IFERROR(Emisiones_N2O_CO2eq_LA[[#This Row],[Agricultura (kilotoneladas CO₂e)]]-E259,0),0)</f>
        <v>130</v>
      </c>
      <c r="G260" s="8">
        <f>IF(A259=Emisiones_N2O_CO2eq_LA[[#This Row],[País]],IFERROR(((Emisiones_N2O_CO2eq_LA[[#This Row],[Agricultura (kilotoneladas CO₂e)]]-E259)/E259)*100,0),0)</f>
        <v>11.818181818181818</v>
      </c>
      <c r="H260">
        <v>0.20323859881031001</v>
      </c>
      <c r="I260">
        <v>0</v>
      </c>
      <c r="J260">
        <f>IF(A259=Emisiones_N2O_CO2eq_LA[[#This Row],[País]],IFERROR(Emisiones_N2O_CO2eq_LA[[#This Row],[Industria (kilotoneladas CO₂e)]]-I259,0),0)</f>
        <v>0</v>
      </c>
      <c r="K260" s="8">
        <f>IF(A259=Emisiones_N2O_CO2eq_LA[[#This Row],[País]],IFERROR(((Emisiones_N2O_CO2eq_LA[[#This Row],[Industria (kilotoneladas CO₂e)]]-I259)/I259)*100,0),0)</f>
        <v>0</v>
      </c>
      <c r="L260" s="7"/>
      <c r="M260">
        <v>120</v>
      </c>
      <c r="N260">
        <f>IF(A259=Emisiones_N2O_CO2eq_LA[[#This Row],[País]],IFERROR(Emisiones_N2O_CO2eq_LA[[#This Row],[Otras Quemas de Combustible (kilotoneladas CO₂e)]]-M259,0),0)</f>
        <v>-10</v>
      </c>
      <c r="O260" s="8">
        <f>IF(A259=Emisiones_N2O_CO2eq_LA[[#This Row],[País]],IFERROR(((Emisiones_N2O_CO2eq_LA[[#This Row],[Otras Quemas de Combustible (kilotoneladas CO₂e)]]-M259)/M259)*100,0),0)</f>
        <v>-7.6923076923076925</v>
      </c>
      <c r="P260">
        <v>0.02</v>
      </c>
      <c r="Q260">
        <v>110</v>
      </c>
      <c r="R260">
        <f>IF(A259=Emisiones_N2O_CO2eq_LA[[#This Row],[País]],IFERROR(Emisiones_N2O_CO2eq_LA[[#This Row],[Residuos (kilotoneladas CO₂e)]]-Q259,0),0)</f>
        <v>0</v>
      </c>
      <c r="S260" s="8">
        <f>IF(A259=Emisiones_N2O_CO2eq_LA[[#This Row],[País]],IFERROR(((Emisiones_N2O_CO2eq_LA[[#This Row],[Residuos (kilotoneladas CO₂e)]]-Q259)/Q259)*100,0),0)</f>
        <v>0</v>
      </c>
      <c r="T260">
        <v>1.8175809649702501E-2</v>
      </c>
      <c r="U260">
        <v>0</v>
      </c>
      <c r="V260">
        <f>IF(A259=Emisiones_N2O_CO2eq_LA[[#This Row],[País]],IFERROR(Emisiones_N2O_CO2eq_LA[[#This Row],[UCTUS (kilotoneladas CO₂e)]]-U259,0),0)</f>
        <v>0</v>
      </c>
      <c r="W260" s="8">
        <f>IF(A259=Emisiones_N2O_CO2eq_LA[[#This Row],[País]],IFERROR(((Emisiones_N2O_CO2eq_LA[[#This Row],[UCTUS (kilotoneladas CO₂e)]]-U259)/U259)*100,0),0)</f>
        <v>0</v>
      </c>
      <c r="X260">
        <v>0</v>
      </c>
      <c r="Y260">
        <v>0</v>
      </c>
      <c r="Z260">
        <f>IF(A259=Emisiones_N2O_CO2eq_LA[[#This Row],[País]],IFERROR(Emisiones_N2O_CO2eq_LA[[#This Row],[Emisiones Fugitivas (kilotoneladas CO₂e)]]-Y259,0),0)</f>
        <v>0</v>
      </c>
      <c r="AA260">
        <f>IF(A259=Emisiones_N2O_CO2eq_LA[[#This Row],[País]],IFERROR(((Emisiones_N2O_CO2eq_LA[[#This Row],[Emisiones Fugitivas (kilotoneladas CO₂e)]]-Y259)/Y259)*100,0),0)</f>
        <v>0</v>
      </c>
      <c r="AB260">
        <v>0</v>
      </c>
    </row>
    <row r="261" spans="1:28" x14ac:dyDescent="0.25">
      <c r="A261" t="s">
        <v>106</v>
      </c>
      <c r="B261" t="s">
        <v>106</v>
      </c>
      <c r="C261" t="s">
        <v>107</v>
      </c>
      <c r="D261">
        <v>2006</v>
      </c>
      <c r="E261">
        <v>1180</v>
      </c>
      <c r="F261">
        <f>IF(A260=Emisiones_N2O_CO2eq_LA[[#This Row],[País]],IFERROR(Emisiones_N2O_CO2eq_LA[[#This Row],[Agricultura (kilotoneladas CO₂e)]]-E260,0),0)</f>
        <v>-50</v>
      </c>
      <c r="G261" s="8">
        <f>IF(A260=Emisiones_N2O_CO2eq_LA[[#This Row],[País]],IFERROR(((Emisiones_N2O_CO2eq_LA[[#This Row],[Agricultura (kilotoneladas CO₂e)]]-E260)/E260)*100,0),0)</f>
        <v>-4.0650406504065035</v>
      </c>
      <c r="H261">
        <v>0.19411087349893</v>
      </c>
      <c r="I261">
        <v>0</v>
      </c>
      <c r="J261">
        <f>IF(A260=Emisiones_N2O_CO2eq_LA[[#This Row],[País]],IFERROR(Emisiones_N2O_CO2eq_LA[[#This Row],[Industria (kilotoneladas CO₂e)]]-I260,0),0)</f>
        <v>0</v>
      </c>
      <c r="K261" s="8">
        <f>IF(A260=Emisiones_N2O_CO2eq_LA[[#This Row],[País]],IFERROR(((Emisiones_N2O_CO2eq_LA[[#This Row],[Industria (kilotoneladas CO₂e)]]-I260)/I260)*100,0),0)</f>
        <v>0</v>
      </c>
      <c r="L261" s="7"/>
      <c r="M261">
        <v>120</v>
      </c>
      <c r="N261">
        <f>IF(A260=Emisiones_N2O_CO2eq_LA[[#This Row],[País]],IFERROR(Emisiones_N2O_CO2eq_LA[[#This Row],[Otras Quemas de Combustible (kilotoneladas CO₂e)]]-M260,0),0)</f>
        <v>0</v>
      </c>
      <c r="O261" s="8">
        <f>IF(A260=Emisiones_N2O_CO2eq_LA[[#This Row],[País]],IFERROR(((Emisiones_N2O_CO2eq_LA[[#This Row],[Otras Quemas de Combustible (kilotoneladas CO₂e)]]-M260)/M260)*100,0),0)</f>
        <v>0</v>
      </c>
      <c r="P261">
        <v>0.02</v>
      </c>
      <c r="Q261">
        <v>110</v>
      </c>
      <c r="R261">
        <f>IF(A260=Emisiones_N2O_CO2eq_LA[[#This Row],[País]],IFERROR(Emisiones_N2O_CO2eq_LA[[#This Row],[Residuos (kilotoneladas CO₂e)]]-Q260,0),0)</f>
        <v>0</v>
      </c>
      <c r="S261" s="8">
        <f>IF(A260=Emisiones_N2O_CO2eq_LA[[#This Row],[País]],IFERROR(((Emisiones_N2O_CO2eq_LA[[#This Row],[Residuos (kilotoneladas CO₂e)]]-Q260)/Q260)*100,0),0)</f>
        <v>0</v>
      </c>
      <c r="T261">
        <v>1.8095081427866401E-2</v>
      </c>
      <c r="U261">
        <v>0</v>
      </c>
      <c r="V261">
        <f>IF(A260=Emisiones_N2O_CO2eq_LA[[#This Row],[País]],IFERROR(Emisiones_N2O_CO2eq_LA[[#This Row],[UCTUS (kilotoneladas CO₂e)]]-U260,0),0)</f>
        <v>0</v>
      </c>
      <c r="W261" s="8">
        <f>IF(A260=Emisiones_N2O_CO2eq_LA[[#This Row],[País]],IFERROR(((Emisiones_N2O_CO2eq_LA[[#This Row],[UCTUS (kilotoneladas CO₂e)]]-U260)/U260)*100,0),0)</f>
        <v>0</v>
      </c>
      <c r="X261">
        <v>0</v>
      </c>
      <c r="Y261">
        <v>0</v>
      </c>
      <c r="Z261">
        <f>IF(A260=Emisiones_N2O_CO2eq_LA[[#This Row],[País]],IFERROR(Emisiones_N2O_CO2eq_LA[[#This Row],[Emisiones Fugitivas (kilotoneladas CO₂e)]]-Y260,0),0)</f>
        <v>0</v>
      </c>
      <c r="AA261">
        <f>IF(A260=Emisiones_N2O_CO2eq_LA[[#This Row],[País]],IFERROR(((Emisiones_N2O_CO2eq_LA[[#This Row],[Emisiones Fugitivas (kilotoneladas CO₂e)]]-Y260)/Y260)*100,0),0)</f>
        <v>0</v>
      </c>
      <c r="AB261">
        <v>0</v>
      </c>
    </row>
    <row r="262" spans="1:28" x14ac:dyDescent="0.25">
      <c r="A262" t="s">
        <v>106</v>
      </c>
      <c r="B262" t="s">
        <v>106</v>
      </c>
      <c r="C262" t="s">
        <v>107</v>
      </c>
      <c r="D262">
        <v>2007</v>
      </c>
      <c r="E262">
        <v>1280</v>
      </c>
      <c r="F262">
        <f>IF(A261=Emisiones_N2O_CO2eq_LA[[#This Row],[País]],IFERROR(Emisiones_N2O_CO2eq_LA[[#This Row],[Agricultura (kilotoneladas CO₂e)]]-E261,0),0)</f>
        <v>100</v>
      </c>
      <c r="G262" s="8">
        <f>IF(A261=Emisiones_N2O_CO2eq_LA[[#This Row],[País]],IFERROR(((Emisiones_N2O_CO2eq_LA[[#This Row],[Agricultura (kilotoneladas CO₂e)]]-E261)/E261)*100,0),0)</f>
        <v>8.4745762711864394</v>
      </c>
      <c r="H262">
        <v>0.209629872256796</v>
      </c>
      <c r="I262">
        <v>0</v>
      </c>
      <c r="J262">
        <f>IF(A261=Emisiones_N2O_CO2eq_LA[[#This Row],[País]],IFERROR(Emisiones_N2O_CO2eq_LA[[#This Row],[Industria (kilotoneladas CO₂e)]]-I261,0),0)</f>
        <v>0</v>
      </c>
      <c r="K262" s="8">
        <f>IF(A261=Emisiones_N2O_CO2eq_LA[[#This Row],[País]],IFERROR(((Emisiones_N2O_CO2eq_LA[[#This Row],[Industria (kilotoneladas CO₂e)]]-I261)/I261)*100,0),0)</f>
        <v>0</v>
      </c>
      <c r="L262" s="7"/>
      <c r="M262">
        <v>120</v>
      </c>
      <c r="N262">
        <f>IF(A261=Emisiones_N2O_CO2eq_LA[[#This Row],[País]],IFERROR(Emisiones_N2O_CO2eq_LA[[#This Row],[Otras Quemas de Combustible (kilotoneladas CO₂e)]]-M261,0),0)</f>
        <v>0</v>
      </c>
      <c r="O262" s="8">
        <f>IF(A261=Emisiones_N2O_CO2eq_LA[[#This Row],[País]],IFERROR(((Emisiones_N2O_CO2eq_LA[[#This Row],[Otras Quemas de Combustible (kilotoneladas CO₂e)]]-M261)/M261)*100,0),0)</f>
        <v>0</v>
      </c>
      <c r="P262">
        <v>0.02</v>
      </c>
      <c r="Q262">
        <v>110</v>
      </c>
      <c r="R262">
        <f>IF(A261=Emisiones_N2O_CO2eq_LA[[#This Row],[País]],IFERROR(Emisiones_N2O_CO2eq_LA[[#This Row],[Residuos (kilotoneladas CO₂e)]]-Q261,0),0)</f>
        <v>0</v>
      </c>
      <c r="S262" s="8">
        <f>IF(A261=Emisiones_N2O_CO2eq_LA[[#This Row],[País]],IFERROR(((Emisiones_N2O_CO2eq_LA[[#This Row],[Residuos (kilotoneladas CO₂e)]]-Q261)/Q261)*100,0),0)</f>
        <v>0</v>
      </c>
      <c r="T262">
        <v>1.8015067147068398E-2</v>
      </c>
      <c r="U262">
        <v>0</v>
      </c>
      <c r="V262">
        <f>IF(A261=Emisiones_N2O_CO2eq_LA[[#This Row],[País]],IFERROR(Emisiones_N2O_CO2eq_LA[[#This Row],[UCTUS (kilotoneladas CO₂e)]]-U261,0),0)</f>
        <v>0</v>
      </c>
      <c r="W262" s="8">
        <f>IF(A261=Emisiones_N2O_CO2eq_LA[[#This Row],[País]],IFERROR(((Emisiones_N2O_CO2eq_LA[[#This Row],[UCTUS (kilotoneladas CO₂e)]]-U261)/U261)*100,0),0)</f>
        <v>0</v>
      </c>
      <c r="X262">
        <v>0</v>
      </c>
      <c r="Y262">
        <v>0</v>
      </c>
      <c r="Z262">
        <f>IF(A261=Emisiones_N2O_CO2eq_LA[[#This Row],[País]],IFERROR(Emisiones_N2O_CO2eq_LA[[#This Row],[Emisiones Fugitivas (kilotoneladas CO₂e)]]-Y261,0),0)</f>
        <v>0</v>
      </c>
      <c r="AA262">
        <f>IF(A261=Emisiones_N2O_CO2eq_LA[[#This Row],[País]],IFERROR(((Emisiones_N2O_CO2eq_LA[[#This Row],[Emisiones Fugitivas (kilotoneladas CO₂e)]]-Y261)/Y261)*100,0),0)</f>
        <v>0</v>
      </c>
      <c r="AB262">
        <v>0</v>
      </c>
    </row>
    <row r="263" spans="1:28" x14ac:dyDescent="0.25">
      <c r="A263" t="s">
        <v>106</v>
      </c>
      <c r="B263" t="s">
        <v>106</v>
      </c>
      <c r="C263" t="s">
        <v>107</v>
      </c>
      <c r="D263">
        <v>2008</v>
      </c>
      <c r="E263">
        <v>1360</v>
      </c>
      <c r="F263">
        <f>IF(A262=Emisiones_N2O_CO2eq_LA[[#This Row],[País]],IFERROR(Emisiones_N2O_CO2eq_LA[[#This Row],[Agricultura (kilotoneladas CO₂e)]]-E262,0),0)</f>
        <v>80</v>
      </c>
      <c r="G263" s="8">
        <f>IF(A262=Emisiones_N2O_CO2eq_LA[[#This Row],[País]],IFERROR(((Emisiones_N2O_CO2eq_LA[[#This Row],[Agricultura (kilotoneladas CO₂e)]]-E262)/E262)*100,0),0)</f>
        <v>6.25</v>
      </c>
      <c r="H263">
        <v>0.22178734507501599</v>
      </c>
      <c r="I263">
        <v>0</v>
      </c>
      <c r="J263">
        <f>IF(A262=Emisiones_N2O_CO2eq_LA[[#This Row],[País]],IFERROR(Emisiones_N2O_CO2eq_LA[[#This Row],[Industria (kilotoneladas CO₂e)]]-I262,0),0)</f>
        <v>0</v>
      </c>
      <c r="K263" s="8">
        <f>IF(A262=Emisiones_N2O_CO2eq_LA[[#This Row],[País]],IFERROR(((Emisiones_N2O_CO2eq_LA[[#This Row],[Industria (kilotoneladas CO₂e)]]-I262)/I262)*100,0),0)</f>
        <v>0</v>
      </c>
      <c r="L263" s="7"/>
      <c r="M263">
        <v>120</v>
      </c>
      <c r="N263">
        <f>IF(A262=Emisiones_N2O_CO2eq_LA[[#This Row],[País]],IFERROR(Emisiones_N2O_CO2eq_LA[[#This Row],[Otras Quemas de Combustible (kilotoneladas CO₂e)]]-M262,0),0)</f>
        <v>0</v>
      </c>
      <c r="O263" s="8">
        <f>IF(A262=Emisiones_N2O_CO2eq_LA[[#This Row],[País]],IFERROR(((Emisiones_N2O_CO2eq_LA[[#This Row],[Otras Quemas de Combustible (kilotoneladas CO₂e)]]-M262)/M262)*100,0),0)</f>
        <v>0</v>
      </c>
      <c r="P263">
        <v>0.02</v>
      </c>
      <c r="Q263">
        <v>110</v>
      </c>
      <c r="R263">
        <f>IF(A262=Emisiones_N2O_CO2eq_LA[[#This Row],[País]],IFERROR(Emisiones_N2O_CO2eq_LA[[#This Row],[Residuos (kilotoneladas CO₂e)]]-Q262,0),0)</f>
        <v>0</v>
      </c>
      <c r="S263" s="8">
        <f>IF(A262=Emisiones_N2O_CO2eq_LA[[#This Row],[País]],IFERROR(((Emisiones_N2O_CO2eq_LA[[#This Row],[Residuos (kilotoneladas CO₂e)]]-Q262)/Q262)*100,0),0)</f>
        <v>0</v>
      </c>
      <c r="T263">
        <v>1.7938682322243899E-2</v>
      </c>
      <c r="U263">
        <v>0</v>
      </c>
      <c r="V263">
        <f>IF(A262=Emisiones_N2O_CO2eq_LA[[#This Row],[País]],IFERROR(Emisiones_N2O_CO2eq_LA[[#This Row],[UCTUS (kilotoneladas CO₂e)]]-U262,0),0)</f>
        <v>0</v>
      </c>
      <c r="W263" s="8">
        <f>IF(A262=Emisiones_N2O_CO2eq_LA[[#This Row],[País]],IFERROR(((Emisiones_N2O_CO2eq_LA[[#This Row],[UCTUS (kilotoneladas CO₂e)]]-U262)/U262)*100,0),0)</f>
        <v>0</v>
      </c>
      <c r="X263">
        <v>0</v>
      </c>
      <c r="Y263">
        <v>0</v>
      </c>
      <c r="Z263">
        <f>IF(A262=Emisiones_N2O_CO2eq_LA[[#This Row],[País]],IFERROR(Emisiones_N2O_CO2eq_LA[[#This Row],[Emisiones Fugitivas (kilotoneladas CO₂e)]]-Y262,0),0)</f>
        <v>0</v>
      </c>
      <c r="AA263">
        <f>IF(A262=Emisiones_N2O_CO2eq_LA[[#This Row],[País]],IFERROR(((Emisiones_N2O_CO2eq_LA[[#This Row],[Emisiones Fugitivas (kilotoneladas CO₂e)]]-Y262)/Y262)*100,0),0)</f>
        <v>0</v>
      </c>
      <c r="AB263">
        <v>0</v>
      </c>
    </row>
    <row r="264" spans="1:28" x14ac:dyDescent="0.25">
      <c r="A264" t="s">
        <v>106</v>
      </c>
      <c r="B264" t="s">
        <v>106</v>
      </c>
      <c r="C264" t="s">
        <v>107</v>
      </c>
      <c r="D264">
        <v>2009</v>
      </c>
      <c r="E264">
        <v>1270</v>
      </c>
      <c r="F264">
        <f>IF(A263=Emisiones_N2O_CO2eq_LA[[#This Row],[País]],IFERROR(Emisiones_N2O_CO2eq_LA[[#This Row],[Agricultura (kilotoneladas CO₂e)]]-E263,0),0)</f>
        <v>-90</v>
      </c>
      <c r="G264" s="8">
        <f>IF(A263=Emisiones_N2O_CO2eq_LA[[#This Row],[País]],IFERROR(((Emisiones_N2O_CO2eq_LA[[#This Row],[Agricultura (kilotoneladas CO₂e)]]-E263)/E263)*100,0),0)</f>
        <v>-6.6176470588235299</v>
      </c>
      <c r="H264">
        <v>0.20623579084118199</v>
      </c>
      <c r="I264">
        <v>0</v>
      </c>
      <c r="J264">
        <f>IF(A263=Emisiones_N2O_CO2eq_LA[[#This Row],[País]],IFERROR(Emisiones_N2O_CO2eq_LA[[#This Row],[Industria (kilotoneladas CO₂e)]]-I263,0),0)</f>
        <v>0</v>
      </c>
      <c r="K264" s="8">
        <f>IF(A263=Emisiones_N2O_CO2eq_LA[[#This Row],[País]],IFERROR(((Emisiones_N2O_CO2eq_LA[[#This Row],[Industria (kilotoneladas CO₂e)]]-I263)/I263)*100,0),0)</f>
        <v>0</v>
      </c>
      <c r="L264" s="7"/>
      <c r="M264">
        <v>120</v>
      </c>
      <c r="N264">
        <f>IF(A263=Emisiones_N2O_CO2eq_LA[[#This Row],[País]],IFERROR(Emisiones_N2O_CO2eq_LA[[#This Row],[Otras Quemas de Combustible (kilotoneladas CO₂e)]]-M263,0),0)</f>
        <v>0</v>
      </c>
      <c r="O264" s="8">
        <f>IF(A263=Emisiones_N2O_CO2eq_LA[[#This Row],[País]],IFERROR(((Emisiones_N2O_CO2eq_LA[[#This Row],[Otras Quemas de Combustible (kilotoneladas CO₂e)]]-M263)/M263)*100,0),0)</f>
        <v>0</v>
      </c>
      <c r="P264">
        <v>0.02</v>
      </c>
      <c r="Q264">
        <v>110</v>
      </c>
      <c r="R264">
        <f>IF(A263=Emisiones_N2O_CO2eq_LA[[#This Row],[País]],IFERROR(Emisiones_N2O_CO2eq_LA[[#This Row],[Residuos (kilotoneladas CO₂e)]]-Q263,0),0)</f>
        <v>0</v>
      </c>
      <c r="S264" s="8">
        <f>IF(A263=Emisiones_N2O_CO2eq_LA[[#This Row],[País]],IFERROR(((Emisiones_N2O_CO2eq_LA[[#This Row],[Residuos (kilotoneladas CO₂e)]]-Q263)/Q263)*100,0),0)</f>
        <v>0</v>
      </c>
      <c r="T264">
        <v>1.78629425138031E-2</v>
      </c>
      <c r="U264">
        <v>0</v>
      </c>
      <c r="V264">
        <f>IF(A263=Emisiones_N2O_CO2eq_LA[[#This Row],[País]],IFERROR(Emisiones_N2O_CO2eq_LA[[#This Row],[UCTUS (kilotoneladas CO₂e)]]-U263,0),0)</f>
        <v>0</v>
      </c>
      <c r="W264" s="8">
        <f>IF(A263=Emisiones_N2O_CO2eq_LA[[#This Row],[País]],IFERROR(((Emisiones_N2O_CO2eq_LA[[#This Row],[UCTUS (kilotoneladas CO₂e)]]-U263)/U263)*100,0),0)</f>
        <v>0</v>
      </c>
      <c r="X264">
        <v>0</v>
      </c>
      <c r="Y264">
        <v>0</v>
      </c>
      <c r="Z264">
        <f>IF(A263=Emisiones_N2O_CO2eq_LA[[#This Row],[País]],IFERROR(Emisiones_N2O_CO2eq_LA[[#This Row],[Emisiones Fugitivas (kilotoneladas CO₂e)]]-Y263,0),0)</f>
        <v>0</v>
      </c>
      <c r="AA264">
        <f>IF(A263=Emisiones_N2O_CO2eq_LA[[#This Row],[País]],IFERROR(((Emisiones_N2O_CO2eq_LA[[#This Row],[Emisiones Fugitivas (kilotoneladas CO₂e)]]-Y263)/Y263)*100,0),0)</f>
        <v>0</v>
      </c>
      <c r="AB264">
        <v>0</v>
      </c>
    </row>
    <row r="265" spans="1:28" x14ac:dyDescent="0.25">
      <c r="A265" t="s">
        <v>106</v>
      </c>
      <c r="B265" t="s">
        <v>106</v>
      </c>
      <c r="C265" t="s">
        <v>107</v>
      </c>
      <c r="D265">
        <v>2010</v>
      </c>
      <c r="E265">
        <v>1280</v>
      </c>
      <c r="F265">
        <f>IF(A264=Emisiones_N2O_CO2eq_LA[[#This Row],[País]],IFERROR(Emisiones_N2O_CO2eq_LA[[#This Row],[Agricultura (kilotoneladas CO₂e)]]-E264,0),0)</f>
        <v>10</v>
      </c>
      <c r="G265" s="8">
        <f>IF(A264=Emisiones_N2O_CO2eq_LA[[#This Row],[País]],IFERROR(((Emisiones_N2O_CO2eq_LA[[#This Row],[Agricultura (kilotoneladas CO₂e)]]-E264)/E264)*100,0),0)</f>
        <v>0.78740157480314954</v>
      </c>
      <c r="H265">
        <v>0.20698576972833099</v>
      </c>
      <c r="I265">
        <v>0</v>
      </c>
      <c r="J265">
        <f>IF(A264=Emisiones_N2O_CO2eq_LA[[#This Row],[País]],IFERROR(Emisiones_N2O_CO2eq_LA[[#This Row],[Industria (kilotoneladas CO₂e)]]-I264,0),0)</f>
        <v>0</v>
      </c>
      <c r="K265" s="8">
        <f>IF(A264=Emisiones_N2O_CO2eq_LA[[#This Row],[País]],IFERROR(((Emisiones_N2O_CO2eq_LA[[#This Row],[Industria (kilotoneladas CO₂e)]]-I264)/I264)*100,0),0)</f>
        <v>0</v>
      </c>
      <c r="L265" s="7"/>
      <c r="M265">
        <v>120</v>
      </c>
      <c r="N265">
        <f>IF(A264=Emisiones_N2O_CO2eq_LA[[#This Row],[País]],IFERROR(Emisiones_N2O_CO2eq_LA[[#This Row],[Otras Quemas de Combustible (kilotoneladas CO₂e)]]-M264,0),0)</f>
        <v>0</v>
      </c>
      <c r="O265" s="8">
        <f>IF(A264=Emisiones_N2O_CO2eq_LA[[#This Row],[País]],IFERROR(((Emisiones_N2O_CO2eq_LA[[#This Row],[Otras Quemas de Combustible (kilotoneladas CO₂e)]]-M264)/M264)*100,0),0)</f>
        <v>0</v>
      </c>
      <c r="P265">
        <v>0.02</v>
      </c>
      <c r="Q265">
        <v>110</v>
      </c>
      <c r="R265">
        <f>IF(A264=Emisiones_N2O_CO2eq_LA[[#This Row],[País]],IFERROR(Emisiones_N2O_CO2eq_LA[[#This Row],[Residuos (kilotoneladas CO₂e)]]-Q264,0),0)</f>
        <v>0</v>
      </c>
      <c r="S265" s="8">
        <f>IF(A264=Emisiones_N2O_CO2eq_LA[[#This Row],[País]],IFERROR(((Emisiones_N2O_CO2eq_LA[[#This Row],[Residuos (kilotoneladas CO₂e)]]-Q264)/Q264)*100,0),0)</f>
        <v>0</v>
      </c>
      <c r="T265">
        <v>1.7787839586028399E-2</v>
      </c>
      <c r="U265">
        <v>0</v>
      </c>
      <c r="V265">
        <f>IF(A264=Emisiones_N2O_CO2eq_LA[[#This Row],[País]],IFERROR(Emisiones_N2O_CO2eq_LA[[#This Row],[UCTUS (kilotoneladas CO₂e)]]-U264,0),0)</f>
        <v>0</v>
      </c>
      <c r="W265" s="8">
        <f>IF(A264=Emisiones_N2O_CO2eq_LA[[#This Row],[País]],IFERROR(((Emisiones_N2O_CO2eq_LA[[#This Row],[UCTUS (kilotoneladas CO₂e)]]-U264)/U264)*100,0),0)</f>
        <v>0</v>
      </c>
      <c r="X265">
        <v>0</v>
      </c>
      <c r="Y265">
        <v>0</v>
      </c>
      <c r="Z265">
        <f>IF(A264=Emisiones_N2O_CO2eq_LA[[#This Row],[País]],IFERROR(Emisiones_N2O_CO2eq_LA[[#This Row],[Emisiones Fugitivas (kilotoneladas CO₂e)]]-Y264,0),0)</f>
        <v>0</v>
      </c>
      <c r="AA265">
        <f>IF(A264=Emisiones_N2O_CO2eq_LA[[#This Row],[País]],IFERROR(((Emisiones_N2O_CO2eq_LA[[#This Row],[Emisiones Fugitivas (kilotoneladas CO₂e)]]-Y264)/Y264)*100,0),0)</f>
        <v>0</v>
      </c>
      <c r="AB265">
        <v>0</v>
      </c>
    </row>
    <row r="266" spans="1:28" x14ac:dyDescent="0.25">
      <c r="A266" t="s">
        <v>106</v>
      </c>
      <c r="B266" t="s">
        <v>106</v>
      </c>
      <c r="C266" t="s">
        <v>107</v>
      </c>
      <c r="D266">
        <v>2011</v>
      </c>
      <c r="E266">
        <v>1240</v>
      </c>
      <c r="F266">
        <f>IF(A265=Emisiones_N2O_CO2eq_LA[[#This Row],[País]],IFERROR(Emisiones_N2O_CO2eq_LA[[#This Row],[Agricultura (kilotoneladas CO₂e)]]-E265,0),0)</f>
        <v>-40</v>
      </c>
      <c r="G266" s="8">
        <f>IF(A265=Emisiones_N2O_CO2eq_LA[[#This Row],[País]],IFERROR(((Emisiones_N2O_CO2eq_LA[[#This Row],[Agricultura (kilotoneladas CO₂e)]]-E265)/E265)*100,0),0)</f>
        <v>-3.125</v>
      </c>
      <c r="H266">
        <v>0.19964578972790201</v>
      </c>
      <c r="I266">
        <v>0</v>
      </c>
      <c r="J266">
        <f>IF(A265=Emisiones_N2O_CO2eq_LA[[#This Row],[País]],IFERROR(Emisiones_N2O_CO2eq_LA[[#This Row],[Industria (kilotoneladas CO₂e)]]-I265,0),0)</f>
        <v>0</v>
      </c>
      <c r="K266" s="8">
        <f>IF(A265=Emisiones_N2O_CO2eq_LA[[#This Row],[País]],IFERROR(((Emisiones_N2O_CO2eq_LA[[#This Row],[Industria (kilotoneladas CO₂e)]]-I265)/I265)*100,0),0)</f>
        <v>0</v>
      </c>
      <c r="L266" s="7"/>
      <c r="M266">
        <v>120</v>
      </c>
      <c r="N266">
        <f>IF(A265=Emisiones_N2O_CO2eq_LA[[#This Row],[País]],IFERROR(Emisiones_N2O_CO2eq_LA[[#This Row],[Otras Quemas de Combustible (kilotoneladas CO₂e)]]-M265,0),0)</f>
        <v>0</v>
      </c>
      <c r="O266" s="8">
        <f>IF(A265=Emisiones_N2O_CO2eq_LA[[#This Row],[País]],IFERROR(((Emisiones_N2O_CO2eq_LA[[#This Row],[Otras Quemas de Combustible (kilotoneladas CO₂e)]]-M265)/M265)*100,0),0)</f>
        <v>0</v>
      </c>
      <c r="P266">
        <v>0.02</v>
      </c>
      <c r="Q266">
        <v>110</v>
      </c>
      <c r="R266">
        <f>IF(A265=Emisiones_N2O_CO2eq_LA[[#This Row],[País]],IFERROR(Emisiones_N2O_CO2eq_LA[[#This Row],[Residuos (kilotoneladas CO₂e)]]-Q265,0),0)</f>
        <v>0</v>
      </c>
      <c r="S266" s="8">
        <f>IF(A265=Emisiones_N2O_CO2eq_LA[[#This Row],[País]],IFERROR(((Emisiones_N2O_CO2eq_LA[[#This Row],[Residuos (kilotoneladas CO₂e)]]-Q265)/Q265)*100,0),0)</f>
        <v>0</v>
      </c>
      <c r="T266">
        <v>1.77105136048945E-2</v>
      </c>
      <c r="U266">
        <v>0</v>
      </c>
      <c r="V266">
        <f>IF(A265=Emisiones_N2O_CO2eq_LA[[#This Row],[País]],IFERROR(Emisiones_N2O_CO2eq_LA[[#This Row],[UCTUS (kilotoneladas CO₂e)]]-U265,0),0)</f>
        <v>0</v>
      </c>
      <c r="W266" s="8">
        <f>IF(A265=Emisiones_N2O_CO2eq_LA[[#This Row],[País]],IFERROR(((Emisiones_N2O_CO2eq_LA[[#This Row],[UCTUS (kilotoneladas CO₂e)]]-U265)/U265)*100,0),0)</f>
        <v>0</v>
      </c>
      <c r="X266">
        <v>0</v>
      </c>
      <c r="Y266">
        <v>0</v>
      </c>
      <c r="Z266">
        <f>IF(A265=Emisiones_N2O_CO2eq_LA[[#This Row],[País]],IFERROR(Emisiones_N2O_CO2eq_LA[[#This Row],[Emisiones Fugitivas (kilotoneladas CO₂e)]]-Y265,0),0)</f>
        <v>0</v>
      </c>
      <c r="AA266">
        <f>IF(A265=Emisiones_N2O_CO2eq_LA[[#This Row],[País]],IFERROR(((Emisiones_N2O_CO2eq_LA[[#This Row],[Emisiones Fugitivas (kilotoneladas CO₂e)]]-Y265)/Y265)*100,0),0)</f>
        <v>0</v>
      </c>
      <c r="AB266">
        <v>0</v>
      </c>
    </row>
    <row r="267" spans="1:28" x14ac:dyDescent="0.25">
      <c r="A267" t="s">
        <v>106</v>
      </c>
      <c r="B267" t="s">
        <v>106</v>
      </c>
      <c r="C267" t="s">
        <v>107</v>
      </c>
      <c r="D267">
        <v>2012</v>
      </c>
      <c r="E267">
        <v>1210</v>
      </c>
      <c r="F267">
        <f>IF(A266=Emisiones_N2O_CO2eq_LA[[#This Row],[País]],IFERROR(Emisiones_N2O_CO2eq_LA[[#This Row],[Agricultura (kilotoneladas CO₂e)]]-E266,0),0)</f>
        <v>-30</v>
      </c>
      <c r="G267" s="8">
        <f>IF(A266=Emisiones_N2O_CO2eq_LA[[#This Row],[País]],IFERROR(((Emisiones_N2O_CO2eq_LA[[#This Row],[Agricultura (kilotoneladas CO₂e)]]-E266)/E266)*100,0),0)</f>
        <v>-2.4193548387096775</v>
      </c>
      <c r="H267">
        <v>0.19397242705995499</v>
      </c>
      <c r="I267">
        <v>0</v>
      </c>
      <c r="J267">
        <f>IF(A266=Emisiones_N2O_CO2eq_LA[[#This Row],[País]],IFERROR(Emisiones_N2O_CO2eq_LA[[#This Row],[Industria (kilotoneladas CO₂e)]]-I266,0),0)</f>
        <v>0</v>
      </c>
      <c r="K267" s="8">
        <f>IF(A266=Emisiones_N2O_CO2eq_LA[[#This Row],[País]],IFERROR(((Emisiones_N2O_CO2eq_LA[[#This Row],[Industria (kilotoneladas CO₂e)]]-I266)/I266)*100,0),0)</f>
        <v>0</v>
      </c>
      <c r="L267" s="7"/>
      <c r="M267">
        <v>120</v>
      </c>
      <c r="N267">
        <f>IF(A266=Emisiones_N2O_CO2eq_LA[[#This Row],[País]],IFERROR(Emisiones_N2O_CO2eq_LA[[#This Row],[Otras Quemas de Combustible (kilotoneladas CO₂e)]]-M266,0),0)</f>
        <v>0</v>
      </c>
      <c r="O267" s="8">
        <f>IF(A266=Emisiones_N2O_CO2eq_LA[[#This Row],[País]],IFERROR(((Emisiones_N2O_CO2eq_LA[[#This Row],[Otras Quemas de Combustible (kilotoneladas CO₂e)]]-M266)/M266)*100,0),0)</f>
        <v>0</v>
      </c>
      <c r="P267">
        <v>0.02</v>
      </c>
      <c r="Q267">
        <v>110</v>
      </c>
      <c r="R267">
        <f>IF(A266=Emisiones_N2O_CO2eq_LA[[#This Row],[País]],IFERROR(Emisiones_N2O_CO2eq_LA[[#This Row],[Residuos (kilotoneladas CO₂e)]]-Q266,0),0)</f>
        <v>0</v>
      </c>
      <c r="S267" s="8">
        <f>IF(A266=Emisiones_N2O_CO2eq_LA[[#This Row],[País]],IFERROR(((Emisiones_N2O_CO2eq_LA[[#This Row],[Residuos (kilotoneladas CO₂e)]]-Q266)/Q266)*100,0),0)</f>
        <v>0</v>
      </c>
      <c r="T267">
        <v>1.76338570054504E-2</v>
      </c>
      <c r="U267">
        <v>0</v>
      </c>
      <c r="V267">
        <f>IF(A266=Emisiones_N2O_CO2eq_LA[[#This Row],[País]],IFERROR(Emisiones_N2O_CO2eq_LA[[#This Row],[UCTUS (kilotoneladas CO₂e)]]-U266,0),0)</f>
        <v>0</v>
      </c>
      <c r="W267" s="8">
        <f>IF(A266=Emisiones_N2O_CO2eq_LA[[#This Row],[País]],IFERROR(((Emisiones_N2O_CO2eq_LA[[#This Row],[UCTUS (kilotoneladas CO₂e)]]-U266)/U266)*100,0),0)</f>
        <v>0</v>
      </c>
      <c r="X267">
        <v>0</v>
      </c>
      <c r="Y267">
        <v>0</v>
      </c>
      <c r="Z267">
        <f>IF(A266=Emisiones_N2O_CO2eq_LA[[#This Row],[País]],IFERROR(Emisiones_N2O_CO2eq_LA[[#This Row],[Emisiones Fugitivas (kilotoneladas CO₂e)]]-Y266,0),0)</f>
        <v>0</v>
      </c>
      <c r="AA267">
        <f>IF(A266=Emisiones_N2O_CO2eq_LA[[#This Row],[País]],IFERROR(((Emisiones_N2O_CO2eq_LA[[#This Row],[Emisiones Fugitivas (kilotoneladas CO₂e)]]-Y266)/Y266)*100,0),0)</f>
        <v>0</v>
      </c>
      <c r="AB267">
        <v>0</v>
      </c>
    </row>
    <row r="268" spans="1:28" x14ac:dyDescent="0.25">
      <c r="A268" t="s">
        <v>106</v>
      </c>
      <c r="B268" t="s">
        <v>106</v>
      </c>
      <c r="C268" t="s">
        <v>107</v>
      </c>
      <c r="D268">
        <v>2013</v>
      </c>
      <c r="E268">
        <v>1080</v>
      </c>
      <c r="F268">
        <f>IF(A267=Emisiones_N2O_CO2eq_LA[[#This Row],[País]],IFERROR(Emisiones_N2O_CO2eq_LA[[#This Row],[Agricultura (kilotoneladas CO₂e)]]-E267,0),0)</f>
        <v>-130</v>
      </c>
      <c r="G268" s="8">
        <f>IF(A267=Emisiones_N2O_CO2eq_LA[[#This Row],[País]],IFERROR(((Emisiones_N2O_CO2eq_LA[[#This Row],[Agricultura (kilotoneladas CO₂e)]]-E267)/E267)*100,0),0)</f>
        <v>-10.743801652892563</v>
      </c>
      <c r="H268">
        <v>0.17235876157037899</v>
      </c>
      <c r="I268">
        <v>0</v>
      </c>
      <c r="J268">
        <f>IF(A267=Emisiones_N2O_CO2eq_LA[[#This Row],[País]],IFERROR(Emisiones_N2O_CO2eq_LA[[#This Row],[Industria (kilotoneladas CO₂e)]]-I267,0),0)</f>
        <v>0</v>
      </c>
      <c r="K268" s="8">
        <f>IF(A267=Emisiones_N2O_CO2eq_LA[[#This Row],[País]],IFERROR(((Emisiones_N2O_CO2eq_LA[[#This Row],[Industria (kilotoneladas CO₂e)]]-I267)/I267)*100,0),0)</f>
        <v>0</v>
      </c>
      <c r="L268" s="7"/>
      <c r="M268">
        <v>120</v>
      </c>
      <c r="N268">
        <f>IF(A267=Emisiones_N2O_CO2eq_LA[[#This Row],[País]],IFERROR(Emisiones_N2O_CO2eq_LA[[#This Row],[Otras Quemas de Combustible (kilotoneladas CO₂e)]]-M267,0),0)</f>
        <v>0</v>
      </c>
      <c r="O268" s="8">
        <f>IF(A267=Emisiones_N2O_CO2eq_LA[[#This Row],[País]],IFERROR(((Emisiones_N2O_CO2eq_LA[[#This Row],[Otras Quemas de Combustible (kilotoneladas CO₂e)]]-M267)/M267)*100,0),0)</f>
        <v>0</v>
      </c>
      <c r="P268">
        <v>0.02</v>
      </c>
      <c r="Q268">
        <v>110</v>
      </c>
      <c r="R268">
        <f>IF(A267=Emisiones_N2O_CO2eq_LA[[#This Row],[País]],IFERROR(Emisiones_N2O_CO2eq_LA[[#This Row],[Residuos (kilotoneladas CO₂e)]]-Q267,0),0)</f>
        <v>0</v>
      </c>
      <c r="S268" s="8">
        <f>IF(A267=Emisiones_N2O_CO2eq_LA[[#This Row],[País]],IFERROR(((Emisiones_N2O_CO2eq_LA[[#This Row],[Residuos (kilotoneladas CO₂e)]]-Q267)/Q267)*100,0),0)</f>
        <v>0</v>
      </c>
      <c r="T268">
        <v>1.7555059048834899E-2</v>
      </c>
      <c r="U268">
        <v>10</v>
      </c>
      <c r="V268">
        <f>IF(A267=Emisiones_N2O_CO2eq_LA[[#This Row],[País]],IFERROR(Emisiones_N2O_CO2eq_LA[[#This Row],[UCTUS (kilotoneladas CO₂e)]]-U267,0),0)</f>
        <v>10</v>
      </c>
      <c r="W268" s="8">
        <f>IF(A267=Emisiones_N2O_CO2eq_LA[[#This Row],[País]],IFERROR(((Emisiones_N2O_CO2eq_LA[[#This Row],[UCTUS (kilotoneladas CO₂e)]]-U267)/U267)*100,0),0)</f>
        <v>0</v>
      </c>
      <c r="X268">
        <v>1.5959144589849899E-3</v>
      </c>
      <c r="Y268">
        <v>0</v>
      </c>
      <c r="Z268">
        <f>IF(A267=Emisiones_N2O_CO2eq_LA[[#This Row],[País]],IFERROR(Emisiones_N2O_CO2eq_LA[[#This Row],[Emisiones Fugitivas (kilotoneladas CO₂e)]]-Y267,0),0)</f>
        <v>0</v>
      </c>
      <c r="AA268">
        <f>IF(A267=Emisiones_N2O_CO2eq_LA[[#This Row],[País]],IFERROR(((Emisiones_N2O_CO2eq_LA[[#This Row],[Emisiones Fugitivas (kilotoneladas CO₂e)]]-Y267)/Y267)*100,0),0)</f>
        <v>0</v>
      </c>
      <c r="AB268">
        <v>0</v>
      </c>
    </row>
    <row r="269" spans="1:28" x14ac:dyDescent="0.25">
      <c r="A269" t="s">
        <v>106</v>
      </c>
      <c r="B269" t="s">
        <v>106</v>
      </c>
      <c r="C269" t="s">
        <v>107</v>
      </c>
      <c r="D269">
        <v>2014</v>
      </c>
      <c r="E269">
        <v>1010</v>
      </c>
      <c r="F269">
        <f>IF(A268=Emisiones_N2O_CO2eq_LA[[#This Row],[País]],IFERROR(Emisiones_N2O_CO2eq_LA[[#This Row],[Agricultura (kilotoneladas CO₂e)]]-E268,0),0)</f>
        <v>-70</v>
      </c>
      <c r="G269" s="8">
        <f>IF(A268=Emisiones_N2O_CO2eq_LA[[#This Row],[País]],IFERROR(((Emisiones_N2O_CO2eq_LA[[#This Row],[Agricultura (kilotoneladas CO₂e)]]-E268)/E268)*100,0),0)</f>
        <v>-6.481481481481481</v>
      </c>
      <c r="H269">
        <v>0.16044479745830001</v>
      </c>
      <c r="I269">
        <v>0</v>
      </c>
      <c r="J269">
        <f>IF(A268=Emisiones_N2O_CO2eq_LA[[#This Row],[País]],IFERROR(Emisiones_N2O_CO2eq_LA[[#This Row],[Industria (kilotoneladas CO₂e)]]-I268,0),0)</f>
        <v>0</v>
      </c>
      <c r="K269" s="8">
        <f>IF(A268=Emisiones_N2O_CO2eq_LA[[#This Row],[País]],IFERROR(((Emisiones_N2O_CO2eq_LA[[#This Row],[Industria (kilotoneladas CO₂e)]]-I268)/I268)*100,0),0)</f>
        <v>0</v>
      </c>
      <c r="L269" s="7"/>
      <c r="M269">
        <v>110</v>
      </c>
      <c r="N269">
        <f>IF(A268=Emisiones_N2O_CO2eq_LA[[#This Row],[País]],IFERROR(Emisiones_N2O_CO2eq_LA[[#This Row],[Otras Quemas de Combustible (kilotoneladas CO₂e)]]-M268,0),0)</f>
        <v>-10</v>
      </c>
      <c r="O269" s="8">
        <f>IF(A268=Emisiones_N2O_CO2eq_LA[[#This Row],[País]],IFERROR(((Emisiones_N2O_CO2eq_LA[[#This Row],[Otras Quemas de Combustible (kilotoneladas CO₂e)]]-M268)/M268)*100,0),0)</f>
        <v>-8.3333333333333321</v>
      </c>
      <c r="P269">
        <v>0.02</v>
      </c>
      <c r="Q269">
        <v>110</v>
      </c>
      <c r="R269">
        <f>IF(A268=Emisiones_N2O_CO2eq_LA[[#This Row],[País]],IFERROR(Emisiones_N2O_CO2eq_LA[[#This Row],[Residuos (kilotoneladas CO₂e)]]-Q268,0),0)</f>
        <v>0</v>
      </c>
      <c r="S269" s="8">
        <f>IF(A268=Emisiones_N2O_CO2eq_LA[[#This Row],[País]],IFERROR(((Emisiones_N2O_CO2eq_LA[[#This Row],[Residuos (kilotoneladas CO₂e)]]-Q268)/Q268)*100,0),0)</f>
        <v>0</v>
      </c>
      <c r="T269">
        <v>1.7474185861795E-2</v>
      </c>
      <c r="U269">
        <v>0</v>
      </c>
      <c r="V269">
        <f>IF(A268=Emisiones_N2O_CO2eq_LA[[#This Row],[País]],IFERROR(Emisiones_N2O_CO2eq_LA[[#This Row],[UCTUS (kilotoneladas CO₂e)]]-U268,0),0)</f>
        <v>-10</v>
      </c>
      <c r="W269" s="8">
        <f>IF(A268=Emisiones_N2O_CO2eq_LA[[#This Row],[País]],IFERROR(((Emisiones_N2O_CO2eq_LA[[#This Row],[UCTUS (kilotoneladas CO₂e)]]-U268)/U268)*100,0),0)</f>
        <v>-100</v>
      </c>
      <c r="X269">
        <v>0</v>
      </c>
      <c r="Y269">
        <v>0</v>
      </c>
      <c r="Z269">
        <f>IF(A268=Emisiones_N2O_CO2eq_LA[[#This Row],[País]],IFERROR(Emisiones_N2O_CO2eq_LA[[#This Row],[Emisiones Fugitivas (kilotoneladas CO₂e)]]-Y268,0),0)</f>
        <v>0</v>
      </c>
      <c r="AA269">
        <f>IF(A268=Emisiones_N2O_CO2eq_LA[[#This Row],[País]],IFERROR(((Emisiones_N2O_CO2eq_LA[[#This Row],[Emisiones Fugitivas (kilotoneladas CO₂e)]]-Y268)/Y268)*100,0),0)</f>
        <v>0</v>
      </c>
      <c r="AB269">
        <v>0</v>
      </c>
    </row>
    <row r="270" spans="1:28" x14ac:dyDescent="0.25">
      <c r="A270" t="s">
        <v>106</v>
      </c>
      <c r="B270" t="s">
        <v>106</v>
      </c>
      <c r="C270" t="s">
        <v>107</v>
      </c>
      <c r="D270">
        <v>2015</v>
      </c>
      <c r="E270">
        <v>1050</v>
      </c>
      <c r="F270">
        <f>IF(A269=Emisiones_N2O_CO2eq_LA[[#This Row],[País]],IFERROR(Emisiones_N2O_CO2eq_LA[[#This Row],[Agricultura (kilotoneladas CO₂e)]]-E269,0),0)</f>
        <v>40</v>
      </c>
      <c r="G270" s="8">
        <f>IF(A269=Emisiones_N2O_CO2eq_LA[[#This Row],[País]],IFERROR(((Emisiones_N2O_CO2eq_LA[[#This Row],[Agricultura (kilotoneladas CO₂e)]]-E269)/E269)*100,0),0)</f>
        <v>3.9603960396039604</v>
      </c>
      <c r="H270">
        <v>0.16600790513833899</v>
      </c>
      <c r="I270">
        <v>0</v>
      </c>
      <c r="J270">
        <f>IF(A269=Emisiones_N2O_CO2eq_LA[[#This Row],[País]],IFERROR(Emisiones_N2O_CO2eq_LA[[#This Row],[Industria (kilotoneladas CO₂e)]]-I269,0),0)</f>
        <v>0</v>
      </c>
      <c r="K270" s="8">
        <f>IF(A269=Emisiones_N2O_CO2eq_LA[[#This Row],[País]],IFERROR(((Emisiones_N2O_CO2eq_LA[[#This Row],[Industria (kilotoneladas CO₂e)]]-I269)/I269)*100,0),0)</f>
        <v>0</v>
      </c>
      <c r="L270" s="7"/>
      <c r="M270">
        <v>110</v>
      </c>
      <c r="N270">
        <f>IF(A269=Emisiones_N2O_CO2eq_LA[[#This Row],[País]],IFERROR(Emisiones_N2O_CO2eq_LA[[#This Row],[Otras Quemas de Combustible (kilotoneladas CO₂e)]]-M269,0),0)</f>
        <v>0</v>
      </c>
      <c r="O270" s="8">
        <f>IF(A269=Emisiones_N2O_CO2eq_LA[[#This Row],[País]],IFERROR(((Emisiones_N2O_CO2eq_LA[[#This Row],[Otras Quemas de Combustible (kilotoneladas CO₂e)]]-M269)/M269)*100,0),0)</f>
        <v>0</v>
      </c>
      <c r="P270">
        <v>0.02</v>
      </c>
      <c r="Q270">
        <v>110</v>
      </c>
      <c r="R270">
        <f>IF(A269=Emisiones_N2O_CO2eq_LA[[#This Row],[País]],IFERROR(Emisiones_N2O_CO2eq_LA[[#This Row],[Residuos (kilotoneladas CO₂e)]]-Q269,0),0)</f>
        <v>0</v>
      </c>
      <c r="S270" s="8">
        <f>IF(A269=Emisiones_N2O_CO2eq_LA[[#This Row],[País]],IFERROR(((Emisiones_N2O_CO2eq_LA[[#This Row],[Residuos (kilotoneladas CO₂e)]]-Q269)/Q269)*100,0),0)</f>
        <v>0</v>
      </c>
      <c r="T270">
        <v>1.7391304347826E-2</v>
      </c>
      <c r="U270">
        <v>10</v>
      </c>
      <c r="V270">
        <f>IF(A269=Emisiones_N2O_CO2eq_LA[[#This Row],[País]],IFERROR(Emisiones_N2O_CO2eq_LA[[#This Row],[UCTUS (kilotoneladas CO₂e)]]-U269,0),0)</f>
        <v>10</v>
      </c>
      <c r="W270" s="8">
        <f>IF(A269=Emisiones_N2O_CO2eq_LA[[#This Row],[País]],IFERROR(((Emisiones_N2O_CO2eq_LA[[#This Row],[UCTUS (kilotoneladas CO₂e)]]-U269)/U269)*100,0),0)</f>
        <v>0</v>
      </c>
      <c r="X270">
        <v>1.5810276679841899E-3</v>
      </c>
      <c r="Y270">
        <v>0</v>
      </c>
      <c r="Z270">
        <f>IF(A269=Emisiones_N2O_CO2eq_LA[[#This Row],[País]],IFERROR(Emisiones_N2O_CO2eq_LA[[#This Row],[Emisiones Fugitivas (kilotoneladas CO₂e)]]-Y269,0),0)</f>
        <v>0</v>
      </c>
      <c r="AA270">
        <f>IF(A269=Emisiones_N2O_CO2eq_LA[[#This Row],[País]],IFERROR(((Emisiones_N2O_CO2eq_LA[[#This Row],[Emisiones Fugitivas (kilotoneladas CO₂e)]]-Y269)/Y269)*100,0),0)</f>
        <v>0</v>
      </c>
      <c r="AB270">
        <v>0</v>
      </c>
    </row>
    <row r="271" spans="1:28" x14ac:dyDescent="0.25">
      <c r="A271" t="s">
        <v>106</v>
      </c>
      <c r="B271" t="s">
        <v>106</v>
      </c>
      <c r="C271" t="s">
        <v>107</v>
      </c>
      <c r="D271">
        <v>2016</v>
      </c>
      <c r="E271">
        <v>1000</v>
      </c>
      <c r="F271">
        <f>IF(A270=Emisiones_N2O_CO2eq_LA[[#This Row],[País]],IFERROR(Emisiones_N2O_CO2eq_LA[[#This Row],[Agricultura (kilotoneladas CO₂e)]]-E270,0),0)</f>
        <v>-50</v>
      </c>
      <c r="G271" s="8">
        <f>IF(A270=Emisiones_N2O_CO2eq_LA[[#This Row],[País]],IFERROR(((Emisiones_N2O_CO2eq_LA[[#This Row],[Agricultura (kilotoneladas CO₂e)]]-E270)/E270)*100,0),0)</f>
        <v>-4.7619047619047619</v>
      </c>
      <c r="H271">
        <v>0.15733165512901101</v>
      </c>
      <c r="I271">
        <v>0</v>
      </c>
      <c r="J271">
        <f>IF(A270=Emisiones_N2O_CO2eq_LA[[#This Row],[País]],IFERROR(Emisiones_N2O_CO2eq_LA[[#This Row],[Industria (kilotoneladas CO₂e)]]-I270,0),0)</f>
        <v>0</v>
      </c>
      <c r="K271" s="8">
        <f>IF(A270=Emisiones_N2O_CO2eq_LA[[#This Row],[País]],IFERROR(((Emisiones_N2O_CO2eq_LA[[#This Row],[Industria (kilotoneladas CO₂e)]]-I270)/I270)*100,0),0)</f>
        <v>0</v>
      </c>
      <c r="L271" s="7"/>
      <c r="M271">
        <v>110</v>
      </c>
      <c r="N271">
        <f>IF(A270=Emisiones_N2O_CO2eq_LA[[#This Row],[País]],IFERROR(Emisiones_N2O_CO2eq_LA[[#This Row],[Otras Quemas de Combustible (kilotoneladas CO₂e)]]-M270,0),0)</f>
        <v>0</v>
      </c>
      <c r="O271" s="8">
        <f>IF(A270=Emisiones_N2O_CO2eq_LA[[#This Row],[País]],IFERROR(((Emisiones_N2O_CO2eq_LA[[#This Row],[Otras Quemas de Combustible (kilotoneladas CO₂e)]]-M270)/M270)*100,0),0)</f>
        <v>0</v>
      </c>
      <c r="P271">
        <v>0.02</v>
      </c>
      <c r="Q271">
        <v>110</v>
      </c>
      <c r="R271">
        <f>IF(A270=Emisiones_N2O_CO2eq_LA[[#This Row],[País]],IFERROR(Emisiones_N2O_CO2eq_LA[[#This Row],[Residuos (kilotoneladas CO₂e)]]-Q270,0),0)</f>
        <v>0</v>
      </c>
      <c r="S271" s="8">
        <f>IF(A270=Emisiones_N2O_CO2eq_LA[[#This Row],[País]],IFERROR(((Emisiones_N2O_CO2eq_LA[[#This Row],[Residuos (kilotoneladas CO₂e)]]-Q270)/Q270)*100,0),0)</f>
        <v>0</v>
      </c>
      <c r="T271">
        <v>1.73064820641913E-2</v>
      </c>
      <c r="U271">
        <v>0</v>
      </c>
      <c r="V271">
        <f>IF(A270=Emisiones_N2O_CO2eq_LA[[#This Row],[País]],IFERROR(Emisiones_N2O_CO2eq_LA[[#This Row],[UCTUS (kilotoneladas CO₂e)]]-U270,0),0)</f>
        <v>-10</v>
      </c>
      <c r="W271" s="8">
        <f>IF(A270=Emisiones_N2O_CO2eq_LA[[#This Row],[País]],IFERROR(((Emisiones_N2O_CO2eq_LA[[#This Row],[UCTUS (kilotoneladas CO₂e)]]-U270)/U270)*100,0),0)</f>
        <v>-100</v>
      </c>
      <c r="X271">
        <v>0</v>
      </c>
      <c r="Y271">
        <v>0</v>
      </c>
      <c r="Z271">
        <f>IF(A270=Emisiones_N2O_CO2eq_LA[[#This Row],[País]],IFERROR(Emisiones_N2O_CO2eq_LA[[#This Row],[Emisiones Fugitivas (kilotoneladas CO₂e)]]-Y270,0),0)</f>
        <v>0</v>
      </c>
      <c r="AA271">
        <f>IF(A270=Emisiones_N2O_CO2eq_LA[[#This Row],[País]],IFERROR(((Emisiones_N2O_CO2eq_LA[[#This Row],[Emisiones Fugitivas (kilotoneladas CO₂e)]]-Y270)/Y270)*100,0),0)</f>
        <v>0</v>
      </c>
      <c r="AB271">
        <v>0</v>
      </c>
    </row>
    <row r="272" spans="1:28" x14ac:dyDescent="0.25">
      <c r="A272" t="s">
        <v>137</v>
      </c>
      <c r="B272" t="s">
        <v>137</v>
      </c>
      <c r="C272" t="s">
        <v>138</v>
      </c>
      <c r="D272">
        <v>1990</v>
      </c>
      <c r="E272">
        <v>1940</v>
      </c>
      <c r="F272">
        <f>IF(A271=Emisiones_N2O_CO2eq_LA[[#This Row],[País]],IFERROR(Emisiones_N2O_CO2eq_LA[[#This Row],[Agricultura (kilotoneladas CO₂e)]]-E271,0),0)</f>
        <v>0</v>
      </c>
      <c r="G272" s="8">
        <f>IF(A271=Emisiones_N2O_CO2eq_LA[[#This Row],[País]],IFERROR(((Emisiones_N2O_CO2eq_LA[[#This Row],[Agricultura (kilotoneladas CO₂e)]]-E271)/E271)*100,0),0)</f>
        <v>0</v>
      </c>
      <c r="H272">
        <v>0.209412780656303</v>
      </c>
      <c r="I272">
        <v>0</v>
      </c>
      <c r="J272">
        <f>IF(A271=Emisiones_N2O_CO2eq_LA[[#This Row],[País]],IFERROR(Emisiones_N2O_CO2eq_LA[[#This Row],[Industria (kilotoneladas CO₂e)]]-I271,0),0)</f>
        <v>0</v>
      </c>
      <c r="K272" s="8">
        <f>IF(A271=Emisiones_N2O_CO2eq_LA[[#This Row],[País]],IFERROR(((Emisiones_N2O_CO2eq_LA[[#This Row],[Industria (kilotoneladas CO₂e)]]-I271)/I271)*100,0),0)</f>
        <v>0</v>
      </c>
      <c r="L272" s="7"/>
      <c r="M272">
        <v>300</v>
      </c>
      <c r="N272">
        <f>IF(A271=Emisiones_N2O_CO2eq_LA[[#This Row],[País]],IFERROR(Emisiones_N2O_CO2eq_LA[[#This Row],[Otras Quemas de Combustible (kilotoneladas CO₂e)]]-M271,0),0)</f>
        <v>0</v>
      </c>
      <c r="O272" s="8">
        <f>IF(A271=Emisiones_N2O_CO2eq_LA[[#This Row],[País]],IFERROR(((Emisiones_N2O_CO2eq_LA[[#This Row],[Otras Quemas de Combustible (kilotoneladas CO₂e)]]-M271)/M271)*100,0),0)</f>
        <v>0</v>
      </c>
      <c r="P272">
        <v>0.03</v>
      </c>
      <c r="Q272">
        <v>240</v>
      </c>
      <c r="R272">
        <f>IF(A271=Emisiones_N2O_CO2eq_LA[[#This Row],[País]],IFERROR(Emisiones_N2O_CO2eq_LA[[#This Row],[Residuos (kilotoneladas CO₂e)]]-Q271,0),0)</f>
        <v>0</v>
      </c>
      <c r="S272" s="8">
        <f>IF(A271=Emisiones_N2O_CO2eq_LA[[#This Row],[País]],IFERROR(((Emisiones_N2O_CO2eq_LA[[#This Row],[Residuos (kilotoneladas CO₂e)]]-Q271)/Q271)*100,0),0)</f>
        <v>0</v>
      </c>
      <c r="T272">
        <v>2.59067357512953E-2</v>
      </c>
      <c r="U272">
        <v>390</v>
      </c>
      <c r="V272">
        <f>IF(A271=Emisiones_N2O_CO2eq_LA[[#This Row],[País]],IFERROR(Emisiones_N2O_CO2eq_LA[[#This Row],[UCTUS (kilotoneladas CO₂e)]]-U271,0),0)</f>
        <v>0</v>
      </c>
      <c r="W272" s="8">
        <f>IF(A271=Emisiones_N2O_CO2eq_LA[[#This Row],[País]],IFERROR(((Emisiones_N2O_CO2eq_LA[[#This Row],[UCTUS (kilotoneladas CO₂e)]]-U271)/U271)*100,0),0)</f>
        <v>0</v>
      </c>
      <c r="X272">
        <v>4.2098445595854898E-2</v>
      </c>
      <c r="Y272">
        <v>0</v>
      </c>
      <c r="Z272">
        <f>IF(A271=Emisiones_N2O_CO2eq_LA[[#This Row],[País]],IFERROR(Emisiones_N2O_CO2eq_LA[[#This Row],[Emisiones Fugitivas (kilotoneladas CO₂e)]]-Y271,0),0)</f>
        <v>0</v>
      </c>
      <c r="AA272">
        <f>IF(A271=Emisiones_N2O_CO2eq_LA[[#This Row],[País]],IFERROR(((Emisiones_N2O_CO2eq_LA[[#This Row],[Emisiones Fugitivas (kilotoneladas CO₂e)]]-Y271)/Y271)*100,0),0)</f>
        <v>0</v>
      </c>
      <c r="AB272">
        <v>0</v>
      </c>
    </row>
    <row r="273" spans="1:28" x14ac:dyDescent="0.25">
      <c r="A273" t="s">
        <v>137</v>
      </c>
      <c r="B273" t="s">
        <v>137</v>
      </c>
      <c r="C273" t="s">
        <v>138</v>
      </c>
      <c r="D273">
        <v>1991</v>
      </c>
      <c r="E273">
        <v>2089.99999999999</v>
      </c>
      <c r="F273">
        <f>IF(A272=Emisiones_N2O_CO2eq_LA[[#This Row],[País]],IFERROR(Emisiones_N2O_CO2eq_LA[[#This Row],[Agricultura (kilotoneladas CO₂e)]]-E272,0),0)</f>
        <v>149.99999999999</v>
      </c>
      <c r="G273" s="8">
        <f>IF(A272=Emisiones_N2O_CO2eq_LA[[#This Row],[País]],IFERROR(((Emisiones_N2O_CO2eq_LA[[#This Row],[Agricultura (kilotoneladas CO₂e)]]-E272)/E272)*100,0),0)</f>
        <v>7.731958762886082</v>
      </c>
      <c r="H273">
        <v>0.22039438996098201</v>
      </c>
      <c r="I273">
        <v>0</v>
      </c>
      <c r="J273">
        <f>IF(A272=Emisiones_N2O_CO2eq_LA[[#This Row],[País]],IFERROR(Emisiones_N2O_CO2eq_LA[[#This Row],[Industria (kilotoneladas CO₂e)]]-I272,0),0)</f>
        <v>0</v>
      </c>
      <c r="K273" s="8">
        <f>IF(A272=Emisiones_N2O_CO2eq_LA[[#This Row],[País]],IFERROR(((Emisiones_N2O_CO2eq_LA[[#This Row],[Industria (kilotoneladas CO₂e)]]-I272)/I272)*100,0),0)</f>
        <v>0</v>
      </c>
      <c r="L273" s="7"/>
      <c r="M273">
        <v>320</v>
      </c>
      <c r="N273">
        <f>IF(A272=Emisiones_N2O_CO2eq_LA[[#This Row],[País]],IFERROR(Emisiones_N2O_CO2eq_LA[[#This Row],[Otras Quemas de Combustible (kilotoneladas CO₂e)]]-M272,0),0)</f>
        <v>20</v>
      </c>
      <c r="O273" s="8">
        <f>IF(A272=Emisiones_N2O_CO2eq_LA[[#This Row],[País]],IFERROR(((Emisiones_N2O_CO2eq_LA[[#This Row],[Otras Quemas de Combustible (kilotoneladas CO₂e)]]-M272)/M272)*100,0),0)</f>
        <v>6.666666666666667</v>
      </c>
      <c r="P273">
        <v>0.03</v>
      </c>
      <c r="Q273">
        <v>240</v>
      </c>
      <c r="R273">
        <f>IF(A272=Emisiones_N2O_CO2eq_LA[[#This Row],[País]],IFERROR(Emisiones_N2O_CO2eq_LA[[#This Row],[Residuos (kilotoneladas CO₂e)]]-Q272,0),0)</f>
        <v>0</v>
      </c>
      <c r="S273" s="8">
        <f>IF(A272=Emisiones_N2O_CO2eq_LA[[#This Row],[País]],IFERROR(((Emisiones_N2O_CO2eq_LA[[#This Row],[Residuos (kilotoneladas CO₂e)]]-Q272)/Q272)*100,0),0)</f>
        <v>0</v>
      </c>
      <c r="T273">
        <v>2.5308446694084101E-2</v>
      </c>
      <c r="U273">
        <v>390</v>
      </c>
      <c r="V273">
        <f>IF(A272=Emisiones_N2O_CO2eq_LA[[#This Row],[País]],IFERROR(Emisiones_N2O_CO2eq_LA[[#This Row],[UCTUS (kilotoneladas CO₂e)]]-U272,0),0)</f>
        <v>0</v>
      </c>
      <c r="W273" s="8">
        <f>IF(A272=Emisiones_N2O_CO2eq_LA[[#This Row],[País]],IFERROR(((Emisiones_N2O_CO2eq_LA[[#This Row],[UCTUS (kilotoneladas CO₂e)]]-U272)/U272)*100,0),0)</f>
        <v>0</v>
      </c>
      <c r="X273">
        <v>4.1126225877886703E-2</v>
      </c>
      <c r="Y273">
        <v>0</v>
      </c>
      <c r="Z273">
        <f>IF(A272=Emisiones_N2O_CO2eq_LA[[#This Row],[País]],IFERROR(Emisiones_N2O_CO2eq_LA[[#This Row],[Emisiones Fugitivas (kilotoneladas CO₂e)]]-Y272,0),0)</f>
        <v>0</v>
      </c>
      <c r="AA273">
        <f>IF(A272=Emisiones_N2O_CO2eq_LA[[#This Row],[País]],IFERROR(((Emisiones_N2O_CO2eq_LA[[#This Row],[Emisiones Fugitivas (kilotoneladas CO₂e)]]-Y272)/Y272)*100,0),0)</f>
        <v>0</v>
      </c>
      <c r="AB273">
        <v>0</v>
      </c>
    </row>
    <row r="274" spans="1:28" x14ac:dyDescent="0.25">
      <c r="A274" t="s">
        <v>137</v>
      </c>
      <c r="B274" t="s">
        <v>137</v>
      </c>
      <c r="C274" t="s">
        <v>138</v>
      </c>
      <c r="D274">
        <v>1992</v>
      </c>
      <c r="E274">
        <v>2200</v>
      </c>
      <c r="F274">
        <f>IF(A273=Emisiones_N2O_CO2eq_LA[[#This Row],[País]],IFERROR(Emisiones_N2O_CO2eq_LA[[#This Row],[Agricultura (kilotoneladas CO₂e)]]-E273,0),0)</f>
        <v>110.00000000001</v>
      </c>
      <c r="G274" s="8">
        <f>IF(A273=Emisiones_N2O_CO2eq_LA[[#This Row],[País]],IFERROR(((Emisiones_N2O_CO2eq_LA[[#This Row],[Agricultura (kilotoneladas CO₂e)]]-E273)/E273)*100,0),0)</f>
        <v>5.2631578947373461</v>
      </c>
      <c r="H274">
        <v>0.22659388196518601</v>
      </c>
      <c r="I274">
        <v>0</v>
      </c>
      <c r="J274">
        <f>IF(A273=Emisiones_N2O_CO2eq_LA[[#This Row],[País]],IFERROR(Emisiones_N2O_CO2eq_LA[[#This Row],[Industria (kilotoneladas CO₂e)]]-I273,0),0)</f>
        <v>0</v>
      </c>
      <c r="K274" s="8">
        <f>IF(A273=Emisiones_N2O_CO2eq_LA[[#This Row],[País]],IFERROR(((Emisiones_N2O_CO2eq_LA[[#This Row],[Industria (kilotoneladas CO₂e)]]-I273)/I273)*100,0),0)</f>
        <v>0</v>
      </c>
      <c r="L274" s="7"/>
      <c r="M274">
        <v>330</v>
      </c>
      <c r="N274">
        <f>IF(A273=Emisiones_N2O_CO2eq_LA[[#This Row],[País]],IFERROR(Emisiones_N2O_CO2eq_LA[[#This Row],[Otras Quemas de Combustible (kilotoneladas CO₂e)]]-M273,0),0)</f>
        <v>10</v>
      </c>
      <c r="O274" s="8">
        <f>IF(A273=Emisiones_N2O_CO2eq_LA[[#This Row],[País]],IFERROR(((Emisiones_N2O_CO2eq_LA[[#This Row],[Otras Quemas de Combustible (kilotoneladas CO₂e)]]-M273)/M273)*100,0),0)</f>
        <v>3.125</v>
      </c>
      <c r="P274">
        <v>0.03</v>
      </c>
      <c r="Q274">
        <v>240</v>
      </c>
      <c r="R274">
        <f>IF(A273=Emisiones_N2O_CO2eq_LA[[#This Row],[País]],IFERROR(Emisiones_N2O_CO2eq_LA[[#This Row],[Residuos (kilotoneladas CO₂e)]]-Q273,0),0)</f>
        <v>0</v>
      </c>
      <c r="S274" s="8">
        <f>IF(A273=Emisiones_N2O_CO2eq_LA[[#This Row],[País]],IFERROR(((Emisiones_N2O_CO2eq_LA[[#This Row],[Residuos (kilotoneladas CO₂e)]]-Q273)/Q273)*100,0),0)</f>
        <v>0</v>
      </c>
      <c r="T274">
        <v>2.4719332578020298E-2</v>
      </c>
      <c r="U274">
        <v>390</v>
      </c>
      <c r="V274">
        <f>IF(A273=Emisiones_N2O_CO2eq_LA[[#This Row],[País]],IFERROR(Emisiones_N2O_CO2eq_LA[[#This Row],[UCTUS (kilotoneladas CO₂e)]]-U273,0),0)</f>
        <v>0</v>
      </c>
      <c r="W274" s="8">
        <f>IF(A273=Emisiones_N2O_CO2eq_LA[[#This Row],[País]],IFERROR(((Emisiones_N2O_CO2eq_LA[[#This Row],[UCTUS (kilotoneladas CO₂e)]]-U273)/U273)*100,0),0)</f>
        <v>0</v>
      </c>
      <c r="X274">
        <v>4.0168915439283102E-2</v>
      </c>
      <c r="Y274">
        <v>0</v>
      </c>
      <c r="Z274">
        <f>IF(A273=Emisiones_N2O_CO2eq_LA[[#This Row],[País]],IFERROR(Emisiones_N2O_CO2eq_LA[[#This Row],[Emisiones Fugitivas (kilotoneladas CO₂e)]]-Y273,0),0)</f>
        <v>0</v>
      </c>
      <c r="AA274">
        <f>IF(A273=Emisiones_N2O_CO2eq_LA[[#This Row],[País]],IFERROR(((Emisiones_N2O_CO2eq_LA[[#This Row],[Emisiones Fugitivas (kilotoneladas CO₂e)]]-Y273)/Y273)*100,0),0)</f>
        <v>0</v>
      </c>
      <c r="AB274">
        <v>0</v>
      </c>
    </row>
    <row r="275" spans="1:28" x14ac:dyDescent="0.25">
      <c r="A275" t="s">
        <v>137</v>
      </c>
      <c r="B275" t="s">
        <v>137</v>
      </c>
      <c r="C275" t="s">
        <v>138</v>
      </c>
      <c r="D275">
        <v>1993</v>
      </c>
      <c r="E275">
        <v>2320</v>
      </c>
      <c r="F275">
        <f>IF(A274=Emisiones_N2O_CO2eq_LA[[#This Row],[País]],IFERROR(Emisiones_N2O_CO2eq_LA[[#This Row],[Agricultura (kilotoneladas CO₂e)]]-E274,0),0)</f>
        <v>120</v>
      </c>
      <c r="G275" s="8">
        <f>IF(A274=Emisiones_N2O_CO2eq_LA[[#This Row],[País]],IFERROR(((Emisiones_N2O_CO2eq_LA[[#This Row],[Agricultura (kilotoneladas CO₂e)]]-E274)/E274)*100,0),0)</f>
        <v>5.4545454545454541</v>
      </c>
      <c r="H275">
        <v>0.23342388570278699</v>
      </c>
      <c r="I275">
        <v>0</v>
      </c>
      <c r="J275">
        <f>IF(A274=Emisiones_N2O_CO2eq_LA[[#This Row],[País]],IFERROR(Emisiones_N2O_CO2eq_LA[[#This Row],[Industria (kilotoneladas CO₂e)]]-I274,0),0)</f>
        <v>0</v>
      </c>
      <c r="K275" s="8">
        <f>IF(A274=Emisiones_N2O_CO2eq_LA[[#This Row],[País]],IFERROR(((Emisiones_N2O_CO2eq_LA[[#This Row],[Industria (kilotoneladas CO₂e)]]-I274)/I274)*100,0),0)</f>
        <v>0</v>
      </c>
      <c r="L275" s="7"/>
      <c r="M275">
        <v>350</v>
      </c>
      <c r="N275">
        <f>IF(A274=Emisiones_N2O_CO2eq_LA[[#This Row],[País]],IFERROR(Emisiones_N2O_CO2eq_LA[[#This Row],[Otras Quemas de Combustible (kilotoneladas CO₂e)]]-M274,0),0)</f>
        <v>20</v>
      </c>
      <c r="O275" s="8">
        <f>IF(A274=Emisiones_N2O_CO2eq_LA[[#This Row],[País]],IFERROR(((Emisiones_N2O_CO2eq_LA[[#This Row],[Otras Quemas de Combustible (kilotoneladas CO₂e)]]-M274)/M274)*100,0),0)</f>
        <v>6.0606060606060606</v>
      </c>
      <c r="P275">
        <v>0.03</v>
      </c>
      <c r="Q275">
        <v>250</v>
      </c>
      <c r="R275">
        <f>IF(A274=Emisiones_N2O_CO2eq_LA[[#This Row],[País]],IFERROR(Emisiones_N2O_CO2eq_LA[[#This Row],[Residuos (kilotoneladas CO₂e)]]-Q274,0),0)</f>
        <v>10</v>
      </c>
      <c r="S275" s="8">
        <f>IF(A274=Emisiones_N2O_CO2eq_LA[[#This Row],[País]],IFERROR(((Emisiones_N2O_CO2eq_LA[[#This Row],[Residuos (kilotoneladas CO₂e)]]-Q274)/Q274)*100,0),0)</f>
        <v>4.1666666666666661</v>
      </c>
      <c r="T275">
        <v>2.5153435959351999E-2</v>
      </c>
      <c r="U275">
        <v>390</v>
      </c>
      <c r="V275">
        <f>IF(A274=Emisiones_N2O_CO2eq_LA[[#This Row],[País]],IFERROR(Emisiones_N2O_CO2eq_LA[[#This Row],[UCTUS (kilotoneladas CO₂e)]]-U274,0),0)</f>
        <v>0</v>
      </c>
      <c r="W275" s="8">
        <f>IF(A274=Emisiones_N2O_CO2eq_LA[[#This Row],[País]],IFERROR(((Emisiones_N2O_CO2eq_LA[[#This Row],[UCTUS (kilotoneladas CO₂e)]]-U274)/U274)*100,0),0)</f>
        <v>0</v>
      </c>
      <c r="X275">
        <v>3.9239360096589099E-2</v>
      </c>
      <c r="Y275">
        <v>0</v>
      </c>
      <c r="Z275">
        <f>IF(A274=Emisiones_N2O_CO2eq_LA[[#This Row],[País]],IFERROR(Emisiones_N2O_CO2eq_LA[[#This Row],[Emisiones Fugitivas (kilotoneladas CO₂e)]]-Y274,0),0)</f>
        <v>0</v>
      </c>
      <c r="AA275">
        <f>IF(A274=Emisiones_N2O_CO2eq_LA[[#This Row],[País]],IFERROR(((Emisiones_N2O_CO2eq_LA[[#This Row],[Emisiones Fugitivas (kilotoneladas CO₂e)]]-Y274)/Y274)*100,0),0)</f>
        <v>0</v>
      </c>
      <c r="AB275">
        <v>0</v>
      </c>
    </row>
    <row r="276" spans="1:28" x14ac:dyDescent="0.25">
      <c r="A276" t="s">
        <v>137</v>
      </c>
      <c r="B276" t="s">
        <v>137</v>
      </c>
      <c r="C276" t="s">
        <v>138</v>
      </c>
      <c r="D276">
        <v>1994</v>
      </c>
      <c r="E276">
        <v>2310</v>
      </c>
      <c r="F276">
        <f>IF(A275=Emisiones_N2O_CO2eq_LA[[#This Row],[País]],IFERROR(Emisiones_N2O_CO2eq_LA[[#This Row],[Agricultura (kilotoneladas CO₂e)]]-E275,0),0)</f>
        <v>-10</v>
      </c>
      <c r="G276" s="8">
        <f>IF(A275=Emisiones_N2O_CO2eq_LA[[#This Row],[País]],IFERROR(((Emisiones_N2O_CO2eq_LA[[#This Row],[Agricultura (kilotoneladas CO₂e)]]-E275)/E275)*100,0),0)</f>
        <v>-0.43103448275862066</v>
      </c>
      <c r="H276">
        <v>0.227093983484073</v>
      </c>
      <c r="I276">
        <v>0</v>
      </c>
      <c r="J276">
        <f>IF(A275=Emisiones_N2O_CO2eq_LA[[#This Row],[País]],IFERROR(Emisiones_N2O_CO2eq_LA[[#This Row],[Industria (kilotoneladas CO₂e)]]-I275,0),0)</f>
        <v>0</v>
      </c>
      <c r="K276" s="8">
        <f>IF(A275=Emisiones_N2O_CO2eq_LA[[#This Row],[País]],IFERROR(((Emisiones_N2O_CO2eq_LA[[#This Row],[Industria (kilotoneladas CO₂e)]]-I275)/I275)*100,0),0)</f>
        <v>0</v>
      </c>
      <c r="L276" s="7"/>
      <c r="M276">
        <v>360</v>
      </c>
      <c r="N276">
        <f>IF(A275=Emisiones_N2O_CO2eq_LA[[#This Row],[País]],IFERROR(Emisiones_N2O_CO2eq_LA[[#This Row],[Otras Quemas de Combustible (kilotoneladas CO₂e)]]-M275,0),0)</f>
        <v>10</v>
      </c>
      <c r="O276" s="8">
        <f>IF(A275=Emisiones_N2O_CO2eq_LA[[#This Row],[País]],IFERROR(((Emisiones_N2O_CO2eq_LA[[#This Row],[Otras Quemas de Combustible (kilotoneladas CO₂e)]]-M275)/M275)*100,0),0)</f>
        <v>2.8571428571428572</v>
      </c>
      <c r="P276">
        <v>0.04</v>
      </c>
      <c r="Q276">
        <v>250</v>
      </c>
      <c r="R276">
        <f>IF(A275=Emisiones_N2O_CO2eq_LA[[#This Row],[País]],IFERROR(Emisiones_N2O_CO2eq_LA[[#This Row],[Residuos (kilotoneladas CO₂e)]]-Q275,0),0)</f>
        <v>0</v>
      </c>
      <c r="S276" s="8">
        <f>IF(A275=Emisiones_N2O_CO2eq_LA[[#This Row],[País]],IFERROR(((Emisiones_N2O_CO2eq_LA[[#This Row],[Residuos (kilotoneladas CO₂e)]]-Q275)/Q275)*100,0),0)</f>
        <v>0</v>
      </c>
      <c r="T276">
        <v>2.4577270939834799E-2</v>
      </c>
      <c r="U276">
        <v>390</v>
      </c>
      <c r="V276">
        <f>IF(A275=Emisiones_N2O_CO2eq_LA[[#This Row],[País]],IFERROR(Emisiones_N2O_CO2eq_LA[[#This Row],[UCTUS (kilotoneladas CO₂e)]]-U275,0),0)</f>
        <v>0</v>
      </c>
      <c r="W276" s="8">
        <f>IF(A275=Emisiones_N2O_CO2eq_LA[[#This Row],[País]],IFERROR(((Emisiones_N2O_CO2eq_LA[[#This Row],[UCTUS (kilotoneladas CO₂e)]]-U275)/U275)*100,0),0)</f>
        <v>0</v>
      </c>
      <c r="X276">
        <v>3.8340542666142299E-2</v>
      </c>
      <c r="Y276">
        <v>0</v>
      </c>
      <c r="Z276">
        <f>IF(A275=Emisiones_N2O_CO2eq_LA[[#This Row],[País]],IFERROR(Emisiones_N2O_CO2eq_LA[[#This Row],[Emisiones Fugitivas (kilotoneladas CO₂e)]]-Y275,0),0)</f>
        <v>0</v>
      </c>
      <c r="AA276">
        <f>IF(A275=Emisiones_N2O_CO2eq_LA[[#This Row],[País]],IFERROR(((Emisiones_N2O_CO2eq_LA[[#This Row],[Emisiones Fugitivas (kilotoneladas CO₂e)]]-Y275)/Y275)*100,0),0)</f>
        <v>0</v>
      </c>
      <c r="AB276">
        <v>0</v>
      </c>
    </row>
    <row r="277" spans="1:28" x14ac:dyDescent="0.25">
      <c r="A277" t="s">
        <v>137</v>
      </c>
      <c r="B277" t="s">
        <v>137</v>
      </c>
      <c r="C277" t="s">
        <v>138</v>
      </c>
      <c r="D277">
        <v>1995</v>
      </c>
      <c r="E277">
        <v>2350</v>
      </c>
      <c r="F277">
        <f>IF(A276=Emisiones_N2O_CO2eq_LA[[#This Row],[País]],IFERROR(Emisiones_N2O_CO2eq_LA[[#This Row],[Agricultura (kilotoneladas CO₂e)]]-E276,0),0)</f>
        <v>40</v>
      </c>
      <c r="G277" s="8">
        <f>IF(A276=Emisiones_N2O_CO2eq_LA[[#This Row],[País]],IFERROR(((Emisiones_N2O_CO2eq_LA[[#This Row],[Agricultura (kilotoneladas CO₂e)]]-E276)/E276)*100,0),0)</f>
        <v>1.7316017316017316</v>
      </c>
      <c r="H277">
        <v>0.22578785549577199</v>
      </c>
      <c r="I277">
        <v>0</v>
      </c>
      <c r="J277">
        <f>IF(A276=Emisiones_N2O_CO2eq_LA[[#This Row],[País]],IFERROR(Emisiones_N2O_CO2eq_LA[[#This Row],[Industria (kilotoneladas CO₂e)]]-I276,0),0)</f>
        <v>0</v>
      </c>
      <c r="K277" s="8">
        <f>IF(A276=Emisiones_N2O_CO2eq_LA[[#This Row],[País]],IFERROR(((Emisiones_N2O_CO2eq_LA[[#This Row],[Industria (kilotoneladas CO₂e)]]-I276)/I276)*100,0),0)</f>
        <v>0</v>
      </c>
      <c r="L277" s="7"/>
      <c r="M277">
        <v>370</v>
      </c>
      <c r="N277">
        <f>IF(A276=Emisiones_N2O_CO2eq_LA[[#This Row],[País]],IFERROR(Emisiones_N2O_CO2eq_LA[[#This Row],[Otras Quemas de Combustible (kilotoneladas CO₂e)]]-M276,0),0)</f>
        <v>10</v>
      </c>
      <c r="O277" s="8">
        <f>IF(A276=Emisiones_N2O_CO2eq_LA[[#This Row],[País]],IFERROR(((Emisiones_N2O_CO2eq_LA[[#This Row],[Otras Quemas de Combustible (kilotoneladas CO₂e)]]-M276)/M276)*100,0),0)</f>
        <v>2.7777777777777777</v>
      </c>
      <c r="P277">
        <v>0.04</v>
      </c>
      <c r="Q277">
        <v>250</v>
      </c>
      <c r="R277">
        <f>IF(A276=Emisiones_N2O_CO2eq_LA[[#This Row],[País]],IFERROR(Emisiones_N2O_CO2eq_LA[[#This Row],[Residuos (kilotoneladas CO₂e)]]-Q276,0),0)</f>
        <v>0</v>
      </c>
      <c r="S277" s="8">
        <f>IF(A276=Emisiones_N2O_CO2eq_LA[[#This Row],[País]],IFERROR(((Emisiones_N2O_CO2eq_LA[[#This Row],[Residuos (kilotoneladas CO₂e)]]-Q276)/Q276)*100,0),0)</f>
        <v>0</v>
      </c>
      <c r="T277">
        <v>2.4019984627209799E-2</v>
      </c>
      <c r="U277">
        <v>390</v>
      </c>
      <c r="V277">
        <f>IF(A276=Emisiones_N2O_CO2eq_LA[[#This Row],[País]],IFERROR(Emisiones_N2O_CO2eq_LA[[#This Row],[UCTUS (kilotoneladas CO₂e)]]-U276,0),0)</f>
        <v>0</v>
      </c>
      <c r="W277" s="8">
        <f>IF(A276=Emisiones_N2O_CO2eq_LA[[#This Row],[País]],IFERROR(((Emisiones_N2O_CO2eq_LA[[#This Row],[UCTUS (kilotoneladas CO₂e)]]-U276)/U276)*100,0),0)</f>
        <v>0</v>
      </c>
      <c r="X277">
        <v>3.7471176018447301E-2</v>
      </c>
      <c r="Y277">
        <v>0</v>
      </c>
      <c r="Z277">
        <f>IF(A276=Emisiones_N2O_CO2eq_LA[[#This Row],[País]],IFERROR(Emisiones_N2O_CO2eq_LA[[#This Row],[Emisiones Fugitivas (kilotoneladas CO₂e)]]-Y276,0),0)</f>
        <v>0</v>
      </c>
      <c r="AA277">
        <f>IF(A276=Emisiones_N2O_CO2eq_LA[[#This Row],[País]],IFERROR(((Emisiones_N2O_CO2eq_LA[[#This Row],[Emisiones Fugitivas (kilotoneladas CO₂e)]]-Y276)/Y276)*100,0),0)</f>
        <v>0</v>
      </c>
      <c r="AB277">
        <v>0</v>
      </c>
    </row>
    <row r="278" spans="1:28" x14ac:dyDescent="0.25">
      <c r="A278" t="s">
        <v>137</v>
      </c>
      <c r="B278" t="s">
        <v>137</v>
      </c>
      <c r="C278" t="s">
        <v>138</v>
      </c>
      <c r="D278">
        <v>1996</v>
      </c>
      <c r="E278">
        <v>2300</v>
      </c>
      <c r="F278">
        <f>IF(A277=Emisiones_N2O_CO2eq_LA[[#This Row],[País]],IFERROR(Emisiones_N2O_CO2eq_LA[[#This Row],[Agricultura (kilotoneladas CO₂e)]]-E277,0),0)</f>
        <v>-50</v>
      </c>
      <c r="G278" s="8">
        <f>IF(A277=Emisiones_N2O_CO2eq_LA[[#This Row],[País]],IFERROR(((Emisiones_N2O_CO2eq_LA[[#This Row],[Agricultura (kilotoneladas CO₂e)]]-E277)/E277)*100,0),0)</f>
        <v>-2.1276595744680851</v>
      </c>
      <c r="H278">
        <v>0.21602329294636899</v>
      </c>
      <c r="I278">
        <v>0</v>
      </c>
      <c r="J278">
        <f>IF(A277=Emisiones_N2O_CO2eq_LA[[#This Row],[País]],IFERROR(Emisiones_N2O_CO2eq_LA[[#This Row],[Industria (kilotoneladas CO₂e)]]-I277,0),0)</f>
        <v>0</v>
      </c>
      <c r="K278" s="8">
        <f>IF(A277=Emisiones_N2O_CO2eq_LA[[#This Row],[País]],IFERROR(((Emisiones_N2O_CO2eq_LA[[#This Row],[Industria (kilotoneladas CO₂e)]]-I277)/I277)*100,0),0)</f>
        <v>0</v>
      </c>
      <c r="L278" s="7"/>
      <c r="M278">
        <v>400</v>
      </c>
      <c r="N278">
        <f>IF(A277=Emisiones_N2O_CO2eq_LA[[#This Row],[País]],IFERROR(Emisiones_N2O_CO2eq_LA[[#This Row],[Otras Quemas de Combustible (kilotoneladas CO₂e)]]-M277,0),0)</f>
        <v>30</v>
      </c>
      <c r="O278" s="8">
        <f>IF(A277=Emisiones_N2O_CO2eq_LA[[#This Row],[País]],IFERROR(((Emisiones_N2O_CO2eq_LA[[#This Row],[Otras Quemas de Combustible (kilotoneladas CO₂e)]]-M277)/M277)*100,0),0)</f>
        <v>8.1081081081081088</v>
      </c>
      <c r="P278">
        <v>0.04</v>
      </c>
      <c r="Q278">
        <v>250</v>
      </c>
      <c r="R278">
        <f>IF(A277=Emisiones_N2O_CO2eq_LA[[#This Row],[País]],IFERROR(Emisiones_N2O_CO2eq_LA[[#This Row],[Residuos (kilotoneladas CO₂e)]]-Q277,0),0)</f>
        <v>0</v>
      </c>
      <c r="S278" s="8">
        <f>IF(A277=Emisiones_N2O_CO2eq_LA[[#This Row],[País]],IFERROR(((Emisiones_N2O_CO2eq_LA[[#This Row],[Residuos (kilotoneladas CO₂e)]]-Q277)/Q277)*100,0),0)</f>
        <v>0</v>
      </c>
      <c r="T278">
        <v>2.34807927115619E-2</v>
      </c>
      <c r="U278">
        <v>240</v>
      </c>
      <c r="V278">
        <f>IF(A277=Emisiones_N2O_CO2eq_LA[[#This Row],[País]],IFERROR(Emisiones_N2O_CO2eq_LA[[#This Row],[UCTUS (kilotoneladas CO₂e)]]-U277,0),0)</f>
        <v>-150</v>
      </c>
      <c r="W278" s="8">
        <f>IF(A277=Emisiones_N2O_CO2eq_LA[[#This Row],[País]],IFERROR(((Emisiones_N2O_CO2eq_LA[[#This Row],[UCTUS (kilotoneladas CO₂e)]]-U277)/U277)*100,0),0)</f>
        <v>-38.461538461538467</v>
      </c>
      <c r="X278">
        <v>2.2541561003099401E-2</v>
      </c>
      <c r="Y278">
        <v>0</v>
      </c>
      <c r="Z278">
        <f>IF(A277=Emisiones_N2O_CO2eq_LA[[#This Row],[País]],IFERROR(Emisiones_N2O_CO2eq_LA[[#This Row],[Emisiones Fugitivas (kilotoneladas CO₂e)]]-Y277,0),0)</f>
        <v>0</v>
      </c>
      <c r="AA278">
        <f>IF(A277=Emisiones_N2O_CO2eq_LA[[#This Row],[País]],IFERROR(((Emisiones_N2O_CO2eq_LA[[#This Row],[Emisiones Fugitivas (kilotoneladas CO₂e)]]-Y277)/Y277)*100,0),0)</f>
        <v>0</v>
      </c>
      <c r="AB278">
        <v>0</v>
      </c>
    </row>
    <row r="279" spans="1:28" x14ac:dyDescent="0.25">
      <c r="A279" t="s">
        <v>137</v>
      </c>
      <c r="B279" t="s">
        <v>137</v>
      </c>
      <c r="C279" t="s">
        <v>138</v>
      </c>
      <c r="D279">
        <v>1997</v>
      </c>
      <c r="E279">
        <v>2360</v>
      </c>
      <c r="F279">
        <f>IF(A278=Emisiones_N2O_CO2eq_LA[[#This Row],[País]],IFERROR(Emisiones_N2O_CO2eq_LA[[#This Row],[Agricultura (kilotoneladas CO₂e)]]-E278,0),0)</f>
        <v>60</v>
      </c>
      <c r="G279" s="8">
        <f>IF(A278=Emisiones_N2O_CO2eq_LA[[#This Row],[País]],IFERROR(((Emisiones_N2O_CO2eq_LA[[#This Row],[Agricultura (kilotoneladas CO₂e)]]-E278)/E278)*100,0),0)</f>
        <v>2.6086956521739131</v>
      </c>
      <c r="H279">
        <v>0.21675238795003601</v>
      </c>
      <c r="I279">
        <v>0</v>
      </c>
      <c r="J279">
        <f>IF(A278=Emisiones_N2O_CO2eq_LA[[#This Row],[País]],IFERROR(Emisiones_N2O_CO2eq_LA[[#This Row],[Industria (kilotoneladas CO₂e)]]-I278,0),0)</f>
        <v>0</v>
      </c>
      <c r="K279" s="8">
        <f>IF(A278=Emisiones_N2O_CO2eq_LA[[#This Row],[País]],IFERROR(((Emisiones_N2O_CO2eq_LA[[#This Row],[Industria (kilotoneladas CO₂e)]]-I278)/I278)*100,0),0)</f>
        <v>0</v>
      </c>
      <c r="L279" s="7"/>
      <c r="M279">
        <v>430</v>
      </c>
      <c r="N279">
        <f>IF(A278=Emisiones_N2O_CO2eq_LA[[#This Row],[País]],IFERROR(Emisiones_N2O_CO2eq_LA[[#This Row],[Otras Quemas de Combustible (kilotoneladas CO₂e)]]-M278,0),0)</f>
        <v>30</v>
      </c>
      <c r="O279" s="8">
        <f>IF(A278=Emisiones_N2O_CO2eq_LA[[#This Row],[País]],IFERROR(((Emisiones_N2O_CO2eq_LA[[#This Row],[Otras Quemas de Combustible (kilotoneladas CO₂e)]]-M278)/M278)*100,0),0)</f>
        <v>7.5</v>
      </c>
      <c r="P279">
        <v>0.04</v>
      </c>
      <c r="Q279">
        <v>260</v>
      </c>
      <c r="R279">
        <f>IF(A278=Emisiones_N2O_CO2eq_LA[[#This Row],[País]],IFERROR(Emisiones_N2O_CO2eq_LA[[#This Row],[Residuos (kilotoneladas CO₂e)]]-Q278,0),0)</f>
        <v>10</v>
      </c>
      <c r="S279" s="8">
        <f>IF(A278=Emisiones_N2O_CO2eq_LA[[#This Row],[País]],IFERROR(((Emisiones_N2O_CO2eq_LA[[#This Row],[Residuos (kilotoneladas CO₂e)]]-Q278)/Q278)*100,0),0)</f>
        <v>4</v>
      </c>
      <c r="T279">
        <v>2.3879500367376901E-2</v>
      </c>
      <c r="U279">
        <v>170</v>
      </c>
      <c r="V279">
        <f>IF(A278=Emisiones_N2O_CO2eq_LA[[#This Row],[País]],IFERROR(Emisiones_N2O_CO2eq_LA[[#This Row],[UCTUS (kilotoneladas CO₂e)]]-U278,0),0)</f>
        <v>-70</v>
      </c>
      <c r="W279" s="8">
        <f>IF(A278=Emisiones_N2O_CO2eq_LA[[#This Row],[País]],IFERROR(((Emisiones_N2O_CO2eq_LA[[#This Row],[UCTUS (kilotoneladas CO₂e)]]-U278)/U278)*100,0),0)</f>
        <v>-29.166666666666668</v>
      </c>
      <c r="X279">
        <v>1.5613519470977199E-2</v>
      </c>
      <c r="Y279">
        <v>0</v>
      </c>
      <c r="Z279">
        <f>IF(A278=Emisiones_N2O_CO2eq_LA[[#This Row],[País]],IFERROR(Emisiones_N2O_CO2eq_LA[[#This Row],[Emisiones Fugitivas (kilotoneladas CO₂e)]]-Y278,0),0)</f>
        <v>0</v>
      </c>
      <c r="AA279">
        <f>IF(A278=Emisiones_N2O_CO2eq_LA[[#This Row],[País]],IFERROR(((Emisiones_N2O_CO2eq_LA[[#This Row],[Emisiones Fugitivas (kilotoneladas CO₂e)]]-Y278)/Y278)*100,0),0)</f>
        <v>0</v>
      </c>
      <c r="AB279">
        <v>0</v>
      </c>
    </row>
    <row r="280" spans="1:28" x14ac:dyDescent="0.25">
      <c r="A280" t="s">
        <v>137</v>
      </c>
      <c r="B280" t="s">
        <v>137</v>
      </c>
      <c r="C280" t="s">
        <v>138</v>
      </c>
      <c r="D280">
        <v>1998</v>
      </c>
      <c r="E280">
        <v>2300</v>
      </c>
      <c r="F280">
        <f>IF(A279=Emisiones_N2O_CO2eq_LA[[#This Row],[País]],IFERROR(Emisiones_N2O_CO2eq_LA[[#This Row],[Agricultura (kilotoneladas CO₂e)]]-E279,0),0)</f>
        <v>-60</v>
      </c>
      <c r="G280" s="8">
        <f>IF(A279=Emisiones_N2O_CO2eq_LA[[#This Row],[País]],IFERROR(((Emisiones_N2O_CO2eq_LA[[#This Row],[Agricultura (kilotoneladas CO₂e)]]-E279)/E279)*100,0),0)</f>
        <v>-2.5423728813559325</v>
      </c>
      <c r="H280">
        <v>0.20657445661936399</v>
      </c>
      <c r="I280">
        <v>0</v>
      </c>
      <c r="J280">
        <f>IF(A279=Emisiones_N2O_CO2eq_LA[[#This Row],[País]],IFERROR(Emisiones_N2O_CO2eq_LA[[#This Row],[Industria (kilotoneladas CO₂e)]]-I279,0),0)</f>
        <v>0</v>
      </c>
      <c r="K280" s="8">
        <f>IF(A279=Emisiones_N2O_CO2eq_LA[[#This Row],[País]],IFERROR(((Emisiones_N2O_CO2eq_LA[[#This Row],[Industria (kilotoneladas CO₂e)]]-I279)/I279)*100,0),0)</f>
        <v>0</v>
      </c>
      <c r="L280" s="7"/>
      <c r="M280">
        <v>450</v>
      </c>
      <c r="N280">
        <f>IF(A279=Emisiones_N2O_CO2eq_LA[[#This Row],[País]],IFERROR(Emisiones_N2O_CO2eq_LA[[#This Row],[Otras Quemas de Combustible (kilotoneladas CO₂e)]]-M279,0),0)</f>
        <v>20</v>
      </c>
      <c r="O280" s="8">
        <f>IF(A279=Emisiones_N2O_CO2eq_LA[[#This Row],[País]],IFERROR(((Emisiones_N2O_CO2eq_LA[[#This Row],[Otras Quemas de Combustible (kilotoneladas CO₂e)]]-M279)/M279)*100,0),0)</f>
        <v>4.6511627906976747</v>
      </c>
      <c r="P280">
        <v>0.04</v>
      </c>
      <c r="Q280">
        <v>260</v>
      </c>
      <c r="R280">
        <f>IF(A279=Emisiones_N2O_CO2eq_LA[[#This Row],[País]],IFERROR(Emisiones_N2O_CO2eq_LA[[#This Row],[Residuos (kilotoneladas CO₂e)]]-Q279,0),0)</f>
        <v>0</v>
      </c>
      <c r="S280" s="8">
        <f>IF(A279=Emisiones_N2O_CO2eq_LA[[#This Row],[País]],IFERROR(((Emisiones_N2O_CO2eq_LA[[#This Row],[Residuos (kilotoneladas CO₂e)]]-Q279)/Q279)*100,0),0)</f>
        <v>0</v>
      </c>
      <c r="T280">
        <v>2.3351895096101999E-2</v>
      </c>
      <c r="U280">
        <v>670</v>
      </c>
      <c r="V280">
        <f>IF(A279=Emisiones_N2O_CO2eq_LA[[#This Row],[País]],IFERROR(Emisiones_N2O_CO2eq_LA[[#This Row],[UCTUS (kilotoneladas CO₂e)]]-U279,0),0)</f>
        <v>500</v>
      </c>
      <c r="W280" s="8">
        <f>IF(A279=Emisiones_N2O_CO2eq_LA[[#This Row],[País]],IFERROR(((Emisiones_N2O_CO2eq_LA[[#This Row],[UCTUS (kilotoneladas CO₂e)]]-U279)/U279)*100,0),0)</f>
        <v>294.11764705882354</v>
      </c>
      <c r="X280">
        <v>6.0176037363032099E-2</v>
      </c>
      <c r="Y280">
        <v>0</v>
      </c>
      <c r="Z280">
        <f>IF(A279=Emisiones_N2O_CO2eq_LA[[#This Row],[País]],IFERROR(Emisiones_N2O_CO2eq_LA[[#This Row],[Emisiones Fugitivas (kilotoneladas CO₂e)]]-Y279,0),0)</f>
        <v>0</v>
      </c>
      <c r="AA280">
        <f>IF(A279=Emisiones_N2O_CO2eq_LA[[#This Row],[País]],IFERROR(((Emisiones_N2O_CO2eq_LA[[#This Row],[Emisiones Fugitivas (kilotoneladas CO₂e)]]-Y279)/Y279)*100,0),0)</f>
        <v>0</v>
      </c>
      <c r="AB280">
        <v>0</v>
      </c>
    </row>
    <row r="281" spans="1:28" x14ac:dyDescent="0.25">
      <c r="A281" t="s">
        <v>137</v>
      </c>
      <c r="B281" t="s">
        <v>137</v>
      </c>
      <c r="C281" t="s">
        <v>138</v>
      </c>
      <c r="D281">
        <v>1999</v>
      </c>
      <c r="E281">
        <v>2480</v>
      </c>
      <c r="F281">
        <f>IF(A280=Emisiones_N2O_CO2eq_LA[[#This Row],[País]],IFERROR(Emisiones_N2O_CO2eq_LA[[#This Row],[Agricultura (kilotoneladas CO₂e)]]-E280,0),0)</f>
        <v>180</v>
      </c>
      <c r="G281" s="8">
        <f>IF(A280=Emisiones_N2O_CO2eq_LA[[#This Row],[País]],IFERROR(((Emisiones_N2O_CO2eq_LA[[#This Row],[Agricultura (kilotoneladas CO₂e)]]-E280)/E280)*100,0),0)</f>
        <v>7.8260869565217401</v>
      </c>
      <c r="H281">
        <v>0.21779221919732999</v>
      </c>
      <c r="I281">
        <v>0</v>
      </c>
      <c r="J281">
        <f>IF(A280=Emisiones_N2O_CO2eq_LA[[#This Row],[País]],IFERROR(Emisiones_N2O_CO2eq_LA[[#This Row],[Industria (kilotoneladas CO₂e)]]-I280,0),0)</f>
        <v>0</v>
      </c>
      <c r="K281" s="8">
        <f>IF(A280=Emisiones_N2O_CO2eq_LA[[#This Row],[País]],IFERROR(((Emisiones_N2O_CO2eq_LA[[#This Row],[Industria (kilotoneladas CO₂e)]]-I280)/I280)*100,0),0)</f>
        <v>0</v>
      </c>
      <c r="L281" s="7"/>
      <c r="M281">
        <v>480</v>
      </c>
      <c r="N281">
        <f>IF(A280=Emisiones_N2O_CO2eq_LA[[#This Row],[País]],IFERROR(Emisiones_N2O_CO2eq_LA[[#This Row],[Otras Quemas de Combustible (kilotoneladas CO₂e)]]-M280,0),0)</f>
        <v>30</v>
      </c>
      <c r="O281" s="8">
        <f>IF(A280=Emisiones_N2O_CO2eq_LA[[#This Row],[País]],IFERROR(((Emisiones_N2O_CO2eq_LA[[#This Row],[Otras Quemas de Combustible (kilotoneladas CO₂e)]]-M280)/M280)*100,0),0)</f>
        <v>6.666666666666667</v>
      </c>
      <c r="P281">
        <v>0.04</v>
      </c>
      <c r="Q281">
        <v>260</v>
      </c>
      <c r="R281">
        <f>IF(A280=Emisiones_N2O_CO2eq_LA[[#This Row],[País]],IFERROR(Emisiones_N2O_CO2eq_LA[[#This Row],[Residuos (kilotoneladas CO₂e)]]-Q280,0),0)</f>
        <v>0</v>
      </c>
      <c r="S281" s="8">
        <f>IF(A280=Emisiones_N2O_CO2eq_LA[[#This Row],[País]],IFERROR(((Emisiones_N2O_CO2eq_LA[[#This Row],[Residuos (kilotoneladas CO₂e)]]-Q280)/Q280)*100,0),0)</f>
        <v>0</v>
      </c>
      <c r="T281">
        <v>2.2833055238429701E-2</v>
      </c>
      <c r="U281">
        <v>180</v>
      </c>
      <c r="V281">
        <f>IF(A280=Emisiones_N2O_CO2eq_LA[[#This Row],[País]],IFERROR(Emisiones_N2O_CO2eq_LA[[#This Row],[UCTUS (kilotoneladas CO₂e)]]-U280,0),0)</f>
        <v>-490</v>
      </c>
      <c r="W281" s="8">
        <f>IF(A280=Emisiones_N2O_CO2eq_LA[[#This Row],[País]],IFERROR(((Emisiones_N2O_CO2eq_LA[[#This Row],[UCTUS (kilotoneladas CO₂e)]]-U280)/U280)*100,0),0)</f>
        <v>-73.134328358208961</v>
      </c>
      <c r="X281">
        <v>1.58074997804513E-2</v>
      </c>
      <c r="Y281">
        <v>0</v>
      </c>
      <c r="Z281">
        <f>IF(A280=Emisiones_N2O_CO2eq_LA[[#This Row],[País]],IFERROR(Emisiones_N2O_CO2eq_LA[[#This Row],[Emisiones Fugitivas (kilotoneladas CO₂e)]]-Y280,0),0)</f>
        <v>0</v>
      </c>
      <c r="AA281">
        <f>IF(A280=Emisiones_N2O_CO2eq_LA[[#This Row],[País]],IFERROR(((Emisiones_N2O_CO2eq_LA[[#This Row],[Emisiones Fugitivas (kilotoneladas CO₂e)]]-Y280)/Y280)*100,0),0)</f>
        <v>0</v>
      </c>
      <c r="AB281">
        <v>0</v>
      </c>
    </row>
    <row r="282" spans="1:28" x14ac:dyDescent="0.25">
      <c r="A282" t="s">
        <v>137</v>
      </c>
      <c r="B282" t="s">
        <v>137</v>
      </c>
      <c r="C282" t="s">
        <v>138</v>
      </c>
      <c r="D282">
        <v>2000</v>
      </c>
      <c r="E282">
        <v>2520</v>
      </c>
      <c r="F282">
        <f>IF(A281=Emisiones_N2O_CO2eq_LA[[#This Row],[País]],IFERROR(Emisiones_N2O_CO2eq_LA[[#This Row],[Agricultura (kilotoneladas CO₂e)]]-E281,0),0)</f>
        <v>40</v>
      </c>
      <c r="G282" s="8">
        <f>IF(A281=Emisiones_N2O_CO2eq_LA[[#This Row],[País]],IFERROR(((Emisiones_N2O_CO2eq_LA[[#This Row],[Agricultura (kilotoneladas CO₂e)]]-E281)/E281)*100,0),0)</f>
        <v>1.6129032258064515</v>
      </c>
      <c r="H282">
        <v>0.21629044717191601</v>
      </c>
      <c r="I282">
        <v>0</v>
      </c>
      <c r="J282">
        <f>IF(A281=Emisiones_N2O_CO2eq_LA[[#This Row],[País]],IFERROR(Emisiones_N2O_CO2eq_LA[[#This Row],[Industria (kilotoneladas CO₂e)]]-I281,0),0)</f>
        <v>0</v>
      </c>
      <c r="K282" s="8">
        <f>IF(A281=Emisiones_N2O_CO2eq_LA[[#This Row],[País]],IFERROR(((Emisiones_N2O_CO2eq_LA[[#This Row],[Industria (kilotoneladas CO₂e)]]-I281)/I281)*100,0),0)</f>
        <v>0</v>
      </c>
      <c r="L282" s="7"/>
      <c r="M282">
        <v>510</v>
      </c>
      <c r="N282">
        <f>IF(A281=Emisiones_N2O_CO2eq_LA[[#This Row],[País]],IFERROR(Emisiones_N2O_CO2eq_LA[[#This Row],[Otras Quemas de Combustible (kilotoneladas CO₂e)]]-M281,0),0)</f>
        <v>30</v>
      </c>
      <c r="O282" s="8">
        <f>IF(A281=Emisiones_N2O_CO2eq_LA[[#This Row],[País]],IFERROR(((Emisiones_N2O_CO2eq_LA[[#This Row],[Otras Quemas de Combustible (kilotoneladas CO₂e)]]-M281)/M281)*100,0),0)</f>
        <v>6.25</v>
      </c>
      <c r="P282">
        <v>0.04</v>
      </c>
      <c r="Q282">
        <v>260</v>
      </c>
      <c r="R282">
        <f>IF(A281=Emisiones_N2O_CO2eq_LA[[#This Row],[País]],IFERROR(Emisiones_N2O_CO2eq_LA[[#This Row],[Residuos (kilotoneladas CO₂e)]]-Q281,0),0)</f>
        <v>0</v>
      </c>
      <c r="S282" s="8">
        <f>IF(A281=Emisiones_N2O_CO2eq_LA[[#This Row],[País]],IFERROR(((Emisiones_N2O_CO2eq_LA[[#This Row],[Residuos (kilotoneladas CO₂e)]]-Q281)/Q281)*100,0),0)</f>
        <v>0</v>
      </c>
      <c r="T282">
        <v>2.2315681057419899E-2</v>
      </c>
      <c r="U282">
        <v>430</v>
      </c>
      <c r="V282">
        <f>IF(A281=Emisiones_N2O_CO2eq_LA[[#This Row],[País]],IFERROR(Emisiones_N2O_CO2eq_LA[[#This Row],[UCTUS (kilotoneladas CO₂e)]]-U281,0),0)</f>
        <v>250</v>
      </c>
      <c r="W282" s="8">
        <f>IF(A281=Emisiones_N2O_CO2eq_LA[[#This Row],[País]],IFERROR(((Emisiones_N2O_CO2eq_LA[[#This Row],[UCTUS (kilotoneladas CO₂e)]]-U281)/U281)*100,0),0)</f>
        <v>138.88888888888889</v>
      </c>
      <c r="X282">
        <v>3.69067032872714E-2</v>
      </c>
      <c r="Y282">
        <v>0</v>
      </c>
      <c r="Z282">
        <f>IF(A281=Emisiones_N2O_CO2eq_LA[[#This Row],[País]],IFERROR(Emisiones_N2O_CO2eq_LA[[#This Row],[Emisiones Fugitivas (kilotoneladas CO₂e)]]-Y281,0),0)</f>
        <v>0</v>
      </c>
      <c r="AA282">
        <f>IF(A281=Emisiones_N2O_CO2eq_LA[[#This Row],[País]],IFERROR(((Emisiones_N2O_CO2eq_LA[[#This Row],[Emisiones Fugitivas (kilotoneladas CO₂e)]]-Y281)/Y281)*100,0),0)</f>
        <v>0</v>
      </c>
      <c r="AB282">
        <v>0</v>
      </c>
    </row>
    <row r="283" spans="1:28" x14ac:dyDescent="0.25">
      <c r="A283" t="s">
        <v>137</v>
      </c>
      <c r="B283" t="s">
        <v>137</v>
      </c>
      <c r="C283" t="s">
        <v>138</v>
      </c>
      <c r="D283">
        <v>2001</v>
      </c>
      <c r="E283">
        <v>2610</v>
      </c>
      <c r="F283">
        <f>IF(A282=Emisiones_N2O_CO2eq_LA[[#This Row],[País]],IFERROR(Emisiones_N2O_CO2eq_LA[[#This Row],[Agricultura (kilotoneladas CO₂e)]]-E282,0),0)</f>
        <v>90</v>
      </c>
      <c r="G283" s="8">
        <f>IF(A282=Emisiones_N2O_CO2eq_LA[[#This Row],[País]],IFERROR(((Emisiones_N2O_CO2eq_LA[[#This Row],[Agricultura (kilotoneladas CO₂e)]]-E282)/E282)*100,0),0)</f>
        <v>3.5714285714285712</v>
      </c>
      <c r="H283">
        <v>0.21886792452830101</v>
      </c>
      <c r="I283">
        <v>0</v>
      </c>
      <c r="J283">
        <f>IF(A282=Emisiones_N2O_CO2eq_LA[[#This Row],[País]],IFERROR(Emisiones_N2O_CO2eq_LA[[#This Row],[Industria (kilotoneladas CO₂e)]]-I282,0),0)</f>
        <v>0</v>
      </c>
      <c r="K283" s="8">
        <f>IF(A282=Emisiones_N2O_CO2eq_LA[[#This Row],[País]],IFERROR(((Emisiones_N2O_CO2eq_LA[[#This Row],[Industria (kilotoneladas CO₂e)]]-I282)/I282)*100,0),0)</f>
        <v>0</v>
      </c>
      <c r="L283" s="7"/>
      <c r="M283">
        <v>520</v>
      </c>
      <c r="N283">
        <f>IF(A282=Emisiones_N2O_CO2eq_LA[[#This Row],[País]],IFERROR(Emisiones_N2O_CO2eq_LA[[#This Row],[Otras Quemas de Combustible (kilotoneladas CO₂e)]]-M282,0),0)</f>
        <v>10</v>
      </c>
      <c r="O283" s="8">
        <f>IF(A282=Emisiones_N2O_CO2eq_LA[[#This Row],[País]],IFERROR(((Emisiones_N2O_CO2eq_LA[[#This Row],[Otras Quemas de Combustible (kilotoneladas CO₂e)]]-M282)/M282)*100,0),0)</f>
        <v>1.9607843137254901</v>
      </c>
      <c r="P283">
        <v>0.04</v>
      </c>
      <c r="Q283">
        <v>270</v>
      </c>
      <c r="R283">
        <f>IF(A282=Emisiones_N2O_CO2eq_LA[[#This Row],[País]],IFERROR(Emisiones_N2O_CO2eq_LA[[#This Row],[Residuos (kilotoneladas CO₂e)]]-Q282,0),0)</f>
        <v>10</v>
      </c>
      <c r="S283" s="8">
        <f>IF(A282=Emisiones_N2O_CO2eq_LA[[#This Row],[País]],IFERROR(((Emisiones_N2O_CO2eq_LA[[#This Row],[Residuos (kilotoneladas CO₂e)]]-Q282)/Q282)*100,0),0)</f>
        <v>3.8461538461538463</v>
      </c>
      <c r="T283">
        <v>2.26415094339622E-2</v>
      </c>
      <c r="U283">
        <v>40</v>
      </c>
      <c r="V283">
        <f>IF(A282=Emisiones_N2O_CO2eq_LA[[#This Row],[País]],IFERROR(Emisiones_N2O_CO2eq_LA[[#This Row],[UCTUS (kilotoneladas CO₂e)]]-U282,0),0)</f>
        <v>-390</v>
      </c>
      <c r="W283" s="8">
        <f>IF(A282=Emisiones_N2O_CO2eq_LA[[#This Row],[País]],IFERROR(((Emisiones_N2O_CO2eq_LA[[#This Row],[UCTUS (kilotoneladas CO₂e)]]-U282)/U282)*100,0),0)</f>
        <v>-90.697674418604649</v>
      </c>
      <c r="X283">
        <v>3.3542976939203301E-3</v>
      </c>
      <c r="Y283">
        <v>0</v>
      </c>
      <c r="Z283">
        <f>IF(A282=Emisiones_N2O_CO2eq_LA[[#This Row],[País]],IFERROR(Emisiones_N2O_CO2eq_LA[[#This Row],[Emisiones Fugitivas (kilotoneladas CO₂e)]]-Y282,0),0)</f>
        <v>0</v>
      </c>
      <c r="AA283">
        <f>IF(A282=Emisiones_N2O_CO2eq_LA[[#This Row],[País]],IFERROR(((Emisiones_N2O_CO2eq_LA[[#This Row],[Emisiones Fugitivas (kilotoneladas CO₂e)]]-Y282)/Y282)*100,0),0)</f>
        <v>0</v>
      </c>
      <c r="AB283">
        <v>0</v>
      </c>
    </row>
    <row r="284" spans="1:28" x14ac:dyDescent="0.25">
      <c r="A284" t="s">
        <v>137</v>
      </c>
      <c r="B284" t="s">
        <v>137</v>
      </c>
      <c r="C284" t="s">
        <v>138</v>
      </c>
      <c r="D284">
        <v>2002</v>
      </c>
      <c r="E284">
        <v>2570</v>
      </c>
      <c r="F284">
        <f>IF(A283=Emisiones_N2O_CO2eq_LA[[#This Row],[País]],IFERROR(Emisiones_N2O_CO2eq_LA[[#This Row],[Agricultura (kilotoneladas CO₂e)]]-E283,0),0)</f>
        <v>-40</v>
      </c>
      <c r="G284" s="8">
        <f>IF(A283=Emisiones_N2O_CO2eq_LA[[#This Row],[País]],IFERROR(((Emisiones_N2O_CO2eq_LA[[#This Row],[Agricultura (kilotoneladas CO₂e)]]-E283)/E283)*100,0),0)</f>
        <v>-1.5325670498084289</v>
      </c>
      <c r="H284">
        <v>0.210500450487345</v>
      </c>
      <c r="I284">
        <v>0</v>
      </c>
      <c r="J284">
        <f>IF(A283=Emisiones_N2O_CO2eq_LA[[#This Row],[País]],IFERROR(Emisiones_N2O_CO2eq_LA[[#This Row],[Industria (kilotoneladas CO₂e)]]-I283,0),0)</f>
        <v>0</v>
      </c>
      <c r="K284" s="8">
        <f>IF(A283=Emisiones_N2O_CO2eq_LA[[#This Row],[País]],IFERROR(((Emisiones_N2O_CO2eq_LA[[#This Row],[Industria (kilotoneladas CO₂e)]]-I283)/I283)*100,0),0)</f>
        <v>0</v>
      </c>
      <c r="L284" s="7"/>
      <c r="M284">
        <v>540</v>
      </c>
      <c r="N284">
        <f>IF(A283=Emisiones_N2O_CO2eq_LA[[#This Row],[País]],IFERROR(Emisiones_N2O_CO2eq_LA[[#This Row],[Otras Quemas de Combustible (kilotoneladas CO₂e)]]-M283,0),0)</f>
        <v>20</v>
      </c>
      <c r="O284" s="8">
        <f>IF(A283=Emisiones_N2O_CO2eq_LA[[#This Row],[País]],IFERROR(((Emisiones_N2O_CO2eq_LA[[#This Row],[Otras Quemas de Combustible (kilotoneladas CO₂e)]]-M283)/M283)*100,0),0)</f>
        <v>3.8461538461538463</v>
      </c>
      <c r="P284">
        <v>0.04</v>
      </c>
      <c r="Q284">
        <v>270</v>
      </c>
      <c r="R284">
        <f>IF(A283=Emisiones_N2O_CO2eq_LA[[#This Row],[País]],IFERROR(Emisiones_N2O_CO2eq_LA[[#This Row],[Residuos (kilotoneladas CO₂e)]]-Q283,0),0)</f>
        <v>0</v>
      </c>
      <c r="S284" s="8">
        <f>IF(A283=Emisiones_N2O_CO2eq_LA[[#This Row],[País]],IFERROR(((Emisiones_N2O_CO2eq_LA[[#This Row],[Residuos (kilotoneladas CO₂e)]]-Q283)/Q283)*100,0),0)</f>
        <v>0</v>
      </c>
      <c r="T284">
        <v>2.2114833319682201E-2</v>
      </c>
      <c r="U284">
        <v>280</v>
      </c>
      <c r="V284">
        <f>IF(A283=Emisiones_N2O_CO2eq_LA[[#This Row],[País]],IFERROR(Emisiones_N2O_CO2eq_LA[[#This Row],[UCTUS (kilotoneladas CO₂e)]]-U283,0),0)</f>
        <v>240</v>
      </c>
      <c r="W284" s="8">
        <f>IF(A283=Emisiones_N2O_CO2eq_LA[[#This Row],[País]],IFERROR(((Emisiones_N2O_CO2eq_LA[[#This Row],[UCTUS (kilotoneladas CO₂e)]]-U283)/U283)*100,0),0)</f>
        <v>600</v>
      </c>
      <c r="X284">
        <v>2.2933901220411099E-2</v>
      </c>
      <c r="Y284">
        <v>0</v>
      </c>
      <c r="Z284">
        <f>IF(A283=Emisiones_N2O_CO2eq_LA[[#This Row],[País]],IFERROR(Emisiones_N2O_CO2eq_LA[[#This Row],[Emisiones Fugitivas (kilotoneladas CO₂e)]]-Y283,0),0)</f>
        <v>0</v>
      </c>
      <c r="AA284">
        <f>IF(A283=Emisiones_N2O_CO2eq_LA[[#This Row],[País]],IFERROR(((Emisiones_N2O_CO2eq_LA[[#This Row],[Emisiones Fugitivas (kilotoneladas CO₂e)]]-Y283)/Y283)*100,0),0)</f>
        <v>0</v>
      </c>
      <c r="AB284">
        <v>0</v>
      </c>
    </row>
    <row r="285" spans="1:28" x14ac:dyDescent="0.25">
      <c r="A285" t="s">
        <v>137</v>
      </c>
      <c r="B285" t="s">
        <v>137</v>
      </c>
      <c r="C285" t="s">
        <v>138</v>
      </c>
      <c r="D285">
        <v>2003</v>
      </c>
      <c r="E285">
        <v>2760</v>
      </c>
      <c r="F285">
        <f>IF(A284=Emisiones_N2O_CO2eq_LA[[#This Row],[País]],IFERROR(Emisiones_N2O_CO2eq_LA[[#This Row],[Agricultura (kilotoneladas CO₂e)]]-E284,0),0)</f>
        <v>190</v>
      </c>
      <c r="G285" s="8">
        <f>IF(A284=Emisiones_N2O_CO2eq_LA[[#This Row],[País]],IFERROR(((Emisiones_N2O_CO2eq_LA[[#This Row],[Agricultura (kilotoneladas CO₂e)]]-E284)/E284)*100,0),0)</f>
        <v>7.3929961089494167</v>
      </c>
      <c r="H285">
        <v>0.2208</v>
      </c>
      <c r="I285">
        <v>0</v>
      </c>
      <c r="J285">
        <f>IF(A284=Emisiones_N2O_CO2eq_LA[[#This Row],[País]],IFERROR(Emisiones_N2O_CO2eq_LA[[#This Row],[Industria (kilotoneladas CO₂e)]]-I284,0),0)</f>
        <v>0</v>
      </c>
      <c r="K285" s="8">
        <f>IF(A284=Emisiones_N2O_CO2eq_LA[[#This Row],[País]],IFERROR(((Emisiones_N2O_CO2eq_LA[[#This Row],[Industria (kilotoneladas CO₂e)]]-I284)/I284)*100,0),0)</f>
        <v>0</v>
      </c>
      <c r="L285" s="7"/>
      <c r="M285">
        <v>560</v>
      </c>
      <c r="N285">
        <f>IF(A284=Emisiones_N2O_CO2eq_LA[[#This Row],[País]],IFERROR(Emisiones_N2O_CO2eq_LA[[#This Row],[Otras Quemas de Combustible (kilotoneladas CO₂e)]]-M284,0),0)</f>
        <v>20</v>
      </c>
      <c r="O285" s="8">
        <f>IF(A284=Emisiones_N2O_CO2eq_LA[[#This Row],[País]],IFERROR(((Emisiones_N2O_CO2eq_LA[[#This Row],[Otras Quemas de Combustible (kilotoneladas CO₂e)]]-M284)/M284)*100,0),0)</f>
        <v>3.7037037037037033</v>
      </c>
      <c r="P285">
        <v>0.04</v>
      </c>
      <c r="Q285">
        <v>280</v>
      </c>
      <c r="R285">
        <f>IF(A284=Emisiones_N2O_CO2eq_LA[[#This Row],[País]],IFERROR(Emisiones_N2O_CO2eq_LA[[#This Row],[Residuos (kilotoneladas CO₂e)]]-Q284,0),0)</f>
        <v>10</v>
      </c>
      <c r="S285" s="8">
        <f>IF(A284=Emisiones_N2O_CO2eq_LA[[#This Row],[País]],IFERROR(((Emisiones_N2O_CO2eq_LA[[#This Row],[Residuos (kilotoneladas CO₂e)]]-Q284)/Q284)*100,0),0)</f>
        <v>3.7037037037037033</v>
      </c>
      <c r="T285">
        <v>2.24E-2</v>
      </c>
      <c r="U285">
        <v>1630</v>
      </c>
      <c r="V285">
        <f>IF(A284=Emisiones_N2O_CO2eq_LA[[#This Row],[País]],IFERROR(Emisiones_N2O_CO2eq_LA[[#This Row],[UCTUS (kilotoneladas CO₂e)]]-U284,0),0)</f>
        <v>1350</v>
      </c>
      <c r="W285" s="8">
        <f>IF(A284=Emisiones_N2O_CO2eq_LA[[#This Row],[País]],IFERROR(((Emisiones_N2O_CO2eq_LA[[#This Row],[UCTUS (kilotoneladas CO₂e)]]-U284)/U284)*100,0),0)</f>
        <v>482.14285714285711</v>
      </c>
      <c r="X285">
        <v>0.13039999999999999</v>
      </c>
      <c r="Y285">
        <v>0</v>
      </c>
      <c r="Z285">
        <f>IF(A284=Emisiones_N2O_CO2eq_LA[[#This Row],[País]],IFERROR(Emisiones_N2O_CO2eq_LA[[#This Row],[Emisiones Fugitivas (kilotoneladas CO₂e)]]-Y284,0),0)</f>
        <v>0</v>
      </c>
      <c r="AA285">
        <f>IF(A284=Emisiones_N2O_CO2eq_LA[[#This Row],[País]],IFERROR(((Emisiones_N2O_CO2eq_LA[[#This Row],[Emisiones Fugitivas (kilotoneladas CO₂e)]]-Y284)/Y284)*100,0),0)</f>
        <v>0</v>
      </c>
      <c r="AB285">
        <v>0</v>
      </c>
    </row>
    <row r="286" spans="1:28" x14ac:dyDescent="0.25">
      <c r="A286" t="s">
        <v>137</v>
      </c>
      <c r="B286" t="s">
        <v>137</v>
      </c>
      <c r="C286" t="s">
        <v>138</v>
      </c>
      <c r="D286">
        <v>2004</v>
      </c>
      <c r="E286">
        <v>2920</v>
      </c>
      <c r="F286">
        <f>IF(A285=Emisiones_N2O_CO2eq_LA[[#This Row],[País]],IFERROR(Emisiones_N2O_CO2eq_LA[[#This Row],[Agricultura (kilotoneladas CO₂e)]]-E285,0),0)</f>
        <v>160</v>
      </c>
      <c r="G286" s="8">
        <f>IF(A285=Emisiones_N2O_CO2eq_LA[[#This Row],[País]],IFERROR(((Emisiones_N2O_CO2eq_LA[[#This Row],[Agricultura (kilotoneladas CO₂e)]]-E285)/E285)*100,0),0)</f>
        <v>5.7971014492753623</v>
      </c>
      <c r="H286">
        <v>0.228178479331093</v>
      </c>
      <c r="I286">
        <v>0</v>
      </c>
      <c r="J286">
        <f>IF(A285=Emisiones_N2O_CO2eq_LA[[#This Row],[País]],IFERROR(Emisiones_N2O_CO2eq_LA[[#This Row],[Industria (kilotoneladas CO₂e)]]-I285,0),0)</f>
        <v>0</v>
      </c>
      <c r="K286" s="8">
        <f>IF(A285=Emisiones_N2O_CO2eq_LA[[#This Row],[País]],IFERROR(((Emisiones_N2O_CO2eq_LA[[#This Row],[Industria (kilotoneladas CO₂e)]]-I285)/I285)*100,0),0)</f>
        <v>0</v>
      </c>
      <c r="L286" s="7"/>
      <c r="M286">
        <v>580</v>
      </c>
      <c r="N286">
        <f>IF(A285=Emisiones_N2O_CO2eq_LA[[#This Row],[País]],IFERROR(Emisiones_N2O_CO2eq_LA[[#This Row],[Otras Quemas de Combustible (kilotoneladas CO₂e)]]-M285,0),0)</f>
        <v>20</v>
      </c>
      <c r="O286" s="8">
        <f>IF(A285=Emisiones_N2O_CO2eq_LA[[#This Row],[País]],IFERROR(((Emisiones_N2O_CO2eq_LA[[#This Row],[Otras Quemas de Combustible (kilotoneladas CO₂e)]]-M285)/M285)*100,0),0)</f>
        <v>3.5714285714285712</v>
      </c>
      <c r="P286">
        <v>0.04</v>
      </c>
      <c r="Q286">
        <v>280</v>
      </c>
      <c r="R286">
        <f>IF(A285=Emisiones_N2O_CO2eq_LA[[#This Row],[País]],IFERROR(Emisiones_N2O_CO2eq_LA[[#This Row],[Residuos (kilotoneladas CO₂e)]]-Q285,0),0)</f>
        <v>0</v>
      </c>
      <c r="S286" s="8">
        <f>IF(A285=Emisiones_N2O_CO2eq_LA[[#This Row],[País]],IFERROR(((Emisiones_N2O_CO2eq_LA[[#This Row],[Residuos (kilotoneladas CO₂e)]]-Q285)/Q285)*100,0),0)</f>
        <v>0</v>
      </c>
      <c r="T286">
        <v>2.1880128155036298E-2</v>
      </c>
      <c r="U286">
        <v>50</v>
      </c>
      <c r="V286">
        <f>IF(A285=Emisiones_N2O_CO2eq_LA[[#This Row],[País]],IFERROR(Emisiones_N2O_CO2eq_LA[[#This Row],[UCTUS (kilotoneladas CO₂e)]]-U285,0),0)</f>
        <v>-1580</v>
      </c>
      <c r="W286" s="8">
        <f>IF(A285=Emisiones_N2O_CO2eq_LA[[#This Row],[País]],IFERROR(((Emisiones_N2O_CO2eq_LA[[#This Row],[UCTUS (kilotoneladas CO₂e)]]-U285)/U285)*100,0),0)</f>
        <v>-96.932515337423311</v>
      </c>
      <c r="X286">
        <v>3.9071657419707702E-3</v>
      </c>
      <c r="Y286">
        <v>0</v>
      </c>
      <c r="Z286">
        <f>IF(A285=Emisiones_N2O_CO2eq_LA[[#This Row],[País]],IFERROR(Emisiones_N2O_CO2eq_LA[[#This Row],[Emisiones Fugitivas (kilotoneladas CO₂e)]]-Y285,0),0)</f>
        <v>0</v>
      </c>
      <c r="AA286">
        <f>IF(A285=Emisiones_N2O_CO2eq_LA[[#This Row],[País]],IFERROR(((Emisiones_N2O_CO2eq_LA[[#This Row],[Emisiones Fugitivas (kilotoneladas CO₂e)]]-Y285)/Y285)*100,0),0)</f>
        <v>0</v>
      </c>
      <c r="AB286">
        <v>0</v>
      </c>
    </row>
    <row r="287" spans="1:28" x14ac:dyDescent="0.25">
      <c r="A287" t="s">
        <v>137</v>
      </c>
      <c r="B287" t="s">
        <v>137</v>
      </c>
      <c r="C287" t="s">
        <v>138</v>
      </c>
      <c r="D287">
        <v>2005</v>
      </c>
      <c r="E287">
        <v>3020</v>
      </c>
      <c r="F287">
        <f>IF(A286=Emisiones_N2O_CO2eq_LA[[#This Row],[País]],IFERROR(Emisiones_N2O_CO2eq_LA[[#This Row],[Agricultura (kilotoneladas CO₂e)]]-E286,0),0)</f>
        <v>100</v>
      </c>
      <c r="G287" s="8">
        <f>IF(A286=Emisiones_N2O_CO2eq_LA[[#This Row],[País]],IFERROR(((Emisiones_N2O_CO2eq_LA[[#This Row],[Agricultura (kilotoneladas CO₂e)]]-E286)/E286)*100,0),0)</f>
        <v>3.4246575342465753</v>
      </c>
      <c r="H287">
        <v>0.230604764813683</v>
      </c>
      <c r="I287">
        <v>0</v>
      </c>
      <c r="J287">
        <f>IF(A286=Emisiones_N2O_CO2eq_LA[[#This Row],[País]],IFERROR(Emisiones_N2O_CO2eq_LA[[#This Row],[Industria (kilotoneladas CO₂e)]]-I286,0),0)</f>
        <v>0</v>
      </c>
      <c r="K287" s="8">
        <f>IF(A286=Emisiones_N2O_CO2eq_LA[[#This Row],[País]],IFERROR(((Emisiones_N2O_CO2eq_LA[[#This Row],[Industria (kilotoneladas CO₂e)]]-I286)/I286)*100,0),0)</f>
        <v>0</v>
      </c>
      <c r="L287" s="7"/>
      <c r="M287">
        <v>590</v>
      </c>
      <c r="N287">
        <f>IF(A286=Emisiones_N2O_CO2eq_LA[[#This Row],[País]],IFERROR(Emisiones_N2O_CO2eq_LA[[#This Row],[Otras Quemas de Combustible (kilotoneladas CO₂e)]]-M286,0),0)</f>
        <v>10</v>
      </c>
      <c r="O287" s="8">
        <f>IF(A286=Emisiones_N2O_CO2eq_LA[[#This Row],[País]],IFERROR(((Emisiones_N2O_CO2eq_LA[[#This Row],[Otras Quemas de Combustible (kilotoneladas CO₂e)]]-M286)/M286)*100,0),0)</f>
        <v>1.7241379310344827</v>
      </c>
      <c r="P287">
        <v>0.05</v>
      </c>
      <c r="Q287">
        <v>290</v>
      </c>
      <c r="R287">
        <f>IF(A286=Emisiones_N2O_CO2eq_LA[[#This Row],[País]],IFERROR(Emisiones_N2O_CO2eq_LA[[#This Row],[Residuos (kilotoneladas CO₂e)]]-Q286,0),0)</f>
        <v>10</v>
      </c>
      <c r="S287" s="8">
        <f>IF(A286=Emisiones_N2O_CO2eq_LA[[#This Row],[País]],IFERROR(((Emisiones_N2O_CO2eq_LA[[#This Row],[Residuos (kilotoneladas CO₂e)]]-Q286)/Q286)*100,0),0)</f>
        <v>3.5714285714285712</v>
      </c>
      <c r="T287">
        <v>2.21441661576053E-2</v>
      </c>
      <c r="U287">
        <v>1040</v>
      </c>
      <c r="V287">
        <f>IF(A286=Emisiones_N2O_CO2eq_LA[[#This Row],[País]],IFERROR(Emisiones_N2O_CO2eq_LA[[#This Row],[UCTUS (kilotoneladas CO₂e)]]-U286,0),0)</f>
        <v>990</v>
      </c>
      <c r="W287" s="8">
        <f>IF(A286=Emisiones_N2O_CO2eq_LA[[#This Row],[País]],IFERROR(((Emisiones_N2O_CO2eq_LA[[#This Row],[UCTUS (kilotoneladas CO₂e)]]-U286)/U286)*100,0),0)</f>
        <v>1980</v>
      </c>
      <c r="X287">
        <v>7.9413561392791696E-2</v>
      </c>
      <c r="Y287">
        <v>0</v>
      </c>
      <c r="Z287">
        <f>IF(A286=Emisiones_N2O_CO2eq_LA[[#This Row],[País]],IFERROR(Emisiones_N2O_CO2eq_LA[[#This Row],[Emisiones Fugitivas (kilotoneladas CO₂e)]]-Y286,0),0)</f>
        <v>0</v>
      </c>
      <c r="AA287">
        <f>IF(A286=Emisiones_N2O_CO2eq_LA[[#This Row],[País]],IFERROR(((Emisiones_N2O_CO2eq_LA[[#This Row],[Emisiones Fugitivas (kilotoneladas CO₂e)]]-Y286)/Y286)*100,0),0)</f>
        <v>0</v>
      </c>
      <c r="AB287">
        <v>0</v>
      </c>
    </row>
    <row r="288" spans="1:28" x14ac:dyDescent="0.25">
      <c r="A288" t="s">
        <v>137</v>
      </c>
      <c r="B288" t="s">
        <v>137</v>
      </c>
      <c r="C288" t="s">
        <v>138</v>
      </c>
      <c r="D288">
        <v>2006</v>
      </c>
      <c r="E288">
        <v>3060</v>
      </c>
      <c r="F288">
        <f>IF(A287=Emisiones_N2O_CO2eq_LA[[#This Row],[País]],IFERROR(Emisiones_N2O_CO2eq_LA[[#This Row],[Agricultura (kilotoneladas CO₂e)]]-E287,0),0)</f>
        <v>40</v>
      </c>
      <c r="G288" s="8">
        <f>IF(A287=Emisiones_N2O_CO2eq_LA[[#This Row],[País]],IFERROR(((Emisiones_N2O_CO2eq_LA[[#This Row],[Agricultura (kilotoneladas CO₂e)]]-E287)/E287)*100,0),0)</f>
        <v>1.3245033112582782</v>
      </c>
      <c r="H288">
        <v>0.22840934537582999</v>
      </c>
      <c r="I288">
        <v>0</v>
      </c>
      <c r="J288">
        <f>IF(A287=Emisiones_N2O_CO2eq_LA[[#This Row],[País]],IFERROR(Emisiones_N2O_CO2eq_LA[[#This Row],[Industria (kilotoneladas CO₂e)]]-I287,0),0)</f>
        <v>0</v>
      </c>
      <c r="K288" s="8">
        <f>IF(A287=Emisiones_N2O_CO2eq_LA[[#This Row],[País]],IFERROR(((Emisiones_N2O_CO2eq_LA[[#This Row],[Industria (kilotoneladas CO₂e)]]-I287)/I287)*100,0),0)</f>
        <v>0</v>
      </c>
      <c r="L288" s="7"/>
      <c r="M288">
        <v>610</v>
      </c>
      <c r="N288">
        <f>IF(A287=Emisiones_N2O_CO2eq_LA[[#This Row],[País]],IFERROR(Emisiones_N2O_CO2eq_LA[[#This Row],[Otras Quemas de Combustible (kilotoneladas CO₂e)]]-M287,0),0)</f>
        <v>20</v>
      </c>
      <c r="O288" s="8">
        <f>IF(A287=Emisiones_N2O_CO2eq_LA[[#This Row],[País]],IFERROR(((Emisiones_N2O_CO2eq_LA[[#This Row],[Otras Quemas de Combustible (kilotoneladas CO₂e)]]-M287)/M287)*100,0),0)</f>
        <v>3.3898305084745761</v>
      </c>
      <c r="P288">
        <v>0.05</v>
      </c>
      <c r="Q288">
        <v>290</v>
      </c>
      <c r="R288">
        <f>IF(A287=Emisiones_N2O_CO2eq_LA[[#This Row],[País]],IFERROR(Emisiones_N2O_CO2eq_LA[[#This Row],[Residuos (kilotoneladas CO₂e)]]-Q287,0),0)</f>
        <v>0</v>
      </c>
      <c r="S288" s="8">
        <f>IF(A287=Emisiones_N2O_CO2eq_LA[[#This Row],[País]],IFERROR(((Emisiones_N2O_CO2eq_LA[[#This Row],[Residuos (kilotoneladas CO₂e)]]-Q287)/Q287)*100,0),0)</f>
        <v>0</v>
      </c>
      <c r="T288">
        <v>2.1646637306859701E-2</v>
      </c>
      <c r="U288">
        <v>150</v>
      </c>
      <c r="V288">
        <f>IF(A287=Emisiones_N2O_CO2eq_LA[[#This Row],[País]],IFERROR(Emisiones_N2O_CO2eq_LA[[#This Row],[UCTUS (kilotoneladas CO₂e)]]-U287,0),0)</f>
        <v>-890</v>
      </c>
      <c r="W288" s="8">
        <f>IF(A287=Emisiones_N2O_CO2eq_LA[[#This Row],[País]],IFERROR(((Emisiones_N2O_CO2eq_LA[[#This Row],[UCTUS (kilotoneladas CO₂e)]]-U287)/U287)*100,0),0)</f>
        <v>-85.576923076923066</v>
      </c>
      <c r="X288">
        <v>1.1196536538030899E-2</v>
      </c>
      <c r="Y288">
        <v>0</v>
      </c>
      <c r="Z288">
        <f>IF(A287=Emisiones_N2O_CO2eq_LA[[#This Row],[País]],IFERROR(Emisiones_N2O_CO2eq_LA[[#This Row],[Emisiones Fugitivas (kilotoneladas CO₂e)]]-Y287,0),0)</f>
        <v>0</v>
      </c>
      <c r="AA288">
        <f>IF(A287=Emisiones_N2O_CO2eq_LA[[#This Row],[País]],IFERROR(((Emisiones_N2O_CO2eq_LA[[#This Row],[Emisiones Fugitivas (kilotoneladas CO₂e)]]-Y287)/Y287)*100,0),0)</f>
        <v>0</v>
      </c>
      <c r="AB288">
        <v>0</v>
      </c>
    </row>
    <row r="289" spans="1:28" x14ac:dyDescent="0.25">
      <c r="A289" t="s">
        <v>137</v>
      </c>
      <c r="B289" t="s">
        <v>137</v>
      </c>
      <c r="C289" t="s">
        <v>138</v>
      </c>
      <c r="D289">
        <v>2007</v>
      </c>
      <c r="E289">
        <v>3120</v>
      </c>
      <c r="F289">
        <f>IF(A288=Emisiones_N2O_CO2eq_LA[[#This Row],[País]],IFERROR(Emisiones_N2O_CO2eq_LA[[#This Row],[Agricultura (kilotoneladas CO₂e)]]-E288,0),0)</f>
        <v>60</v>
      </c>
      <c r="G289" s="8">
        <f>IF(A288=Emisiones_N2O_CO2eq_LA[[#This Row],[País]],IFERROR(((Emisiones_N2O_CO2eq_LA[[#This Row],[Agricultura (kilotoneladas CO₂e)]]-E288)/E288)*100,0),0)</f>
        <v>1.9607843137254901</v>
      </c>
      <c r="H289">
        <v>0.227737226277372</v>
      </c>
      <c r="I289">
        <v>0</v>
      </c>
      <c r="J289">
        <f>IF(A288=Emisiones_N2O_CO2eq_LA[[#This Row],[País]],IFERROR(Emisiones_N2O_CO2eq_LA[[#This Row],[Industria (kilotoneladas CO₂e)]]-I288,0),0)</f>
        <v>0</v>
      </c>
      <c r="K289" s="8">
        <f>IF(A288=Emisiones_N2O_CO2eq_LA[[#This Row],[País]],IFERROR(((Emisiones_N2O_CO2eq_LA[[#This Row],[Industria (kilotoneladas CO₂e)]]-I288)/I288)*100,0),0)</f>
        <v>0</v>
      </c>
      <c r="L289" s="7"/>
      <c r="M289">
        <v>620</v>
      </c>
      <c r="N289">
        <f>IF(A288=Emisiones_N2O_CO2eq_LA[[#This Row],[País]],IFERROR(Emisiones_N2O_CO2eq_LA[[#This Row],[Otras Quemas de Combustible (kilotoneladas CO₂e)]]-M288,0),0)</f>
        <v>10</v>
      </c>
      <c r="O289" s="8">
        <f>IF(A288=Emisiones_N2O_CO2eq_LA[[#This Row],[País]],IFERROR(((Emisiones_N2O_CO2eq_LA[[#This Row],[Otras Quemas de Combustible (kilotoneladas CO₂e)]]-M288)/M288)*100,0),0)</f>
        <v>1.639344262295082</v>
      </c>
      <c r="P289">
        <v>0.05</v>
      </c>
      <c r="Q289">
        <v>300</v>
      </c>
      <c r="R289">
        <f>IF(A288=Emisiones_N2O_CO2eq_LA[[#This Row],[País]],IFERROR(Emisiones_N2O_CO2eq_LA[[#This Row],[Residuos (kilotoneladas CO₂e)]]-Q288,0),0)</f>
        <v>10</v>
      </c>
      <c r="S289" s="8">
        <f>IF(A288=Emisiones_N2O_CO2eq_LA[[#This Row],[País]],IFERROR(((Emisiones_N2O_CO2eq_LA[[#This Row],[Residuos (kilotoneladas CO₂e)]]-Q288)/Q288)*100,0),0)</f>
        <v>3.4482758620689653</v>
      </c>
      <c r="T289">
        <v>2.18978102189781E-2</v>
      </c>
      <c r="U289">
        <v>570</v>
      </c>
      <c r="V289">
        <f>IF(A288=Emisiones_N2O_CO2eq_LA[[#This Row],[País]],IFERROR(Emisiones_N2O_CO2eq_LA[[#This Row],[UCTUS (kilotoneladas CO₂e)]]-U288,0),0)</f>
        <v>420</v>
      </c>
      <c r="W289" s="8">
        <f>IF(A288=Emisiones_N2O_CO2eq_LA[[#This Row],[País]],IFERROR(((Emisiones_N2O_CO2eq_LA[[#This Row],[UCTUS (kilotoneladas CO₂e)]]-U288)/U288)*100,0),0)</f>
        <v>280</v>
      </c>
      <c r="X289">
        <v>4.1605839416058298E-2</v>
      </c>
      <c r="Y289">
        <v>0</v>
      </c>
      <c r="Z289">
        <f>IF(A288=Emisiones_N2O_CO2eq_LA[[#This Row],[País]],IFERROR(Emisiones_N2O_CO2eq_LA[[#This Row],[Emisiones Fugitivas (kilotoneladas CO₂e)]]-Y288,0),0)</f>
        <v>0</v>
      </c>
      <c r="AA289">
        <f>IF(A288=Emisiones_N2O_CO2eq_LA[[#This Row],[País]],IFERROR(((Emisiones_N2O_CO2eq_LA[[#This Row],[Emisiones Fugitivas (kilotoneladas CO₂e)]]-Y288)/Y288)*100,0),0)</f>
        <v>0</v>
      </c>
      <c r="AB289">
        <v>0</v>
      </c>
    </row>
    <row r="290" spans="1:28" x14ac:dyDescent="0.25">
      <c r="A290" t="s">
        <v>137</v>
      </c>
      <c r="B290" t="s">
        <v>137</v>
      </c>
      <c r="C290" t="s">
        <v>138</v>
      </c>
      <c r="D290">
        <v>2008</v>
      </c>
      <c r="E290">
        <v>2880</v>
      </c>
      <c r="F290">
        <f>IF(A289=Emisiones_N2O_CO2eq_LA[[#This Row],[País]],IFERROR(Emisiones_N2O_CO2eq_LA[[#This Row],[Agricultura (kilotoneladas CO₂e)]]-E289,0),0)</f>
        <v>-240</v>
      </c>
      <c r="G290" s="8">
        <f>IF(A289=Emisiones_N2O_CO2eq_LA[[#This Row],[País]],IFERROR(((Emisiones_N2O_CO2eq_LA[[#This Row],[Agricultura (kilotoneladas CO₂e)]]-E289)/E289)*100,0),0)</f>
        <v>-7.6923076923076925</v>
      </c>
      <c r="H290">
        <v>0.20562616021704899</v>
      </c>
      <c r="I290">
        <v>0</v>
      </c>
      <c r="J290">
        <f>IF(A289=Emisiones_N2O_CO2eq_LA[[#This Row],[País]],IFERROR(Emisiones_N2O_CO2eq_LA[[#This Row],[Industria (kilotoneladas CO₂e)]]-I289,0),0)</f>
        <v>0</v>
      </c>
      <c r="K290" s="8">
        <f>IF(A289=Emisiones_N2O_CO2eq_LA[[#This Row],[País]],IFERROR(((Emisiones_N2O_CO2eq_LA[[#This Row],[Industria (kilotoneladas CO₂e)]]-I289)/I289)*100,0),0)</f>
        <v>0</v>
      </c>
      <c r="L290" s="7"/>
      <c r="M290">
        <v>630</v>
      </c>
      <c r="N290">
        <f>IF(A289=Emisiones_N2O_CO2eq_LA[[#This Row],[País]],IFERROR(Emisiones_N2O_CO2eq_LA[[#This Row],[Otras Quemas de Combustible (kilotoneladas CO₂e)]]-M289,0),0)</f>
        <v>10</v>
      </c>
      <c r="O290" s="8">
        <f>IF(A289=Emisiones_N2O_CO2eq_LA[[#This Row],[País]],IFERROR(((Emisiones_N2O_CO2eq_LA[[#This Row],[Otras Quemas de Combustible (kilotoneladas CO₂e)]]-M289)/M289)*100,0),0)</f>
        <v>1.6129032258064515</v>
      </c>
      <c r="P290">
        <v>0.05</v>
      </c>
      <c r="Q290">
        <v>300</v>
      </c>
      <c r="R290">
        <f>IF(A289=Emisiones_N2O_CO2eq_LA[[#This Row],[País]],IFERROR(Emisiones_N2O_CO2eq_LA[[#This Row],[Residuos (kilotoneladas CO₂e)]]-Q289,0),0)</f>
        <v>0</v>
      </c>
      <c r="S290" s="8">
        <f>IF(A289=Emisiones_N2O_CO2eq_LA[[#This Row],[País]],IFERROR(((Emisiones_N2O_CO2eq_LA[[#This Row],[Residuos (kilotoneladas CO₂e)]]-Q289)/Q289)*100,0),0)</f>
        <v>0</v>
      </c>
      <c r="T290">
        <v>2.1419391689276E-2</v>
      </c>
      <c r="U290">
        <v>190</v>
      </c>
      <c r="V290">
        <f>IF(A289=Emisiones_N2O_CO2eq_LA[[#This Row],[País]],IFERROR(Emisiones_N2O_CO2eq_LA[[#This Row],[UCTUS (kilotoneladas CO₂e)]]-U289,0),0)</f>
        <v>-380</v>
      </c>
      <c r="W290" s="8">
        <f>IF(A289=Emisiones_N2O_CO2eq_LA[[#This Row],[País]],IFERROR(((Emisiones_N2O_CO2eq_LA[[#This Row],[UCTUS (kilotoneladas CO₂e)]]-U289)/U289)*100,0),0)</f>
        <v>-66.666666666666657</v>
      </c>
      <c r="X290">
        <v>1.3565614736541399E-2</v>
      </c>
      <c r="Y290">
        <v>0</v>
      </c>
      <c r="Z290">
        <f>IF(A289=Emisiones_N2O_CO2eq_LA[[#This Row],[País]],IFERROR(Emisiones_N2O_CO2eq_LA[[#This Row],[Emisiones Fugitivas (kilotoneladas CO₂e)]]-Y289,0),0)</f>
        <v>0</v>
      </c>
      <c r="AA290">
        <f>IF(A289=Emisiones_N2O_CO2eq_LA[[#This Row],[País]],IFERROR(((Emisiones_N2O_CO2eq_LA[[#This Row],[Emisiones Fugitivas (kilotoneladas CO₂e)]]-Y289)/Y289)*100,0),0)</f>
        <v>0</v>
      </c>
      <c r="AB290">
        <v>0</v>
      </c>
    </row>
    <row r="291" spans="1:28" x14ac:dyDescent="0.25">
      <c r="A291" t="s">
        <v>137</v>
      </c>
      <c r="B291" t="s">
        <v>137</v>
      </c>
      <c r="C291" t="s">
        <v>138</v>
      </c>
      <c r="D291">
        <v>2009</v>
      </c>
      <c r="E291">
        <v>3190</v>
      </c>
      <c r="F291">
        <f>IF(A290=Emisiones_N2O_CO2eq_LA[[#This Row],[País]],IFERROR(Emisiones_N2O_CO2eq_LA[[#This Row],[Agricultura (kilotoneladas CO₂e)]]-E290,0),0)</f>
        <v>310</v>
      </c>
      <c r="G291" s="8">
        <f>IF(A290=Emisiones_N2O_CO2eq_LA[[#This Row],[País]],IFERROR(((Emisiones_N2O_CO2eq_LA[[#This Row],[Agricultura (kilotoneladas CO₂e)]]-E290)/E290)*100,0),0)</f>
        <v>10.763888888888889</v>
      </c>
      <c r="H291">
        <v>0.22282760547638999</v>
      </c>
      <c r="I291">
        <v>0</v>
      </c>
      <c r="J291">
        <f>IF(A290=Emisiones_N2O_CO2eq_LA[[#This Row],[País]],IFERROR(Emisiones_N2O_CO2eq_LA[[#This Row],[Industria (kilotoneladas CO₂e)]]-I290,0),0)</f>
        <v>0</v>
      </c>
      <c r="K291" s="8">
        <f>IF(A290=Emisiones_N2O_CO2eq_LA[[#This Row],[País]],IFERROR(((Emisiones_N2O_CO2eq_LA[[#This Row],[Industria (kilotoneladas CO₂e)]]-I290)/I290)*100,0),0)</f>
        <v>0</v>
      </c>
      <c r="L291" s="7"/>
      <c r="M291">
        <v>640</v>
      </c>
      <c r="N291">
        <f>IF(A290=Emisiones_N2O_CO2eq_LA[[#This Row],[País]],IFERROR(Emisiones_N2O_CO2eq_LA[[#This Row],[Otras Quemas de Combustible (kilotoneladas CO₂e)]]-M290,0),0)</f>
        <v>10</v>
      </c>
      <c r="O291" s="8">
        <f>IF(A290=Emisiones_N2O_CO2eq_LA[[#This Row],[País]],IFERROR(((Emisiones_N2O_CO2eq_LA[[#This Row],[Otras Quemas de Combustible (kilotoneladas CO₂e)]]-M290)/M290)*100,0),0)</f>
        <v>1.5873015873015872</v>
      </c>
      <c r="P291">
        <v>0.04</v>
      </c>
      <c r="Q291">
        <v>300</v>
      </c>
      <c r="R291">
        <f>IF(A290=Emisiones_N2O_CO2eq_LA[[#This Row],[País]],IFERROR(Emisiones_N2O_CO2eq_LA[[#This Row],[Residuos (kilotoneladas CO₂e)]]-Q290,0),0)</f>
        <v>0</v>
      </c>
      <c r="S291" s="8">
        <f>IF(A290=Emisiones_N2O_CO2eq_LA[[#This Row],[País]],IFERROR(((Emisiones_N2O_CO2eq_LA[[#This Row],[Residuos (kilotoneladas CO₂e)]]-Q290)/Q290)*100,0),0)</f>
        <v>0</v>
      </c>
      <c r="T291">
        <v>2.0955574182732601E-2</v>
      </c>
      <c r="U291">
        <v>470</v>
      </c>
      <c r="V291">
        <f>IF(A290=Emisiones_N2O_CO2eq_LA[[#This Row],[País]],IFERROR(Emisiones_N2O_CO2eq_LA[[#This Row],[UCTUS (kilotoneladas CO₂e)]]-U290,0),0)</f>
        <v>280</v>
      </c>
      <c r="W291" s="8">
        <f>IF(A290=Emisiones_N2O_CO2eq_LA[[#This Row],[País]],IFERROR(((Emisiones_N2O_CO2eq_LA[[#This Row],[UCTUS (kilotoneladas CO₂e)]]-U290)/U290)*100,0),0)</f>
        <v>147.36842105263156</v>
      </c>
      <c r="X291">
        <v>3.2830399552947698E-2</v>
      </c>
      <c r="Y291">
        <v>0</v>
      </c>
      <c r="Z291">
        <f>IF(A290=Emisiones_N2O_CO2eq_LA[[#This Row],[País]],IFERROR(Emisiones_N2O_CO2eq_LA[[#This Row],[Emisiones Fugitivas (kilotoneladas CO₂e)]]-Y290,0),0)</f>
        <v>0</v>
      </c>
      <c r="AA291">
        <f>IF(A290=Emisiones_N2O_CO2eq_LA[[#This Row],[País]],IFERROR(((Emisiones_N2O_CO2eq_LA[[#This Row],[Emisiones Fugitivas (kilotoneladas CO₂e)]]-Y290)/Y290)*100,0),0)</f>
        <v>0</v>
      </c>
      <c r="AB291">
        <v>0</v>
      </c>
    </row>
    <row r="292" spans="1:28" x14ac:dyDescent="0.25">
      <c r="A292" t="s">
        <v>137</v>
      </c>
      <c r="B292" t="s">
        <v>137</v>
      </c>
      <c r="C292" t="s">
        <v>138</v>
      </c>
      <c r="D292">
        <v>2010</v>
      </c>
      <c r="E292">
        <v>3380</v>
      </c>
      <c r="F292">
        <f>IF(A291=Emisiones_N2O_CO2eq_LA[[#This Row],[País]],IFERROR(Emisiones_N2O_CO2eq_LA[[#This Row],[Agricultura (kilotoneladas CO₂e)]]-E291,0),0)</f>
        <v>190</v>
      </c>
      <c r="G292" s="8">
        <f>IF(A291=Emisiones_N2O_CO2eq_LA[[#This Row],[País]],IFERROR(((Emisiones_N2O_CO2eq_LA[[#This Row],[Agricultura (kilotoneladas CO₂e)]]-E291)/E291)*100,0),0)</f>
        <v>5.9561128526645764</v>
      </c>
      <c r="H292">
        <v>0.23103212576896701</v>
      </c>
      <c r="I292">
        <v>0</v>
      </c>
      <c r="J292">
        <f>IF(A291=Emisiones_N2O_CO2eq_LA[[#This Row],[País]],IFERROR(Emisiones_N2O_CO2eq_LA[[#This Row],[Industria (kilotoneladas CO₂e)]]-I291,0),0)</f>
        <v>0</v>
      </c>
      <c r="K292" s="8">
        <f>IF(A291=Emisiones_N2O_CO2eq_LA[[#This Row],[País]],IFERROR(((Emisiones_N2O_CO2eq_LA[[#This Row],[Industria (kilotoneladas CO₂e)]]-I291)/I291)*100,0),0)</f>
        <v>0</v>
      </c>
      <c r="L292" s="7"/>
      <c r="M292">
        <v>660</v>
      </c>
      <c r="N292">
        <f>IF(A291=Emisiones_N2O_CO2eq_LA[[#This Row],[País]],IFERROR(Emisiones_N2O_CO2eq_LA[[#This Row],[Otras Quemas de Combustible (kilotoneladas CO₂e)]]-M291,0),0)</f>
        <v>20</v>
      </c>
      <c r="O292" s="8">
        <f>IF(A291=Emisiones_N2O_CO2eq_LA[[#This Row],[País]],IFERROR(((Emisiones_N2O_CO2eq_LA[[#This Row],[Otras Quemas de Combustible (kilotoneladas CO₂e)]]-M291)/M291)*100,0),0)</f>
        <v>3.125</v>
      </c>
      <c r="P292">
        <v>0.04</v>
      </c>
      <c r="Q292">
        <v>310</v>
      </c>
      <c r="R292">
        <f>IF(A291=Emisiones_N2O_CO2eq_LA[[#This Row],[País]],IFERROR(Emisiones_N2O_CO2eq_LA[[#This Row],[Residuos (kilotoneladas CO₂e)]]-Q291,0),0)</f>
        <v>10</v>
      </c>
      <c r="S292" s="8">
        <f>IF(A291=Emisiones_N2O_CO2eq_LA[[#This Row],[País]],IFERROR(((Emisiones_N2O_CO2eq_LA[[#This Row],[Residuos (kilotoneladas CO₂e)]]-Q291)/Q291)*100,0),0)</f>
        <v>3.3333333333333335</v>
      </c>
      <c r="T292">
        <v>2.1189336978810602E-2</v>
      </c>
      <c r="U292">
        <v>240</v>
      </c>
      <c r="V292">
        <f>IF(A291=Emisiones_N2O_CO2eq_LA[[#This Row],[País]],IFERROR(Emisiones_N2O_CO2eq_LA[[#This Row],[UCTUS (kilotoneladas CO₂e)]]-U291,0),0)</f>
        <v>-230</v>
      </c>
      <c r="W292" s="8">
        <f>IF(A291=Emisiones_N2O_CO2eq_LA[[#This Row],[País]],IFERROR(((Emisiones_N2O_CO2eq_LA[[#This Row],[UCTUS (kilotoneladas CO₂e)]]-U291)/U291)*100,0),0)</f>
        <v>-48.936170212765958</v>
      </c>
      <c r="X292">
        <v>1.64046479835953E-2</v>
      </c>
      <c r="Y292">
        <v>0</v>
      </c>
      <c r="Z292">
        <f>IF(A291=Emisiones_N2O_CO2eq_LA[[#This Row],[País]],IFERROR(Emisiones_N2O_CO2eq_LA[[#This Row],[Emisiones Fugitivas (kilotoneladas CO₂e)]]-Y291,0),0)</f>
        <v>0</v>
      </c>
      <c r="AA292">
        <f>IF(A291=Emisiones_N2O_CO2eq_LA[[#This Row],[País]],IFERROR(((Emisiones_N2O_CO2eq_LA[[#This Row],[Emisiones Fugitivas (kilotoneladas CO₂e)]]-Y291)/Y291)*100,0),0)</f>
        <v>0</v>
      </c>
      <c r="AB292">
        <v>0</v>
      </c>
    </row>
    <row r="293" spans="1:28" x14ac:dyDescent="0.25">
      <c r="A293" t="s">
        <v>137</v>
      </c>
      <c r="B293" t="s">
        <v>137</v>
      </c>
      <c r="C293" t="s">
        <v>138</v>
      </c>
      <c r="D293">
        <v>2011</v>
      </c>
      <c r="E293">
        <v>3630</v>
      </c>
      <c r="F293">
        <f>IF(A292=Emisiones_N2O_CO2eq_LA[[#This Row],[País]],IFERROR(Emisiones_N2O_CO2eq_LA[[#This Row],[Agricultura (kilotoneladas CO₂e)]]-E292,0),0)</f>
        <v>250</v>
      </c>
      <c r="G293" s="8">
        <f>IF(A292=Emisiones_N2O_CO2eq_LA[[#This Row],[País]],IFERROR(((Emisiones_N2O_CO2eq_LA[[#This Row],[Agricultura (kilotoneladas CO₂e)]]-E292)/E292)*100,0),0)</f>
        <v>7.3964497041420119</v>
      </c>
      <c r="H293">
        <v>0.24282560706401701</v>
      </c>
      <c r="I293">
        <v>0</v>
      </c>
      <c r="J293">
        <f>IF(A292=Emisiones_N2O_CO2eq_LA[[#This Row],[País]],IFERROR(Emisiones_N2O_CO2eq_LA[[#This Row],[Industria (kilotoneladas CO₂e)]]-I292,0),0)</f>
        <v>0</v>
      </c>
      <c r="K293" s="8">
        <f>IF(A292=Emisiones_N2O_CO2eq_LA[[#This Row],[País]],IFERROR(((Emisiones_N2O_CO2eq_LA[[#This Row],[Industria (kilotoneladas CO₂e)]]-I292)/I292)*100,0),0)</f>
        <v>0</v>
      </c>
      <c r="L293" s="7"/>
      <c r="M293">
        <v>680</v>
      </c>
      <c r="N293">
        <f>IF(A292=Emisiones_N2O_CO2eq_LA[[#This Row],[País]],IFERROR(Emisiones_N2O_CO2eq_LA[[#This Row],[Otras Quemas de Combustible (kilotoneladas CO₂e)]]-M292,0),0)</f>
        <v>20</v>
      </c>
      <c r="O293" s="8">
        <f>IF(A292=Emisiones_N2O_CO2eq_LA[[#This Row],[País]],IFERROR(((Emisiones_N2O_CO2eq_LA[[#This Row],[Otras Quemas de Combustible (kilotoneladas CO₂e)]]-M292)/M292)*100,0),0)</f>
        <v>3.0303030303030303</v>
      </c>
      <c r="P293">
        <v>0.05</v>
      </c>
      <c r="Q293">
        <v>310</v>
      </c>
      <c r="R293">
        <f>IF(A292=Emisiones_N2O_CO2eq_LA[[#This Row],[País]],IFERROR(Emisiones_N2O_CO2eq_LA[[#This Row],[Residuos (kilotoneladas CO₂e)]]-Q292,0),0)</f>
        <v>0</v>
      </c>
      <c r="S293" s="8">
        <f>IF(A292=Emisiones_N2O_CO2eq_LA[[#This Row],[País]],IFERROR(((Emisiones_N2O_CO2eq_LA[[#This Row],[Residuos (kilotoneladas CO₂e)]]-Q292)/Q292)*100,0),0)</f>
        <v>0</v>
      </c>
      <c r="T293">
        <v>2.0737173055053799E-2</v>
      </c>
      <c r="U293">
        <v>200</v>
      </c>
      <c r="V293">
        <f>IF(A292=Emisiones_N2O_CO2eq_LA[[#This Row],[País]],IFERROR(Emisiones_N2O_CO2eq_LA[[#This Row],[UCTUS (kilotoneladas CO₂e)]]-U292,0),0)</f>
        <v>-40</v>
      </c>
      <c r="W293" s="8">
        <f>IF(A292=Emisiones_N2O_CO2eq_LA[[#This Row],[País]],IFERROR(((Emisiones_N2O_CO2eq_LA[[#This Row],[UCTUS (kilotoneladas CO₂e)]]-U292)/U292)*100,0),0)</f>
        <v>-16.666666666666664</v>
      </c>
      <c r="X293">
        <v>1.33788213258411E-2</v>
      </c>
      <c r="Y293">
        <v>0</v>
      </c>
      <c r="Z293">
        <f>IF(A292=Emisiones_N2O_CO2eq_LA[[#This Row],[País]],IFERROR(Emisiones_N2O_CO2eq_LA[[#This Row],[Emisiones Fugitivas (kilotoneladas CO₂e)]]-Y292,0),0)</f>
        <v>0</v>
      </c>
      <c r="AA293">
        <f>IF(A292=Emisiones_N2O_CO2eq_LA[[#This Row],[País]],IFERROR(((Emisiones_N2O_CO2eq_LA[[#This Row],[Emisiones Fugitivas (kilotoneladas CO₂e)]]-Y292)/Y292)*100,0),0)</f>
        <v>0</v>
      </c>
      <c r="AB293">
        <v>0</v>
      </c>
    </row>
    <row r="294" spans="1:28" x14ac:dyDescent="0.25">
      <c r="A294" t="s">
        <v>137</v>
      </c>
      <c r="B294" t="s">
        <v>137</v>
      </c>
      <c r="C294" t="s">
        <v>138</v>
      </c>
      <c r="D294">
        <v>2012</v>
      </c>
      <c r="E294">
        <v>3680</v>
      </c>
      <c r="F294">
        <f>IF(A293=Emisiones_N2O_CO2eq_LA[[#This Row],[País]],IFERROR(Emisiones_N2O_CO2eq_LA[[#This Row],[Agricultura (kilotoneladas CO₂e)]]-E293,0),0)</f>
        <v>50</v>
      </c>
      <c r="G294" s="8">
        <f>IF(A293=Emisiones_N2O_CO2eq_LA[[#This Row],[País]],IFERROR(((Emisiones_N2O_CO2eq_LA[[#This Row],[Agricultura (kilotoneladas CO₂e)]]-E293)/E293)*100,0),0)</f>
        <v>1.3774104683195594</v>
      </c>
      <c r="H294">
        <v>0.24097963460153199</v>
      </c>
      <c r="I294">
        <v>0</v>
      </c>
      <c r="J294">
        <f>IF(A293=Emisiones_N2O_CO2eq_LA[[#This Row],[País]],IFERROR(Emisiones_N2O_CO2eq_LA[[#This Row],[Industria (kilotoneladas CO₂e)]]-I293,0),0)</f>
        <v>0</v>
      </c>
      <c r="K294" s="8">
        <f>IF(A293=Emisiones_N2O_CO2eq_LA[[#This Row],[País]],IFERROR(((Emisiones_N2O_CO2eq_LA[[#This Row],[Industria (kilotoneladas CO₂e)]]-I293)/I293)*100,0),0)</f>
        <v>0</v>
      </c>
      <c r="L294" s="7"/>
      <c r="M294">
        <v>700</v>
      </c>
      <c r="N294">
        <f>IF(A293=Emisiones_N2O_CO2eq_LA[[#This Row],[País]],IFERROR(Emisiones_N2O_CO2eq_LA[[#This Row],[Otras Quemas de Combustible (kilotoneladas CO₂e)]]-M293,0),0)</f>
        <v>20</v>
      </c>
      <c r="O294" s="8">
        <f>IF(A293=Emisiones_N2O_CO2eq_LA[[#This Row],[País]],IFERROR(((Emisiones_N2O_CO2eq_LA[[#This Row],[Otras Quemas de Combustible (kilotoneladas CO₂e)]]-M293)/M293)*100,0),0)</f>
        <v>2.9411764705882351</v>
      </c>
      <c r="P294">
        <v>0.05</v>
      </c>
      <c r="Q294">
        <v>320</v>
      </c>
      <c r="R294">
        <f>IF(A293=Emisiones_N2O_CO2eq_LA[[#This Row],[País]],IFERROR(Emisiones_N2O_CO2eq_LA[[#This Row],[Residuos (kilotoneladas CO₂e)]]-Q293,0),0)</f>
        <v>10</v>
      </c>
      <c r="S294" s="8">
        <f>IF(A293=Emisiones_N2O_CO2eq_LA[[#This Row],[País]],IFERROR(((Emisiones_N2O_CO2eq_LA[[#This Row],[Residuos (kilotoneladas CO₂e)]]-Q293)/Q293)*100,0),0)</f>
        <v>3.225806451612903</v>
      </c>
      <c r="T294">
        <v>2.0954750834915801E-2</v>
      </c>
      <c r="U294">
        <v>180</v>
      </c>
      <c r="V294">
        <f>IF(A293=Emisiones_N2O_CO2eq_LA[[#This Row],[País]],IFERROR(Emisiones_N2O_CO2eq_LA[[#This Row],[UCTUS (kilotoneladas CO₂e)]]-U293,0),0)</f>
        <v>-20</v>
      </c>
      <c r="W294" s="8">
        <f>IF(A293=Emisiones_N2O_CO2eq_LA[[#This Row],[País]],IFERROR(((Emisiones_N2O_CO2eq_LA[[#This Row],[UCTUS (kilotoneladas CO₂e)]]-U293)/U293)*100,0),0)</f>
        <v>-10</v>
      </c>
      <c r="X294">
        <v>1.17870473446401E-2</v>
      </c>
      <c r="Y294">
        <v>0</v>
      </c>
      <c r="Z294">
        <f>IF(A293=Emisiones_N2O_CO2eq_LA[[#This Row],[País]],IFERROR(Emisiones_N2O_CO2eq_LA[[#This Row],[Emisiones Fugitivas (kilotoneladas CO₂e)]]-Y293,0),0)</f>
        <v>0</v>
      </c>
      <c r="AA294">
        <f>IF(A293=Emisiones_N2O_CO2eq_LA[[#This Row],[País]],IFERROR(((Emisiones_N2O_CO2eq_LA[[#This Row],[Emisiones Fugitivas (kilotoneladas CO₂e)]]-Y293)/Y293)*100,0),0)</f>
        <v>0</v>
      </c>
      <c r="AB294">
        <v>0</v>
      </c>
    </row>
    <row r="295" spans="1:28" x14ac:dyDescent="0.25">
      <c r="A295" t="s">
        <v>137</v>
      </c>
      <c r="B295" t="s">
        <v>137</v>
      </c>
      <c r="C295" t="s">
        <v>138</v>
      </c>
      <c r="D295">
        <v>2013</v>
      </c>
      <c r="E295">
        <v>3700</v>
      </c>
      <c r="F295">
        <f>IF(A294=Emisiones_N2O_CO2eq_LA[[#This Row],[País]],IFERROR(Emisiones_N2O_CO2eq_LA[[#This Row],[Agricultura (kilotoneladas CO₂e)]]-E294,0),0)</f>
        <v>20</v>
      </c>
      <c r="G295" s="8">
        <f>IF(A294=Emisiones_N2O_CO2eq_LA[[#This Row],[País]],IFERROR(((Emisiones_N2O_CO2eq_LA[[#This Row],[Agricultura (kilotoneladas CO₂e)]]-E294)/E294)*100,0),0)</f>
        <v>0.54347826086956519</v>
      </c>
      <c r="H295">
        <v>0.23724031803026399</v>
      </c>
      <c r="I295">
        <v>0</v>
      </c>
      <c r="J295">
        <f>IF(A294=Emisiones_N2O_CO2eq_LA[[#This Row],[País]],IFERROR(Emisiones_N2O_CO2eq_LA[[#This Row],[Industria (kilotoneladas CO₂e)]]-I294,0),0)</f>
        <v>0</v>
      </c>
      <c r="K295" s="8">
        <f>IF(A294=Emisiones_N2O_CO2eq_LA[[#This Row],[País]],IFERROR(((Emisiones_N2O_CO2eq_LA[[#This Row],[Industria (kilotoneladas CO₂e)]]-I294)/I294)*100,0),0)</f>
        <v>0</v>
      </c>
      <c r="L295" s="7"/>
      <c r="M295">
        <v>730</v>
      </c>
      <c r="N295">
        <f>IF(A294=Emisiones_N2O_CO2eq_LA[[#This Row],[País]],IFERROR(Emisiones_N2O_CO2eq_LA[[#This Row],[Otras Quemas de Combustible (kilotoneladas CO₂e)]]-M294,0),0)</f>
        <v>30</v>
      </c>
      <c r="O295" s="8">
        <f>IF(A294=Emisiones_N2O_CO2eq_LA[[#This Row],[País]],IFERROR(((Emisiones_N2O_CO2eq_LA[[#This Row],[Otras Quemas de Combustible (kilotoneladas CO₂e)]]-M294)/M294)*100,0),0)</f>
        <v>4.2857142857142856</v>
      </c>
      <c r="P295">
        <v>0.05</v>
      </c>
      <c r="Q295">
        <v>320</v>
      </c>
      <c r="R295">
        <f>IF(A294=Emisiones_N2O_CO2eq_LA[[#This Row],[País]],IFERROR(Emisiones_N2O_CO2eq_LA[[#This Row],[Residuos (kilotoneladas CO₂e)]]-Q294,0),0)</f>
        <v>0</v>
      </c>
      <c r="S295" s="8">
        <f>IF(A294=Emisiones_N2O_CO2eq_LA[[#This Row],[País]],IFERROR(((Emisiones_N2O_CO2eq_LA[[#This Row],[Residuos (kilotoneladas CO₂e)]]-Q294)/Q294)*100,0),0)</f>
        <v>0</v>
      </c>
      <c r="T295">
        <v>2.05180815593742E-2</v>
      </c>
      <c r="U295">
        <v>390</v>
      </c>
      <c r="V295">
        <f>IF(A294=Emisiones_N2O_CO2eq_LA[[#This Row],[País]],IFERROR(Emisiones_N2O_CO2eq_LA[[#This Row],[UCTUS (kilotoneladas CO₂e)]]-U294,0),0)</f>
        <v>210</v>
      </c>
      <c r="W295" s="8">
        <f>IF(A294=Emisiones_N2O_CO2eq_LA[[#This Row],[País]],IFERROR(((Emisiones_N2O_CO2eq_LA[[#This Row],[UCTUS (kilotoneladas CO₂e)]]-U294)/U294)*100,0),0)</f>
        <v>116.66666666666667</v>
      </c>
      <c r="X295">
        <v>2.5006411900487299E-2</v>
      </c>
      <c r="Y295">
        <v>0</v>
      </c>
      <c r="Z295">
        <f>IF(A294=Emisiones_N2O_CO2eq_LA[[#This Row],[País]],IFERROR(Emisiones_N2O_CO2eq_LA[[#This Row],[Emisiones Fugitivas (kilotoneladas CO₂e)]]-Y294,0),0)</f>
        <v>0</v>
      </c>
      <c r="AA295">
        <f>IF(A294=Emisiones_N2O_CO2eq_LA[[#This Row],[País]],IFERROR(((Emisiones_N2O_CO2eq_LA[[#This Row],[Emisiones Fugitivas (kilotoneladas CO₂e)]]-Y294)/Y294)*100,0),0)</f>
        <v>0</v>
      </c>
      <c r="AB295">
        <v>0</v>
      </c>
    </row>
    <row r="296" spans="1:28" x14ac:dyDescent="0.25">
      <c r="A296" t="s">
        <v>137</v>
      </c>
      <c r="B296" t="s">
        <v>137</v>
      </c>
      <c r="C296" t="s">
        <v>138</v>
      </c>
      <c r="D296">
        <v>2014</v>
      </c>
      <c r="E296">
        <v>3660</v>
      </c>
      <c r="F296">
        <f>IF(A295=Emisiones_N2O_CO2eq_LA[[#This Row],[País]],IFERROR(Emisiones_N2O_CO2eq_LA[[#This Row],[Agricultura (kilotoneladas CO₂e)]]-E295,0),0)</f>
        <v>-40</v>
      </c>
      <c r="G296" s="8">
        <f>IF(A295=Emisiones_N2O_CO2eq_LA[[#This Row],[País]],IFERROR(((Emisiones_N2O_CO2eq_LA[[#This Row],[Agricultura (kilotoneladas CO₂e)]]-E295)/E295)*100,0),0)</f>
        <v>-1.0810810810810811</v>
      </c>
      <c r="H296">
        <v>0.22985618288011</v>
      </c>
      <c r="I296">
        <v>0</v>
      </c>
      <c r="J296">
        <f>IF(A295=Emisiones_N2O_CO2eq_LA[[#This Row],[País]],IFERROR(Emisiones_N2O_CO2eq_LA[[#This Row],[Industria (kilotoneladas CO₂e)]]-I295,0),0)</f>
        <v>0</v>
      </c>
      <c r="K296" s="8">
        <f>IF(A295=Emisiones_N2O_CO2eq_LA[[#This Row],[País]],IFERROR(((Emisiones_N2O_CO2eq_LA[[#This Row],[Industria (kilotoneladas CO₂e)]]-I295)/I295)*100,0),0)</f>
        <v>0</v>
      </c>
      <c r="L296" s="7"/>
      <c r="M296">
        <v>750</v>
      </c>
      <c r="N296">
        <f>IF(A295=Emisiones_N2O_CO2eq_LA[[#This Row],[País]],IFERROR(Emisiones_N2O_CO2eq_LA[[#This Row],[Otras Quemas de Combustible (kilotoneladas CO₂e)]]-M295,0),0)</f>
        <v>20</v>
      </c>
      <c r="O296" s="8">
        <f>IF(A295=Emisiones_N2O_CO2eq_LA[[#This Row],[País]],IFERROR(((Emisiones_N2O_CO2eq_LA[[#This Row],[Otras Quemas de Combustible (kilotoneladas CO₂e)]]-M295)/M295)*100,0),0)</f>
        <v>2.7397260273972601</v>
      </c>
      <c r="P296">
        <v>0.05</v>
      </c>
      <c r="Q296">
        <v>330</v>
      </c>
      <c r="R296">
        <f>IF(A295=Emisiones_N2O_CO2eq_LA[[#This Row],[País]],IFERROR(Emisiones_N2O_CO2eq_LA[[#This Row],[Residuos (kilotoneladas CO₂e)]]-Q295,0),0)</f>
        <v>10</v>
      </c>
      <c r="S296" s="8">
        <f>IF(A295=Emisiones_N2O_CO2eq_LA[[#This Row],[País]],IFERROR(((Emisiones_N2O_CO2eq_LA[[#This Row],[Residuos (kilotoneladas CO₂e)]]-Q295)/Q295)*100,0),0)</f>
        <v>3.125</v>
      </c>
      <c r="T296">
        <v>2.07247378006657E-2</v>
      </c>
      <c r="U296">
        <v>90</v>
      </c>
      <c r="V296">
        <f>IF(A295=Emisiones_N2O_CO2eq_LA[[#This Row],[País]],IFERROR(Emisiones_N2O_CO2eq_LA[[#This Row],[UCTUS (kilotoneladas CO₂e)]]-U295,0),0)</f>
        <v>-300</v>
      </c>
      <c r="W296" s="8">
        <f>IF(A295=Emisiones_N2O_CO2eq_LA[[#This Row],[País]],IFERROR(((Emisiones_N2O_CO2eq_LA[[#This Row],[UCTUS (kilotoneladas CO₂e)]]-U295)/U295)*100,0),0)</f>
        <v>-76.923076923076934</v>
      </c>
      <c r="X296">
        <v>5.6522012183633698E-3</v>
      </c>
      <c r="Y296">
        <v>0</v>
      </c>
      <c r="Z296">
        <f>IF(A295=Emisiones_N2O_CO2eq_LA[[#This Row],[País]],IFERROR(Emisiones_N2O_CO2eq_LA[[#This Row],[Emisiones Fugitivas (kilotoneladas CO₂e)]]-Y295,0),0)</f>
        <v>0</v>
      </c>
      <c r="AA296">
        <f>IF(A295=Emisiones_N2O_CO2eq_LA[[#This Row],[País]],IFERROR(((Emisiones_N2O_CO2eq_LA[[#This Row],[Emisiones Fugitivas (kilotoneladas CO₂e)]]-Y295)/Y295)*100,0),0)</f>
        <v>0</v>
      </c>
      <c r="AB296">
        <v>0</v>
      </c>
    </row>
    <row r="297" spans="1:28" x14ac:dyDescent="0.25">
      <c r="A297" t="s">
        <v>137</v>
      </c>
      <c r="B297" t="s">
        <v>137</v>
      </c>
      <c r="C297" t="s">
        <v>138</v>
      </c>
      <c r="D297">
        <v>2015</v>
      </c>
      <c r="E297">
        <v>3840</v>
      </c>
      <c r="F297">
        <f>IF(A296=Emisiones_N2O_CO2eq_LA[[#This Row],[País]],IFERROR(Emisiones_N2O_CO2eq_LA[[#This Row],[Agricultura (kilotoneladas CO₂e)]]-E296,0),0)</f>
        <v>180</v>
      </c>
      <c r="G297" s="8">
        <f>IF(A296=Emisiones_N2O_CO2eq_LA[[#This Row],[País]],IFERROR(((Emisiones_N2O_CO2eq_LA[[#This Row],[Agricultura (kilotoneladas CO₂e)]]-E296)/E296)*100,0),0)</f>
        <v>4.918032786885246</v>
      </c>
      <c r="H297">
        <v>0.23627861186315499</v>
      </c>
      <c r="I297">
        <v>0</v>
      </c>
      <c r="J297">
        <f>IF(A296=Emisiones_N2O_CO2eq_LA[[#This Row],[País]],IFERROR(Emisiones_N2O_CO2eq_LA[[#This Row],[Industria (kilotoneladas CO₂e)]]-I296,0),0)</f>
        <v>0</v>
      </c>
      <c r="K297" s="8">
        <f>IF(A296=Emisiones_N2O_CO2eq_LA[[#This Row],[País]],IFERROR(((Emisiones_N2O_CO2eq_LA[[#This Row],[Industria (kilotoneladas CO₂e)]]-I296)/I296)*100,0),0)</f>
        <v>0</v>
      </c>
      <c r="L297" s="7"/>
      <c r="M297">
        <v>780</v>
      </c>
      <c r="N297">
        <f>IF(A296=Emisiones_N2O_CO2eq_LA[[#This Row],[País]],IFERROR(Emisiones_N2O_CO2eq_LA[[#This Row],[Otras Quemas de Combustible (kilotoneladas CO₂e)]]-M296,0),0)</f>
        <v>30</v>
      </c>
      <c r="O297" s="8">
        <f>IF(A296=Emisiones_N2O_CO2eq_LA[[#This Row],[País]],IFERROR(((Emisiones_N2O_CO2eq_LA[[#This Row],[Otras Quemas de Combustible (kilotoneladas CO₂e)]]-M296)/M296)*100,0),0)</f>
        <v>4</v>
      </c>
      <c r="P297">
        <v>0.05</v>
      </c>
      <c r="Q297">
        <v>330</v>
      </c>
      <c r="R297">
        <f>IF(A296=Emisiones_N2O_CO2eq_LA[[#This Row],[País]],IFERROR(Emisiones_N2O_CO2eq_LA[[#This Row],[Residuos (kilotoneladas CO₂e)]]-Q296,0),0)</f>
        <v>0</v>
      </c>
      <c r="S297" s="8">
        <f>IF(A296=Emisiones_N2O_CO2eq_LA[[#This Row],[País]],IFERROR(((Emisiones_N2O_CO2eq_LA[[#This Row],[Residuos (kilotoneladas CO₂e)]]-Q296)/Q296)*100,0),0)</f>
        <v>0</v>
      </c>
      <c r="T297">
        <v>2.03051932069899E-2</v>
      </c>
      <c r="U297">
        <v>290</v>
      </c>
      <c r="V297">
        <f>IF(A296=Emisiones_N2O_CO2eq_LA[[#This Row],[País]],IFERROR(Emisiones_N2O_CO2eq_LA[[#This Row],[UCTUS (kilotoneladas CO₂e)]]-U296,0),0)</f>
        <v>200</v>
      </c>
      <c r="W297" s="8">
        <f>IF(A296=Emisiones_N2O_CO2eq_LA[[#This Row],[País]],IFERROR(((Emisiones_N2O_CO2eq_LA[[#This Row],[UCTUS (kilotoneladas CO₂e)]]-U296)/U296)*100,0),0)</f>
        <v>222.22222222222223</v>
      </c>
      <c r="X297">
        <v>1.7843957666748698E-2</v>
      </c>
      <c r="Y297">
        <v>0</v>
      </c>
      <c r="Z297">
        <f>IF(A296=Emisiones_N2O_CO2eq_LA[[#This Row],[País]],IFERROR(Emisiones_N2O_CO2eq_LA[[#This Row],[Emisiones Fugitivas (kilotoneladas CO₂e)]]-Y296,0),0)</f>
        <v>0</v>
      </c>
      <c r="AA297">
        <f>IF(A296=Emisiones_N2O_CO2eq_LA[[#This Row],[País]],IFERROR(((Emisiones_N2O_CO2eq_LA[[#This Row],[Emisiones Fugitivas (kilotoneladas CO₂e)]]-Y296)/Y296)*100,0),0)</f>
        <v>0</v>
      </c>
      <c r="AB297">
        <v>0</v>
      </c>
    </row>
    <row r="298" spans="1:28" x14ac:dyDescent="0.25">
      <c r="A298" t="s">
        <v>137</v>
      </c>
      <c r="B298" t="s">
        <v>137</v>
      </c>
      <c r="C298" t="s">
        <v>138</v>
      </c>
      <c r="D298">
        <v>2016</v>
      </c>
      <c r="E298">
        <v>3800</v>
      </c>
      <c r="F298">
        <f>IF(A297=Emisiones_N2O_CO2eq_LA[[#This Row],[País]],IFERROR(Emisiones_N2O_CO2eq_LA[[#This Row],[Agricultura (kilotoneladas CO₂e)]]-E297,0),0)</f>
        <v>-40</v>
      </c>
      <c r="G298" s="8">
        <f>IF(A297=Emisiones_N2O_CO2eq_LA[[#This Row],[País]],IFERROR(((Emisiones_N2O_CO2eq_LA[[#This Row],[Agricultura (kilotoneladas CO₂e)]]-E297)/E297)*100,0),0)</f>
        <v>-1.0416666666666665</v>
      </c>
      <c r="H298">
        <v>0.22915033468009399</v>
      </c>
      <c r="I298">
        <v>0</v>
      </c>
      <c r="J298">
        <f>IF(A297=Emisiones_N2O_CO2eq_LA[[#This Row],[País]],IFERROR(Emisiones_N2O_CO2eq_LA[[#This Row],[Industria (kilotoneladas CO₂e)]]-I297,0),0)</f>
        <v>0</v>
      </c>
      <c r="K298" s="8">
        <f>IF(A297=Emisiones_N2O_CO2eq_LA[[#This Row],[País]],IFERROR(((Emisiones_N2O_CO2eq_LA[[#This Row],[Industria (kilotoneladas CO₂e)]]-I297)/I297)*100,0),0)</f>
        <v>0</v>
      </c>
      <c r="L298" s="7"/>
      <c r="M298">
        <v>780</v>
      </c>
      <c r="N298">
        <f>IF(A297=Emisiones_N2O_CO2eq_LA[[#This Row],[País]],IFERROR(Emisiones_N2O_CO2eq_LA[[#This Row],[Otras Quemas de Combustible (kilotoneladas CO₂e)]]-M297,0),0)</f>
        <v>0</v>
      </c>
      <c r="O298" s="8">
        <f>IF(A297=Emisiones_N2O_CO2eq_LA[[#This Row],[País]],IFERROR(((Emisiones_N2O_CO2eq_LA[[#This Row],[Otras Quemas de Combustible (kilotoneladas CO₂e)]]-M297)/M297)*100,0),0)</f>
        <v>0</v>
      </c>
      <c r="P298">
        <v>0.05</v>
      </c>
      <c r="Q298">
        <v>340</v>
      </c>
      <c r="R298">
        <f>IF(A297=Emisiones_N2O_CO2eq_LA[[#This Row],[País]],IFERROR(Emisiones_N2O_CO2eq_LA[[#This Row],[Residuos (kilotoneladas CO₂e)]]-Q297,0),0)</f>
        <v>10</v>
      </c>
      <c r="S298" s="8">
        <f>IF(A297=Emisiones_N2O_CO2eq_LA[[#This Row],[País]],IFERROR(((Emisiones_N2O_CO2eq_LA[[#This Row],[Residuos (kilotoneladas CO₂e)]]-Q297)/Q297)*100,0),0)</f>
        <v>3.0303030303030303</v>
      </c>
      <c r="T298">
        <v>2.0502924681903099E-2</v>
      </c>
      <c r="U298">
        <v>480</v>
      </c>
      <c r="V298">
        <f>IF(A297=Emisiones_N2O_CO2eq_LA[[#This Row],[País]],IFERROR(Emisiones_N2O_CO2eq_LA[[#This Row],[UCTUS (kilotoneladas CO₂e)]]-U297,0),0)</f>
        <v>190</v>
      </c>
      <c r="W298" s="8">
        <f>IF(A297=Emisiones_N2O_CO2eq_LA[[#This Row],[País]],IFERROR(((Emisiones_N2O_CO2eq_LA[[#This Row],[UCTUS (kilotoneladas CO₂e)]]-U297)/U297)*100,0),0)</f>
        <v>65.517241379310349</v>
      </c>
      <c r="X298">
        <v>2.8945305433275E-2</v>
      </c>
      <c r="Y298">
        <v>0</v>
      </c>
      <c r="Z298">
        <f>IF(A297=Emisiones_N2O_CO2eq_LA[[#This Row],[País]],IFERROR(Emisiones_N2O_CO2eq_LA[[#This Row],[Emisiones Fugitivas (kilotoneladas CO₂e)]]-Y297,0),0)</f>
        <v>0</v>
      </c>
      <c r="AA298">
        <f>IF(A297=Emisiones_N2O_CO2eq_LA[[#This Row],[País]],IFERROR(((Emisiones_N2O_CO2eq_LA[[#This Row],[Emisiones Fugitivas (kilotoneladas CO₂e)]]-Y297)/Y297)*100,0),0)</f>
        <v>0</v>
      </c>
      <c r="AB298">
        <v>0</v>
      </c>
    </row>
    <row r="299" spans="1:28" x14ac:dyDescent="0.25">
      <c r="A299" t="s">
        <v>147</v>
      </c>
      <c r="B299" t="s">
        <v>147</v>
      </c>
      <c r="C299" t="s">
        <v>148</v>
      </c>
      <c r="D299">
        <v>1990</v>
      </c>
      <c r="E299">
        <v>1510</v>
      </c>
      <c r="F299">
        <f>IF(A298=Emisiones_N2O_CO2eq_LA[[#This Row],[País]],IFERROR(Emisiones_N2O_CO2eq_LA[[#This Row],[Agricultura (kilotoneladas CO₂e)]]-E298,0),0)</f>
        <v>0</v>
      </c>
      <c r="G299" s="8">
        <f>IF(A298=Emisiones_N2O_CO2eq_LA[[#This Row],[País]],IFERROR(((Emisiones_N2O_CO2eq_LA[[#This Row],[Agricultura (kilotoneladas CO₂e)]]-E298)/E298)*100,0),0)</f>
        <v>0</v>
      </c>
      <c r="H299">
        <v>0.30474268415741601</v>
      </c>
      <c r="I299">
        <v>0</v>
      </c>
      <c r="J299">
        <f>IF(A298=Emisiones_N2O_CO2eq_LA[[#This Row],[País]],IFERROR(Emisiones_N2O_CO2eq_LA[[#This Row],[Industria (kilotoneladas CO₂e)]]-I298,0),0)</f>
        <v>0</v>
      </c>
      <c r="K299" s="8">
        <f>IF(A298=Emisiones_N2O_CO2eq_LA[[#This Row],[País]],IFERROR(((Emisiones_N2O_CO2eq_LA[[#This Row],[Industria (kilotoneladas CO₂e)]]-I298)/I298)*100,0),0)</f>
        <v>0</v>
      </c>
      <c r="L299" s="7"/>
      <c r="M299">
        <v>160</v>
      </c>
      <c r="N299">
        <f>IF(A298=Emisiones_N2O_CO2eq_LA[[#This Row],[País]],IFERROR(Emisiones_N2O_CO2eq_LA[[#This Row],[Otras Quemas de Combustible (kilotoneladas CO₂e)]]-M298,0),0)</f>
        <v>0</v>
      </c>
      <c r="O299" s="8">
        <f>IF(A298=Emisiones_N2O_CO2eq_LA[[#This Row],[País]],IFERROR(((Emisiones_N2O_CO2eq_LA[[#This Row],[Otras Quemas de Combustible (kilotoneladas CO₂e)]]-M298)/M298)*100,0),0)</f>
        <v>0</v>
      </c>
      <c r="P299">
        <v>0.03</v>
      </c>
      <c r="Q299">
        <v>210</v>
      </c>
      <c r="R299">
        <f>IF(A298=Emisiones_N2O_CO2eq_LA[[#This Row],[País]],IFERROR(Emisiones_N2O_CO2eq_LA[[#This Row],[Residuos (kilotoneladas CO₂e)]]-Q298,0),0)</f>
        <v>0</v>
      </c>
      <c r="S299" s="8">
        <f>IF(A298=Emisiones_N2O_CO2eq_LA[[#This Row],[País]],IFERROR(((Emisiones_N2O_CO2eq_LA[[#This Row],[Residuos (kilotoneladas CO₂e)]]-Q298)/Q298)*100,0),0)</f>
        <v>0</v>
      </c>
      <c r="T299">
        <v>4.2381432896064497E-2</v>
      </c>
      <c r="U299">
        <v>330</v>
      </c>
      <c r="V299">
        <f>IF(A298=Emisiones_N2O_CO2eq_LA[[#This Row],[País]],IFERROR(Emisiones_N2O_CO2eq_LA[[#This Row],[UCTUS (kilotoneladas CO₂e)]]-U298,0),0)</f>
        <v>0</v>
      </c>
      <c r="W299" s="8">
        <f>IF(A298=Emisiones_N2O_CO2eq_LA[[#This Row],[País]],IFERROR(((Emisiones_N2O_CO2eq_LA[[#This Row],[UCTUS (kilotoneladas CO₂e)]]-U298)/U298)*100,0),0)</f>
        <v>0</v>
      </c>
      <c r="X299">
        <v>6.6599394550958604E-2</v>
      </c>
      <c r="Y299">
        <v>0</v>
      </c>
      <c r="Z299">
        <f>IF(A298=Emisiones_N2O_CO2eq_LA[[#This Row],[País]],IFERROR(Emisiones_N2O_CO2eq_LA[[#This Row],[Emisiones Fugitivas (kilotoneladas CO₂e)]]-Y298,0),0)</f>
        <v>0</v>
      </c>
      <c r="AA299">
        <f>IF(A298=Emisiones_N2O_CO2eq_LA[[#This Row],[País]],IFERROR(((Emisiones_N2O_CO2eq_LA[[#This Row],[Emisiones Fugitivas (kilotoneladas CO₂e)]]-Y298)/Y298)*100,0),0)</f>
        <v>0</v>
      </c>
      <c r="AB299">
        <v>0</v>
      </c>
    </row>
    <row r="300" spans="1:28" x14ac:dyDescent="0.25">
      <c r="A300" t="s">
        <v>147</v>
      </c>
      <c r="B300" t="s">
        <v>147</v>
      </c>
      <c r="C300" t="s">
        <v>148</v>
      </c>
      <c r="D300">
        <v>1991</v>
      </c>
      <c r="E300">
        <v>1560</v>
      </c>
      <c r="F300">
        <f>IF(A299=Emisiones_N2O_CO2eq_LA[[#This Row],[País]],IFERROR(Emisiones_N2O_CO2eq_LA[[#This Row],[Agricultura (kilotoneladas CO₂e)]]-E299,0),0)</f>
        <v>50</v>
      </c>
      <c r="G300" s="8">
        <f>IF(A299=Emisiones_N2O_CO2eq_LA[[#This Row],[País]],IFERROR(((Emisiones_N2O_CO2eq_LA[[#This Row],[Agricultura (kilotoneladas CO₂e)]]-E299)/E299)*100,0),0)</f>
        <v>3.3112582781456954</v>
      </c>
      <c r="H300">
        <v>0.30594234163561401</v>
      </c>
      <c r="I300">
        <v>0</v>
      </c>
      <c r="J300">
        <f>IF(A299=Emisiones_N2O_CO2eq_LA[[#This Row],[País]],IFERROR(Emisiones_N2O_CO2eq_LA[[#This Row],[Industria (kilotoneladas CO₂e)]]-I299,0),0)</f>
        <v>0</v>
      </c>
      <c r="K300" s="8">
        <f>IF(A299=Emisiones_N2O_CO2eq_LA[[#This Row],[País]],IFERROR(((Emisiones_N2O_CO2eq_LA[[#This Row],[Industria (kilotoneladas CO₂e)]]-I299)/I299)*100,0),0)</f>
        <v>0</v>
      </c>
      <c r="L300" s="7"/>
      <c r="M300">
        <v>170</v>
      </c>
      <c r="N300">
        <f>IF(A299=Emisiones_N2O_CO2eq_LA[[#This Row],[País]],IFERROR(Emisiones_N2O_CO2eq_LA[[#This Row],[Otras Quemas de Combustible (kilotoneladas CO₂e)]]-M299,0),0)</f>
        <v>10</v>
      </c>
      <c r="O300" s="8">
        <f>IF(A299=Emisiones_N2O_CO2eq_LA[[#This Row],[País]],IFERROR(((Emisiones_N2O_CO2eq_LA[[#This Row],[Otras Quemas de Combustible (kilotoneladas CO₂e)]]-M299)/M299)*100,0),0)</f>
        <v>6.25</v>
      </c>
      <c r="P300">
        <v>0.03</v>
      </c>
      <c r="Q300">
        <v>220</v>
      </c>
      <c r="R300">
        <f>IF(A299=Emisiones_N2O_CO2eq_LA[[#This Row],[País]],IFERROR(Emisiones_N2O_CO2eq_LA[[#This Row],[Residuos (kilotoneladas CO₂e)]]-Q299,0),0)</f>
        <v>10</v>
      </c>
      <c r="S300" s="8">
        <f>IF(A299=Emisiones_N2O_CO2eq_LA[[#This Row],[País]],IFERROR(((Emisiones_N2O_CO2eq_LA[[#This Row],[Residuos (kilotoneladas CO₂e)]]-Q299)/Q299)*100,0),0)</f>
        <v>4.7619047619047619</v>
      </c>
      <c r="T300">
        <v>4.3145714846048198E-2</v>
      </c>
      <c r="U300">
        <v>330</v>
      </c>
      <c r="V300">
        <f>IF(A299=Emisiones_N2O_CO2eq_LA[[#This Row],[País]],IFERROR(Emisiones_N2O_CO2eq_LA[[#This Row],[UCTUS (kilotoneladas CO₂e)]]-U299,0),0)</f>
        <v>0</v>
      </c>
      <c r="W300" s="8">
        <f>IF(A299=Emisiones_N2O_CO2eq_LA[[#This Row],[País]],IFERROR(((Emisiones_N2O_CO2eq_LA[[#This Row],[UCTUS (kilotoneladas CO₂e)]]-U299)/U299)*100,0),0)</f>
        <v>0</v>
      </c>
      <c r="X300">
        <v>6.4718572269072294E-2</v>
      </c>
      <c r="Y300">
        <v>0</v>
      </c>
      <c r="Z300">
        <f>IF(A299=Emisiones_N2O_CO2eq_LA[[#This Row],[País]],IFERROR(Emisiones_N2O_CO2eq_LA[[#This Row],[Emisiones Fugitivas (kilotoneladas CO₂e)]]-Y299,0),0)</f>
        <v>0</v>
      </c>
      <c r="AA300">
        <f>IF(A299=Emisiones_N2O_CO2eq_LA[[#This Row],[País]],IFERROR(((Emisiones_N2O_CO2eq_LA[[#This Row],[Emisiones Fugitivas (kilotoneladas CO₂e)]]-Y299)/Y299)*100,0),0)</f>
        <v>0</v>
      </c>
      <c r="AB300">
        <v>0</v>
      </c>
    </row>
    <row r="301" spans="1:28" x14ac:dyDescent="0.25">
      <c r="A301" t="s">
        <v>147</v>
      </c>
      <c r="B301" t="s">
        <v>147</v>
      </c>
      <c r="C301" t="s">
        <v>148</v>
      </c>
      <c r="D301">
        <v>1992</v>
      </c>
      <c r="E301">
        <v>1550</v>
      </c>
      <c r="F301">
        <f>IF(A300=Emisiones_N2O_CO2eq_LA[[#This Row],[País]],IFERROR(Emisiones_N2O_CO2eq_LA[[#This Row],[Agricultura (kilotoneladas CO₂e)]]-E300,0),0)</f>
        <v>-10</v>
      </c>
      <c r="G301" s="8">
        <f>IF(A300=Emisiones_N2O_CO2eq_LA[[#This Row],[País]],IFERROR(((Emisiones_N2O_CO2eq_LA[[#This Row],[Agricultura (kilotoneladas CO₂e)]]-E300)/E300)*100,0),0)</f>
        <v>-0.64102564102564097</v>
      </c>
      <c r="H301">
        <v>0.29551954242135298</v>
      </c>
      <c r="I301">
        <v>0</v>
      </c>
      <c r="J301">
        <f>IF(A300=Emisiones_N2O_CO2eq_LA[[#This Row],[País]],IFERROR(Emisiones_N2O_CO2eq_LA[[#This Row],[Industria (kilotoneladas CO₂e)]]-I300,0),0)</f>
        <v>0</v>
      </c>
      <c r="K301" s="8">
        <f>IF(A300=Emisiones_N2O_CO2eq_LA[[#This Row],[País]],IFERROR(((Emisiones_N2O_CO2eq_LA[[#This Row],[Industria (kilotoneladas CO₂e)]]-I300)/I300)*100,0),0)</f>
        <v>0</v>
      </c>
      <c r="L301" s="7"/>
      <c r="M301">
        <v>170</v>
      </c>
      <c r="N301">
        <f>IF(A300=Emisiones_N2O_CO2eq_LA[[#This Row],[País]],IFERROR(Emisiones_N2O_CO2eq_LA[[#This Row],[Otras Quemas de Combustible (kilotoneladas CO₂e)]]-M300,0),0)</f>
        <v>0</v>
      </c>
      <c r="O301" s="8">
        <f>IF(A300=Emisiones_N2O_CO2eq_LA[[#This Row],[País]],IFERROR(((Emisiones_N2O_CO2eq_LA[[#This Row],[Otras Quemas de Combustible (kilotoneladas CO₂e)]]-M300)/M300)*100,0),0)</f>
        <v>0</v>
      </c>
      <c r="P301">
        <v>0.03</v>
      </c>
      <c r="Q301">
        <v>220</v>
      </c>
      <c r="R301">
        <f>IF(A300=Emisiones_N2O_CO2eq_LA[[#This Row],[País]],IFERROR(Emisiones_N2O_CO2eq_LA[[#This Row],[Residuos (kilotoneladas CO₂e)]]-Q300,0),0)</f>
        <v>0</v>
      </c>
      <c r="S301" s="8">
        <f>IF(A300=Emisiones_N2O_CO2eq_LA[[#This Row],[País]],IFERROR(((Emisiones_N2O_CO2eq_LA[[#This Row],[Residuos (kilotoneladas CO₂e)]]-Q300)/Q300)*100,0),0)</f>
        <v>0</v>
      </c>
      <c r="T301">
        <v>4.1944709246901801E-2</v>
      </c>
      <c r="U301">
        <v>330</v>
      </c>
      <c r="V301">
        <f>IF(A300=Emisiones_N2O_CO2eq_LA[[#This Row],[País]],IFERROR(Emisiones_N2O_CO2eq_LA[[#This Row],[UCTUS (kilotoneladas CO₂e)]]-U300,0),0)</f>
        <v>0</v>
      </c>
      <c r="W301" s="8">
        <f>IF(A300=Emisiones_N2O_CO2eq_LA[[#This Row],[País]],IFERROR(((Emisiones_N2O_CO2eq_LA[[#This Row],[UCTUS (kilotoneladas CO₂e)]]-U300)/U300)*100,0),0)</f>
        <v>0</v>
      </c>
      <c r="X301">
        <v>6.2917063870352702E-2</v>
      </c>
      <c r="Y301">
        <v>0</v>
      </c>
      <c r="Z301">
        <f>IF(A300=Emisiones_N2O_CO2eq_LA[[#This Row],[País]],IFERROR(Emisiones_N2O_CO2eq_LA[[#This Row],[Emisiones Fugitivas (kilotoneladas CO₂e)]]-Y300,0),0)</f>
        <v>0</v>
      </c>
      <c r="AA301">
        <f>IF(A300=Emisiones_N2O_CO2eq_LA[[#This Row],[País]],IFERROR(((Emisiones_N2O_CO2eq_LA[[#This Row],[Emisiones Fugitivas (kilotoneladas CO₂e)]]-Y300)/Y300)*100,0),0)</f>
        <v>0</v>
      </c>
      <c r="AB301">
        <v>0</v>
      </c>
    </row>
    <row r="302" spans="1:28" x14ac:dyDescent="0.25">
      <c r="A302" t="s">
        <v>147</v>
      </c>
      <c r="B302" t="s">
        <v>147</v>
      </c>
      <c r="C302" t="s">
        <v>148</v>
      </c>
      <c r="D302">
        <v>1993</v>
      </c>
      <c r="E302">
        <v>1500</v>
      </c>
      <c r="F302">
        <f>IF(A301=Emisiones_N2O_CO2eq_LA[[#This Row],[País]],IFERROR(Emisiones_N2O_CO2eq_LA[[#This Row],[Agricultura (kilotoneladas CO₂e)]]-E301,0),0)</f>
        <v>-50</v>
      </c>
      <c r="G302" s="8">
        <f>IF(A301=Emisiones_N2O_CO2eq_LA[[#This Row],[País]],IFERROR(((Emisiones_N2O_CO2eq_LA[[#This Row],[Agricultura (kilotoneladas CO₂e)]]-E301)/E301)*100,0),0)</f>
        <v>-3.225806451612903</v>
      </c>
      <c r="H302">
        <v>0.27808676307007701</v>
      </c>
      <c r="I302">
        <v>0</v>
      </c>
      <c r="J302">
        <f>IF(A301=Emisiones_N2O_CO2eq_LA[[#This Row],[País]],IFERROR(Emisiones_N2O_CO2eq_LA[[#This Row],[Industria (kilotoneladas CO₂e)]]-I301,0),0)</f>
        <v>0</v>
      </c>
      <c r="K302" s="8">
        <f>IF(A301=Emisiones_N2O_CO2eq_LA[[#This Row],[País]],IFERROR(((Emisiones_N2O_CO2eq_LA[[#This Row],[Industria (kilotoneladas CO₂e)]]-I301)/I301)*100,0),0)</f>
        <v>0</v>
      </c>
      <c r="L302" s="7"/>
      <c r="M302">
        <v>180</v>
      </c>
      <c r="N302">
        <f>IF(A301=Emisiones_N2O_CO2eq_LA[[#This Row],[País]],IFERROR(Emisiones_N2O_CO2eq_LA[[#This Row],[Otras Quemas de Combustible (kilotoneladas CO₂e)]]-M301,0),0)</f>
        <v>10</v>
      </c>
      <c r="O302" s="8">
        <f>IF(A301=Emisiones_N2O_CO2eq_LA[[#This Row],[País]],IFERROR(((Emisiones_N2O_CO2eq_LA[[#This Row],[Otras Quemas de Combustible (kilotoneladas CO₂e)]]-M301)/M301)*100,0),0)</f>
        <v>5.8823529411764701</v>
      </c>
      <c r="P302">
        <v>0.03</v>
      </c>
      <c r="Q302">
        <v>230</v>
      </c>
      <c r="R302">
        <f>IF(A301=Emisiones_N2O_CO2eq_LA[[#This Row],[País]],IFERROR(Emisiones_N2O_CO2eq_LA[[#This Row],[Residuos (kilotoneladas CO₂e)]]-Q301,0),0)</f>
        <v>10</v>
      </c>
      <c r="S302" s="8">
        <f>IF(A301=Emisiones_N2O_CO2eq_LA[[#This Row],[País]],IFERROR(((Emisiones_N2O_CO2eq_LA[[#This Row],[Residuos (kilotoneladas CO₂e)]]-Q301)/Q301)*100,0),0)</f>
        <v>4.5454545454545459</v>
      </c>
      <c r="T302">
        <v>4.2639970337411903E-2</v>
      </c>
      <c r="U302">
        <v>330</v>
      </c>
      <c r="V302">
        <f>IF(A301=Emisiones_N2O_CO2eq_LA[[#This Row],[País]],IFERROR(Emisiones_N2O_CO2eq_LA[[#This Row],[UCTUS (kilotoneladas CO₂e)]]-U301,0),0)</f>
        <v>0</v>
      </c>
      <c r="W302" s="8">
        <f>IF(A301=Emisiones_N2O_CO2eq_LA[[#This Row],[País]],IFERROR(((Emisiones_N2O_CO2eq_LA[[#This Row],[UCTUS (kilotoneladas CO₂e)]]-U301)/U301)*100,0),0)</f>
        <v>0</v>
      </c>
      <c r="X302">
        <v>6.11790878754171E-2</v>
      </c>
      <c r="Y302">
        <v>0</v>
      </c>
      <c r="Z302">
        <f>IF(A301=Emisiones_N2O_CO2eq_LA[[#This Row],[País]],IFERROR(Emisiones_N2O_CO2eq_LA[[#This Row],[Emisiones Fugitivas (kilotoneladas CO₂e)]]-Y301,0),0)</f>
        <v>0</v>
      </c>
      <c r="AA302">
        <f>IF(A301=Emisiones_N2O_CO2eq_LA[[#This Row],[País]],IFERROR(((Emisiones_N2O_CO2eq_LA[[#This Row],[Emisiones Fugitivas (kilotoneladas CO₂e)]]-Y301)/Y301)*100,0),0)</f>
        <v>0</v>
      </c>
      <c r="AB302">
        <v>0</v>
      </c>
    </row>
    <row r="303" spans="1:28" x14ac:dyDescent="0.25">
      <c r="A303" t="s">
        <v>147</v>
      </c>
      <c r="B303" t="s">
        <v>147</v>
      </c>
      <c r="C303" t="s">
        <v>148</v>
      </c>
      <c r="D303">
        <v>1994</v>
      </c>
      <c r="E303">
        <v>1430</v>
      </c>
      <c r="F303">
        <f>IF(A302=Emisiones_N2O_CO2eq_LA[[#This Row],[País]],IFERROR(Emisiones_N2O_CO2eq_LA[[#This Row],[Agricultura (kilotoneladas CO₂e)]]-E302,0),0)</f>
        <v>-70</v>
      </c>
      <c r="G303" s="8">
        <f>IF(A302=Emisiones_N2O_CO2eq_LA[[#This Row],[País]],IFERROR(((Emisiones_N2O_CO2eq_LA[[#This Row],[Agricultura (kilotoneladas CO₂e)]]-E302)/E302)*100,0),0)</f>
        <v>-4.666666666666667</v>
      </c>
      <c r="H303">
        <v>0.25770409082717599</v>
      </c>
      <c r="I303">
        <v>0</v>
      </c>
      <c r="J303">
        <f>IF(A302=Emisiones_N2O_CO2eq_LA[[#This Row],[País]],IFERROR(Emisiones_N2O_CO2eq_LA[[#This Row],[Industria (kilotoneladas CO₂e)]]-I302,0),0)</f>
        <v>0</v>
      </c>
      <c r="K303" s="8">
        <f>IF(A302=Emisiones_N2O_CO2eq_LA[[#This Row],[País]],IFERROR(((Emisiones_N2O_CO2eq_LA[[#This Row],[Industria (kilotoneladas CO₂e)]]-I302)/I302)*100,0),0)</f>
        <v>0</v>
      </c>
      <c r="L303" s="7"/>
      <c r="M303">
        <v>190</v>
      </c>
      <c r="N303">
        <f>IF(A302=Emisiones_N2O_CO2eq_LA[[#This Row],[País]],IFERROR(Emisiones_N2O_CO2eq_LA[[#This Row],[Otras Quemas de Combustible (kilotoneladas CO₂e)]]-M302,0),0)</f>
        <v>10</v>
      </c>
      <c r="O303" s="8">
        <f>IF(A302=Emisiones_N2O_CO2eq_LA[[#This Row],[País]],IFERROR(((Emisiones_N2O_CO2eq_LA[[#This Row],[Otras Quemas de Combustible (kilotoneladas CO₂e)]]-M302)/M302)*100,0),0)</f>
        <v>5.5555555555555554</v>
      </c>
      <c r="P303">
        <v>0.03</v>
      </c>
      <c r="Q303">
        <v>240</v>
      </c>
      <c r="R303">
        <f>IF(A302=Emisiones_N2O_CO2eq_LA[[#This Row],[País]],IFERROR(Emisiones_N2O_CO2eq_LA[[#This Row],[Residuos (kilotoneladas CO₂e)]]-Q302,0),0)</f>
        <v>10</v>
      </c>
      <c r="S303" s="8">
        <f>IF(A302=Emisiones_N2O_CO2eq_LA[[#This Row],[País]],IFERROR(((Emisiones_N2O_CO2eq_LA[[#This Row],[Residuos (kilotoneladas CO₂e)]]-Q302)/Q302)*100,0),0)</f>
        <v>4.3478260869565215</v>
      </c>
      <c r="T303">
        <v>4.3251036222742803E-2</v>
      </c>
      <c r="U303">
        <v>330</v>
      </c>
      <c r="V303">
        <f>IF(A302=Emisiones_N2O_CO2eq_LA[[#This Row],[País]],IFERROR(Emisiones_N2O_CO2eq_LA[[#This Row],[UCTUS (kilotoneladas CO₂e)]]-U302,0),0)</f>
        <v>0</v>
      </c>
      <c r="W303" s="8">
        <f>IF(A302=Emisiones_N2O_CO2eq_LA[[#This Row],[País]],IFERROR(((Emisiones_N2O_CO2eq_LA[[#This Row],[UCTUS (kilotoneladas CO₂e)]]-U302)/U302)*100,0),0)</f>
        <v>0</v>
      </c>
      <c r="X303">
        <v>5.9470174806271398E-2</v>
      </c>
      <c r="Y303">
        <v>0</v>
      </c>
      <c r="Z303">
        <f>IF(A302=Emisiones_N2O_CO2eq_LA[[#This Row],[País]],IFERROR(Emisiones_N2O_CO2eq_LA[[#This Row],[Emisiones Fugitivas (kilotoneladas CO₂e)]]-Y302,0),0)</f>
        <v>0</v>
      </c>
      <c r="AA303">
        <f>IF(A302=Emisiones_N2O_CO2eq_LA[[#This Row],[País]],IFERROR(((Emisiones_N2O_CO2eq_LA[[#This Row],[Emisiones Fugitivas (kilotoneladas CO₂e)]]-Y302)/Y302)*100,0),0)</f>
        <v>0</v>
      </c>
      <c r="AB303">
        <v>0</v>
      </c>
    </row>
    <row r="304" spans="1:28" x14ac:dyDescent="0.25">
      <c r="A304" t="s">
        <v>147</v>
      </c>
      <c r="B304" t="s">
        <v>147</v>
      </c>
      <c r="C304" t="s">
        <v>148</v>
      </c>
      <c r="D304">
        <v>1995</v>
      </c>
      <c r="E304">
        <v>1730</v>
      </c>
      <c r="F304">
        <f>IF(A303=Emisiones_N2O_CO2eq_LA[[#This Row],[País]],IFERROR(Emisiones_N2O_CO2eq_LA[[#This Row],[Agricultura (kilotoneladas CO₂e)]]-E303,0),0)</f>
        <v>300</v>
      </c>
      <c r="G304" s="8">
        <f>IF(A303=Emisiones_N2O_CO2eq_LA[[#This Row],[País]],IFERROR(((Emisiones_N2O_CO2eq_LA[[#This Row],[Agricultura (kilotoneladas CO₂e)]]-E303)/E303)*100,0),0)</f>
        <v>20.97902097902098</v>
      </c>
      <c r="H304">
        <v>0.30303030303030298</v>
      </c>
      <c r="I304">
        <v>0</v>
      </c>
      <c r="J304">
        <f>IF(A303=Emisiones_N2O_CO2eq_LA[[#This Row],[País]],IFERROR(Emisiones_N2O_CO2eq_LA[[#This Row],[Industria (kilotoneladas CO₂e)]]-I303,0),0)</f>
        <v>0</v>
      </c>
      <c r="K304" s="8">
        <f>IF(A303=Emisiones_N2O_CO2eq_LA[[#This Row],[País]],IFERROR(((Emisiones_N2O_CO2eq_LA[[#This Row],[Industria (kilotoneladas CO₂e)]]-I303)/I303)*100,0),0)</f>
        <v>0</v>
      </c>
      <c r="L304" s="7"/>
      <c r="M304">
        <v>190</v>
      </c>
      <c r="N304">
        <f>IF(A303=Emisiones_N2O_CO2eq_LA[[#This Row],[País]],IFERROR(Emisiones_N2O_CO2eq_LA[[#This Row],[Otras Quemas de Combustible (kilotoneladas CO₂e)]]-M303,0),0)</f>
        <v>0</v>
      </c>
      <c r="O304" s="8">
        <f>IF(A303=Emisiones_N2O_CO2eq_LA[[#This Row],[País]],IFERROR(((Emisiones_N2O_CO2eq_LA[[#This Row],[Otras Quemas de Combustible (kilotoneladas CO₂e)]]-M303)/M303)*100,0),0)</f>
        <v>0</v>
      </c>
      <c r="P304">
        <v>0.03</v>
      </c>
      <c r="Q304">
        <v>250</v>
      </c>
      <c r="R304">
        <f>IF(A303=Emisiones_N2O_CO2eq_LA[[#This Row],[País]],IFERROR(Emisiones_N2O_CO2eq_LA[[#This Row],[Residuos (kilotoneladas CO₂e)]]-Q303,0),0)</f>
        <v>10</v>
      </c>
      <c r="S304" s="8">
        <f>IF(A303=Emisiones_N2O_CO2eq_LA[[#This Row],[País]],IFERROR(((Emisiones_N2O_CO2eq_LA[[#This Row],[Residuos (kilotoneladas CO₂e)]]-Q303)/Q303)*100,0),0)</f>
        <v>4.1666666666666661</v>
      </c>
      <c r="T304">
        <v>4.3790506218251798E-2</v>
      </c>
      <c r="U304">
        <v>330</v>
      </c>
      <c r="V304">
        <f>IF(A303=Emisiones_N2O_CO2eq_LA[[#This Row],[País]],IFERROR(Emisiones_N2O_CO2eq_LA[[#This Row],[UCTUS (kilotoneladas CO₂e)]]-U303,0),0)</f>
        <v>0</v>
      </c>
      <c r="W304" s="8">
        <f>IF(A303=Emisiones_N2O_CO2eq_LA[[#This Row],[País]],IFERROR(((Emisiones_N2O_CO2eq_LA[[#This Row],[UCTUS (kilotoneladas CO₂e)]]-U303)/U303)*100,0),0)</f>
        <v>0</v>
      </c>
      <c r="X304">
        <v>5.7803468208092401E-2</v>
      </c>
      <c r="Y304">
        <v>0</v>
      </c>
      <c r="Z304">
        <f>IF(A303=Emisiones_N2O_CO2eq_LA[[#This Row],[País]],IFERROR(Emisiones_N2O_CO2eq_LA[[#This Row],[Emisiones Fugitivas (kilotoneladas CO₂e)]]-Y303,0),0)</f>
        <v>0</v>
      </c>
      <c r="AA304">
        <f>IF(A303=Emisiones_N2O_CO2eq_LA[[#This Row],[País]],IFERROR(((Emisiones_N2O_CO2eq_LA[[#This Row],[Emisiones Fugitivas (kilotoneladas CO₂e)]]-Y303)/Y303)*100,0),0)</f>
        <v>0</v>
      </c>
      <c r="AB304">
        <v>0</v>
      </c>
    </row>
    <row r="305" spans="1:28" x14ac:dyDescent="0.25">
      <c r="A305" t="s">
        <v>147</v>
      </c>
      <c r="B305" t="s">
        <v>147</v>
      </c>
      <c r="C305" t="s">
        <v>148</v>
      </c>
      <c r="D305">
        <v>1996</v>
      </c>
      <c r="E305">
        <v>1590</v>
      </c>
      <c r="F305">
        <f>IF(A304=Emisiones_N2O_CO2eq_LA[[#This Row],[País]],IFERROR(Emisiones_N2O_CO2eq_LA[[#This Row],[Agricultura (kilotoneladas CO₂e)]]-E304,0),0)</f>
        <v>-140</v>
      </c>
      <c r="G305" s="8">
        <f>IF(A304=Emisiones_N2O_CO2eq_LA[[#This Row],[País]],IFERROR(((Emisiones_N2O_CO2eq_LA[[#This Row],[Agricultura (kilotoneladas CO₂e)]]-E304)/E304)*100,0),0)</f>
        <v>-8.0924855491329488</v>
      </c>
      <c r="H305">
        <v>0.27063829787234001</v>
      </c>
      <c r="I305">
        <v>0</v>
      </c>
      <c r="J305">
        <f>IF(A304=Emisiones_N2O_CO2eq_LA[[#This Row],[País]],IFERROR(Emisiones_N2O_CO2eq_LA[[#This Row],[Industria (kilotoneladas CO₂e)]]-I304,0),0)</f>
        <v>0</v>
      </c>
      <c r="K305" s="8">
        <f>IF(A304=Emisiones_N2O_CO2eq_LA[[#This Row],[País]],IFERROR(((Emisiones_N2O_CO2eq_LA[[#This Row],[Industria (kilotoneladas CO₂e)]]-I304)/I304)*100,0),0)</f>
        <v>0</v>
      </c>
      <c r="L305" s="7"/>
      <c r="M305">
        <v>190</v>
      </c>
      <c r="N305">
        <f>IF(A304=Emisiones_N2O_CO2eq_LA[[#This Row],[País]],IFERROR(Emisiones_N2O_CO2eq_LA[[#This Row],[Otras Quemas de Combustible (kilotoneladas CO₂e)]]-M304,0),0)</f>
        <v>0</v>
      </c>
      <c r="O305" s="8">
        <f>IF(A304=Emisiones_N2O_CO2eq_LA[[#This Row],[País]],IFERROR(((Emisiones_N2O_CO2eq_LA[[#This Row],[Otras Quemas de Combustible (kilotoneladas CO₂e)]]-M304)/M304)*100,0),0)</f>
        <v>0</v>
      </c>
      <c r="P305">
        <v>0.03</v>
      </c>
      <c r="Q305">
        <v>260</v>
      </c>
      <c r="R305">
        <f>IF(A304=Emisiones_N2O_CO2eq_LA[[#This Row],[País]],IFERROR(Emisiones_N2O_CO2eq_LA[[#This Row],[Residuos (kilotoneladas CO₂e)]]-Q304,0),0)</f>
        <v>10</v>
      </c>
      <c r="S305" s="8">
        <f>IF(A304=Emisiones_N2O_CO2eq_LA[[#This Row],[País]],IFERROR(((Emisiones_N2O_CO2eq_LA[[#This Row],[Residuos (kilotoneladas CO₂e)]]-Q304)/Q304)*100,0),0)</f>
        <v>4</v>
      </c>
      <c r="T305">
        <v>4.4255319148936101E-2</v>
      </c>
      <c r="U305">
        <v>90</v>
      </c>
      <c r="V305">
        <f>IF(A304=Emisiones_N2O_CO2eq_LA[[#This Row],[País]],IFERROR(Emisiones_N2O_CO2eq_LA[[#This Row],[UCTUS (kilotoneladas CO₂e)]]-U304,0),0)</f>
        <v>-240</v>
      </c>
      <c r="W305" s="8">
        <f>IF(A304=Emisiones_N2O_CO2eq_LA[[#This Row],[País]],IFERROR(((Emisiones_N2O_CO2eq_LA[[#This Row],[UCTUS (kilotoneladas CO₂e)]]-U304)/U304)*100,0),0)</f>
        <v>-72.727272727272734</v>
      </c>
      <c r="X305">
        <v>1.53191489361702E-2</v>
      </c>
      <c r="Y305">
        <v>0</v>
      </c>
      <c r="Z305">
        <f>IF(A304=Emisiones_N2O_CO2eq_LA[[#This Row],[País]],IFERROR(Emisiones_N2O_CO2eq_LA[[#This Row],[Emisiones Fugitivas (kilotoneladas CO₂e)]]-Y304,0),0)</f>
        <v>0</v>
      </c>
      <c r="AA305">
        <f>IF(A304=Emisiones_N2O_CO2eq_LA[[#This Row],[País]],IFERROR(((Emisiones_N2O_CO2eq_LA[[#This Row],[Emisiones Fugitivas (kilotoneladas CO₂e)]]-Y304)/Y304)*100,0),0)</f>
        <v>0</v>
      </c>
      <c r="AB305">
        <v>0</v>
      </c>
    </row>
    <row r="306" spans="1:28" x14ac:dyDescent="0.25">
      <c r="A306" t="s">
        <v>147</v>
      </c>
      <c r="B306" t="s">
        <v>147</v>
      </c>
      <c r="C306" t="s">
        <v>148</v>
      </c>
      <c r="D306">
        <v>1997</v>
      </c>
      <c r="E306">
        <v>1770</v>
      </c>
      <c r="F306">
        <f>IF(A305=Emisiones_N2O_CO2eq_LA[[#This Row],[País]],IFERROR(Emisiones_N2O_CO2eq_LA[[#This Row],[Agricultura (kilotoneladas CO₂e)]]-E305,0),0)</f>
        <v>180</v>
      </c>
      <c r="G306" s="8">
        <f>IF(A305=Emisiones_N2O_CO2eq_LA[[#This Row],[País]],IFERROR(((Emisiones_N2O_CO2eq_LA[[#This Row],[Agricultura (kilotoneladas CO₂e)]]-E305)/E305)*100,0),0)</f>
        <v>11.320754716981133</v>
      </c>
      <c r="H306">
        <v>0.29275554085345601</v>
      </c>
      <c r="I306">
        <v>0</v>
      </c>
      <c r="J306">
        <f>IF(A305=Emisiones_N2O_CO2eq_LA[[#This Row],[País]],IFERROR(Emisiones_N2O_CO2eq_LA[[#This Row],[Industria (kilotoneladas CO₂e)]]-I305,0),0)</f>
        <v>0</v>
      </c>
      <c r="K306" s="8">
        <f>IF(A305=Emisiones_N2O_CO2eq_LA[[#This Row],[País]],IFERROR(((Emisiones_N2O_CO2eq_LA[[#This Row],[Industria (kilotoneladas CO₂e)]]-I305)/I305)*100,0),0)</f>
        <v>0</v>
      </c>
      <c r="L306" s="7"/>
      <c r="M306">
        <v>190</v>
      </c>
      <c r="N306">
        <f>IF(A305=Emisiones_N2O_CO2eq_LA[[#This Row],[País]],IFERROR(Emisiones_N2O_CO2eq_LA[[#This Row],[Otras Quemas de Combustible (kilotoneladas CO₂e)]]-M305,0),0)</f>
        <v>0</v>
      </c>
      <c r="O306" s="8">
        <f>IF(A305=Emisiones_N2O_CO2eq_LA[[#This Row],[País]],IFERROR(((Emisiones_N2O_CO2eq_LA[[#This Row],[Otras Quemas de Combustible (kilotoneladas CO₂e)]]-M305)/M305)*100,0),0)</f>
        <v>0</v>
      </c>
      <c r="P306">
        <v>0.03</v>
      </c>
      <c r="Q306">
        <v>260</v>
      </c>
      <c r="R306">
        <f>IF(A305=Emisiones_N2O_CO2eq_LA[[#This Row],[País]],IFERROR(Emisiones_N2O_CO2eq_LA[[#This Row],[Residuos (kilotoneladas CO₂e)]]-Q305,0),0)</f>
        <v>0</v>
      </c>
      <c r="S306" s="8">
        <f>IF(A305=Emisiones_N2O_CO2eq_LA[[#This Row],[País]],IFERROR(((Emisiones_N2O_CO2eq_LA[[#This Row],[Residuos (kilotoneladas CO₂e)]]-Q305)/Q305)*100,0),0)</f>
        <v>0</v>
      </c>
      <c r="T306">
        <v>4.3003638769434298E-2</v>
      </c>
      <c r="U306">
        <v>180</v>
      </c>
      <c r="V306">
        <f>IF(A305=Emisiones_N2O_CO2eq_LA[[#This Row],[País]],IFERROR(Emisiones_N2O_CO2eq_LA[[#This Row],[UCTUS (kilotoneladas CO₂e)]]-U305,0),0)</f>
        <v>90</v>
      </c>
      <c r="W306" s="8">
        <f>IF(A305=Emisiones_N2O_CO2eq_LA[[#This Row],[País]],IFERROR(((Emisiones_N2O_CO2eq_LA[[#This Row],[UCTUS (kilotoneladas CO₂e)]]-U305)/U305)*100,0),0)</f>
        <v>100</v>
      </c>
      <c r="X306">
        <v>2.97717499173006E-2</v>
      </c>
      <c r="Y306">
        <v>0</v>
      </c>
      <c r="Z306">
        <f>IF(A305=Emisiones_N2O_CO2eq_LA[[#This Row],[País]],IFERROR(Emisiones_N2O_CO2eq_LA[[#This Row],[Emisiones Fugitivas (kilotoneladas CO₂e)]]-Y305,0),0)</f>
        <v>0</v>
      </c>
      <c r="AA306">
        <f>IF(A305=Emisiones_N2O_CO2eq_LA[[#This Row],[País]],IFERROR(((Emisiones_N2O_CO2eq_LA[[#This Row],[Emisiones Fugitivas (kilotoneladas CO₂e)]]-Y305)/Y305)*100,0),0)</f>
        <v>0</v>
      </c>
      <c r="AB306">
        <v>0</v>
      </c>
    </row>
    <row r="307" spans="1:28" x14ac:dyDescent="0.25">
      <c r="A307" t="s">
        <v>147</v>
      </c>
      <c r="B307" t="s">
        <v>147</v>
      </c>
      <c r="C307" t="s">
        <v>148</v>
      </c>
      <c r="D307">
        <v>1998</v>
      </c>
      <c r="E307">
        <v>1780</v>
      </c>
      <c r="F307">
        <f>IF(A306=Emisiones_N2O_CO2eq_LA[[#This Row],[País]],IFERROR(Emisiones_N2O_CO2eq_LA[[#This Row],[Agricultura (kilotoneladas CO₂e)]]-E306,0),0)</f>
        <v>10</v>
      </c>
      <c r="G307" s="8">
        <f>IF(A306=Emisiones_N2O_CO2eq_LA[[#This Row],[País]],IFERROR(((Emisiones_N2O_CO2eq_LA[[#This Row],[Agricultura (kilotoneladas CO₂e)]]-E306)/E306)*100,0),0)</f>
        <v>0.56497175141242939</v>
      </c>
      <c r="H307">
        <v>0.286173633440514</v>
      </c>
      <c r="I307">
        <v>0</v>
      </c>
      <c r="J307">
        <f>IF(A306=Emisiones_N2O_CO2eq_LA[[#This Row],[País]],IFERROR(Emisiones_N2O_CO2eq_LA[[#This Row],[Industria (kilotoneladas CO₂e)]]-I306,0),0)</f>
        <v>0</v>
      </c>
      <c r="K307" s="8">
        <f>IF(A306=Emisiones_N2O_CO2eq_LA[[#This Row],[País]],IFERROR(((Emisiones_N2O_CO2eq_LA[[#This Row],[Industria (kilotoneladas CO₂e)]]-I306)/I306)*100,0),0)</f>
        <v>0</v>
      </c>
      <c r="L307" s="7"/>
      <c r="M307">
        <v>200</v>
      </c>
      <c r="N307">
        <f>IF(A306=Emisiones_N2O_CO2eq_LA[[#This Row],[País]],IFERROR(Emisiones_N2O_CO2eq_LA[[#This Row],[Otras Quemas de Combustible (kilotoneladas CO₂e)]]-M306,0),0)</f>
        <v>10</v>
      </c>
      <c r="O307" s="8">
        <f>IF(A306=Emisiones_N2O_CO2eq_LA[[#This Row],[País]],IFERROR(((Emisiones_N2O_CO2eq_LA[[#This Row],[Otras Quemas de Combustible (kilotoneladas CO₂e)]]-M306)/M306)*100,0),0)</f>
        <v>5.2631578947368416</v>
      </c>
      <c r="P307">
        <v>0.03</v>
      </c>
      <c r="Q307">
        <v>270</v>
      </c>
      <c r="R307">
        <f>IF(A306=Emisiones_N2O_CO2eq_LA[[#This Row],[País]],IFERROR(Emisiones_N2O_CO2eq_LA[[#This Row],[Residuos (kilotoneladas CO₂e)]]-Q306,0),0)</f>
        <v>10</v>
      </c>
      <c r="S307" s="8">
        <f>IF(A306=Emisiones_N2O_CO2eq_LA[[#This Row],[País]],IFERROR(((Emisiones_N2O_CO2eq_LA[[#This Row],[Residuos (kilotoneladas CO₂e)]]-Q306)/Q306)*100,0),0)</f>
        <v>3.8461538461538463</v>
      </c>
      <c r="T307">
        <v>4.3408360128617297E-2</v>
      </c>
      <c r="U307">
        <v>260</v>
      </c>
      <c r="V307">
        <f>IF(A306=Emisiones_N2O_CO2eq_LA[[#This Row],[País]],IFERROR(Emisiones_N2O_CO2eq_LA[[#This Row],[UCTUS (kilotoneladas CO₂e)]]-U306,0),0)</f>
        <v>80</v>
      </c>
      <c r="W307" s="8">
        <f>IF(A306=Emisiones_N2O_CO2eq_LA[[#This Row],[País]],IFERROR(((Emisiones_N2O_CO2eq_LA[[#This Row],[UCTUS (kilotoneladas CO₂e)]]-U306)/U306)*100,0),0)</f>
        <v>44.444444444444443</v>
      </c>
      <c r="X307">
        <v>4.1800643086816698E-2</v>
      </c>
      <c r="Y307">
        <v>0</v>
      </c>
      <c r="Z307">
        <f>IF(A306=Emisiones_N2O_CO2eq_LA[[#This Row],[País]],IFERROR(Emisiones_N2O_CO2eq_LA[[#This Row],[Emisiones Fugitivas (kilotoneladas CO₂e)]]-Y306,0),0)</f>
        <v>0</v>
      </c>
      <c r="AA307">
        <f>IF(A306=Emisiones_N2O_CO2eq_LA[[#This Row],[País]],IFERROR(((Emisiones_N2O_CO2eq_LA[[#This Row],[Emisiones Fugitivas (kilotoneladas CO₂e)]]-Y306)/Y306)*100,0),0)</f>
        <v>0</v>
      </c>
      <c r="AB307">
        <v>0</v>
      </c>
    </row>
    <row r="308" spans="1:28" x14ac:dyDescent="0.25">
      <c r="A308" t="s">
        <v>147</v>
      </c>
      <c r="B308" t="s">
        <v>147</v>
      </c>
      <c r="C308" t="s">
        <v>148</v>
      </c>
      <c r="D308">
        <v>1999</v>
      </c>
      <c r="E308">
        <v>1770</v>
      </c>
      <c r="F308">
        <f>IF(A307=Emisiones_N2O_CO2eq_LA[[#This Row],[País]],IFERROR(Emisiones_N2O_CO2eq_LA[[#This Row],[Agricultura (kilotoneladas CO₂e)]]-E307,0),0)</f>
        <v>-10</v>
      </c>
      <c r="G308" s="8">
        <f>IF(A307=Emisiones_N2O_CO2eq_LA[[#This Row],[País]],IFERROR(((Emisiones_N2O_CO2eq_LA[[#This Row],[Agricultura (kilotoneladas CO₂e)]]-E307)/E307)*100,0),0)</f>
        <v>-0.5617977528089888</v>
      </c>
      <c r="H308">
        <v>0.27669219946849999</v>
      </c>
      <c r="I308">
        <v>0</v>
      </c>
      <c r="J308">
        <f>IF(A307=Emisiones_N2O_CO2eq_LA[[#This Row],[País]],IFERROR(Emisiones_N2O_CO2eq_LA[[#This Row],[Industria (kilotoneladas CO₂e)]]-I307,0),0)</f>
        <v>0</v>
      </c>
      <c r="K308" s="8">
        <f>IF(A307=Emisiones_N2O_CO2eq_LA[[#This Row],[País]],IFERROR(((Emisiones_N2O_CO2eq_LA[[#This Row],[Industria (kilotoneladas CO₂e)]]-I307)/I307)*100,0),0)</f>
        <v>0</v>
      </c>
      <c r="L308" s="7"/>
      <c r="M308">
        <v>200</v>
      </c>
      <c r="N308">
        <f>IF(A307=Emisiones_N2O_CO2eq_LA[[#This Row],[País]],IFERROR(Emisiones_N2O_CO2eq_LA[[#This Row],[Otras Quemas de Combustible (kilotoneladas CO₂e)]]-M307,0),0)</f>
        <v>0</v>
      </c>
      <c r="O308" s="8">
        <f>IF(A307=Emisiones_N2O_CO2eq_LA[[#This Row],[País]],IFERROR(((Emisiones_N2O_CO2eq_LA[[#This Row],[Otras Quemas de Combustible (kilotoneladas CO₂e)]]-M307)/M307)*100,0),0)</f>
        <v>0</v>
      </c>
      <c r="P308">
        <v>0.03</v>
      </c>
      <c r="Q308">
        <v>280</v>
      </c>
      <c r="R308">
        <f>IF(A307=Emisiones_N2O_CO2eq_LA[[#This Row],[País]],IFERROR(Emisiones_N2O_CO2eq_LA[[#This Row],[Residuos (kilotoneladas CO₂e)]]-Q307,0),0)</f>
        <v>10</v>
      </c>
      <c r="S308" s="8">
        <f>IF(A307=Emisiones_N2O_CO2eq_LA[[#This Row],[País]],IFERROR(((Emisiones_N2O_CO2eq_LA[[#This Row],[Residuos (kilotoneladas CO₂e)]]-Q307)/Q307)*100,0),0)</f>
        <v>3.7037037037037033</v>
      </c>
      <c r="T308">
        <v>4.37705174300453E-2</v>
      </c>
      <c r="U308">
        <v>140</v>
      </c>
      <c r="V308">
        <f>IF(A307=Emisiones_N2O_CO2eq_LA[[#This Row],[País]],IFERROR(Emisiones_N2O_CO2eq_LA[[#This Row],[UCTUS (kilotoneladas CO₂e)]]-U307,0),0)</f>
        <v>-120</v>
      </c>
      <c r="W308" s="8">
        <f>IF(A307=Emisiones_N2O_CO2eq_LA[[#This Row],[País]],IFERROR(((Emisiones_N2O_CO2eq_LA[[#This Row],[UCTUS (kilotoneladas CO₂e)]]-U307)/U307)*100,0),0)</f>
        <v>-46.153846153846153</v>
      </c>
      <c r="X308">
        <v>2.1885258715022601E-2</v>
      </c>
      <c r="Y308">
        <v>0</v>
      </c>
      <c r="Z308">
        <f>IF(A307=Emisiones_N2O_CO2eq_LA[[#This Row],[País]],IFERROR(Emisiones_N2O_CO2eq_LA[[#This Row],[Emisiones Fugitivas (kilotoneladas CO₂e)]]-Y307,0),0)</f>
        <v>0</v>
      </c>
      <c r="AA308">
        <f>IF(A307=Emisiones_N2O_CO2eq_LA[[#This Row],[País]],IFERROR(((Emisiones_N2O_CO2eq_LA[[#This Row],[Emisiones Fugitivas (kilotoneladas CO₂e)]]-Y307)/Y307)*100,0),0)</f>
        <v>0</v>
      </c>
      <c r="AB308">
        <v>0</v>
      </c>
    </row>
    <row r="309" spans="1:28" x14ac:dyDescent="0.25">
      <c r="A309" t="s">
        <v>147</v>
      </c>
      <c r="B309" t="s">
        <v>147</v>
      </c>
      <c r="C309" t="s">
        <v>148</v>
      </c>
      <c r="D309">
        <v>2000</v>
      </c>
      <c r="E309">
        <v>1970</v>
      </c>
      <c r="F309">
        <f>IF(A308=Emisiones_N2O_CO2eq_LA[[#This Row],[País]],IFERROR(Emisiones_N2O_CO2eq_LA[[#This Row],[Agricultura (kilotoneladas CO₂e)]]-E308,0),0)</f>
        <v>200</v>
      </c>
      <c r="G309" s="8">
        <f>IF(A308=Emisiones_N2O_CO2eq_LA[[#This Row],[País]],IFERROR(((Emisiones_N2O_CO2eq_LA[[#This Row],[Agricultura (kilotoneladas CO₂e)]]-E308)/E308)*100,0),0)</f>
        <v>11.299435028248588</v>
      </c>
      <c r="H309">
        <v>0.299619771863117</v>
      </c>
      <c r="I309">
        <v>0</v>
      </c>
      <c r="J309">
        <f>IF(A308=Emisiones_N2O_CO2eq_LA[[#This Row],[País]],IFERROR(Emisiones_N2O_CO2eq_LA[[#This Row],[Industria (kilotoneladas CO₂e)]]-I308,0),0)</f>
        <v>0</v>
      </c>
      <c r="K309" s="8">
        <f>IF(A308=Emisiones_N2O_CO2eq_LA[[#This Row],[País]],IFERROR(((Emisiones_N2O_CO2eq_LA[[#This Row],[Industria (kilotoneladas CO₂e)]]-I308)/I308)*100,0),0)</f>
        <v>0</v>
      </c>
      <c r="L309" s="7"/>
      <c r="M309">
        <v>200</v>
      </c>
      <c r="N309">
        <f>IF(A308=Emisiones_N2O_CO2eq_LA[[#This Row],[País]],IFERROR(Emisiones_N2O_CO2eq_LA[[#This Row],[Otras Quemas de Combustible (kilotoneladas CO₂e)]]-M308,0),0)</f>
        <v>0</v>
      </c>
      <c r="O309" s="8">
        <f>IF(A308=Emisiones_N2O_CO2eq_LA[[#This Row],[País]],IFERROR(((Emisiones_N2O_CO2eq_LA[[#This Row],[Otras Quemas de Combustible (kilotoneladas CO₂e)]]-M308)/M308)*100,0),0)</f>
        <v>0</v>
      </c>
      <c r="P309">
        <v>0.03</v>
      </c>
      <c r="Q309">
        <v>290</v>
      </c>
      <c r="R309">
        <f>IF(A308=Emisiones_N2O_CO2eq_LA[[#This Row],[País]],IFERROR(Emisiones_N2O_CO2eq_LA[[#This Row],[Residuos (kilotoneladas CO₂e)]]-Q308,0),0)</f>
        <v>10</v>
      </c>
      <c r="S309" s="8">
        <f>IF(A308=Emisiones_N2O_CO2eq_LA[[#This Row],[País]],IFERROR(((Emisiones_N2O_CO2eq_LA[[#This Row],[Residuos (kilotoneladas CO₂e)]]-Q308)/Q308)*100,0),0)</f>
        <v>3.5714285714285712</v>
      </c>
      <c r="T309">
        <v>4.4106463878326903E-2</v>
      </c>
      <c r="U309">
        <v>180</v>
      </c>
      <c r="V309">
        <f>IF(A308=Emisiones_N2O_CO2eq_LA[[#This Row],[País]],IFERROR(Emisiones_N2O_CO2eq_LA[[#This Row],[UCTUS (kilotoneladas CO₂e)]]-U308,0),0)</f>
        <v>40</v>
      </c>
      <c r="W309" s="8">
        <f>IF(A308=Emisiones_N2O_CO2eq_LA[[#This Row],[País]],IFERROR(((Emisiones_N2O_CO2eq_LA[[#This Row],[UCTUS (kilotoneladas CO₂e)]]-U308)/U308)*100,0),0)</f>
        <v>28.571428571428569</v>
      </c>
      <c r="X309">
        <v>2.7376425855513298E-2</v>
      </c>
      <c r="Y309">
        <v>20</v>
      </c>
      <c r="Z309">
        <f>IF(A308=Emisiones_N2O_CO2eq_LA[[#This Row],[País]],IFERROR(Emisiones_N2O_CO2eq_LA[[#This Row],[Emisiones Fugitivas (kilotoneladas CO₂e)]]-Y308,0),0)</f>
        <v>20</v>
      </c>
      <c r="AA309">
        <f>IF(A308=Emisiones_N2O_CO2eq_LA[[#This Row],[País]],IFERROR(((Emisiones_N2O_CO2eq_LA[[#This Row],[Emisiones Fugitivas (kilotoneladas CO₂e)]]-Y308)/Y308)*100,0),0)</f>
        <v>0</v>
      </c>
      <c r="AB309">
        <v>3.0418250950570301E-3</v>
      </c>
    </row>
    <row r="310" spans="1:28" x14ac:dyDescent="0.25">
      <c r="A310" t="s">
        <v>147</v>
      </c>
      <c r="B310" t="s">
        <v>147</v>
      </c>
      <c r="C310" t="s">
        <v>148</v>
      </c>
      <c r="D310">
        <v>2001</v>
      </c>
      <c r="E310">
        <v>1850</v>
      </c>
      <c r="F310">
        <f>IF(A309=Emisiones_N2O_CO2eq_LA[[#This Row],[País]],IFERROR(Emisiones_N2O_CO2eq_LA[[#This Row],[Agricultura (kilotoneladas CO₂e)]]-E309,0),0)</f>
        <v>-120</v>
      </c>
      <c r="G310" s="8">
        <f>IF(A309=Emisiones_N2O_CO2eq_LA[[#This Row],[País]],IFERROR(((Emisiones_N2O_CO2eq_LA[[#This Row],[Agricultura (kilotoneladas CO₂e)]]-E309)/E309)*100,0),0)</f>
        <v>-6.091370558375635</v>
      </c>
      <c r="H310">
        <v>0.27399289099525997</v>
      </c>
      <c r="I310">
        <v>0</v>
      </c>
      <c r="J310">
        <f>IF(A309=Emisiones_N2O_CO2eq_LA[[#This Row],[País]],IFERROR(Emisiones_N2O_CO2eq_LA[[#This Row],[Industria (kilotoneladas CO₂e)]]-I309,0),0)</f>
        <v>0</v>
      </c>
      <c r="K310" s="8">
        <f>IF(A309=Emisiones_N2O_CO2eq_LA[[#This Row],[País]],IFERROR(((Emisiones_N2O_CO2eq_LA[[#This Row],[Industria (kilotoneladas CO₂e)]]-I309)/I309)*100,0),0)</f>
        <v>0</v>
      </c>
      <c r="L310" s="7"/>
      <c r="M310">
        <v>210</v>
      </c>
      <c r="N310">
        <f>IF(A309=Emisiones_N2O_CO2eq_LA[[#This Row],[País]],IFERROR(Emisiones_N2O_CO2eq_LA[[#This Row],[Otras Quemas de Combustible (kilotoneladas CO₂e)]]-M309,0),0)</f>
        <v>10</v>
      </c>
      <c r="O310" s="8">
        <f>IF(A309=Emisiones_N2O_CO2eq_LA[[#This Row],[País]],IFERROR(((Emisiones_N2O_CO2eq_LA[[#This Row],[Otras Quemas de Combustible (kilotoneladas CO₂e)]]-M309)/M309)*100,0),0)</f>
        <v>5</v>
      </c>
      <c r="P310">
        <v>0.03</v>
      </c>
      <c r="Q310">
        <v>300</v>
      </c>
      <c r="R310">
        <f>IF(A309=Emisiones_N2O_CO2eq_LA[[#This Row],[País]],IFERROR(Emisiones_N2O_CO2eq_LA[[#This Row],[Residuos (kilotoneladas CO₂e)]]-Q309,0),0)</f>
        <v>10</v>
      </c>
      <c r="S310" s="8">
        <f>IF(A309=Emisiones_N2O_CO2eq_LA[[#This Row],[País]],IFERROR(((Emisiones_N2O_CO2eq_LA[[#This Row],[Residuos (kilotoneladas CO₂e)]]-Q309)/Q309)*100,0),0)</f>
        <v>3.4482758620689653</v>
      </c>
      <c r="T310">
        <v>4.4431279620852998E-2</v>
      </c>
      <c r="U310">
        <v>40</v>
      </c>
      <c r="V310">
        <f>IF(A309=Emisiones_N2O_CO2eq_LA[[#This Row],[País]],IFERROR(Emisiones_N2O_CO2eq_LA[[#This Row],[UCTUS (kilotoneladas CO₂e)]]-U309,0),0)</f>
        <v>-140</v>
      </c>
      <c r="W310" s="8">
        <f>IF(A309=Emisiones_N2O_CO2eq_LA[[#This Row],[País]],IFERROR(((Emisiones_N2O_CO2eq_LA[[#This Row],[UCTUS (kilotoneladas CO₂e)]]-U309)/U309)*100,0),0)</f>
        <v>-77.777777777777786</v>
      </c>
      <c r="X310">
        <v>5.9241706161137402E-3</v>
      </c>
      <c r="Y310">
        <v>20</v>
      </c>
      <c r="Z310">
        <f>IF(A309=Emisiones_N2O_CO2eq_LA[[#This Row],[País]],IFERROR(Emisiones_N2O_CO2eq_LA[[#This Row],[Emisiones Fugitivas (kilotoneladas CO₂e)]]-Y309,0),0)</f>
        <v>0</v>
      </c>
      <c r="AA310">
        <f>IF(A309=Emisiones_N2O_CO2eq_LA[[#This Row],[País]],IFERROR(((Emisiones_N2O_CO2eq_LA[[#This Row],[Emisiones Fugitivas (kilotoneladas CO₂e)]]-Y309)/Y309)*100,0),0)</f>
        <v>0</v>
      </c>
      <c r="AB310">
        <v>2.9620853080568701E-3</v>
      </c>
    </row>
    <row r="311" spans="1:28" x14ac:dyDescent="0.25">
      <c r="A311" t="s">
        <v>147</v>
      </c>
      <c r="B311" t="s">
        <v>147</v>
      </c>
      <c r="C311" t="s">
        <v>148</v>
      </c>
      <c r="D311">
        <v>2002</v>
      </c>
      <c r="E311">
        <v>1520</v>
      </c>
      <c r="F311">
        <f>IF(A310=Emisiones_N2O_CO2eq_LA[[#This Row],[País]],IFERROR(Emisiones_N2O_CO2eq_LA[[#This Row],[Agricultura (kilotoneladas CO₂e)]]-E310,0),0)</f>
        <v>-330</v>
      </c>
      <c r="G311" s="8">
        <f>IF(A310=Emisiones_N2O_CO2eq_LA[[#This Row],[País]],IFERROR(((Emisiones_N2O_CO2eq_LA[[#This Row],[Agricultura (kilotoneladas CO₂e)]]-E310)/E310)*100,0),0)</f>
        <v>-17.837837837837839</v>
      </c>
      <c r="H311">
        <v>0.21936787415211401</v>
      </c>
      <c r="I311">
        <v>0</v>
      </c>
      <c r="J311">
        <f>IF(A310=Emisiones_N2O_CO2eq_LA[[#This Row],[País]],IFERROR(Emisiones_N2O_CO2eq_LA[[#This Row],[Industria (kilotoneladas CO₂e)]]-I310,0),0)</f>
        <v>0</v>
      </c>
      <c r="K311" s="8">
        <f>IF(A310=Emisiones_N2O_CO2eq_LA[[#This Row],[País]],IFERROR(((Emisiones_N2O_CO2eq_LA[[#This Row],[Industria (kilotoneladas CO₂e)]]-I310)/I310)*100,0),0)</f>
        <v>0</v>
      </c>
      <c r="L311" s="7"/>
      <c r="M311">
        <v>210</v>
      </c>
      <c r="N311">
        <f>IF(A310=Emisiones_N2O_CO2eq_LA[[#This Row],[País]],IFERROR(Emisiones_N2O_CO2eq_LA[[#This Row],[Otras Quemas de Combustible (kilotoneladas CO₂e)]]-M310,0),0)</f>
        <v>0</v>
      </c>
      <c r="O311" s="8">
        <f>IF(A310=Emisiones_N2O_CO2eq_LA[[#This Row],[País]],IFERROR(((Emisiones_N2O_CO2eq_LA[[#This Row],[Otras Quemas de Combustible (kilotoneladas CO₂e)]]-M310)/M310)*100,0),0)</f>
        <v>0</v>
      </c>
      <c r="P311">
        <v>0.03</v>
      </c>
      <c r="Q311">
        <v>310</v>
      </c>
      <c r="R311">
        <f>IF(A310=Emisiones_N2O_CO2eq_LA[[#This Row],[País]],IFERROR(Emisiones_N2O_CO2eq_LA[[#This Row],[Residuos (kilotoneladas CO₂e)]]-Q310,0),0)</f>
        <v>10</v>
      </c>
      <c r="S311" s="8">
        <f>IF(A310=Emisiones_N2O_CO2eq_LA[[#This Row],[País]],IFERROR(((Emisiones_N2O_CO2eq_LA[[#This Row],[Residuos (kilotoneladas CO₂e)]]-Q310)/Q310)*100,0),0)</f>
        <v>3.3333333333333335</v>
      </c>
      <c r="T311">
        <v>4.4739500649444298E-2</v>
      </c>
      <c r="U311">
        <v>70</v>
      </c>
      <c r="V311">
        <f>IF(A310=Emisiones_N2O_CO2eq_LA[[#This Row],[País]],IFERROR(Emisiones_N2O_CO2eq_LA[[#This Row],[UCTUS (kilotoneladas CO₂e)]]-U310,0),0)</f>
        <v>30</v>
      </c>
      <c r="W311" s="8">
        <f>IF(A310=Emisiones_N2O_CO2eq_LA[[#This Row],[País]],IFERROR(((Emisiones_N2O_CO2eq_LA[[#This Row],[UCTUS (kilotoneladas CO₂e)]]-U310)/U310)*100,0),0)</f>
        <v>75</v>
      </c>
      <c r="X311">
        <v>1.01024678885842E-2</v>
      </c>
      <c r="Y311">
        <v>20</v>
      </c>
      <c r="Z311">
        <f>IF(A310=Emisiones_N2O_CO2eq_LA[[#This Row],[País]],IFERROR(Emisiones_N2O_CO2eq_LA[[#This Row],[Emisiones Fugitivas (kilotoneladas CO₂e)]]-Y310,0),0)</f>
        <v>0</v>
      </c>
      <c r="AA311">
        <f>IF(A310=Emisiones_N2O_CO2eq_LA[[#This Row],[País]],IFERROR(((Emisiones_N2O_CO2eq_LA[[#This Row],[Emisiones Fugitivas (kilotoneladas CO₂e)]]-Y310)/Y310)*100,0),0)</f>
        <v>0</v>
      </c>
      <c r="AB311">
        <v>2.88641939673834E-3</v>
      </c>
    </row>
    <row r="312" spans="1:28" x14ac:dyDescent="0.25">
      <c r="A312" t="s">
        <v>147</v>
      </c>
      <c r="B312" t="s">
        <v>147</v>
      </c>
      <c r="C312" t="s">
        <v>148</v>
      </c>
      <c r="D312">
        <v>2003</v>
      </c>
      <c r="E312">
        <v>1900</v>
      </c>
      <c r="F312">
        <f>IF(A311=Emisiones_N2O_CO2eq_LA[[#This Row],[País]],IFERROR(Emisiones_N2O_CO2eq_LA[[#This Row],[Agricultura (kilotoneladas CO₂e)]]-E311,0),0)</f>
        <v>380</v>
      </c>
      <c r="G312" s="8">
        <f>IF(A311=Emisiones_N2O_CO2eq_LA[[#This Row],[País]],IFERROR(((Emisiones_N2O_CO2eq_LA[[#This Row],[Agricultura (kilotoneladas CO₂e)]]-E311)/E311)*100,0),0)</f>
        <v>25</v>
      </c>
      <c r="H312">
        <v>0.26737967914438499</v>
      </c>
      <c r="I312">
        <v>0</v>
      </c>
      <c r="J312">
        <f>IF(A311=Emisiones_N2O_CO2eq_LA[[#This Row],[País]],IFERROR(Emisiones_N2O_CO2eq_LA[[#This Row],[Industria (kilotoneladas CO₂e)]]-I311,0),0)</f>
        <v>0</v>
      </c>
      <c r="K312" s="8">
        <f>IF(A311=Emisiones_N2O_CO2eq_LA[[#This Row],[País]],IFERROR(((Emisiones_N2O_CO2eq_LA[[#This Row],[Industria (kilotoneladas CO₂e)]]-I311)/I311)*100,0),0)</f>
        <v>0</v>
      </c>
      <c r="L312" s="7"/>
      <c r="M312">
        <v>220</v>
      </c>
      <c r="N312">
        <f>IF(A311=Emisiones_N2O_CO2eq_LA[[#This Row],[País]],IFERROR(Emisiones_N2O_CO2eq_LA[[#This Row],[Otras Quemas de Combustible (kilotoneladas CO₂e)]]-M311,0),0)</f>
        <v>10</v>
      </c>
      <c r="O312" s="8">
        <f>IF(A311=Emisiones_N2O_CO2eq_LA[[#This Row],[País]],IFERROR(((Emisiones_N2O_CO2eq_LA[[#This Row],[Otras Quemas de Combustible (kilotoneladas CO₂e)]]-M311)/M311)*100,0),0)</f>
        <v>4.7619047619047619</v>
      </c>
      <c r="P312">
        <v>0.03</v>
      </c>
      <c r="Q312">
        <v>320</v>
      </c>
      <c r="R312">
        <f>IF(A311=Emisiones_N2O_CO2eq_LA[[#This Row],[País]],IFERROR(Emisiones_N2O_CO2eq_LA[[#This Row],[Residuos (kilotoneladas CO₂e)]]-Q311,0),0)</f>
        <v>10</v>
      </c>
      <c r="S312" s="8">
        <f>IF(A311=Emisiones_N2O_CO2eq_LA[[#This Row],[País]],IFERROR(((Emisiones_N2O_CO2eq_LA[[#This Row],[Residuos (kilotoneladas CO₂e)]]-Q311)/Q311)*100,0),0)</f>
        <v>3.225806451612903</v>
      </c>
      <c r="T312">
        <v>4.5032367013791097E-2</v>
      </c>
      <c r="U312">
        <v>1050</v>
      </c>
      <c r="V312">
        <f>IF(A311=Emisiones_N2O_CO2eq_LA[[#This Row],[País]],IFERROR(Emisiones_N2O_CO2eq_LA[[#This Row],[UCTUS (kilotoneladas CO₂e)]]-U311,0),0)</f>
        <v>980</v>
      </c>
      <c r="W312" s="8">
        <f>IF(A311=Emisiones_N2O_CO2eq_LA[[#This Row],[País]],IFERROR(((Emisiones_N2O_CO2eq_LA[[#This Row],[UCTUS (kilotoneladas CO₂e)]]-U311)/U311)*100,0),0)</f>
        <v>1400</v>
      </c>
      <c r="X312">
        <v>0.147762454264002</v>
      </c>
      <c r="Y312">
        <v>20</v>
      </c>
      <c r="Z312">
        <f>IF(A311=Emisiones_N2O_CO2eq_LA[[#This Row],[País]],IFERROR(Emisiones_N2O_CO2eq_LA[[#This Row],[Emisiones Fugitivas (kilotoneladas CO₂e)]]-Y311,0),0)</f>
        <v>0</v>
      </c>
      <c r="AA312">
        <f>IF(A311=Emisiones_N2O_CO2eq_LA[[#This Row],[País]],IFERROR(((Emisiones_N2O_CO2eq_LA[[#This Row],[Emisiones Fugitivas (kilotoneladas CO₂e)]]-Y311)/Y311)*100,0),0)</f>
        <v>0</v>
      </c>
      <c r="AB312">
        <v>2.8145229383619401E-3</v>
      </c>
    </row>
    <row r="313" spans="1:28" x14ac:dyDescent="0.25">
      <c r="A313" t="s">
        <v>147</v>
      </c>
      <c r="B313" t="s">
        <v>147</v>
      </c>
      <c r="C313" t="s">
        <v>148</v>
      </c>
      <c r="D313">
        <v>2004</v>
      </c>
      <c r="E313">
        <v>1930</v>
      </c>
      <c r="F313">
        <f>IF(A312=Emisiones_N2O_CO2eq_LA[[#This Row],[País]],IFERROR(Emisiones_N2O_CO2eq_LA[[#This Row],[Agricultura (kilotoneladas CO₂e)]]-E312,0),0)</f>
        <v>30</v>
      </c>
      <c r="G313" s="8">
        <f>IF(A312=Emisiones_N2O_CO2eq_LA[[#This Row],[País]],IFERROR(((Emisiones_N2O_CO2eq_LA[[#This Row],[Agricultura (kilotoneladas CO₂e)]]-E312)/E312)*100,0),0)</f>
        <v>1.5789473684210527</v>
      </c>
      <c r="H313">
        <v>0.26500068653027598</v>
      </c>
      <c r="I313">
        <v>0</v>
      </c>
      <c r="J313">
        <f>IF(A312=Emisiones_N2O_CO2eq_LA[[#This Row],[País]],IFERROR(Emisiones_N2O_CO2eq_LA[[#This Row],[Industria (kilotoneladas CO₂e)]]-I312,0),0)</f>
        <v>0</v>
      </c>
      <c r="K313" s="8">
        <f>IF(A312=Emisiones_N2O_CO2eq_LA[[#This Row],[País]],IFERROR(((Emisiones_N2O_CO2eq_LA[[#This Row],[Industria (kilotoneladas CO₂e)]]-I312)/I312)*100,0),0)</f>
        <v>0</v>
      </c>
      <c r="L313" s="7"/>
      <c r="M313">
        <v>230</v>
      </c>
      <c r="N313">
        <f>IF(A312=Emisiones_N2O_CO2eq_LA[[#This Row],[País]],IFERROR(Emisiones_N2O_CO2eq_LA[[#This Row],[Otras Quemas de Combustible (kilotoneladas CO₂e)]]-M312,0),0)</f>
        <v>10</v>
      </c>
      <c r="O313" s="8">
        <f>IF(A312=Emisiones_N2O_CO2eq_LA[[#This Row],[País]],IFERROR(((Emisiones_N2O_CO2eq_LA[[#This Row],[Otras Quemas de Combustible (kilotoneladas CO₂e)]]-M312)/M312)*100,0),0)</f>
        <v>4.5454545454545459</v>
      </c>
      <c r="P313">
        <v>0.03</v>
      </c>
      <c r="Q313">
        <v>330</v>
      </c>
      <c r="R313">
        <f>IF(A312=Emisiones_N2O_CO2eq_LA[[#This Row],[País]],IFERROR(Emisiones_N2O_CO2eq_LA[[#This Row],[Residuos (kilotoneladas CO₂e)]]-Q312,0),0)</f>
        <v>10</v>
      </c>
      <c r="S313" s="8">
        <f>IF(A312=Emisiones_N2O_CO2eq_LA[[#This Row],[País]],IFERROR(((Emisiones_N2O_CO2eq_LA[[#This Row],[Residuos (kilotoneladas CO₂e)]]-Q312)/Q312)*100,0),0)</f>
        <v>3.125</v>
      </c>
      <c r="T313">
        <v>4.53109982150212E-2</v>
      </c>
      <c r="U313">
        <v>20</v>
      </c>
      <c r="V313">
        <f>IF(A312=Emisiones_N2O_CO2eq_LA[[#This Row],[País]],IFERROR(Emisiones_N2O_CO2eq_LA[[#This Row],[UCTUS (kilotoneladas CO₂e)]]-U312,0),0)</f>
        <v>-1030</v>
      </c>
      <c r="W313" s="8">
        <f>IF(A312=Emisiones_N2O_CO2eq_LA[[#This Row],[País]],IFERROR(((Emisiones_N2O_CO2eq_LA[[#This Row],[UCTUS (kilotoneladas CO₂e)]]-U312)/U312)*100,0),0)</f>
        <v>-98.095238095238088</v>
      </c>
      <c r="X313">
        <v>2.7461211039406801E-3</v>
      </c>
      <c r="Y313">
        <v>20</v>
      </c>
      <c r="Z313">
        <f>IF(A312=Emisiones_N2O_CO2eq_LA[[#This Row],[País]],IFERROR(Emisiones_N2O_CO2eq_LA[[#This Row],[Emisiones Fugitivas (kilotoneladas CO₂e)]]-Y312,0),0)</f>
        <v>0</v>
      </c>
      <c r="AA313">
        <f>IF(A312=Emisiones_N2O_CO2eq_LA[[#This Row],[País]],IFERROR(((Emisiones_N2O_CO2eq_LA[[#This Row],[Emisiones Fugitivas (kilotoneladas CO₂e)]]-Y312)/Y312)*100,0),0)</f>
        <v>0</v>
      </c>
      <c r="AB313">
        <v>2.7461211039406801E-3</v>
      </c>
    </row>
    <row r="314" spans="1:28" x14ac:dyDescent="0.25">
      <c r="A314" t="s">
        <v>147</v>
      </c>
      <c r="B314" t="s">
        <v>147</v>
      </c>
      <c r="C314" t="s">
        <v>148</v>
      </c>
      <c r="D314">
        <v>2005</v>
      </c>
      <c r="E314">
        <v>2110</v>
      </c>
      <c r="F314">
        <f>IF(A313=Emisiones_N2O_CO2eq_LA[[#This Row],[País]],IFERROR(Emisiones_N2O_CO2eq_LA[[#This Row],[Agricultura (kilotoneladas CO₂e)]]-E313,0),0)</f>
        <v>180</v>
      </c>
      <c r="G314" s="8">
        <f>IF(A313=Emisiones_N2O_CO2eq_LA[[#This Row],[País]],IFERROR(((Emisiones_N2O_CO2eq_LA[[#This Row],[Agricultura (kilotoneladas CO₂e)]]-E313)/E313)*100,0),0)</f>
        <v>9.3264248704663206</v>
      </c>
      <c r="H314">
        <v>0.28287974259283999</v>
      </c>
      <c r="I314">
        <v>0</v>
      </c>
      <c r="J314">
        <f>IF(A313=Emisiones_N2O_CO2eq_LA[[#This Row],[País]],IFERROR(Emisiones_N2O_CO2eq_LA[[#This Row],[Industria (kilotoneladas CO₂e)]]-I313,0),0)</f>
        <v>0</v>
      </c>
      <c r="K314" s="8">
        <f>IF(A313=Emisiones_N2O_CO2eq_LA[[#This Row],[País]],IFERROR(((Emisiones_N2O_CO2eq_LA[[#This Row],[Industria (kilotoneladas CO₂e)]]-I313)/I313)*100,0),0)</f>
        <v>0</v>
      </c>
      <c r="L314" s="7"/>
      <c r="M314">
        <v>230</v>
      </c>
      <c r="N314">
        <f>IF(A313=Emisiones_N2O_CO2eq_LA[[#This Row],[País]],IFERROR(Emisiones_N2O_CO2eq_LA[[#This Row],[Otras Quemas de Combustible (kilotoneladas CO₂e)]]-M313,0),0)</f>
        <v>0</v>
      </c>
      <c r="O314" s="8">
        <f>IF(A313=Emisiones_N2O_CO2eq_LA[[#This Row],[País]],IFERROR(((Emisiones_N2O_CO2eq_LA[[#This Row],[Otras Quemas de Combustible (kilotoneladas CO₂e)]]-M313)/M313)*100,0),0)</f>
        <v>0</v>
      </c>
      <c r="P314">
        <v>0.03</v>
      </c>
      <c r="Q314">
        <v>340</v>
      </c>
      <c r="R314">
        <f>IF(A313=Emisiones_N2O_CO2eq_LA[[#This Row],[País]],IFERROR(Emisiones_N2O_CO2eq_LA[[#This Row],[Residuos (kilotoneladas CO₂e)]]-Q313,0),0)</f>
        <v>10</v>
      </c>
      <c r="S314" s="8">
        <f>IF(A313=Emisiones_N2O_CO2eq_LA[[#This Row],[País]],IFERROR(((Emisiones_N2O_CO2eq_LA[[#This Row],[Residuos (kilotoneladas CO₂e)]]-Q313)/Q313)*100,0),0)</f>
        <v>3.0303030303030303</v>
      </c>
      <c r="T314">
        <v>4.5582517763775303E-2</v>
      </c>
      <c r="U314">
        <v>770</v>
      </c>
      <c r="V314">
        <f>IF(A313=Emisiones_N2O_CO2eq_LA[[#This Row],[País]],IFERROR(Emisiones_N2O_CO2eq_LA[[#This Row],[UCTUS (kilotoneladas CO₂e)]]-U313,0),0)</f>
        <v>750</v>
      </c>
      <c r="W314" s="8">
        <f>IF(A313=Emisiones_N2O_CO2eq_LA[[#This Row],[País]],IFERROR(((Emisiones_N2O_CO2eq_LA[[#This Row],[UCTUS (kilotoneladas CO₂e)]]-U313)/U313)*100,0),0)</f>
        <v>3750</v>
      </c>
      <c r="X314">
        <v>0.103230996112079</v>
      </c>
      <c r="Y314">
        <v>20</v>
      </c>
      <c r="Z314">
        <f>IF(A313=Emisiones_N2O_CO2eq_LA[[#This Row],[País]],IFERROR(Emisiones_N2O_CO2eq_LA[[#This Row],[Emisiones Fugitivas (kilotoneladas CO₂e)]]-Y313,0),0)</f>
        <v>0</v>
      </c>
      <c r="AA314">
        <f>IF(A313=Emisiones_N2O_CO2eq_LA[[#This Row],[País]],IFERROR(((Emisiones_N2O_CO2eq_LA[[#This Row],[Emisiones Fugitivas (kilotoneladas CO₂e)]]-Y313)/Y313)*100,0),0)</f>
        <v>0</v>
      </c>
      <c r="AB314">
        <v>2.68132457433972E-3</v>
      </c>
    </row>
    <row r="315" spans="1:28" x14ac:dyDescent="0.25">
      <c r="A315" t="s">
        <v>147</v>
      </c>
      <c r="B315" t="s">
        <v>147</v>
      </c>
      <c r="C315" t="s">
        <v>148</v>
      </c>
      <c r="D315">
        <v>2006</v>
      </c>
      <c r="E315">
        <v>2130</v>
      </c>
      <c r="F315">
        <f>IF(A314=Emisiones_N2O_CO2eq_LA[[#This Row],[País]],IFERROR(Emisiones_N2O_CO2eq_LA[[#This Row],[Agricultura (kilotoneladas CO₂e)]]-E314,0),0)</f>
        <v>20</v>
      </c>
      <c r="G315" s="8">
        <f>IF(A314=Emisiones_N2O_CO2eq_LA[[#This Row],[País]],IFERROR(((Emisiones_N2O_CO2eq_LA[[#This Row],[Agricultura (kilotoneladas CO₂e)]]-E314)/E314)*100,0),0)</f>
        <v>0.94786729857819907</v>
      </c>
      <c r="H315">
        <v>0.27901493319360698</v>
      </c>
      <c r="I315">
        <v>0</v>
      </c>
      <c r="J315">
        <f>IF(A314=Emisiones_N2O_CO2eq_LA[[#This Row],[País]],IFERROR(Emisiones_N2O_CO2eq_LA[[#This Row],[Industria (kilotoneladas CO₂e)]]-I314,0),0)</f>
        <v>0</v>
      </c>
      <c r="K315" s="8">
        <f>IF(A314=Emisiones_N2O_CO2eq_LA[[#This Row],[País]],IFERROR(((Emisiones_N2O_CO2eq_LA[[#This Row],[Industria (kilotoneladas CO₂e)]]-I314)/I314)*100,0),0)</f>
        <v>0</v>
      </c>
      <c r="L315" s="7"/>
      <c r="M315">
        <v>230</v>
      </c>
      <c r="N315">
        <f>IF(A314=Emisiones_N2O_CO2eq_LA[[#This Row],[País]],IFERROR(Emisiones_N2O_CO2eq_LA[[#This Row],[Otras Quemas de Combustible (kilotoneladas CO₂e)]]-M314,0),0)</f>
        <v>0</v>
      </c>
      <c r="O315" s="8">
        <f>IF(A314=Emisiones_N2O_CO2eq_LA[[#This Row],[País]],IFERROR(((Emisiones_N2O_CO2eq_LA[[#This Row],[Otras Quemas de Combustible (kilotoneladas CO₂e)]]-M314)/M314)*100,0),0)</f>
        <v>0</v>
      </c>
      <c r="P315">
        <v>0.03</v>
      </c>
      <c r="Q315">
        <v>350</v>
      </c>
      <c r="R315">
        <f>IF(A314=Emisiones_N2O_CO2eq_LA[[#This Row],[País]],IFERROR(Emisiones_N2O_CO2eq_LA[[#This Row],[Residuos (kilotoneladas CO₂e)]]-Q314,0),0)</f>
        <v>10</v>
      </c>
      <c r="S315" s="8">
        <f>IF(A314=Emisiones_N2O_CO2eq_LA[[#This Row],[País]],IFERROR(((Emisiones_N2O_CO2eq_LA[[#This Row],[Residuos (kilotoneladas CO₂e)]]-Q314)/Q314)*100,0),0)</f>
        <v>2.9411764705882351</v>
      </c>
      <c r="T315">
        <v>4.5847524233691303E-2</v>
      </c>
      <c r="U315">
        <v>200</v>
      </c>
      <c r="V315">
        <f>IF(A314=Emisiones_N2O_CO2eq_LA[[#This Row],[País]],IFERROR(Emisiones_N2O_CO2eq_LA[[#This Row],[UCTUS (kilotoneladas CO₂e)]]-U314,0),0)</f>
        <v>-570</v>
      </c>
      <c r="W315" s="8">
        <f>IF(A314=Emisiones_N2O_CO2eq_LA[[#This Row],[País]],IFERROR(((Emisiones_N2O_CO2eq_LA[[#This Row],[UCTUS (kilotoneladas CO₂e)]]-U314)/U314)*100,0),0)</f>
        <v>-74.025974025974023</v>
      </c>
      <c r="X315">
        <v>2.6198585276395001E-2</v>
      </c>
      <c r="Y315">
        <v>20</v>
      </c>
      <c r="Z315">
        <f>IF(A314=Emisiones_N2O_CO2eq_LA[[#This Row],[País]],IFERROR(Emisiones_N2O_CO2eq_LA[[#This Row],[Emisiones Fugitivas (kilotoneladas CO₂e)]]-Y314,0),0)</f>
        <v>0</v>
      </c>
      <c r="AA315">
        <f>IF(A314=Emisiones_N2O_CO2eq_LA[[#This Row],[País]],IFERROR(((Emisiones_N2O_CO2eq_LA[[#This Row],[Emisiones Fugitivas (kilotoneladas CO₂e)]]-Y314)/Y314)*100,0),0)</f>
        <v>0</v>
      </c>
      <c r="AB315">
        <v>2.6198585276394999E-3</v>
      </c>
    </row>
    <row r="316" spans="1:28" x14ac:dyDescent="0.25">
      <c r="A316" t="s">
        <v>147</v>
      </c>
      <c r="B316" t="s">
        <v>147</v>
      </c>
      <c r="C316" t="s">
        <v>148</v>
      </c>
      <c r="D316">
        <v>2007</v>
      </c>
      <c r="E316">
        <v>2089.99999999999</v>
      </c>
      <c r="F316">
        <f>IF(A315=Emisiones_N2O_CO2eq_LA[[#This Row],[País]],IFERROR(Emisiones_N2O_CO2eq_LA[[#This Row],[Agricultura (kilotoneladas CO₂e)]]-E315,0),0)</f>
        <v>-40.000000000010004</v>
      </c>
      <c r="G316" s="8">
        <f>IF(A315=Emisiones_N2O_CO2eq_LA[[#This Row],[País]],IFERROR(((Emisiones_N2O_CO2eq_LA[[#This Row],[Agricultura (kilotoneladas CO₂e)]]-E315)/E315)*100,0),0)</f>
        <v>-1.8779342723009393</v>
      </c>
      <c r="H316">
        <v>0.26763990267639898</v>
      </c>
      <c r="I316">
        <v>0</v>
      </c>
      <c r="J316">
        <f>IF(A315=Emisiones_N2O_CO2eq_LA[[#This Row],[País]],IFERROR(Emisiones_N2O_CO2eq_LA[[#This Row],[Industria (kilotoneladas CO₂e)]]-I315,0),0)</f>
        <v>0</v>
      </c>
      <c r="K316" s="8">
        <f>IF(A315=Emisiones_N2O_CO2eq_LA[[#This Row],[País]],IFERROR(((Emisiones_N2O_CO2eq_LA[[#This Row],[Industria (kilotoneladas CO₂e)]]-I315)/I315)*100,0),0)</f>
        <v>0</v>
      </c>
      <c r="L316" s="7"/>
      <c r="M316">
        <v>230</v>
      </c>
      <c r="N316">
        <f>IF(A315=Emisiones_N2O_CO2eq_LA[[#This Row],[País]],IFERROR(Emisiones_N2O_CO2eq_LA[[#This Row],[Otras Quemas de Combustible (kilotoneladas CO₂e)]]-M315,0),0)</f>
        <v>0</v>
      </c>
      <c r="O316" s="8">
        <f>IF(A315=Emisiones_N2O_CO2eq_LA[[#This Row],[País]],IFERROR(((Emisiones_N2O_CO2eq_LA[[#This Row],[Otras Quemas de Combustible (kilotoneladas CO₂e)]]-M315)/M315)*100,0),0)</f>
        <v>0</v>
      </c>
      <c r="P316">
        <v>0.03</v>
      </c>
      <c r="Q316">
        <v>360</v>
      </c>
      <c r="R316">
        <f>IF(A315=Emisiones_N2O_CO2eq_LA[[#This Row],[País]],IFERROR(Emisiones_N2O_CO2eq_LA[[#This Row],[Residuos (kilotoneladas CO₂e)]]-Q315,0),0)</f>
        <v>10</v>
      </c>
      <c r="S316" s="8">
        <f>IF(A315=Emisiones_N2O_CO2eq_LA[[#This Row],[País]],IFERROR(((Emisiones_N2O_CO2eq_LA[[#This Row],[Residuos (kilotoneladas CO₂e)]]-Q315)/Q315)*100,0),0)</f>
        <v>2.8571428571428572</v>
      </c>
      <c r="T316">
        <v>4.6100653092585403E-2</v>
      </c>
      <c r="U316">
        <v>180</v>
      </c>
      <c r="V316">
        <f>IF(A315=Emisiones_N2O_CO2eq_LA[[#This Row],[País]],IFERROR(Emisiones_N2O_CO2eq_LA[[#This Row],[UCTUS (kilotoneladas CO₂e)]]-U315,0),0)</f>
        <v>-20</v>
      </c>
      <c r="W316" s="8">
        <f>IF(A315=Emisiones_N2O_CO2eq_LA[[#This Row],[País]],IFERROR(((Emisiones_N2O_CO2eq_LA[[#This Row],[UCTUS (kilotoneladas CO₂e)]]-U315)/U315)*100,0),0)</f>
        <v>-10</v>
      </c>
      <c r="X316">
        <v>2.3050326546292702E-2</v>
      </c>
      <c r="Y316">
        <v>20</v>
      </c>
      <c r="Z316">
        <f>IF(A315=Emisiones_N2O_CO2eq_LA[[#This Row],[País]],IFERROR(Emisiones_N2O_CO2eq_LA[[#This Row],[Emisiones Fugitivas (kilotoneladas CO₂e)]]-Y315,0),0)</f>
        <v>0</v>
      </c>
      <c r="AA316">
        <f>IF(A315=Emisiones_N2O_CO2eq_LA[[#This Row],[País]],IFERROR(((Emisiones_N2O_CO2eq_LA[[#This Row],[Emisiones Fugitivas (kilotoneladas CO₂e)]]-Y315)/Y315)*100,0),0)</f>
        <v>0</v>
      </c>
      <c r="AB316">
        <v>2.5611473940325199E-3</v>
      </c>
    </row>
    <row r="317" spans="1:28" x14ac:dyDescent="0.25">
      <c r="A317" t="s">
        <v>147</v>
      </c>
      <c r="B317" t="s">
        <v>147</v>
      </c>
      <c r="C317" t="s">
        <v>148</v>
      </c>
      <c r="D317">
        <v>2008</v>
      </c>
      <c r="E317">
        <v>1880</v>
      </c>
      <c r="F317">
        <f>IF(A316=Emisiones_N2O_CO2eq_LA[[#This Row],[País]],IFERROR(Emisiones_N2O_CO2eq_LA[[#This Row],[Agricultura (kilotoneladas CO₂e)]]-E316,0),0)</f>
        <v>-209.99999999999</v>
      </c>
      <c r="G317" s="8">
        <f>IF(A316=Emisiones_N2O_CO2eq_LA[[#This Row],[País]],IFERROR(((Emisiones_N2O_CO2eq_LA[[#This Row],[Agricultura (kilotoneladas CO₂e)]]-E316)/E316)*100,0),0)</f>
        <v>-10.047846889951723</v>
      </c>
      <c r="H317">
        <v>0.235559453702543</v>
      </c>
      <c r="I317">
        <v>0</v>
      </c>
      <c r="J317">
        <f>IF(A316=Emisiones_N2O_CO2eq_LA[[#This Row],[País]],IFERROR(Emisiones_N2O_CO2eq_LA[[#This Row],[Industria (kilotoneladas CO₂e)]]-I316,0),0)</f>
        <v>0</v>
      </c>
      <c r="K317" s="8">
        <f>IF(A316=Emisiones_N2O_CO2eq_LA[[#This Row],[País]],IFERROR(((Emisiones_N2O_CO2eq_LA[[#This Row],[Industria (kilotoneladas CO₂e)]]-I316)/I316)*100,0),0)</f>
        <v>0</v>
      </c>
      <c r="L317" s="7"/>
      <c r="M317">
        <v>230</v>
      </c>
      <c r="N317">
        <f>IF(A316=Emisiones_N2O_CO2eq_LA[[#This Row],[País]],IFERROR(Emisiones_N2O_CO2eq_LA[[#This Row],[Otras Quemas de Combustible (kilotoneladas CO₂e)]]-M316,0),0)</f>
        <v>0</v>
      </c>
      <c r="O317" s="8">
        <f>IF(A316=Emisiones_N2O_CO2eq_LA[[#This Row],[País]],IFERROR(((Emisiones_N2O_CO2eq_LA[[#This Row],[Otras Quemas de Combustible (kilotoneladas CO₂e)]]-M316)/M316)*100,0),0)</f>
        <v>0</v>
      </c>
      <c r="P317">
        <v>0.03</v>
      </c>
      <c r="Q317">
        <v>360</v>
      </c>
      <c r="R317">
        <f>IF(A316=Emisiones_N2O_CO2eq_LA[[#This Row],[País]],IFERROR(Emisiones_N2O_CO2eq_LA[[#This Row],[Residuos (kilotoneladas CO₂e)]]-Q316,0),0)</f>
        <v>0</v>
      </c>
      <c r="S317" s="8">
        <f>IF(A316=Emisiones_N2O_CO2eq_LA[[#This Row],[País]],IFERROR(((Emisiones_N2O_CO2eq_LA[[#This Row],[Residuos (kilotoneladas CO₂e)]]-Q316)/Q316)*100,0),0)</f>
        <v>0</v>
      </c>
      <c r="T317">
        <v>4.5107129432401902E-2</v>
      </c>
      <c r="U317">
        <v>200</v>
      </c>
      <c r="V317">
        <f>IF(A316=Emisiones_N2O_CO2eq_LA[[#This Row],[País]],IFERROR(Emisiones_N2O_CO2eq_LA[[#This Row],[UCTUS (kilotoneladas CO₂e)]]-U316,0),0)</f>
        <v>20</v>
      </c>
      <c r="W317" s="8">
        <f>IF(A316=Emisiones_N2O_CO2eq_LA[[#This Row],[País]],IFERROR(((Emisiones_N2O_CO2eq_LA[[#This Row],[UCTUS (kilotoneladas CO₂e)]]-U316)/U316)*100,0),0)</f>
        <v>11.111111111111111</v>
      </c>
      <c r="X317">
        <v>2.50595163513344E-2</v>
      </c>
      <c r="Y317">
        <v>20</v>
      </c>
      <c r="Z317">
        <f>IF(A316=Emisiones_N2O_CO2eq_LA[[#This Row],[País]],IFERROR(Emisiones_N2O_CO2eq_LA[[#This Row],[Emisiones Fugitivas (kilotoneladas CO₂e)]]-Y316,0),0)</f>
        <v>0</v>
      </c>
      <c r="AA317">
        <f>IF(A316=Emisiones_N2O_CO2eq_LA[[#This Row],[País]],IFERROR(((Emisiones_N2O_CO2eq_LA[[#This Row],[Emisiones Fugitivas (kilotoneladas CO₂e)]]-Y316)/Y316)*100,0),0)</f>
        <v>0</v>
      </c>
      <c r="AB317">
        <v>2.50595163513344E-3</v>
      </c>
    </row>
    <row r="318" spans="1:28" x14ac:dyDescent="0.25">
      <c r="A318" t="s">
        <v>147</v>
      </c>
      <c r="B318" t="s">
        <v>147</v>
      </c>
      <c r="C318" t="s">
        <v>148</v>
      </c>
      <c r="D318">
        <v>2009</v>
      </c>
      <c r="E318">
        <v>2000</v>
      </c>
      <c r="F318">
        <f>IF(A317=Emisiones_N2O_CO2eq_LA[[#This Row],[País]],IFERROR(Emisiones_N2O_CO2eq_LA[[#This Row],[Agricultura (kilotoneladas CO₂e)]]-E317,0),0)</f>
        <v>120</v>
      </c>
      <c r="G318" s="8">
        <f>IF(A317=Emisiones_N2O_CO2eq_LA[[#This Row],[País]],IFERROR(((Emisiones_N2O_CO2eq_LA[[#This Row],[Agricultura (kilotoneladas CO₂e)]]-E317)/E317)*100,0),0)</f>
        <v>6.3829787234042552</v>
      </c>
      <c r="H318">
        <v>0.24536866642129801</v>
      </c>
      <c r="I318">
        <v>0</v>
      </c>
      <c r="J318">
        <f>IF(A317=Emisiones_N2O_CO2eq_LA[[#This Row],[País]],IFERROR(Emisiones_N2O_CO2eq_LA[[#This Row],[Industria (kilotoneladas CO₂e)]]-I317,0),0)</f>
        <v>0</v>
      </c>
      <c r="K318" s="8">
        <f>IF(A317=Emisiones_N2O_CO2eq_LA[[#This Row],[País]],IFERROR(((Emisiones_N2O_CO2eq_LA[[#This Row],[Industria (kilotoneladas CO₂e)]]-I317)/I317)*100,0),0)</f>
        <v>0</v>
      </c>
      <c r="L318" s="7"/>
      <c r="M318">
        <v>230</v>
      </c>
      <c r="N318">
        <f>IF(A317=Emisiones_N2O_CO2eq_LA[[#This Row],[País]],IFERROR(Emisiones_N2O_CO2eq_LA[[#This Row],[Otras Quemas de Combustible (kilotoneladas CO₂e)]]-M317,0),0)</f>
        <v>0</v>
      </c>
      <c r="O318" s="8">
        <f>IF(A317=Emisiones_N2O_CO2eq_LA[[#This Row],[País]],IFERROR(((Emisiones_N2O_CO2eq_LA[[#This Row],[Otras Quemas de Combustible (kilotoneladas CO₂e)]]-M317)/M317)*100,0),0)</f>
        <v>0</v>
      </c>
      <c r="P318">
        <v>0.03</v>
      </c>
      <c r="Q318">
        <v>370</v>
      </c>
      <c r="R318">
        <f>IF(A317=Emisiones_N2O_CO2eq_LA[[#This Row],[País]],IFERROR(Emisiones_N2O_CO2eq_LA[[#This Row],[Residuos (kilotoneladas CO₂e)]]-Q317,0),0)</f>
        <v>10</v>
      </c>
      <c r="S318" s="8">
        <f>IF(A317=Emisiones_N2O_CO2eq_LA[[#This Row],[País]],IFERROR(((Emisiones_N2O_CO2eq_LA[[#This Row],[Residuos (kilotoneladas CO₂e)]]-Q317)/Q317)*100,0),0)</f>
        <v>2.7777777777777777</v>
      </c>
      <c r="T318">
        <v>4.5393203287940102E-2</v>
      </c>
      <c r="U318">
        <v>280</v>
      </c>
      <c r="V318">
        <f>IF(A317=Emisiones_N2O_CO2eq_LA[[#This Row],[País]],IFERROR(Emisiones_N2O_CO2eq_LA[[#This Row],[UCTUS (kilotoneladas CO₂e)]]-U317,0),0)</f>
        <v>80</v>
      </c>
      <c r="W318" s="8">
        <f>IF(A317=Emisiones_N2O_CO2eq_LA[[#This Row],[País]],IFERROR(((Emisiones_N2O_CO2eq_LA[[#This Row],[UCTUS (kilotoneladas CO₂e)]]-U317)/U317)*100,0),0)</f>
        <v>40</v>
      </c>
      <c r="X318">
        <v>3.4351613298981697E-2</v>
      </c>
      <c r="Y318">
        <v>20</v>
      </c>
      <c r="Z318">
        <f>IF(A317=Emisiones_N2O_CO2eq_LA[[#This Row],[País]],IFERROR(Emisiones_N2O_CO2eq_LA[[#This Row],[Emisiones Fugitivas (kilotoneladas CO₂e)]]-Y317,0),0)</f>
        <v>0</v>
      </c>
      <c r="AA318">
        <f>IF(A317=Emisiones_N2O_CO2eq_LA[[#This Row],[País]],IFERROR(((Emisiones_N2O_CO2eq_LA[[#This Row],[Emisiones Fugitivas (kilotoneladas CO₂e)]]-Y317)/Y317)*100,0),0)</f>
        <v>0</v>
      </c>
      <c r="AB318">
        <v>2.4536866642129798E-3</v>
      </c>
    </row>
    <row r="319" spans="1:28" x14ac:dyDescent="0.25">
      <c r="A319" t="s">
        <v>147</v>
      </c>
      <c r="B319" t="s">
        <v>147</v>
      </c>
      <c r="C319" t="s">
        <v>148</v>
      </c>
      <c r="D319">
        <v>2010</v>
      </c>
      <c r="E319">
        <v>1990</v>
      </c>
      <c r="F319">
        <f>IF(A318=Emisiones_N2O_CO2eq_LA[[#This Row],[País]],IFERROR(Emisiones_N2O_CO2eq_LA[[#This Row],[Agricultura (kilotoneladas CO₂e)]]-E318,0),0)</f>
        <v>-10</v>
      </c>
      <c r="G319" s="8">
        <f>IF(A318=Emisiones_N2O_CO2eq_LA[[#This Row],[País]],IFERROR(((Emisiones_N2O_CO2eq_LA[[#This Row],[Agricultura (kilotoneladas CO₂e)]]-E318)/E318)*100,0),0)</f>
        <v>-0.5</v>
      </c>
      <c r="H319">
        <v>0.23926896717566401</v>
      </c>
      <c r="I319">
        <v>0</v>
      </c>
      <c r="J319">
        <f>IF(A318=Emisiones_N2O_CO2eq_LA[[#This Row],[País]],IFERROR(Emisiones_N2O_CO2eq_LA[[#This Row],[Industria (kilotoneladas CO₂e)]]-I318,0),0)</f>
        <v>0</v>
      </c>
      <c r="K319" s="8">
        <f>IF(A318=Emisiones_N2O_CO2eq_LA[[#This Row],[País]],IFERROR(((Emisiones_N2O_CO2eq_LA[[#This Row],[Industria (kilotoneladas CO₂e)]]-I318)/I318)*100,0),0)</f>
        <v>0</v>
      </c>
      <c r="L319" s="7"/>
      <c r="M319">
        <v>230</v>
      </c>
      <c r="N319">
        <f>IF(A318=Emisiones_N2O_CO2eq_LA[[#This Row],[País]],IFERROR(Emisiones_N2O_CO2eq_LA[[#This Row],[Otras Quemas de Combustible (kilotoneladas CO₂e)]]-M318,0),0)</f>
        <v>0</v>
      </c>
      <c r="O319" s="8">
        <f>IF(A318=Emisiones_N2O_CO2eq_LA[[#This Row],[País]],IFERROR(((Emisiones_N2O_CO2eq_LA[[#This Row],[Otras Quemas de Combustible (kilotoneladas CO₂e)]]-M318)/M318)*100,0),0)</f>
        <v>0</v>
      </c>
      <c r="P319">
        <v>0.03</v>
      </c>
      <c r="Q319">
        <v>380</v>
      </c>
      <c r="R319">
        <f>IF(A318=Emisiones_N2O_CO2eq_LA[[#This Row],[País]],IFERROR(Emisiones_N2O_CO2eq_LA[[#This Row],[Residuos (kilotoneladas CO₂e)]]-Q318,0),0)</f>
        <v>10</v>
      </c>
      <c r="S319" s="8">
        <f>IF(A318=Emisiones_N2O_CO2eq_LA[[#This Row],[País]],IFERROR(((Emisiones_N2O_CO2eq_LA[[#This Row],[Residuos (kilotoneladas CO₂e)]]-Q318)/Q318)*100,0),0)</f>
        <v>2.7027027027027026</v>
      </c>
      <c r="T319">
        <v>4.56895515209811E-2</v>
      </c>
      <c r="U319">
        <v>170</v>
      </c>
      <c r="V319">
        <f>IF(A318=Emisiones_N2O_CO2eq_LA[[#This Row],[País]],IFERROR(Emisiones_N2O_CO2eq_LA[[#This Row],[UCTUS (kilotoneladas CO₂e)]]-U318,0),0)</f>
        <v>-110</v>
      </c>
      <c r="W319" s="8">
        <f>IF(A318=Emisiones_N2O_CO2eq_LA[[#This Row],[País]],IFERROR(((Emisiones_N2O_CO2eq_LA[[#This Row],[UCTUS (kilotoneladas CO₂e)]]-U318)/U318)*100,0),0)</f>
        <v>-39.285714285714285</v>
      </c>
      <c r="X319">
        <v>2.04400625225441E-2</v>
      </c>
      <c r="Y319">
        <v>20</v>
      </c>
      <c r="Z319">
        <f>IF(A318=Emisiones_N2O_CO2eq_LA[[#This Row],[País]],IFERROR(Emisiones_N2O_CO2eq_LA[[#This Row],[Emisiones Fugitivas (kilotoneladas CO₂e)]]-Y318,0),0)</f>
        <v>0</v>
      </c>
      <c r="AA319">
        <f>IF(A318=Emisiones_N2O_CO2eq_LA[[#This Row],[País]],IFERROR(((Emisiones_N2O_CO2eq_LA[[#This Row],[Emisiones Fugitivas (kilotoneladas CO₂e)]]-Y318)/Y318)*100,0),0)</f>
        <v>0</v>
      </c>
      <c r="AB319">
        <v>2.4047132379463698E-3</v>
      </c>
    </row>
    <row r="320" spans="1:28" x14ac:dyDescent="0.25">
      <c r="A320" t="s">
        <v>147</v>
      </c>
      <c r="B320" t="s">
        <v>147</v>
      </c>
      <c r="C320" t="s">
        <v>148</v>
      </c>
      <c r="D320">
        <v>2011</v>
      </c>
      <c r="E320">
        <v>2230</v>
      </c>
      <c r="F320">
        <f>IF(A319=Emisiones_N2O_CO2eq_LA[[#This Row],[País]],IFERROR(Emisiones_N2O_CO2eq_LA[[#This Row],[Agricultura (kilotoneladas CO₂e)]]-E319,0),0)</f>
        <v>240</v>
      </c>
      <c r="G320" s="8">
        <f>IF(A319=Emisiones_N2O_CO2eq_LA[[#This Row],[País]],IFERROR(((Emisiones_N2O_CO2eq_LA[[#This Row],[Agricultura (kilotoneladas CO₂e)]]-E319)/E319)*100,0),0)</f>
        <v>12.060301507537687</v>
      </c>
      <c r="H320">
        <v>0.262940690956255</v>
      </c>
      <c r="I320">
        <v>0</v>
      </c>
      <c r="J320">
        <f>IF(A319=Emisiones_N2O_CO2eq_LA[[#This Row],[País]],IFERROR(Emisiones_N2O_CO2eq_LA[[#This Row],[Industria (kilotoneladas CO₂e)]]-I319,0),0)</f>
        <v>0</v>
      </c>
      <c r="K320" s="8">
        <f>IF(A319=Emisiones_N2O_CO2eq_LA[[#This Row],[País]],IFERROR(((Emisiones_N2O_CO2eq_LA[[#This Row],[Industria (kilotoneladas CO₂e)]]-I319)/I319)*100,0),0)</f>
        <v>0</v>
      </c>
      <c r="L320" s="7"/>
      <c r="M320">
        <v>230</v>
      </c>
      <c r="N320">
        <f>IF(A319=Emisiones_N2O_CO2eq_LA[[#This Row],[País]],IFERROR(Emisiones_N2O_CO2eq_LA[[#This Row],[Otras Quemas de Combustible (kilotoneladas CO₂e)]]-M319,0),0)</f>
        <v>0</v>
      </c>
      <c r="O320" s="8">
        <f>IF(A319=Emisiones_N2O_CO2eq_LA[[#This Row],[País]],IFERROR(((Emisiones_N2O_CO2eq_LA[[#This Row],[Otras Quemas de Combustible (kilotoneladas CO₂e)]]-M319)/M319)*100,0),0)</f>
        <v>0</v>
      </c>
      <c r="P320">
        <v>0.03</v>
      </c>
      <c r="Q320">
        <v>380</v>
      </c>
      <c r="R320">
        <f>IF(A319=Emisiones_N2O_CO2eq_LA[[#This Row],[País]],IFERROR(Emisiones_N2O_CO2eq_LA[[#This Row],[Residuos (kilotoneladas CO₂e)]]-Q319,0),0)</f>
        <v>0</v>
      </c>
      <c r="S320" s="8">
        <f>IF(A319=Emisiones_N2O_CO2eq_LA[[#This Row],[País]],IFERROR(((Emisiones_N2O_CO2eq_LA[[#This Row],[Residuos (kilotoneladas CO₂e)]]-Q319)/Q319)*100,0),0)</f>
        <v>0</v>
      </c>
      <c r="T320">
        <v>4.4806037023935798E-2</v>
      </c>
      <c r="U320">
        <v>650</v>
      </c>
      <c r="V320">
        <f>IF(A319=Emisiones_N2O_CO2eq_LA[[#This Row],[País]],IFERROR(Emisiones_N2O_CO2eq_LA[[#This Row],[UCTUS (kilotoneladas CO₂e)]]-U319,0),0)</f>
        <v>480</v>
      </c>
      <c r="W320" s="8">
        <f>IF(A319=Emisiones_N2O_CO2eq_LA[[#This Row],[País]],IFERROR(((Emisiones_N2O_CO2eq_LA[[#This Row],[UCTUS (kilotoneladas CO₂e)]]-U319)/U319)*100,0),0)</f>
        <v>282.35294117647061</v>
      </c>
      <c r="X320">
        <v>7.6641905435679697E-2</v>
      </c>
      <c r="Y320">
        <v>20</v>
      </c>
      <c r="Z320">
        <f>IF(A319=Emisiones_N2O_CO2eq_LA[[#This Row],[País]],IFERROR(Emisiones_N2O_CO2eq_LA[[#This Row],[Emisiones Fugitivas (kilotoneladas CO₂e)]]-Y319,0),0)</f>
        <v>0</v>
      </c>
      <c r="AA320">
        <f>IF(A319=Emisiones_N2O_CO2eq_LA[[#This Row],[País]],IFERROR(((Emisiones_N2O_CO2eq_LA[[#This Row],[Emisiones Fugitivas (kilotoneladas CO₂e)]]-Y319)/Y319)*100,0),0)</f>
        <v>0</v>
      </c>
      <c r="AB320">
        <v>2.3582124749439901E-3</v>
      </c>
    </row>
    <row r="321" spans="1:28" x14ac:dyDescent="0.25">
      <c r="A321" t="s">
        <v>147</v>
      </c>
      <c r="B321" t="s">
        <v>147</v>
      </c>
      <c r="C321" t="s">
        <v>148</v>
      </c>
      <c r="D321">
        <v>2012</v>
      </c>
      <c r="E321">
        <v>2150</v>
      </c>
      <c r="F321">
        <f>IF(A320=Emisiones_N2O_CO2eq_LA[[#This Row],[País]],IFERROR(Emisiones_N2O_CO2eq_LA[[#This Row],[Agricultura (kilotoneladas CO₂e)]]-E320,0),0)</f>
        <v>-80</v>
      </c>
      <c r="G321" s="8">
        <f>IF(A320=Emisiones_N2O_CO2eq_LA[[#This Row],[País]],IFERROR(((Emisiones_N2O_CO2eq_LA[[#This Row],[Agricultura (kilotoneladas CO₂e)]]-E320)/E320)*100,0),0)</f>
        <v>-3.5874439461883409</v>
      </c>
      <c r="H321">
        <v>0.24881379469968701</v>
      </c>
      <c r="I321">
        <v>0</v>
      </c>
      <c r="J321">
        <f>IF(A320=Emisiones_N2O_CO2eq_LA[[#This Row],[País]],IFERROR(Emisiones_N2O_CO2eq_LA[[#This Row],[Industria (kilotoneladas CO₂e)]]-I320,0),0)</f>
        <v>0</v>
      </c>
      <c r="K321" s="8">
        <f>IF(A320=Emisiones_N2O_CO2eq_LA[[#This Row],[País]],IFERROR(((Emisiones_N2O_CO2eq_LA[[#This Row],[Industria (kilotoneladas CO₂e)]]-I320)/I320)*100,0),0)</f>
        <v>0</v>
      </c>
      <c r="L321" s="7"/>
      <c r="M321">
        <v>230</v>
      </c>
      <c r="N321">
        <f>IF(A320=Emisiones_N2O_CO2eq_LA[[#This Row],[País]],IFERROR(Emisiones_N2O_CO2eq_LA[[#This Row],[Otras Quemas de Combustible (kilotoneladas CO₂e)]]-M320,0),0)</f>
        <v>0</v>
      </c>
      <c r="O321" s="8">
        <f>IF(A320=Emisiones_N2O_CO2eq_LA[[#This Row],[País]],IFERROR(((Emisiones_N2O_CO2eq_LA[[#This Row],[Otras Quemas de Combustible (kilotoneladas CO₂e)]]-M320)/M320)*100,0),0)</f>
        <v>0</v>
      </c>
      <c r="P321">
        <v>0.03</v>
      </c>
      <c r="Q321">
        <v>390</v>
      </c>
      <c r="R321">
        <f>IF(A320=Emisiones_N2O_CO2eq_LA[[#This Row],[País]],IFERROR(Emisiones_N2O_CO2eq_LA[[#This Row],[Residuos (kilotoneladas CO₂e)]]-Q320,0),0)</f>
        <v>10</v>
      </c>
      <c r="S321" s="8">
        <f>IF(A320=Emisiones_N2O_CO2eq_LA[[#This Row],[País]],IFERROR(((Emisiones_N2O_CO2eq_LA[[#This Row],[Residuos (kilotoneladas CO₂e)]]-Q320)/Q320)*100,0),0)</f>
        <v>2.6315789473684208</v>
      </c>
      <c r="T321">
        <v>4.5133665085059602E-2</v>
      </c>
      <c r="U321">
        <v>50</v>
      </c>
      <c r="V321">
        <f>IF(A320=Emisiones_N2O_CO2eq_LA[[#This Row],[País]],IFERROR(Emisiones_N2O_CO2eq_LA[[#This Row],[UCTUS (kilotoneladas CO₂e)]]-U320,0),0)</f>
        <v>-600</v>
      </c>
      <c r="W321" s="8">
        <f>IF(A320=Emisiones_N2O_CO2eq_LA[[#This Row],[País]],IFERROR(((Emisiones_N2O_CO2eq_LA[[#This Row],[UCTUS (kilotoneladas CO₂e)]]-U320)/U320)*100,0),0)</f>
        <v>-92.307692307692307</v>
      </c>
      <c r="X321">
        <v>5.78636731859738E-3</v>
      </c>
      <c r="Y321">
        <v>20</v>
      </c>
      <c r="Z321">
        <f>IF(A320=Emisiones_N2O_CO2eq_LA[[#This Row],[País]],IFERROR(Emisiones_N2O_CO2eq_LA[[#This Row],[Emisiones Fugitivas (kilotoneladas CO₂e)]]-Y320,0),0)</f>
        <v>0</v>
      </c>
      <c r="AA321">
        <f>IF(A320=Emisiones_N2O_CO2eq_LA[[#This Row],[País]],IFERROR(((Emisiones_N2O_CO2eq_LA[[#This Row],[Emisiones Fugitivas (kilotoneladas CO₂e)]]-Y320)/Y320)*100,0),0)</f>
        <v>0</v>
      </c>
      <c r="AB321">
        <v>2.3145469274389501E-3</v>
      </c>
    </row>
    <row r="322" spans="1:28" x14ac:dyDescent="0.25">
      <c r="A322" t="s">
        <v>147</v>
      </c>
      <c r="B322" t="s">
        <v>147</v>
      </c>
      <c r="C322" t="s">
        <v>148</v>
      </c>
      <c r="D322">
        <v>2013</v>
      </c>
      <c r="E322">
        <v>2290</v>
      </c>
      <c r="F322">
        <f>IF(A321=Emisiones_N2O_CO2eq_LA[[#This Row],[País]],IFERROR(Emisiones_N2O_CO2eq_LA[[#This Row],[Agricultura (kilotoneladas CO₂e)]]-E321,0),0)</f>
        <v>140</v>
      </c>
      <c r="G322" s="8">
        <f>IF(A321=Emisiones_N2O_CO2eq_LA[[#This Row],[País]],IFERROR(((Emisiones_N2O_CO2eq_LA[[#This Row],[Agricultura (kilotoneladas CO₂e)]]-E321)/E321)*100,0),0)</f>
        <v>6.5116279069767442</v>
      </c>
      <c r="H322">
        <v>0.260256847369019</v>
      </c>
      <c r="I322">
        <v>0</v>
      </c>
      <c r="J322">
        <f>IF(A321=Emisiones_N2O_CO2eq_LA[[#This Row],[País]],IFERROR(Emisiones_N2O_CO2eq_LA[[#This Row],[Industria (kilotoneladas CO₂e)]]-I321,0),0)</f>
        <v>0</v>
      </c>
      <c r="K322" s="8">
        <f>IF(A321=Emisiones_N2O_CO2eq_LA[[#This Row],[País]],IFERROR(((Emisiones_N2O_CO2eq_LA[[#This Row],[Industria (kilotoneladas CO₂e)]]-I321)/I321)*100,0),0)</f>
        <v>0</v>
      </c>
      <c r="L322" s="7"/>
      <c r="M322">
        <v>230</v>
      </c>
      <c r="N322">
        <f>IF(A321=Emisiones_N2O_CO2eq_LA[[#This Row],[País]],IFERROR(Emisiones_N2O_CO2eq_LA[[#This Row],[Otras Quemas de Combustible (kilotoneladas CO₂e)]]-M321,0),0)</f>
        <v>0</v>
      </c>
      <c r="O322" s="8">
        <f>IF(A321=Emisiones_N2O_CO2eq_LA[[#This Row],[País]],IFERROR(((Emisiones_N2O_CO2eq_LA[[#This Row],[Otras Quemas de Combustible (kilotoneladas CO₂e)]]-M321)/M321)*100,0),0)</f>
        <v>0</v>
      </c>
      <c r="P322">
        <v>0.03</v>
      </c>
      <c r="Q322">
        <v>400</v>
      </c>
      <c r="R322">
        <f>IF(A321=Emisiones_N2O_CO2eq_LA[[#This Row],[País]],IFERROR(Emisiones_N2O_CO2eq_LA[[#This Row],[Residuos (kilotoneladas CO₂e)]]-Q321,0),0)</f>
        <v>10</v>
      </c>
      <c r="S322" s="8">
        <f>IF(A321=Emisiones_N2O_CO2eq_LA[[#This Row],[País]],IFERROR(((Emisiones_N2O_CO2eq_LA[[#This Row],[Residuos (kilotoneladas CO₂e)]]-Q321)/Q321)*100,0),0)</f>
        <v>2.5641025641025639</v>
      </c>
      <c r="T322">
        <v>4.5459711330833E-2</v>
      </c>
      <c r="U322">
        <v>370</v>
      </c>
      <c r="V322">
        <f>IF(A321=Emisiones_N2O_CO2eq_LA[[#This Row],[País]],IFERROR(Emisiones_N2O_CO2eq_LA[[#This Row],[UCTUS (kilotoneladas CO₂e)]]-U321,0),0)</f>
        <v>320</v>
      </c>
      <c r="W322" s="8">
        <f>IF(A321=Emisiones_N2O_CO2eq_LA[[#This Row],[País]],IFERROR(((Emisiones_N2O_CO2eq_LA[[#This Row],[UCTUS (kilotoneladas CO₂e)]]-U321)/U321)*100,0),0)</f>
        <v>640</v>
      </c>
      <c r="X322">
        <v>4.2050232981020501E-2</v>
      </c>
      <c r="Y322">
        <v>20</v>
      </c>
      <c r="Z322">
        <f>IF(A321=Emisiones_N2O_CO2eq_LA[[#This Row],[País]],IFERROR(Emisiones_N2O_CO2eq_LA[[#This Row],[Emisiones Fugitivas (kilotoneladas CO₂e)]]-Y321,0),0)</f>
        <v>0</v>
      </c>
      <c r="AA322">
        <f>IF(A321=Emisiones_N2O_CO2eq_LA[[#This Row],[País]],IFERROR(((Emisiones_N2O_CO2eq_LA[[#This Row],[Emisiones Fugitivas (kilotoneladas CO₂e)]]-Y321)/Y321)*100,0),0)</f>
        <v>0</v>
      </c>
      <c r="AB322">
        <v>2.2729855665416499E-3</v>
      </c>
    </row>
    <row r="323" spans="1:28" x14ac:dyDescent="0.25">
      <c r="A323" t="s">
        <v>147</v>
      </c>
      <c r="B323" t="s">
        <v>147</v>
      </c>
      <c r="C323" t="s">
        <v>148</v>
      </c>
      <c r="D323">
        <v>2014</v>
      </c>
      <c r="E323">
        <v>2210</v>
      </c>
      <c r="F323">
        <f>IF(A322=Emisiones_N2O_CO2eq_LA[[#This Row],[País]],IFERROR(Emisiones_N2O_CO2eq_LA[[#This Row],[Agricultura (kilotoneladas CO₂e)]]-E322,0),0)</f>
        <v>-80</v>
      </c>
      <c r="G323" s="8">
        <f>IF(A322=Emisiones_N2O_CO2eq_LA[[#This Row],[País]],IFERROR(((Emisiones_N2O_CO2eq_LA[[#This Row],[Agricultura (kilotoneladas CO₂e)]]-E322)/E322)*100,0),0)</f>
        <v>-3.4934497816593884</v>
      </c>
      <c r="H323">
        <v>0.24676194729789999</v>
      </c>
      <c r="I323">
        <v>0</v>
      </c>
      <c r="J323">
        <f>IF(A322=Emisiones_N2O_CO2eq_LA[[#This Row],[País]],IFERROR(Emisiones_N2O_CO2eq_LA[[#This Row],[Industria (kilotoneladas CO₂e)]]-I322,0),0)</f>
        <v>0</v>
      </c>
      <c r="K323" s="8">
        <f>IF(A322=Emisiones_N2O_CO2eq_LA[[#This Row],[País]],IFERROR(((Emisiones_N2O_CO2eq_LA[[#This Row],[Industria (kilotoneladas CO₂e)]]-I322)/I322)*100,0),0)</f>
        <v>0</v>
      </c>
      <c r="L323" s="7"/>
      <c r="M323">
        <v>230</v>
      </c>
      <c r="N323">
        <f>IF(A322=Emisiones_N2O_CO2eq_LA[[#This Row],[País]],IFERROR(Emisiones_N2O_CO2eq_LA[[#This Row],[Otras Quemas de Combustible (kilotoneladas CO₂e)]]-M322,0),0)</f>
        <v>0</v>
      </c>
      <c r="O323" s="8">
        <f>IF(A322=Emisiones_N2O_CO2eq_LA[[#This Row],[País]],IFERROR(((Emisiones_N2O_CO2eq_LA[[#This Row],[Otras Quemas de Combustible (kilotoneladas CO₂e)]]-M322)/M322)*100,0),0)</f>
        <v>0</v>
      </c>
      <c r="P323">
        <v>0.03</v>
      </c>
      <c r="Q323">
        <v>400</v>
      </c>
      <c r="R323">
        <f>IF(A322=Emisiones_N2O_CO2eq_LA[[#This Row],[País]],IFERROR(Emisiones_N2O_CO2eq_LA[[#This Row],[Residuos (kilotoneladas CO₂e)]]-Q322,0),0)</f>
        <v>0</v>
      </c>
      <c r="S323" s="8">
        <f>IF(A322=Emisiones_N2O_CO2eq_LA[[#This Row],[País]],IFERROR(((Emisiones_N2O_CO2eq_LA[[#This Row],[Residuos (kilotoneladas CO₂e)]]-Q322)/Q322)*100,0),0)</f>
        <v>0</v>
      </c>
      <c r="T323">
        <v>4.4662795891022698E-2</v>
      </c>
      <c r="U323">
        <v>520</v>
      </c>
      <c r="V323">
        <f>IF(A322=Emisiones_N2O_CO2eq_LA[[#This Row],[País]],IFERROR(Emisiones_N2O_CO2eq_LA[[#This Row],[UCTUS (kilotoneladas CO₂e)]]-U322,0),0)</f>
        <v>150</v>
      </c>
      <c r="W323" s="8">
        <f>IF(A322=Emisiones_N2O_CO2eq_LA[[#This Row],[País]],IFERROR(((Emisiones_N2O_CO2eq_LA[[#This Row],[UCTUS (kilotoneladas CO₂e)]]-U322)/U322)*100,0),0)</f>
        <v>40.54054054054054</v>
      </c>
      <c r="X323">
        <v>5.80616346583296E-2</v>
      </c>
      <c r="Y323">
        <v>20</v>
      </c>
      <c r="Z323">
        <f>IF(A322=Emisiones_N2O_CO2eq_LA[[#This Row],[País]],IFERROR(Emisiones_N2O_CO2eq_LA[[#This Row],[Emisiones Fugitivas (kilotoneladas CO₂e)]]-Y322,0),0)</f>
        <v>0</v>
      </c>
      <c r="AA323">
        <f>IF(A322=Emisiones_N2O_CO2eq_LA[[#This Row],[País]],IFERROR(((Emisiones_N2O_CO2eq_LA[[#This Row],[Emisiones Fugitivas (kilotoneladas CO₂e)]]-Y322)/Y322)*100,0),0)</f>
        <v>0</v>
      </c>
      <c r="AB323">
        <v>2.2331397945511301E-3</v>
      </c>
    </row>
    <row r="324" spans="1:28" x14ac:dyDescent="0.25">
      <c r="A324" t="s">
        <v>147</v>
      </c>
      <c r="B324" t="s">
        <v>147</v>
      </c>
      <c r="C324" t="s">
        <v>148</v>
      </c>
      <c r="D324">
        <v>2015</v>
      </c>
      <c r="E324">
        <v>2190</v>
      </c>
      <c r="F324">
        <f>IF(A323=Emisiones_N2O_CO2eq_LA[[#This Row],[País]],IFERROR(Emisiones_N2O_CO2eq_LA[[#This Row],[Agricultura (kilotoneladas CO₂e)]]-E323,0),0)</f>
        <v>-20</v>
      </c>
      <c r="G324" s="8">
        <f>IF(A323=Emisiones_N2O_CO2eq_LA[[#This Row],[País]],IFERROR(((Emisiones_N2O_CO2eq_LA[[#This Row],[Agricultura (kilotoneladas CO₂e)]]-E323)/E323)*100,0),0)</f>
        <v>-0.90497737556561098</v>
      </c>
      <c r="H324">
        <v>0.240316032042137</v>
      </c>
      <c r="I324">
        <v>0</v>
      </c>
      <c r="J324">
        <f>IF(A323=Emisiones_N2O_CO2eq_LA[[#This Row],[País]],IFERROR(Emisiones_N2O_CO2eq_LA[[#This Row],[Industria (kilotoneladas CO₂e)]]-I323,0),0)</f>
        <v>0</v>
      </c>
      <c r="K324" s="8">
        <f>IF(A323=Emisiones_N2O_CO2eq_LA[[#This Row],[País]],IFERROR(((Emisiones_N2O_CO2eq_LA[[#This Row],[Industria (kilotoneladas CO₂e)]]-I323)/I323)*100,0),0)</f>
        <v>0</v>
      </c>
      <c r="L324" s="7"/>
      <c r="M324">
        <v>230</v>
      </c>
      <c r="N324">
        <f>IF(A323=Emisiones_N2O_CO2eq_LA[[#This Row],[País]],IFERROR(Emisiones_N2O_CO2eq_LA[[#This Row],[Otras Quemas de Combustible (kilotoneladas CO₂e)]]-M323,0),0)</f>
        <v>0</v>
      </c>
      <c r="O324" s="8">
        <f>IF(A323=Emisiones_N2O_CO2eq_LA[[#This Row],[País]],IFERROR(((Emisiones_N2O_CO2eq_LA[[#This Row],[Otras Quemas de Combustible (kilotoneladas CO₂e)]]-M323)/M323)*100,0),0)</f>
        <v>0</v>
      </c>
      <c r="P324">
        <v>0.03</v>
      </c>
      <c r="Q324">
        <v>410</v>
      </c>
      <c r="R324">
        <f>IF(A323=Emisiones_N2O_CO2eq_LA[[#This Row],[País]],IFERROR(Emisiones_N2O_CO2eq_LA[[#This Row],[Residuos (kilotoneladas CO₂e)]]-Q323,0),0)</f>
        <v>10</v>
      </c>
      <c r="S324" s="8">
        <f>IF(A323=Emisiones_N2O_CO2eq_LA[[#This Row],[País]],IFERROR(((Emisiones_N2O_CO2eq_LA[[#This Row],[Residuos (kilotoneladas CO₂e)]]-Q323)/Q323)*100,0),0)</f>
        <v>2.5</v>
      </c>
      <c r="T324">
        <v>4.4990672665422997E-2</v>
      </c>
      <c r="U324">
        <v>240</v>
      </c>
      <c r="V324">
        <f>IF(A323=Emisiones_N2O_CO2eq_LA[[#This Row],[País]],IFERROR(Emisiones_N2O_CO2eq_LA[[#This Row],[UCTUS (kilotoneladas CO₂e)]]-U323,0),0)</f>
        <v>-280</v>
      </c>
      <c r="W324" s="8">
        <f>IF(A323=Emisiones_N2O_CO2eq_LA[[#This Row],[País]],IFERROR(((Emisiones_N2O_CO2eq_LA[[#This Row],[UCTUS (kilotoneladas CO₂e)]]-U323)/U323)*100,0),0)</f>
        <v>-53.846153846153847</v>
      </c>
      <c r="X324">
        <v>2.6336003511467102E-2</v>
      </c>
      <c r="Y324">
        <v>20</v>
      </c>
      <c r="Z324">
        <f>IF(A323=Emisiones_N2O_CO2eq_LA[[#This Row],[País]],IFERROR(Emisiones_N2O_CO2eq_LA[[#This Row],[Emisiones Fugitivas (kilotoneladas CO₂e)]]-Y323,0),0)</f>
        <v>0</v>
      </c>
      <c r="AA324">
        <f>IF(A323=Emisiones_N2O_CO2eq_LA[[#This Row],[País]],IFERROR(((Emisiones_N2O_CO2eq_LA[[#This Row],[Emisiones Fugitivas (kilotoneladas CO₂e)]]-Y323)/Y323)*100,0),0)</f>
        <v>0</v>
      </c>
      <c r="AB324">
        <v>2.1946669592889201E-3</v>
      </c>
    </row>
    <row r="325" spans="1:28" x14ac:dyDescent="0.25">
      <c r="A325" t="s">
        <v>147</v>
      </c>
      <c r="B325" t="s">
        <v>147</v>
      </c>
      <c r="C325" t="s">
        <v>148</v>
      </c>
      <c r="D325">
        <v>2016</v>
      </c>
      <c r="E325">
        <v>2350</v>
      </c>
      <c r="F325">
        <f>IF(A324=Emisiones_N2O_CO2eq_LA[[#This Row],[País]],IFERROR(Emisiones_N2O_CO2eq_LA[[#This Row],[Agricultura (kilotoneladas CO₂e)]]-E324,0),0)</f>
        <v>160</v>
      </c>
      <c r="G325" s="8">
        <f>IF(A324=Emisiones_N2O_CO2eq_LA[[#This Row],[País]],IFERROR(((Emisiones_N2O_CO2eq_LA[[#This Row],[Agricultura (kilotoneladas CO₂e)]]-E324)/E324)*100,0),0)</f>
        <v>7.3059360730593603</v>
      </c>
      <c r="H325">
        <v>0.25347858914895899</v>
      </c>
      <c r="I325">
        <v>0</v>
      </c>
      <c r="J325">
        <f>IF(A324=Emisiones_N2O_CO2eq_LA[[#This Row],[País]],IFERROR(Emisiones_N2O_CO2eq_LA[[#This Row],[Industria (kilotoneladas CO₂e)]]-I324,0),0)</f>
        <v>0</v>
      </c>
      <c r="K325" s="8">
        <f>IF(A324=Emisiones_N2O_CO2eq_LA[[#This Row],[País]],IFERROR(((Emisiones_N2O_CO2eq_LA[[#This Row],[Industria (kilotoneladas CO₂e)]]-I324)/I324)*100,0),0)</f>
        <v>0</v>
      </c>
      <c r="L325" s="7"/>
      <c r="M325">
        <v>230</v>
      </c>
      <c r="N325">
        <f>IF(A324=Emisiones_N2O_CO2eq_LA[[#This Row],[País]],IFERROR(Emisiones_N2O_CO2eq_LA[[#This Row],[Otras Quemas de Combustible (kilotoneladas CO₂e)]]-M324,0),0)</f>
        <v>0</v>
      </c>
      <c r="O325" s="8">
        <f>IF(A324=Emisiones_N2O_CO2eq_LA[[#This Row],[País]],IFERROR(((Emisiones_N2O_CO2eq_LA[[#This Row],[Otras Quemas de Combustible (kilotoneladas CO₂e)]]-M324)/M324)*100,0),0)</f>
        <v>0</v>
      </c>
      <c r="P325">
        <v>0.02</v>
      </c>
      <c r="Q325">
        <v>410</v>
      </c>
      <c r="R325">
        <f>IF(A324=Emisiones_N2O_CO2eq_LA[[#This Row],[País]],IFERROR(Emisiones_N2O_CO2eq_LA[[#This Row],[Residuos (kilotoneladas CO₂e)]]-Q324,0),0)</f>
        <v>0</v>
      </c>
      <c r="S325" s="8">
        <f>IF(A324=Emisiones_N2O_CO2eq_LA[[#This Row],[País]],IFERROR(((Emisiones_N2O_CO2eq_LA[[#This Row],[Residuos (kilotoneladas CO₂e)]]-Q324)/Q324)*100,0),0)</f>
        <v>0</v>
      </c>
      <c r="T325">
        <v>4.42239240642864E-2</v>
      </c>
      <c r="U325">
        <v>470</v>
      </c>
      <c r="V325">
        <f>IF(A324=Emisiones_N2O_CO2eq_LA[[#This Row],[País]],IFERROR(Emisiones_N2O_CO2eq_LA[[#This Row],[UCTUS (kilotoneladas CO₂e)]]-U324,0),0)</f>
        <v>230</v>
      </c>
      <c r="W325" s="8">
        <f>IF(A324=Emisiones_N2O_CO2eq_LA[[#This Row],[País]],IFERROR(((Emisiones_N2O_CO2eq_LA[[#This Row],[UCTUS (kilotoneladas CO₂e)]]-U324)/U324)*100,0),0)</f>
        <v>95.833333333333343</v>
      </c>
      <c r="X325">
        <v>5.0695717829791799E-2</v>
      </c>
      <c r="Y325">
        <v>20</v>
      </c>
      <c r="Z325">
        <f>IF(A324=Emisiones_N2O_CO2eq_LA[[#This Row],[País]],IFERROR(Emisiones_N2O_CO2eq_LA[[#This Row],[Emisiones Fugitivas (kilotoneladas CO₂e)]]-Y324,0),0)</f>
        <v>0</v>
      </c>
      <c r="AA325">
        <f>IF(A324=Emisiones_N2O_CO2eq_LA[[#This Row],[País]],IFERROR(((Emisiones_N2O_CO2eq_LA[[#This Row],[Emisiones Fugitivas (kilotoneladas CO₂e)]]-Y324)/Y324)*100,0),0)</f>
        <v>0</v>
      </c>
      <c r="AB325">
        <v>2.1572645885017702E-3</v>
      </c>
    </row>
    <row r="326" spans="1:28" x14ac:dyDescent="0.25">
      <c r="A326" t="s">
        <v>221</v>
      </c>
      <c r="B326" t="s">
        <v>453</v>
      </c>
      <c r="C326" t="s">
        <v>222</v>
      </c>
      <c r="D326">
        <v>1990</v>
      </c>
      <c r="E326">
        <v>33320</v>
      </c>
      <c r="F326">
        <f>IF(A325=Emisiones_N2O_CO2eq_LA[[#This Row],[País]],IFERROR(Emisiones_N2O_CO2eq_LA[[#This Row],[Agricultura (kilotoneladas CO₂e)]]-E325,0),0)</f>
        <v>0</v>
      </c>
      <c r="G326" s="8">
        <f>IF(A325=Emisiones_N2O_CO2eq_LA[[#This Row],[País]],IFERROR(((Emisiones_N2O_CO2eq_LA[[#This Row],[Agricultura (kilotoneladas CO₂e)]]-E325)/E325)*100,0),0)</f>
        <v>0</v>
      </c>
      <c r="H326">
        <v>0.39693601610616702</v>
      </c>
      <c r="I326">
        <v>530</v>
      </c>
      <c r="J326">
        <f>IF(A325=Emisiones_N2O_CO2eq_LA[[#This Row],[País]],IFERROR(Emisiones_N2O_CO2eq_LA[[#This Row],[Industria (kilotoneladas CO₂e)]]-I325,0),0)</f>
        <v>0</v>
      </c>
      <c r="K326" s="8">
        <f>IF(A325=Emisiones_N2O_CO2eq_LA[[#This Row],[País]],IFERROR(((Emisiones_N2O_CO2eq_LA[[#This Row],[Industria (kilotoneladas CO₂e)]]-I325)/I325)*100,0),0)</f>
        <v>0</v>
      </c>
      <c r="L326">
        <v>0.01</v>
      </c>
      <c r="M326">
        <v>1450</v>
      </c>
      <c r="N326">
        <f>IF(A325=Emisiones_N2O_CO2eq_LA[[#This Row],[País]],IFERROR(Emisiones_N2O_CO2eq_LA[[#This Row],[Otras Quemas de Combustible (kilotoneladas CO₂e)]]-M325,0),0)</f>
        <v>0</v>
      </c>
      <c r="O326" s="8">
        <f>IF(A325=Emisiones_N2O_CO2eq_LA[[#This Row],[País]],IFERROR(((Emisiones_N2O_CO2eq_LA[[#This Row],[Otras Quemas de Combustible (kilotoneladas CO₂e)]]-M325)/M325)*100,0),0)</f>
        <v>0</v>
      </c>
      <c r="P326">
        <v>0.02</v>
      </c>
      <c r="Q326">
        <v>1220</v>
      </c>
      <c r="R326">
        <f>IF(A325=Emisiones_N2O_CO2eq_LA[[#This Row],[País]],IFERROR(Emisiones_N2O_CO2eq_LA[[#This Row],[Residuos (kilotoneladas CO₂e)]]-Q325,0),0)</f>
        <v>0</v>
      </c>
      <c r="S326" s="8">
        <f>IF(A325=Emisiones_N2O_CO2eq_LA[[#This Row],[País]],IFERROR(((Emisiones_N2O_CO2eq_LA[[#This Row],[Residuos (kilotoneladas CO₂e)]]-Q325)/Q325)*100,0),0)</f>
        <v>0</v>
      </c>
      <c r="T326">
        <v>1.45336716581489E-2</v>
      </c>
      <c r="U326">
        <v>1090</v>
      </c>
      <c r="V326">
        <f>IF(A325=Emisiones_N2O_CO2eq_LA[[#This Row],[País]],IFERROR(Emisiones_N2O_CO2eq_LA[[#This Row],[UCTUS (kilotoneladas CO₂e)]]-U325,0),0)</f>
        <v>0</v>
      </c>
      <c r="W326" s="8">
        <f>IF(A325=Emisiones_N2O_CO2eq_LA[[#This Row],[País]],IFERROR(((Emisiones_N2O_CO2eq_LA[[#This Row],[UCTUS (kilotoneladas CO₂e)]]-U325)/U325)*100,0),0)</f>
        <v>0</v>
      </c>
      <c r="X326">
        <v>1.29850017273626E-2</v>
      </c>
      <c r="Y326">
        <v>0</v>
      </c>
      <c r="Z326">
        <f>IF(A325=Emisiones_N2O_CO2eq_LA[[#This Row],[País]],IFERROR(Emisiones_N2O_CO2eq_LA[[#This Row],[Emisiones Fugitivas (kilotoneladas CO₂e)]]-Y325,0),0)</f>
        <v>0</v>
      </c>
      <c r="AA326">
        <f>IF(A325=Emisiones_N2O_CO2eq_LA[[#This Row],[País]],IFERROR(((Emisiones_N2O_CO2eq_LA[[#This Row],[Emisiones Fugitivas (kilotoneladas CO₂e)]]-Y325)/Y325)*100,0),0)</f>
        <v>0</v>
      </c>
      <c r="AB326">
        <v>0</v>
      </c>
    </row>
    <row r="327" spans="1:28" x14ac:dyDescent="0.25">
      <c r="A327" t="s">
        <v>221</v>
      </c>
      <c r="B327" t="s">
        <v>453</v>
      </c>
      <c r="C327" t="s">
        <v>222</v>
      </c>
      <c r="D327">
        <v>1991</v>
      </c>
      <c r="E327">
        <v>32009.999999999898</v>
      </c>
      <c r="F327">
        <f>IF(A326=Emisiones_N2O_CO2eq_LA[[#This Row],[País]],IFERROR(Emisiones_N2O_CO2eq_LA[[#This Row],[Agricultura (kilotoneladas CO₂e)]]-E326,0),0)</f>
        <v>-1310.0000000001019</v>
      </c>
      <c r="G327" s="8">
        <f>IF(A326=Emisiones_N2O_CO2eq_LA[[#This Row],[País]],IFERROR(((Emisiones_N2O_CO2eq_LA[[#This Row],[Agricultura (kilotoneladas CO₂e)]]-E326)/E326)*100,0),0)</f>
        <v>-3.9315726290519262</v>
      </c>
      <c r="H327">
        <v>0.374329049384304</v>
      </c>
      <c r="I327">
        <v>630</v>
      </c>
      <c r="J327">
        <f>IF(A326=Emisiones_N2O_CO2eq_LA[[#This Row],[País]],IFERROR(Emisiones_N2O_CO2eq_LA[[#This Row],[Industria (kilotoneladas CO₂e)]]-I326,0),0)</f>
        <v>100</v>
      </c>
      <c r="K327" s="8">
        <f>IF(A326=Emisiones_N2O_CO2eq_LA[[#This Row],[País]],IFERROR(((Emisiones_N2O_CO2eq_LA[[#This Row],[Industria (kilotoneladas CO₂e)]]-I326)/I326)*100,0),0)</f>
        <v>18.867924528301888</v>
      </c>
      <c r="L327">
        <v>0.01</v>
      </c>
      <c r="M327">
        <v>1500</v>
      </c>
      <c r="N327">
        <f>IF(A326=Emisiones_N2O_CO2eq_LA[[#This Row],[País]],IFERROR(Emisiones_N2O_CO2eq_LA[[#This Row],[Otras Quemas de Combustible (kilotoneladas CO₂e)]]-M326,0),0)</f>
        <v>50</v>
      </c>
      <c r="O327" s="8">
        <f>IF(A326=Emisiones_N2O_CO2eq_LA[[#This Row],[País]],IFERROR(((Emisiones_N2O_CO2eq_LA[[#This Row],[Otras Quemas de Combustible (kilotoneladas CO₂e)]]-M326)/M326)*100,0),0)</f>
        <v>3.4482758620689653</v>
      </c>
      <c r="P327">
        <v>0.02</v>
      </c>
      <c r="Q327">
        <v>1260</v>
      </c>
      <c r="R327">
        <f>IF(A326=Emisiones_N2O_CO2eq_LA[[#This Row],[País]],IFERROR(Emisiones_N2O_CO2eq_LA[[#This Row],[Residuos (kilotoneladas CO₂e)]]-Q326,0),0)</f>
        <v>40</v>
      </c>
      <c r="S327" s="8">
        <f>IF(A326=Emisiones_N2O_CO2eq_LA[[#This Row],[País]],IFERROR(((Emisiones_N2O_CO2eq_LA[[#This Row],[Residuos (kilotoneladas CO₂e)]]-Q326)/Q326)*100,0),0)</f>
        <v>3.278688524590164</v>
      </c>
      <c r="T327">
        <v>1.4734601756458E-2</v>
      </c>
      <c r="U327">
        <v>1090</v>
      </c>
      <c r="V327">
        <f>IF(A326=Emisiones_N2O_CO2eq_LA[[#This Row],[País]],IFERROR(Emisiones_N2O_CO2eq_LA[[#This Row],[UCTUS (kilotoneladas CO₂e)]]-U326,0),0)</f>
        <v>0</v>
      </c>
      <c r="W327" s="8">
        <f>IF(A326=Emisiones_N2O_CO2eq_LA[[#This Row],[País]],IFERROR(((Emisiones_N2O_CO2eq_LA[[#This Row],[UCTUS (kilotoneladas CO₂e)]]-U326)/U326)*100,0),0)</f>
        <v>0</v>
      </c>
      <c r="X327">
        <v>1.2746599932174E-2</v>
      </c>
      <c r="Y327">
        <v>0</v>
      </c>
      <c r="Z327">
        <f>IF(A326=Emisiones_N2O_CO2eq_LA[[#This Row],[País]],IFERROR(Emisiones_N2O_CO2eq_LA[[#This Row],[Emisiones Fugitivas (kilotoneladas CO₂e)]]-Y326,0),0)</f>
        <v>0</v>
      </c>
      <c r="AA327">
        <f>IF(A326=Emisiones_N2O_CO2eq_LA[[#This Row],[País]],IFERROR(((Emisiones_N2O_CO2eq_LA[[#This Row],[Emisiones Fugitivas (kilotoneladas CO₂e)]]-Y326)/Y326)*100,0),0)</f>
        <v>0</v>
      </c>
      <c r="AB327">
        <v>0</v>
      </c>
    </row>
    <row r="328" spans="1:28" x14ac:dyDescent="0.25">
      <c r="A328" t="s">
        <v>221</v>
      </c>
      <c r="B328" t="s">
        <v>453</v>
      </c>
      <c r="C328" t="s">
        <v>222</v>
      </c>
      <c r="D328">
        <v>1992</v>
      </c>
      <c r="E328">
        <v>32290</v>
      </c>
      <c r="F328">
        <f>IF(A327=Emisiones_N2O_CO2eq_LA[[#This Row],[País]],IFERROR(Emisiones_N2O_CO2eq_LA[[#This Row],[Agricultura (kilotoneladas CO₂e)]]-E327,0),0)</f>
        <v>280.00000000010186</v>
      </c>
      <c r="G328" s="8">
        <f>IF(A327=Emisiones_N2O_CO2eq_LA[[#This Row],[País]],IFERROR(((Emisiones_N2O_CO2eq_LA[[#This Row],[Agricultura (kilotoneladas CO₂e)]]-E327)/E327)*100,0),0)</f>
        <v>0.87472664792284527</v>
      </c>
      <c r="H328">
        <v>0.37082974447315498</v>
      </c>
      <c r="I328">
        <v>330</v>
      </c>
      <c r="J328">
        <f>IF(A327=Emisiones_N2O_CO2eq_LA[[#This Row],[País]],IFERROR(Emisiones_N2O_CO2eq_LA[[#This Row],[Industria (kilotoneladas CO₂e)]]-I327,0),0)</f>
        <v>-300</v>
      </c>
      <c r="K328" s="8">
        <f>IF(A327=Emisiones_N2O_CO2eq_LA[[#This Row],[País]],IFERROR(((Emisiones_N2O_CO2eq_LA[[#This Row],[Industria (kilotoneladas CO₂e)]]-I327)/I327)*100,0),0)</f>
        <v>-47.619047619047613</v>
      </c>
      <c r="L328" s="7">
        <v>0</v>
      </c>
      <c r="M328">
        <v>1520</v>
      </c>
      <c r="N328">
        <f>IF(A327=Emisiones_N2O_CO2eq_LA[[#This Row],[País]],IFERROR(Emisiones_N2O_CO2eq_LA[[#This Row],[Otras Quemas de Combustible (kilotoneladas CO₂e)]]-M327,0),0)</f>
        <v>20</v>
      </c>
      <c r="O328" s="8">
        <f>IF(A327=Emisiones_N2O_CO2eq_LA[[#This Row],[País]],IFERROR(((Emisiones_N2O_CO2eq_LA[[#This Row],[Otras Quemas de Combustible (kilotoneladas CO₂e)]]-M327)/M327)*100,0),0)</f>
        <v>1.3333333333333335</v>
      </c>
      <c r="P328">
        <v>0.02</v>
      </c>
      <c r="Q328">
        <v>1310</v>
      </c>
      <c r="R328">
        <f>IF(A327=Emisiones_N2O_CO2eq_LA[[#This Row],[País]],IFERROR(Emisiones_N2O_CO2eq_LA[[#This Row],[Residuos (kilotoneladas CO₂e)]]-Q327,0),0)</f>
        <v>50</v>
      </c>
      <c r="S328" s="8">
        <f>IF(A327=Emisiones_N2O_CO2eq_LA[[#This Row],[País]],IFERROR(((Emisiones_N2O_CO2eq_LA[[#This Row],[Residuos (kilotoneladas CO₂e)]]-Q327)/Q327)*100,0),0)</f>
        <v>3.9682539682539679</v>
      </c>
      <c r="T328">
        <v>1.50445018662072E-2</v>
      </c>
      <c r="U328">
        <v>1090</v>
      </c>
      <c r="V328">
        <f>IF(A327=Emisiones_N2O_CO2eq_LA[[#This Row],[País]],IFERROR(Emisiones_N2O_CO2eq_LA[[#This Row],[UCTUS (kilotoneladas CO₂e)]]-U327,0),0)</f>
        <v>0</v>
      </c>
      <c r="W328" s="8">
        <f>IF(A327=Emisiones_N2O_CO2eq_LA[[#This Row],[País]],IFERROR(((Emisiones_N2O_CO2eq_LA[[#This Row],[UCTUS (kilotoneladas CO₂e)]]-U327)/U327)*100,0),0)</f>
        <v>0</v>
      </c>
      <c r="X328">
        <v>1.251794430089E-2</v>
      </c>
      <c r="Y328">
        <v>0</v>
      </c>
      <c r="Z328">
        <f>IF(A327=Emisiones_N2O_CO2eq_LA[[#This Row],[País]],IFERROR(Emisiones_N2O_CO2eq_LA[[#This Row],[Emisiones Fugitivas (kilotoneladas CO₂e)]]-Y327,0),0)</f>
        <v>0</v>
      </c>
      <c r="AA328">
        <f>IF(A327=Emisiones_N2O_CO2eq_LA[[#This Row],[País]],IFERROR(((Emisiones_N2O_CO2eq_LA[[#This Row],[Emisiones Fugitivas (kilotoneladas CO₂e)]]-Y327)/Y327)*100,0),0)</f>
        <v>0</v>
      </c>
      <c r="AB328">
        <v>0</v>
      </c>
    </row>
    <row r="329" spans="1:28" x14ac:dyDescent="0.25">
      <c r="A329" t="s">
        <v>221</v>
      </c>
      <c r="B329" t="s">
        <v>453</v>
      </c>
      <c r="C329" t="s">
        <v>222</v>
      </c>
      <c r="D329">
        <v>1993</v>
      </c>
      <c r="E329">
        <v>32630</v>
      </c>
      <c r="F329">
        <f>IF(A328=Emisiones_N2O_CO2eq_LA[[#This Row],[País]],IFERROR(Emisiones_N2O_CO2eq_LA[[#This Row],[Agricultura (kilotoneladas CO₂e)]]-E328,0),0)</f>
        <v>340</v>
      </c>
      <c r="G329" s="8">
        <f>IF(A328=Emisiones_N2O_CO2eq_LA[[#This Row],[País]],IFERROR(((Emisiones_N2O_CO2eq_LA[[#This Row],[Agricultura (kilotoneladas CO₂e)]]-E328)/E328)*100,0),0)</f>
        <v>1.0529575720037163</v>
      </c>
      <c r="H329">
        <v>0.36818053596614903</v>
      </c>
      <c r="I329">
        <v>410</v>
      </c>
      <c r="J329">
        <f>IF(A328=Emisiones_N2O_CO2eq_LA[[#This Row],[País]],IFERROR(Emisiones_N2O_CO2eq_LA[[#This Row],[Industria (kilotoneladas CO₂e)]]-I328,0),0)</f>
        <v>80</v>
      </c>
      <c r="K329" s="8">
        <f>IF(A328=Emisiones_N2O_CO2eq_LA[[#This Row],[País]],IFERROR(((Emisiones_N2O_CO2eq_LA[[#This Row],[Industria (kilotoneladas CO₂e)]]-I328)/I328)*100,0),0)</f>
        <v>24.242424242424242</v>
      </c>
      <c r="L329" s="7">
        <v>0</v>
      </c>
      <c r="M329">
        <v>1530</v>
      </c>
      <c r="N329">
        <f>IF(A328=Emisiones_N2O_CO2eq_LA[[#This Row],[País]],IFERROR(Emisiones_N2O_CO2eq_LA[[#This Row],[Otras Quemas de Combustible (kilotoneladas CO₂e)]]-M328,0),0)</f>
        <v>10</v>
      </c>
      <c r="O329" s="8">
        <f>IF(A328=Emisiones_N2O_CO2eq_LA[[#This Row],[País]],IFERROR(((Emisiones_N2O_CO2eq_LA[[#This Row],[Otras Quemas de Combustible (kilotoneladas CO₂e)]]-M328)/M328)*100,0),0)</f>
        <v>0.6578947368421052</v>
      </c>
      <c r="P329">
        <v>0.02</v>
      </c>
      <c r="Q329">
        <v>1350</v>
      </c>
      <c r="R329">
        <f>IF(A328=Emisiones_N2O_CO2eq_LA[[#This Row],[País]],IFERROR(Emisiones_N2O_CO2eq_LA[[#This Row],[Residuos (kilotoneladas CO₂e)]]-Q328,0),0)</f>
        <v>40</v>
      </c>
      <c r="S329" s="8">
        <f>IF(A328=Emisiones_N2O_CO2eq_LA[[#This Row],[País]],IFERROR(((Emisiones_N2O_CO2eq_LA[[#This Row],[Residuos (kilotoneladas CO₂e)]]-Q328)/Q328)*100,0),0)</f>
        <v>3.0534351145038165</v>
      </c>
      <c r="T329">
        <v>1.5232722143864501E-2</v>
      </c>
      <c r="U329">
        <v>1090</v>
      </c>
      <c r="V329">
        <f>IF(A328=Emisiones_N2O_CO2eq_LA[[#This Row],[País]],IFERROR(Emisiones_N2O_CO2eq_LA[[#This Row],[UCTUS (kilotoneladas CO₂e)]]-U328,0),0)</f>
        <v>0</v>
      </c>
      <c r="W329" s="8">
        <f>IF(A328=Emisiones_N2O_CO2eq_LA[[#This Row],[País]],IFERROR(((Emisiones_N2O_CO2eq_LA[[#This Row],[UCTUS (kilotoneladas CO₂e)]]-U328)/U328)*100,0),0)</f>
        <v>0</v>
      </c>
      <c r="X329">
        <v>1.22990126939351E-2</v>
      </c>
      <c r="Y329">
        <v>0</v>
      </c>
      <c r="Z329">
        <f>IF(A328=Emisiones_N2O_CO2eq_LA[[#This Row],[País]],IFERROR(Emisiones_N2O_CO2eq_LA[[#This Row],[Emisiones Fugitivas (kilotoneladas CO₂e)]]-Y328,0),0)</f>
        <v>0</v>
      </c>
      <c r="AA329">
        <f>IF(A328=Emisiones_N2O_CO2eq_LA[[#This Row],[País]],IFERROR(((Emisiones_N2O_CO2eq_LA[[#This Row],[Emisiones Fugitivas (kilotoneladas CO₂e)]]-Y328)/Y328)*100,0),0)</f>
        <v>0</v>
      </c>
      <c r="AB329">
        <v>0</v>
      </c>
    </row>
    <row r="330" spans="1:28" x14ac:dyDescent="0.25">
      <c r="A330" t="s">
        <v>221</v>
      </c>
      <c r="B330" t="s">
        <v>453</v>
      </c>
      <c r="C330" t="s">
        <v>222</v>
      </c>
      <c r="D330">
        <v>1994</v>
      </c>
      <c r="E330">
        <v>32630</v>
      </c>
      <c r="F330">
        <f>IF(A329=Emisiones_N2O_CO2eq_LA[[#This Row],[País]],IFERROR(Emisiones_N2O_CO2eq_LA[[#This Row],[Agricultura (kilotoneladas CO₂e)]]-E329,0),0)</f>
        <v>0</v>
      </c>
      <c r="G330" s="8">
        <f>IF(A329=Emisiones_N2O_CO2eq_LA[[#This Row],[País]],IFERROR(((Emisiones_N2O_CO2eq_LA[[#This Row],[Agricultura (kilotoneladas CO₂e)]]-E329)/E329)*100,0),0)</f>
        <v>0</v>
      </c>
      <c r="H330">
        <v>0.36192821331913499</v>
      </c>
      <c r="I330">
        <v>450</v>
      </c>
      <c r="J330">
        <f>IF(A329=Emisiones_N2O_CO2eq_LA[[#This Row],[País]],IFERROR(Emisiones_N2O_CO2eq_LA[[#This Row],[Industria (kilotoneladas CO₂e)]]-I329,0),0)</f>
        <v>40</v>
      </c>
      <c r="K330" s="8">
        <f>IF(A329=Emisiones_N2O_CO2eq_LA[[#This Row],[País]],IFERROR(((Emisiones_N2O_CO2eq_LA[[#This Row],[Industria (kilotoneladas CO₂e)]]-I329)/I329)*100,0),0)</f>
        <v>9.7560975609756095</v>
      </c>
      <c r="L330" s="7">
        <v>0</v>
      </c>
      <c r="M330">
        <v>1560</v>
      </c>
      <c r="N330">
        <f>IF(A329=Emisiones_N2O_CO2eq_LA[[#This Row],[País]],IFERROR(Emisiones_N2O_CO2eq_LA[[#This Row],[Otras Quemas de Combustible (kilotoneladas CO₂e)]]-M329,0),0)</f>
        <v>30</v>
      </c>
      <c r="O330" s="8">
        <f>IF(A329=Emisiones_N2O_CO2eq_LA[[#This Row],[País]],IFERROR(((Emisiones_N2O_CO2eq_LA[[#This Row],[Otras Quemas de Combustible (kilotoneladas CO₂e)]]-M329)/M329)*100,0),0)</f>
        <v>1.9607843137254901</v>
      </c>
      <c r="P330">
        <v>0.02</v>
      </c>
      <c r="Q330">
        <v>1390</v>
      </c>
      <c r="R330">
        <f>IF(A329=Emisiones_N2O_CO2eq_LA[[#This Row],[País]],IFERROR(Emisiones_N2O_CO2eq_LA[[#This Row],[Residuos (kilotoneladas CO₂e)]]-Q329,0),0)</f>
        <v>40</v>
      </c>
      <c r="S330" s="8">
        <f>IF(A329=Emisiones_N2O_CO2eq_LA[[#This Row],[País]],IFERROR(((Emisiones_N2O_CO2eq_LA[[#This Row],[Residuos (kilotoneladas CO₂e)]]-Q329)/Q329)*100,0),0)</f>
        <v>2.9629629629629632</v>
      </c>
      <c r="T330">
        <v>1.5417720395758399E-2</v>
      </c>
      <c r="U330">
        <v>1090</v>
      </c>
      <c r="V330">
        <f>IF(A329=Emisiones_N2O_CO2eq_LA[[#This Row],[País]],IFERROR(Emisiones_N2O_CO2eq_LA[[#This Row],[UCTUS (kilotoneladas CO₂e)]]-U329,0),0)</f>
        <v>0</v>
      </c>
      <c r="W330" s="8">
        <f>IF(A329=Emisiones_N2O_CO2eq_LA[[#This Row],[País]],IFERROR(((Emisiones_N2O_CO2eq_LA[[#This Row],[UCTUS (kilotoneladas CO₂e)]]-U329)/U329)*100,0),0)</f>
        <v>0</v>
      </c>
      <c r="X330">
        <v>1.2090154842716999E-2</v>
      </c>
      <c r="Y330">
        <v>0</v>
      </c>
      <c r="Z330">
        <f>IF(A329=Emisiones_N2O_CO2eq_LA[[#This Row],[País]],IFERROR(Emisiones_N2O_CO2eq_LA[[#This Row],[Emisiones Fugitivas (kilotoneladas CO₂e)]]-Y329,0),0)</f>
        <v>0</v>
      </c>
      <c r="AA330">
        <f>IF(A329=Emisiones_N2O_CO2eq_LA[[#This Row],[País]],IFERROR(((Emisiones_N2O_CO2eq_LA[[#This Row],[Emisiones Fugitivas (kilotoneladas CO₂e)]]-Y329)/Y329)*100,0),0)</f>
        <v>0</v>
      </c>
      <c r="AB330">
        <v>0</v>
      </c>
    </row>
    <row r="331" spans="1:28" x14ac:dyDescent="0.25">
      <c r="A331" t="s">
        <v>221</v>
      </c>
      <c r="B331" t="s">
        <v>453</v>
      </c>
      <c r="C331" t="s">
        <v>222</v>
      </c>
      <c r="D331">
        <v>1995</v>
      </c>
      <c r="E331">
        <v>31580</v>
      </c>
      <c r="F331">
        <f>IF(A330=Emisiones_N2O_CO2eq_LA[[#This Row],[País]],IFERROR(Emisiones_N2O_CO2eq_LA[[#This Row],[Agricultura (kilotoneladas CO₂e)]]-E330,0),0)</f>
        <v>-1050</v>
      </c>
      <c r="G331" s="8">
        <f>IF(A330=Emisiones_N2O_CO2eq_LA[[#This Row],[País]],IFERROR(((Emisiones_N2O_CO2eq_LA[[#This Row],[Agricultura (kilotoneladas CO₂e)]]-E330)/E330)*100,0),0)</f>
        <v>-3.2178976402083976</v>
      </c>
      <c r="H331">
        <v>0.34452287182396302</v>
      </c>
      <c r="I331">
        <v>840</v>
      </c>
      <c r="J331">
        <f>IF(A330=Emisiones_N2O_CO2eq_LA[[#This Row],[País]],IFERROR(Emisiones_N2O_CO2eq_LA[[#This Row],[Industria (kilotoneladas CO₂e)]]-I330,0),0)</f>
        <v>390</v>
      </c>
      <c r="K331" s="8">
        <f>IF(A330=Emisiones_N2O_CO2eq_LA[[#This Row],[País]],IFERROR(((Emisiones_N2O_CO2eq_LA[[#This Row],[Industria (kilotoneladas CO₂e)]]-I330)/I330)*100,0),0)</f>
        <v>86.666666666666671</v>
      </c>
      <c r="L331">
        <v>0.01</v>
      </c>
      <c r="M331">
        <v>1560</v>
      </c>
      <c r="N331">
        <f>IF(A330=Emisiones_N2O_CO2eq_LA[[#This Row],[País]],IFERROR(Emisiones_N2O_CO2eq_LA[[#This Row],[Otras Quemas de Combustible (kilotoneladas CO₂e)]]-M330,0),0)</f>
        <v>0</v>
      </c>
      <c r="O331" s="8">
        <f>IF(A330=Emisiones_N2O_CO2eq_LA[[#This Row],[País]],IFERROR(((Emisiones_N2O_CO2eq_LA[[#This Row],[Otras Quemas de Combustible (kilotoneladas CO₂e)]]-M330)/M330)*100,0),0)</f>
        <v>0</v>
      </c>
      <c r="P331">
        <v>0.02</v>
      </c>
      <c r="Q331">
        <v>1420</v>
      </c>
      <c r="R331">
        <f>IF(A330=Emisiones_N2O_CO2eq_LA[[#This Row],[País]],IFERROR(Emisiones_N2O_CO2eq_LA[[#This Row],[Residuos (kilotoneladas CO₂e)]]-Q330,0),0)</f>
        <v>30</v>
      </c>
      <c r="S331" s="8">
        <f>IF(A330=Emisiones_N2O_CO2eq_LA[[#This Row],[País]],IFERROR(((Emisiones_N2O_CO2eq_LA[[#This Row],[Residuos (kilotoneladas CO₂e)]]-Q330)/Q330)*100,0),0)</f>
        <v>2.1582733812949639</v>
      </c>
      <c r="T331">
        <v>1.54915287520591E-2</v>
      </c>
      <c r="U331">
        <v>1090</v>
      </c>
      <c r="V331">
        <f>IF(A330=Emisiones_N2O_CO2eq_LA[[#This Row],[País]],IFERROR(Emisiones_N2O_CO2eq_LA[[#This Row],[UCTUS (kilotoneladas CO₂e)]]-U330,0),0)</f>
        <v>0</v>
      </c>
      <c r="W331" s="8">
        <f>IF(A330=Emisiones_N2O_CO2eq_LA[[#This Row],[País]],IFERROR(((Emisiones_N2O_CO2eq_LA[[#This Row],[UCTUS (kilotoneladas CO₂e)]]-U330)/U330)*100,0),0)</f>
        <v>0</v>
      </c>
      <c r="X331">
        <v>1.1891384746298901E-2</v>
      </c>
      <c r="Y331">
        <v>0</v>
      </c>
      <c r="Z331">
        <f>IF(A330=Emisiones_N2O_CO2eq_LA[[#This Row],[País]],IFERROR(Emisiones_N2O_CO2eq_LA[[#This Row],[Emisiones Fugitivas (kilotoneladas CO₂e)]]-Y330,0),0)</f>
        <v>0</v>
      </c>
      <c r="AA331">
        <f>IF(A330=Emisiones_N2O_CO2eq_LA[[#This Row],[País]],IFERROR(((Emisiones_N2O_CO2eq_LA[[#This Row],[Emisiones Fugitivas (kilotoneladas CO₂e)]]-Y330)/Y330)*100,0),0)</f>
        <v>0</v>
      </c>
      <c r="AB331">
        <v>0</v>
      </c>
    </row>
    <row r="332" spans="1:28" x14ac:dyDescent="0.25">
      <c r="A332" t="s">
        <v>221</v>
      </c>
      <c r="B332" t="s">
        <v>453</v>
      </c>
      <c r="C332" t="s">
        <v>222</v>
      </c>
      <c r="D332">
        <v>1996</v>
      </c>
      <c r="E332">
        <v>32090</v>
      </c>
      <c r="F332">
        <f>IF(A331=Emisiones_N2O_CO2eq_LA[[#This Row],[País]],IFERROR(Emisiones_N2O_CO2eq_LA[[#This Row],[Agricultura (kilotoneladas CO₂e)]]-E331,0),0)</f>
        <v>510</v>
      </c>
      <c r="G332" s="8">
        <f>IF(A331=Emisiones_N2O_CO2eq_LA[[#This Row],[País]],IFERROR(((Emisiones_N2O_CO2eq_LA[[#This Row],[Agricultura (kilotoneladas CO₂e)]]-E331)/E331)*100,0),0)</f>
        <v>1.6149461684610515</v>
      </c>
      <c r="H332">
        <v>0.34450921661459799</v>
      </c>
      <c r="I332">
        <v>1060</v>
      </c>
      <c r="J332">
        <f>IF(A331=Emisiones_N2O_CO2eq_LA[[#This Row],[País]],IFERROR(Emisiones_N2O_CO2eq_LA[[#This Row],[Industria (kilotoneladas CO₂e)]]-I331,0),0)</f>
        <v>220</v>
      </c>
      <c r="K332" s="8">
        <f>IF(A331=Emisiones_N2O_CO2eq_LA[[#This Row],[País]],IFERROR(((Emisiones_N2O_CO2eq_LA[[#This Row],[Industria (kilotoneladas CO₂e)]]-I331)/I331)*100,0),0)</f>
        <v>26.190476190476193</v>
      </c>
      <c r="L332">
        <v>0.01</v>
      </c>
      <c r="M332">
        <v>1590</v>
      </c>
      <c r="N332">
        <f>IF(A331=Emisiones_N2O_CO2eq_LA[[#This Row],[País]],IFERROR(Emisiones_N2O_CO2eq_LA[[#This Row],[Otras Quemas de Combustible (kilotoneladas CO₂e)]]-M331,0),0)</f>
        <v>30</v>
      </c>
      <c r="O332" s="8">
        <f>IF(A331=Emisiones_N2O_CO2eq_LA[[#This Row],[País]],IFERROR(((Emisiones_N2O_CO2eq_LA[[#This Row],[Otras Quemas de Combustible (kilotoneladas CO₂e)]]-M331)/M331)*100,0),0)</f>
        <v>1.9230769230769231</v>
      </c>
      <c r="P332">
        <v>0.02</v>
      </c>
      <c r="Q332">
        <v>1440</v>
      </c>
      <c r="R332">
        <f>IF(A331=Emisiones_N2O_CO2eq_LA[[#This Row],[País]],IFERROR(Emisiones_N2O_CO2eq_LA[[#This Row],[Residuos (kilotoneladas CO₂e)]]-Q331,0),0)</f>
        <v>20</v>
      </c>
      <c r="S332" s="8">
        <f>IF(A331=Emisiones_N2O_CO2eq_LA[[#This Row],[País]],IFERROR(((Emisiones_N2O_CO2eq_LA[[#This Row],[Residuos (kilotoneladas CO₂e)]]-Q331)/Q331)*100,0),0)</f>
        <v>1.4084507042253522</v>
      </c>
      <c r="T332">
        <v>1.54594350864762E-2</v>
      </c>
      <c r="U332">
        <v>460</v>
      </c>
      <c r="V332">
        <f>IF(A331=Emisiones_N2O_CO2eq_LA[[#This Row],[País]],IFERROR(Emisiones_N2O_CO2eq_LA[[#This Row],[UCTUS (kilotoneladas CO₂e)]]-U331,0),0)</f>
        <v>-630</v>
      </c>
      <c r="W332" s="8">
        <f>IF(A331=Emisiones_N2O_CO2eq_LA[[#This Row],[País]],IFERROR(((Emisiones_N2O_CO2eq_LA[[#This Row],[UCTUS (kilotoneladas CO₂e)]]-U331)/U331)*100,0),0)</f>
        <v>-57.798165137614674</v>
      </c>
      <c r="X332">
        <v>4.9384306526243397E-3</v>
      </c>
      <c r="Y332">
        <v>0</v>
      </c>
      <c r="Z332">
        <f>IF(A331=Emisiones_N2O_CO2eq_LA[[#This Row],[País]],IFERROR(Emisiones_N2O_CO2eq_LA[[#This Row],[Emisiones Fugitivas (kilotoneladas CO₂e)]]-Y331,0),0)</f>
        <v>0</v>
      </c>
      <c r="AA332">
        <f>IF(A331=Emisiones_N2O_CO2eq_LA[[#This Row],[País]],IFERROR(((Emisiones_N2O_CO2eq_LA[[#This Row],[Emisiones Fugitivas (kilotoneladas CO₂e)]]-Y331)/Y331)*100,0),0)</f>
        <v>0</v>
      </c>
      <c r="AB332">
        <v>0</v>
      </c>
    </row>
    <row r="333" spans="1:28" x14ac:dyDescent="0.25">
      <c r="A333" t="s">
        <v>221</v>
      </c>
      <c r="B333" t="s">
        <v>453</v>
      </c>
      <c r="C333" t="s">
        <v>222</v>
      </c>
      <c r="D333">
        <v>1997</v>
      </c>
      <c r="E333">
        <v>32100</v>
      </c>
      <c r="F333">
        <f>IF(A332=Emisiones_N2O_CO2eq_LA[[#This Row],[País]],IFERROR(Emisiones_N2O_CO2eq_LA[[#This Row],[Agricultura (kilotoneladas CO₂e)]]-E332,0),0)</f>
        <v>10</v>
      </c>
      <c r="G333" s="8">
        <f>IF(A332=Emisiones_N2O_CO2eq_LA[[#This Row],[País]],IFERROR(((Emisiones_N2O_CO2eq_LA[[#This Row],[Agricultura (kilotoneladas CO₂e)]]-E332)/E332)*100,0),0)</f>
        <v>3.116235587410408E-2</v>
      </c>
      <c r="H333">
        <v>0.33928401560072202</v>
      </c>
      <c r="I333">
        <v>820</v>
      </c>
      <c r="J333">
        <f>IF(A332=Emisiones_N2O_CO2eq_LA[[#This Row],[País]],IFERROR(Emisiones_N2O_CO2eq_LA[[#This Row],[Industria (kilotoneladas CO₂e)]]-I332,0),0)</f>
        <v>-240</v>
      </c>
      <c r="K333" s="8">
        <f>IF(A332=Emisiones_N2O_CO2eq_LA[[#This Row],[País]],IFERROR(((Emisiones_N2O_CO2eq_LA[[#This Row],[Industria (kilotoneladas CO₂e)]]-I332)/I332)*100,0),0)</f>
        <v>-22.641509433962266</v>
      </c>
      <c r="L333">
        <v>0.01</v>
      </c>
      <c r="M333">
        <v>1620</v>
      </c>
      <c r="N333">
        <f>IF(A332=Emisiones_N2O_CO2eq_LA[[#This Row],[País]],IFERROR(Emisiones_N2O_CO2eq_LA[[#This Row],[Otras Quemas de Combustible (kilotoneladas CO₂e)]]-M332,0),0)</f>
        <v>30</v>
      </c>
      <c r="O333" s="8">
        <f>IF(A332=Emisiones_N2O_CO2eq_LA[[#This Row],[País]],IFERROR(((Emisiones_N2O_CO2eq_LA[[#This Row],[Otras Quemas de Combustible (kilotoneladas CO₂e)]]-M332)/M332)*100,0),0)</f>
        <v>1.8867924528301887</v>
      </c>
      <c r="P333">
        <v>0.02</v>
      </c>
      <c r="Q333">
        <v>1490</v>
      </c>
      <c r="R333">
        <f>IF(A332=Emisiones_N2O_CO2eq_LA[[#This Row],[País]],IFERROR(Emisiones_N2O_CO2eq_LA[[#This Row],[Residuos (kilotoneladas CO₂e)]]-Q332,0),0)</f>
        <v>50</v>
      </c>
      <c r="S333" s="8">
        <f>IF(A332=Emisiones_N2O_CO2eq_LA[[#This Row],[País]],IFERROR(((Emisiones_N2O_CO2eq_LA[[#This Row],[Residuos (kilotoneladas CO₂e)]]-Q332)/Q332)*100,0),0)</f>
        <v>3.4722222222222223</v>
      </c>
      <c r="T333">
        <v>1.5748697297354401E-2</v>
      </c>
      <c r="U333">
        <v>520</v>
      </c>
      <c r="V333">
        <f>IF(A332=Emisiones_N2O_CO2eq_LA[[#This Row],[País]],IFERROR(Emisiones_N2O_CO2eq_LA[[#This Row],[UCTUS (kilotoneladas CO₂e)]]-U332,0),0)</f>
        <v>60</v>
      </c>
      <c r="W333" s="8">
        <f>IF(A332=Emisiones_N2O_CO2eq_LA[[#This Row],[País]],IFERROR(((Emisiones_N2O_CO2eq_LA[[#This Row],[UCTUS (kilotoneladas CO₂e)]]-U332)/U332)*100,0),0)</f>
        <v>13.043478260869565</v>
      </c>
      <c r="X333">
        <v>5.4961896608216798E-3</v>
      </c>
      <c r="Y333">
        <v>0</v>
      </c>
      <c r="Z333">
        <f>IF(A332=Emisiones_N2O_CO2eq_LA[[#This Row],[País]],IFERROR(Emisiones_N2O_CO2eq_LA[[#This Row],[Emisiones Fugitivas (kilotoneladas CO₂e)]]-Y332,0),0)</f>
        <v>0</v>
      </c>
      <c r="AA333">
        <f>IF(A332=Emisiones_N2O_CO2eq_LA[[#This Row],[País]],IFERROR(((Emisiones_N2O_CO2eq_LA[[#This Row],[Emisiones Fugitivas (kilotoneladas CO₂e)]]-Y332)/Y332)*100,0),0)</f>
        <v>0</v>
      </c>
      <c r="AB333">
        <v>0</v>
      </c>
    </row>
    <row r="334" spans="1:28" x14ac:dyDescent="0.25">
      <c r="A334" t="s">
        <v>221</v>
      </c>
      <c r="B334" t="s">
        <v>453</v>
      </c>
      <c r="C334" t="s">
        <v>222</v>
      </c>
      <c r="D334">
        <v>1998</v>
      </c>
      <c r="E334">
        <v>33360</v>
      </c>
      <c r="F334">
        <f>IF(A333=Emisiones_N2O_CO2eq_LA[[#This Row],[País]],IFERROR(Emisiones_N2O_CO2eq_LA[[#This Row],[Agricultura (kilotoneladas CO₂e)]]-E333,0),0)</f>
        <v>1260</v>
      </c>
      <c r="G334" s="8">
        <f>IF(A333=Emisiones_N2O_CO2eq_LA[[#This Row],[País]],IFERROR(((Emisiones_N2O_CO2eq_LA[[#This Row],[Agricultura (kilotoneladas CO₂e)]]-E333)/E333)*100,0),0)</f>
        <v>3.9252336448598131</v>
      </c>
      <c r="H334">
        <v>0.347297409844257</v>
      </c>
      <c r="I334">
        <v>750</v>
      </c>
      <c r="J334">
        <f>IF(A333=Emisiones_N2O_CO2eq_LA[[#This Row],[País]],IFERROR(Emisiones_N2O_CO2eq_LA[[#This Row],[Industria (kilotoneladas CO₂e)]]-I333,0),0)</f>
        <v>-70</v>
      </c>
      <c r="K334" s="8">
        <f>IF(A333=Emisiones_N2O_CO2eq_LA[[#This Row],[País]],IFERROR(((Emisiones_N2O_CO2eq_LA[[#This Row],[Industria (kilotoneladas CO₂e)]]-I333)/I333)*100,0),0)</f>
        <v>-8.536585365853659</v>
      </c>
      <c r="L334">
        <v>0.01</v>
      </c>
      <c r="M334">
        <v>1670</v>
      </c>
      <c r="N334">
        <f>IF(A333=Emisiones_N2O_CO2eq_LA[[#This Row],[País]],IFERROR(Emisiones_N2O_CO2eq_LA[[#This Row],[Otras Quemas de Combustible (kilotoneladas CO₂e)]]-M333,0),0)</f>
        <v>50</v>
      </c>
      <c r="O334" s="8">
        <f>IF(A333=Emisiones_N2O_CO2eq_LA[[#This Row],[País]],IFERROR(((Emisiones_N2O_CO2eq_LA[[#This Row],[Otras Quemas de Combustible (kilotoneladas CO₂e)]]-M333)/M333)*100,0),0)</f>
        <v>3.0864197530864197</v>
      </c>
      <c r="P334">
        <v>0.02</v>
      </c>
      <c r="Q334">
        <v>1520</v>
      </c>
      <c r="R334">
        <f>IF(A333=Emisiones_N2O_CO2eq_LA[[#This Row],[País]],IFERROR(Emisiones_N2O_CO2eq_LA[[#This Row],[Residuos (kilotoneladas CO₂e)]]-Q333,0),0)</f>
        <v>30</v>
      </c>
      <c r="S334" s="8">
        <f>IF(A333=Emisiones_N2O_CO2eq_LA[[#This Row],[País]],IFERROR(((Emisiones_N2O_CO2eq_LA[[#This Row],[Residuos (kilotoneladas CO₂e)]]-Q333)/Q333)*100,0),0)</f>
        <v>2.0134228187919461</v>
      </c>
      <c r="T334">
        <v>1.58241026068126E-2</v>
      </c>
      <c r="U334">
        <v>2910</v>
      </c>
      <c r="V334">
        <f>IF(A333=Emisiones_N2O_CO2eq_LA[[#This Row],[País]],IFERROR(Emisiones_N2O_CO2eq_LA[[#This Row],[UCTUS (kilotoneladas CO₂e)]]-U333,0),0)</f>
        <v>2390</v>
      </c>
      <c r="W334" s="8">
        <f>IF(A333=Emisiones_N2O_CO2eq_LA[[#This Row],[País]],IFERROR(((Emisiones_N2O_CO2eq_LA[[#This Row],[UCTUS (kilotoneladas CO₂e)]]-U333)/U333)*100,0),0)</f>
        <v>459.61538461538458</v>
      </c>
      <c r="X334">
        <v>3.0294828016989999E-2</v>
      </c>
      <c r="Y334">
        <v>0</v>
      </c>
      <c r="Z334">
        <f>IF(A333=Emisiones_N2O_CO2eq_LA[[#This Row],[País]],IFERROR(Emisiones_N2O_CO2eq_LA[[#This Row],[Emisiones Fugitivas (kilotoneladas CO₂e)]]-Y333,0),0)</f>
        <v>0</v>
      </c>
      <c r="AA334">
        <f>IF(A333=Emisiones_N2O_CO2eq_LA[[#This Row],[País]],IFERROR(((Emisiones_N2O_CO2eq_LA[[#This Row],[Emisiones Fugitivas (kilotoneladas CO₂e)]]-Y333)/Y333)*100,0),0)</f>
        <v>0</v>
      </c>
      <c r="AB334">
        <v>0</v>
      </c>
    </row>
    <row r="335" spans="1:28" x14ac:dyDescent="0.25">
      <c r="A335" t="s">
        <v>221</v>
      </c>
      <c r="B335" t="s">
        <v>453</v>
      </c>
      <c r="C335" t="s">
        <v>222</v>
      </c>
      <c r="D335">
        <v>1999</v>
      </c>
      <c r="E335">
        <v>32650</v>
      </c>
      <c r="F335">
        <f>IF(A334=Emisiones_N2O_CO2eq_LA[[#This Row],[País]],IFERROR(Emisiones_N2O_CO2eq_LA[[#This Row],[Agricultura (kilotoneladas CO₂e)]]-E334,0),0)</f>
        <v>-710</v>
      </c>
      <c r="G335" s="8">
        <f>IF(A334=Emisiones_N2O_CO2eq_LA[[#This Row],[País]],IFERROR(((Emisiones_N2O_CO2eq_LA[[#This Row],[Agricultura (kilotoneladas CO₂e)]]-E334)/E334)*100,0),0)</f>
        <v>-2.1282973621103118</v>
      </c>
      <c r="H335">
        <v>0.334923321536646</v>
      </c>
      <c r="I335">
        <v>620</v>
      </c>
      <c r="J335">
        <f>IF(A334=Emisiones_N2O_CO2eq_LA[[#This Row],[País]],IFERROR(Emisiones_N2O_CO2eq_LA[[#This Row],[Industria (kilotoneladas CO₂e)]]-I334,0),0)</f>
        <v>-130</v>
      </c>
      <c r="K335" s="8">
        <f>IF(A334=Emisiones_N2O_CO2eq_LA[[#This Row],[País]],IFERROR(((Emisiones_N2O_CO2eq_LA[[#This Row],[Industria (kilotoneladas CO₂e)]]-I334)/I334)*100,0),0)</f>
        <v>-17.333333333333336</v>
      </c>
      <c r="L335">
        <v>0.01</v>
      </c>
      <c r="M335">
        <v>1650</v>
      </c>
      <c r="N335">
        <f>IF(A334=Emisiones_N2O_CO2eq_LA[[#This Row],[País]],IFERROR(Emisiones_N2O_CO2eq_LA[[#This Row],[Otras Quemas de Combustible (kilotoneladas CO₂e)]]-M334,0),0)</f>
        <v>-20</v>
      </c>
      <c r="O335" s="8">
        <f>IF(A334=Emisiones_N2O_CO2eq_LA[[#This Row],[País]],IFERROR(((Emisiones_N2O_CO2eq_LA[[#This Row],[Otras Quemas de Combustible (kilotoneladas CO₂e)]]-M334)/M334)*100,0),0)</f>
        <v>-1.1976047904191618</v>
      </c>
      <c r="P335">
        <v>0.02</v>
      </c>
      <c r="Q335">
        <v>1570</v>
      </c>
      <c r="R335">
        <f>IF(A334=Emisiones_N2O_CO2eq_LA[[#This Row],[País]],IFERROR(Emisiones_N2O_CO2eq_LA[[#This Row],[Residuos (kilotoneladas CO₂e)]]-Q334,0),0)</f>
        <v>50</v>
      </c>
      <c r="S335" s="8">
        <f>IF(A334=Emisiones_N2O_CO2eq_LA[[#This Row],[País]],IFERROR(((Emisiones_N2O_CO2eq_LA[[#This Row],[Residuos (kilotoneladas CO₂e)]]-Q334)/Q334)*100,0),0)</f>
        <v>3.2894736842105261</v>
      </c>
      <c r="T335">
        <v>1.6105041801302698E-2</v>
      </c>
      <c r="U335">
        <v>1680</v>
      </c>
      <c r="V335">
        <f>IF(A334=Emisiones_N2O_CO2eq_LA[[#This Row],[País]],IFERROR(Emisiones_N2O_CO2eq_LA[[#This Row],[UCTUS (kilotoneladas CO₂e)]]-U334,0),0)</f>
        <v>-1230</v>
      </c>
      <c r="W335" s="8">
        <f>IF(A334=Emisiones_N2O_CO2eq_LA[[#This Row],[País]],IFERROR(((Emisiones_N2O_CO2eq_LA[[#This Row],[UCTUS (kilotoneladas CO₂e)]]-U334)/U334)*100,0),0)</f>
        <v>-42.268041237113401</v>
      </c>
      <c r="X335">
        <v>1.7233420526234802E-2</v>
      </c>
      <c r="Y335">
        <v>0</v>
      </c>
      <c r="Z335">
        <f>IF(A334=Emisiones_N2O_CO2eq_LA[[#This Row],[País]],IFERROR(Emisiones_N2O_CO2eq_LA[[#This Row],[Emisiones Fugitivas (kilotoneladas CO₂e)]]-Y334,0),0)</f>
        <v>0</v>
      </c>
      <c r="AA335">
        <f>IF(A334=Emisiones_N2O_CO2eq_LA[[#This Row],[País]],IFERROR(((Emisiones_N2O_CO2eq_LA[[#This Row],[Emisiones Fugitivas (kilotoneladas CO₂e)]]-Y334)/Y334)*100,0),0)</f>
        <v>0</v>
      </c>
      <c r="AB335">
        <v>0</v>
      </c>
    </row>
    <row r="336" spans="1:28" x14ac:dyDescent="0.25">
      <c r="A336" t="s">
        <v>221</v>
      </c>
      <c r="B336" t="s">
        <v>453</v>
      </c>
      <c r="C336" t="s">
        <v>222</v>
      </c>
      <c r="D336">
        <v>2000</v>
      </c>
      <c r="E336">
        <v>33040</v>
      </c>
      <c r="F336">
        <f>IF(A335=Emisiones_N2O_CO2eq_LA[[#This Row],[País]],IFERROR(Emisiones_N2O_CO2eq_LA[[#This Row],[Agricultura (kilotoneladas CO₂e)]]-E335,0),0)</f>
        <v>390</v>
      </c>
      <c r="G336" s="8">
        <f>IF(A335=Emisiones_N2O_CO2eq_LA[[#This Row],[País]],IFERROR(((Emisiones_N2O_CO2eq_LA[[#This Row],[Agricultura (kilotoneladas CO₂e)]]-E335)/E335)*100,0),0)</f>
        <v>1.1944869831546707</v>
      </c>
      <c r="H336">
        <v>0.33407482305358899</v>
      </c>
      <c r="I336">
        <v>270</v>
      </c>
      <c r="J336">
        <f>IF(A335=Emisiones_N2O_CO2eq_LA[[#This Row],[País]],IFERROR(Emisiones_N2O_CO2eq_LA[[#This Row],[Industria (kilotoneladas CO₂e)]]-I335,0),0)</f>
        <v>-350</v>
      </c>
      <c r="K336" s="8">
        <f>IF(A335=Emisiones_N2O_CO2eq_LA[[#This Row],[País]],IFERROR(((Emisiones_N2O_CO2eq_LA[[#This Row],[Industria (kilotoneladas CO₂e)]]-I335)/I335)*100,0),0)</f>
        <v>-56.451612903225815</v>
      </c>
      <c r="L336" s="7">
        <v>0</v>
      </c>
      <c r="M336">
        <v>1690</v>
      </c>
      <c r="N336">
        <f>IF(A335=Emisiones_N2O_CO2eq_LA[[#This Row],[País]],IFERROR(Emisiones_N2O_CO2eq_LA[[#This Row],[Otras Quemas de Combustible (kilotoneladas CO₂e)]]-M335,0),0)</f>
        <v>40</v>
      </c>
      <c r="O336" s="8">
        <f>IF(A335=Emisiones_N2O_CO2eq_LA[[#This Row],[País]],IFERROR(((Emisiones_N2O_CO2eq_LA[[#This Row],[Otras Quemas de Combustible (kilotoneladas CO₂e)]]-M335)/M335)*100,0),0)</f>
        <v>2.4242424242424243</v>
      </c>
      <c r="P336">
        <v>0.02</v>
      </c>
      <c r="Q336">
        <v>1640</v>
      </c>
      <c r="R336">
        <f>IF(A335=Emisiones_N2O_CO2eq_LA[[#This Row],[País]],IFERROR(Emisiones_N2O_CO2eq_LA[[#This Row],[Residuos (kilotoneladas CO₂e)]]-Q335,0),0)</f>
        <v>70</v>
      </c>
      <c r="S336" s="8">
        <f>IF(A335=Emisiones_N2O_CO2eq_LA[[#This Row],[País]],IFERROR(((Emisiones_N2O_CO2eq_LA[[#This Row],[Residuos (kilotoneladas CO₂e)]]-Q335)/Q335)*100,0),0)</f>
        <v>4.4585987261146496</v>
      </c>
      <c r="T336">
        <v>1.6582406471183E-2</v>
      </c>
      <c r="U336">
        <v>1670</v>
      </c>
      <c r="V336">
        <f>IF(A335=Emisiones_N2O_CO2eq_LA[[#This Row],[País]],IFERROR(Emisiones_N2O_CO2eq_LA[[#This Row],[UCTUS (kilotoneladas CO₂e)]]-U335,0),0)</f>
        <v>-10</v>
      </c>
      <c r="W336" s="8">
        <f>IF(A335=Emisiones_N2O_CO2eq_LA[[#This Row],[País]],IFERROR(((Emisiones_N2O_CO2eq_LA[[#This Row],[UCTUS (kilotoneladas CO₂e)]]-U335)/U335)*100,0),0)</f>
        <v>-0.59523809523809523</v>
      </c>
      <c r="X336">
        <v>1.6885743174924101E-2</v>
      </c>
      <c r="Y336">
        <v>10</v>
      </c>
      <c r="Z336">
        <f>IF(A335=Emisiones_N2O_CO2eq_LA[[#This Row],[País]],IFERROR(Emisiones_N2O_CO2eq_LA[[#This Row],[Emisiones Fugitivas (kilotoneladas CO₂e)]]-Y335,0),0)</f>
        <v>10</v>
      </c>
      <c r="AA336">
        <f>IF(A335=Emisiones_N2O_CO2eq_LA[[#This Row],[País]],IFERROR(((Emisiones_N2O_CO2eq_LA[[#This Row],[Emisiones Fugitivas (kilotoneladas CO₂e)]]-Y335)/Y335)*100,0),0)</f>
        <v>0</v>
      </c>
      <c r="AB336">
        <v>1.01112234580384E-4</v>
      </c>
    </row>
    <row r="337" spans="1:28" x14ac:dyDescent="0.25">
      <c r="A337" t="s">
        <v>221</v>
      </c>
      <c r="B337" t="s">
        <v>453</v>
      </c>
      <c r="C337" t="s">
        <v>222</v>
      </c>
      <c r="D337">
        <v>2001</v>
      </c>
      <c r="E337">
        <v>33450</v>
      </c>
      <c r="F337">
        <f>IF(A336=Emisiones_N2O_CO2eq_LA[[#This Row],[País]],IFERROR(Emisiones_N2O_CO2eq_LA[[#This Row],[Agricultura (kilotoneladas CO₂e)]]-E336,0),0)</f>
        <v>410</v>
      </c>
      <c r="G337" s="8">
        <f>IF(A336=Emisiones_N2O_CO2eq_LA[[#This Row],[País]],IFERROR(((Emisiones_N2O_CO2eq_LA[[#This Row],[Agricultura (kilotoneladas CO₂e)]]-E336)/E336)*100,0),0)</f>
        <v>1.2409200968523002</v>
      </c>
      <c r="H337">
        <v>0.33350615166802899</v>
      </c>
      <c r="I337">
        <v>220</v>
      </c>
      <c r="J337">
        <f>IF(A336=Emisiones_N2O_CO2eq_LA[[#This Row],[País]],IFERROR(Emisiones_N2O_CO2eq_LA[[#This Row],[Industria (kilotoneladas CO₂e)]]-I336,0),0)</f>
        <v>-50</v>
      </c>
      <c r="K337" s="8">
        <f>IF(A336=Emisiones_N2O_CO2eq_LA[[#This Row],[País]],IFERROR(((Emisiones_N2O_CO2eq_LA[[#This Row],[Industria (kilotoneladas CO₂e)]]-I336)/I336)*100,0),0)</f>
        <v>-18.518518518518519</v>
      </c>
      <c r="L337" s="7">
        <v>0</v>
      </c>
      <c r="M337">
        <v>1680</v>
      </c>
      <c r="N337">
        <f>IF(A336=Emisiones_N2O_CO2eq_LA[[#This Row],[País]],IFERROR(Emisiones_N2O_CO2eq_LA[[#This Row],[Otras Quemas de Combustible (kilotoneladas CO₂e)]]-M336,0),0)</f>
        <v>-10</v>
      </c>
      <c r="O337" s="8">
        <f>IF(A336=Emisiones_N2O_CO2eq_LA[[#This Row],[País]],IFERROR(((Emisiones_N2O_CO2eq_LA[[#This Row],[Otras Quemas de Combustible (kilotoneladas CO₂e)]]-M336)/M336)*100,0),0)</f>
        <v>-0.59171597633136097</v>
      </c>
      <c r="P337">
        <v>0.02</v>
      </c>
      <c r="Q337">
        <v>1690</v>
      </c>
      <c r="R337">
        <f>IF(A336=Emisiones_N2O_CO2eq_LA[[#This Row],[País]],IFERROR(Emisiones_N2O_CO2eq_LA[[#This Row],[Residuos (kilotoneladas CO₂e)]]-Q336,0),0)</f>
        <v>50</v>
      </c>
      <c r="S337" s="8">
        <f>IF(A336=Emisiones_N2O_CO2eq_LA[[#This Row],[País]],IFERROR(((Emisiones_N2O_CO2eq_LA[[#This Row],[Residuos (kilotoneladas CO₂e)]]-Q336)/Q336)*100,0),0)</f>
        <v>3.0487804878048781</v>
      </c>
      <c r="T337">
        <v>1.6849787632854E-2</v>
      </c>
      <c r="U337">
        <v>580</v>
      </c>
      <c r="V337">
        <f>IF(A336=Emisiones_N2O_CO2eq_LA[[#This Row],[País]],IFERROR(Emisiones_N2O_CO2eq_LA[[#This Row],[UCTUS (kilotoneladas CO₂e)]]-U336,0),0)</f>
        <v>-1090</v>
      </c>
      <c r="W337" s="8">
        <f>IF(A336=Emisiones_N2O_CO2eq_LA[[#This Row],[País]],IFERROR(((Emisiones_N2O_CO2eq_LA[[#This Row],[UCTUS (kilotoneladas CO₂e)]]-U336)/U336)*100,0),0)</f>
        <v>-65.269461077844312</v>
      </c>
      <c r="X337">
        <v>5.7827673532872001E-3</v>
      </c>
      <c r="Y337">
        <v>0</v>
      </c>
      <c r="Z337">
        <f>IF(A336=Emisiones_N2O_CO2eq_LA[[#This Row],[País]],IFERROR(Emisiones_N2O_CO2eq_LA[[#This Row],[Emisiones Fugitivas (kilotoneladas CO₂e)]]-Y336,0),0)</f>
        <v>-10</v>
      </c>
      <c r="AA337">
        <f>IF(A336=Emisiones_N2O_CO2eq_LA[[#This Row],[País]],IFERROR(((Emisiones_N2O_CO2eq_LA[[#This Row],[Emisiones Fugitivas (kilotoneladas CO₂e)]]-Y336)/Y336)*100,0),0)</f>
        <v>-100</v>
      </c>
      <c r="AB337">
        <v>0</v>
      </c>
    </row>
    <row r="338" spans="1:28" x14ac:dyDescent="0.25">
      <c r="A338" t="s">
        <v>221</v>
      </c>
      <c r="B338" t="s">
        <v>453</v>
      </c>
      <c r="C338" t="s">
        <v>222</v>
      </c>
      <c r="D338">
        <v>2002</v>
      </c>
      <c r="E338">
        <v>30850</v>
      </c>
      <c r="F338">
        <f>IF(A337=Emisiones_N2O_CO2eq_LA[[#This Row],[País]],IFERROR(Emisiones_N2O_CO2eq_LA[[#This Row],[Agricultura (kilotoneladas CO₂e)]]-E337,0),0)</f>
        <v>-2600</v>
      </c>
      <c r="G338" s="8">
        <f>IF(A337=Emisiones_N2O_CO2eq_LA[[#This Row],[País]],IFERROR(((Emisiones_N2O_CO2eq_LA[[#This Row],[Agricultura (kilotoneladas CO₂e)]]-E337)/E337)*100,0),0)</f>
        <v>-7.7727952167414047</v>
      </c>
      <c r="H338">
        <v>0.30338791365491402</v>
      </c>
      <c r="I338">
        <v>120</v>
      </c>
      <c r="J338">
        <f>IF(A337=Emisiones_N2O_CO2eq_LA[[#This Row],[País]],IFERROR(Emisiones_N2O_CO2eq_LA[[#This Row],[Industria (kilotoneladas CO₂e)]]-I337,0),0)</f>
        <v>-100</v>
      </c>
      <c r="K338" s="8">
        <f>IF(A337=Emisiones_N2O_CO2eq_LA[[#This Row],[País]],IFERROR(((Emisiones_N2O_CO2eq_LA[[#This Row],[Industria (kilotoneladas CO₂e)]]-I337)/I337)*100,0),0)</f>
        <v>-45.454545454545453</v>
      </c>
      <c r="L338" s="7">
        <v>0</v>
      </c>
      <c r="M338">
        <v>1670</v>
      </c>
      <c r="N338">
        <f>IF(A337=Emisiones_N2O_CO2eq_LA[[#This Row],[País]],IFERROR(Emisiones_N2O_CO2eq_LA[[#This Row],[Otras Quemas de Combustible (kilotoneladas CO₂e)]]-M337,0),0)</f>
        <v>-10</v>
      </c>
      <c r="O338" s="8">
        <f>IF(A337=Emisiones_N2O_CO2eq_LA[[#This Row],[País]],IFERROR(((Emisiones_N2O_CO2eq_LA[[#This Row],[Otras Quemas de Combustible (kilotoneladas CO₂e)]]-M337)/M337)*100,0),0)</f>
        <v>-0.59523809523809523</v>
      </c>
      <c r="P338">
        <v>0.02</v>
      </c>
      <c r="Q338">
        <v>1720</v>
      </c>
      <c r="R338">
        <f>IF(A337=Emisiones_N2O_CO2eq_LA[[#This Row],[País]],IFERROR(Emisiones_N2O_CO2eq_LA[[#This Row],[Residuos (kilotoneladas CO₂e)]]-Q337,0),0)</f>
        <v>30</v>
      </c>
      <c r="S338" s="8">
        <f>IF(A337=Emisiones_N2O_CO2eq_LA[[#This Row],[País]],IFERROR(((Emisiones_N2O_CO2eq_LA[[#This Row],[Residuos (kilotoneladas CO₂e)]]-Q337)/Q337)*100,0),0)</f>
        <v>1.7751479289940828</v>
      </c>
      <c r="T338">
        <v>1.6914982544131301E-2</v>
      </c>
      <c r="U338">
        <v>860</v>
      </c>
      <c r="V338">
        <f>IF(A337=Emisiones_N2O_CO2eq_LA[[#This Row],[País]],IFERROR(Emisiones_N2O_CO2eq_LA[[#This Row],[UCTUS (kilotoneladas CO₂e)]]-U337,0),0)</f>
        <v>280</v>
      </c>
      <c r="W338" s="8">
        <f>IF(A337=Emisiones_N2O_CO2eq_LA[[#This Row],[País]],IFERROR(((Emisiones_N2O_CO2eq_LA[[#This Row],[UCTUS (kilotoneladas CO₂e)]]-U337)/U337)*100,0),0)</f>
        <v>48.275862068965516</v>
      </c>
      <c r="X338">
        <v>8.4574912720656904E-3</v>
      </c>
      <c r="Y338">
        <v>0</v>
      </c>
      <c r="Z338">
        <f>IF(A337=Emisiones_N2O_CO2eq_LA[[#This Row],[País]],IFERROR(Emisiones_N2O_CO2eq_LA[[#This Row],[Emisiones Fugitivas (kilotoneladas CO₂e)]]-Y337,0),0)</f>
        <v>0</v>
      </c>
      <c r="AA338">
        <f>IF(A337=Emisiones_N2O_CO2eq_LA[[#This Row],[País]],IFERROR(((Emisiones_N2O_CO2eq_LA[[#This Row],[Emisiones Fugitivas (kilotoneladas CO₂e)]]-Y337)/Y337)*100,0),0)</f>
        <v>0</v>
      </c>
      <c r="AB338">
        <v>0</v>
      </c>
    </row>
    <row r="339" spans="1:28" x14ac:dyDescent="0.25">
      <c r="A339" t="s">
        <v>221</v>
      </c>
      <c r="B339" t="s">
        <v>453</v>
      </c>
      <c r="C339" t="s">
        <v>222</v>
      </c>
      <c r="D339">
        <v>2003</v>
      </c>
      <c r="E339">
        <v>31230</v>
      </c>
      <c r="F339">
        <f>IF(A338=Emisiones_N2O_CO2eq_LA[[#This Row],[País]],IFERROR(Emisiones_N2O_CO2eq_LA[[#This Row],[Agricultura (kilotoneladas CO₂e)]]-E338,0),0)</f>
        <v>380</v>
      </c>
      <c r="G339" s="8">
        <f>IF(A338=Emisiones_N2O_CO2eq_LA[[#This Row],[País]],IFERROR(((Emisiones_N2O_CO2eq_LA[[#This Row],[Agricultura (kilotoneladas CO₂e)]]-E338)/E338)*100,0),0)</f>
        <v>1.2317666126418152</v>
      </c>
      <c r="H339">
        <v>0.30296562897139101</v>
      </c>
      <c r="I339">
        <v>110</v>
      </c>
      <c r="J339">
        <f>IF(A338=Emisiones_N2O_CO2eq_LA[[#This Row],[País]],IFERROR(Emisiones_N2O_CO2eq_LA[[#This Row],[Industria (kilotoneladas CO₂e)]]-I338,0),0)</f>
        <v>-10</v>
      </c>
      <c r="K339" s="8">
        <f>IF(A338=Emisiones_N2O_CO2eq_LA[[#This Row],[País]],IFERROR(((Emisiones_N2O_CO2eq_LA[[#This Row],[Industria (kilotoneladas CO₂e)]]-I338)/I338)*100,0),0)</f>
        <v>-8.3333333333333321</v>
      </c>
      <c r="L339" s="7">
        <v>0</v>
      </c>
      <c r="M339">
        <v>1710</v>
      </c>
      <c r="N339">
        <f>IF(A338=Emisiones_N2O_CO2eq_LA[[#This Row],[País]],IFERROR(Emisiones_N2O_CO2eq_LA[[#This Row],[Otras Quemas de Combustible (kilotoneladas CO₂e)]]-M338,0),0)</f>
        <v>40</v>
      </c>
      <c r="O339" s="8">
        <f>IF(A338=Emisiones_N2O_CO2eq_LA[[#This Row],[País]],IFERROR(((Emisiones_N2O_CO2eq_LA[[#This Row],[Otras Quemas de Combustible (kilotoneladas CO₂e)]]-M338)/M338)*100,0),0)</f>
        <v>2.3952095808383236</v>
      </c>
      <c r="P339">
        <v>0.02</v>
      </c>
      <c r="Q339">
        <v>1720</v>
      </c>
      <c r="R339">
        <f>IF(A338=Emisiones_N2O_CO2eq_LA[[#This Row],[País]],IFERROR(Emisiones_N2O_CO2eq_LA[[#This Row],[Residuos (kilotoneladas CO₂e)]]-Q338,0),0)</f>
        <v>0</v>
      </c>
      <c r="S339" s="8">
        <f>IF(A338=Emisiones_N2O_CO2eq_LA[[#This Row],[País]],IFERROR(((Emisiones_N2O_CO2eq_LA[[#This Row],[Residuos (kilotoneladas CO₂e)]]-Q338)/Q338)*100,0),0)</f>
        <v>0</v>
      </c>
      <c r="T339">
        <v>1.6685907199192801E-2</v>
      </c>
      <c r="U339">
        <v>2350</v>
      </c>
      <c r="V339">
        <f>IF(A338=Emisiones_N2O_CO2eq_LA[[#This Row],[País]],IFERROR(Emisiones_N2O_CO2eq_LA[[#This Row],[UCTUS (kilotoneladas CO₂e)]]-U338,0),0)</f>
        <v>1490</v>
      </c>
      <c r="W339" s="8">
        <f>IF(A338=Emisiones_N2O_CO2eq_LA[[#This Row],[País]],IFERROR(((Emisiones_N2O_CO2eq_LA[[#This Row],[UCTUS (kilotoneladas CO₂e)]]-U338)/U338)*100,0),0)</f>
        <v>173.25581395348837</v>
      </c>
      <c r="X339">
        <v>2.2797605766339001E-2</v>
      </c>
      <c r="Y339">
        <v>0</v>
      </c>
      <c r="Z339">
        <f>IF(A338=Emisiones_N2O_CO2eq_LA[[#This Row],[País]],IFERROR(Emisiones_N2O_CO2eq_LA[[#This Row],[Emisiones Fugitivas (kilotoneladas CO₂e)]]-Y338,0),0)</f>
        <v>0</v>
      </c>
      <c r="AA339">
        <f>IF(A338=Emisiones_N2O_CO2eq_LA[[#This Row],[País]],IFERROR(((Emisiones_N2O_CO2eq_LA[[#This Row],[Emisiones Fugitivas (kilotoneladas CO₂e)]]-Y338)/Y338)*100,0),0)</f>
        <v>0</v>
      </c>
      <c r="AB339">
        <v>0</v>
      </c>
    </row>
    <row r="340" spans="1:28" x14ac:dyDescent="0.25">
      <c r="A340" t="s">
        <v>221</v>
      </c>
      <c r="B340" t="s">
        <v>453</v>
      </c>
      <c r="C340" t="s">
        <v>222</v>
      </c>
      <c r="D340">
        <v>2004</v>
      </c>
      <c r="E340">
        <v>31250</v>
      </c>
      <c r="F340">
        <f>IF(A339=Emisiones_N2O_CO2eq_LA[[#This Row],[País]],IFERROR(Emisiones_N2O_CO2eq_LA[[#This Row],[Agricultura (kilotoneladas CO₂e)]]-E339,0),0)</f>
        <v>20</v>
      </c>
      <c r="G340" s="8">
        <f>IF(A339=Emisiones_N2O_CO2eq_LA[[#This Row],[País]],IFERROR(((Emisiones_N2O_CO2eq_LA[[#This Row],[Agricultura (kilotoneladas CO₂e)]]-E339)/E339)*100,0),0)</f>
        <v>6.4040986231187952E-2</v>
      </c>
      <c r="H340">
        <v>0.29900014352006798</v>
      </c>
      <c r="I340">
        <v>110</v>
      </c>
      <c r="J340">
        <f>IF(A339=Emisiones_N2O_CO2eq_LA[[#This Row],[País]],IFERROR(Emisiones_N2O_CO2eq_LA[[#This Row],[Industria (kilotoneladas CO₂e)]]-I339,0),0)</f>
        <v>0</v>
      </c>
      <c r="K340" s="8">
        <f>IF(A339=Emisiones_N2O_CO2eq_LA[[#This Row],[País]],IFERROR(((Emisiones_N2O_CO2eq_LA[[#This Row],[Industria (kilotoneladas CO₂e)]]-I339)/I339)*100,0),0)</f>
        <v>0</v>
      </c>
      <c r="L340" s="7">
        <v>0</v>
      </c>
      <c r="M340">
        <v>1770</v>
      </c>
      <c r="N340">
        <f>IF(A339=Emisiones_N2O_CO2eq_LA[[#This Row],[País]],IFERROR(Emisiones_N2O_CO2eq_LA[[#This Row],[Otras Quemas de Combustible (kilotoneladas CO₂e)]]-M339,0),0)</f>
        <v>60</v>
      </c>
      <c r="O340" s="8">
        <f>IF(A339=Emisiones_N2O_CO2eq_LA[[#This Row],[País]],IFERROR(((Emisiones_N2O_CO2eq_LA[[#This Row],[Otras Quemas de Combustible (kilotoneladas CO₂e)]]-M339)/M339)*100,0),0)</f>
        <v>3.5087719298245612</v>
      </c>
      <c r="P340">
        <v>0.02</v>
      </c>
      <c r="Q340">
        <v>1740</v>
      </c>
      <c r="R340">
        <f>IF(A339=Emisiones_N2O_CO2eq_LA[[#This Row],[País]],IFERROR(Emisiones_N2O_CO2eq_LA[[#This Row],[Residuos (kilotoneladas CO₂e)]]-Q339,0),0)</f>
        <v>20</v>
      </c>
      <c r="S340" s="8">
        <f>IF(A339=Emisiones_N2O_CO2eq_LA[[#This Row],[País]],IFERROR(((Emisiones_N2O_CO2eq_LA[[#This Row],[Residuos (kilotoneladas CO₂e)]]-Q339)/Q339)*100,0),0)</f>
        <v>1.1627906976744187</v>
      </c>
      <c r="T340">
        <v>1.6648327991197399E-2</v>
      </c>
      <c r="U340">
        <v>290</v>
      </c>
      <c r="V340">
        <f>IF(A339=Emisiones_N2O_CO2eq_LA[[#This Row],[País]],IFERROR(Emisiones_N2O_CO2eq_LA[[#This Row],[UCTUS (kilotoneladas CO₂e)]]-U339,0),0)</f>
        <v>-2060</v>
      </c>
      <c r="W340" s="8">
        <f>IF(A339=Emisiones_N2O_CO2eq_LA[[#This Row],[País]],IFERROR(((Emisiones_N2O_CO2eq_LA[[#This Row],[UCTUS (kilotoneladas CO₂e)]]-U339)/U339)*100,0),0)</f>
        <v>-87.659574468085111</v>
      </c>
      <c r="X340">
        <v>2.7747213318662302E-3</v>
      </c>
      <c r="Y340">
        <v>10</v>
      </c>
      <c r="Z340">
        <f>IF(A339=Emisiones_N2O_CO2eq_LA[[#This Row],[País]],IFERROR(Emisiones_N2O_CO2eq_LA[[#This Row],[Emisiones Fugitivas (kilotoneladas CO₂e)]]-Y339,0),0)</f>
        <v>10</v>
      </c>
      <c r="AA340">
        <f>IF(A339=Emisiones_N2O_CO2eq_LA[[#This Row],[País]],IFERROR(((Emisiones_N2O_CO2eq_LA[[#This Row],[Emisiones Fugitivas (kilotoneladas CO₂e)]]-Y339)/Y339)*100,0),0)</f>
        <v>0</v>
      </c>
      <c r="AB340">
        <v>9.5680045926422E-5</v>
      </c>
    </row>
    <row r="341" spans="1:28" x14ac:dyDescent="0.25">
      <c r="A341" t="s">
        <v>221</v>
      </c>
      <c r="B341" t="s">
        <v>453</v>
      </c>
      <c r="C341" t="s">
        <v>222</v>
      </c>
      <c r="D341">
        <v>2005</v>
      </c>
      <c r="E341">
        <v>33119.999999999898</v>
      </c>
      <c r="F341">
        <f>IF(A340=Emisiones_N2O_CO2eq_LA[[#This Row],[País]],IFERROR(Emisiones_N2O_CO2eq_LA[[#This Row],[Agricultura (kilotoneladas CO₂e)]]-E340,0),0)</f>
        <v>1869.9999999998981</v>
      </c>
      <c r="G341" s="8">
        <f>IF(A340=Emisiones_N2O_CO2eq_LA[[#This Row],[País]],IFERROR(((Emisiones_N2O_CO2eq_LA[[#This Row],[Agricultura (kilotoneladas CO₂e)]]-E340)/E340)*100,0),0)</f>
        <v>5.983999999999674</v>
      </c>
      <c r="H341">
        <v>0.31243809254280402</v>
      </c>
      <c r="I341">
        <v>110</v>
      </c>
      <c r="J341">
        <f>IF(A340=Emisiones_N2O_CO2eq_LA[[#This Row],[País]],IFERROR(Emisiones_N2O_CO2eq_LA[[#This Row],[Industria (kilotoneladas CO₂e)]]-I340,0),0)</f>
        <v>0</v>
      </c>
      <c r="K341" s="8">
        <f>IF(A340=Emisiones_N2O_CO2eq_LA[[#This Row],[País]],IFERROR(((Emisiones_N2O_CO2eq_LA[[#This Row],[Industria (kilotoneladas CO₂e)]]-I340)/I340)*100,0),0)</f>
        <v>0</v>
      </c>
      <c r="L341" s="7">
        <v>0</v>
      </c>
      <c r="M341">
        <v>1820</v>
      </c>
      <c r="N341">
        <f>IF(A340=Emisiones_N2O_CO2eq_LA[[#This Row],[País]],IFERROR(Emisiones_N2O_CO2eq_LA[[#This Row],[Otras Quemas de Combustible (kilotoneladas CO₂e)]]-M340,0),0)</f>
        <v>50</v>
      </c>
      <c r="O341" s="8">
        <f>IF(A340=Emisiones_N2O_CO2eq_LA[[#This Row],[País]],IFERROR(((Emisiones_N2O_CO2eq_LA[[#This Row],[Otras Quemas de Combustible (kilotoneladas CO₂e)]]-M340)/M340)*100,0),0)</f>
        <v>2.8248587570621471</v>
      </c>
      <c r="P341">
        <v>0.02</v>
      </c>
      <c r="Q341">
        <v>1760</v>
      </c>
      <c r="R341">
        <f>IF(A340=Emisiones_N2O_CO2eq_LA[[#This Row],[País]],IFERROR(Emisiones_N2O_CO2eq_LA[[#This Row],[Residuos (kilotoneladas CO₂e)]]-Q340,0),0)</f>
        <v>20</v>
      </c>
      <c r="S341" s="8">
        <f>IF(A340=Emisiones_N2O_CO2eq_LA[[#This Row],[País]],IFERROR(((Emisiones_N2O_CO2eq_LA[[#This Row],[Residuos (kilotoneladas CO₂e)]]-Q340)/Q340)*100,0),0)</f>
        <v>1.1494252873563218</v>
      </c>
      <c r="T341">
        <v>1.66029904249799E-2</v>
      </c>
      <c r="U341">
        <v>1480</v>
      </c>
      <c r="V341">
        <f>IF(A340=Emisiones_N2O_CO2eq_LA[[#This Row],[País]],IFERROR(Emisiones_N2O_CO2eq_LA[[#This Row],[UCTUS (kilotoneladas CO₂e)]]-U340,0),0)</f>
        <v>1190</v>
      </c>
      <c r="W341" s="8">
        <f>IF(A340=Emisiones_N2O_CO2eq_LA[[#This Row],[País]],IFERROR(((Emisiones_N2O_CO2eq_LA[[#This Row],[UCTUS (kilotoneladas CO₂e)]]-U340)/U340)*100,0),0)</f>
        <v>410.34482758620692</v>
      </c>
      <c r="X341">
        <v>1.3961605584642199E-2</v>
      </c>
      <c r="Y341">
        <v>10</v>
      </c>
      <c r="Z341">
        <f>IF(A340=Emisiones_N2O_CO2eq_LA[[#This Row],[País]],IFERROR(Emisiones_N2O_CO2eq_LA[[#This Row],[Emisiones Fugitivas (kilotoneladas CO₂e)]]-Y340,0),0)</f>
        <v>0</v>
      </c>
      <c r="AA341">
        <f>IF(A340=Emisiones_N2O_CO2eq_LA[[#This Row],[País]],IFERROR(((Emisiones_N2O_CO2eq_LA[[#This Row],[Emisiones Fugitivas (kilotoneladas CO₂e)]]-Y340)/Y340)*100,0),0)</f>
        <v>0</v>
      </c>
      <c r="AB341">
        <v>9.4335172869204205E-5</v>
      </c>
    </row>
    <row r="342" spans="1:28" x14ac:dyDescent="0.25">
      <c r="A342" t="s">
        <v>221</v>
      </c>
      <c r="B342" t="s">
        <v>453</v>
      </c>
      <c r="C342" t="s">
        <v>222</v>
      </c>
      <c r="D342">
        <v>2006</v>
      </c>
      <c r="E342">
        <v>32259.999999999898</v>
      </c>
      <c r="F342">
        <f>IF(A341=Emisiones_N2O_CO2eq_LA[[#This Row],[País]],IFERROR(Emisiones_N2O_CO2eq_LA[[#This Row],[Agricultura (kilotoneladas CO₂e)]]-E341,0),0)</f>
        <v>-860</v>
      </c>
      <c r="G342" s="8">
        <f>IF(A341=Emisiones_N2O_CO2eq_LA[[#This Row],[País]],IFERROR(((Emisiones_N2O_CO2eq_LA[[#This Row],[Agricultura (kilotoneladas CO₂e)]]-E341)/E341)*100,0),0)</f>
        <v>-2.5966183574879307</v>
      </c>
      <c r="H342">
        <v>0.29992562290814401</v>
      </c>
      <c r="I342">
        <v>130</v>
      </c>
      <c r="J342">
        <f>IF(A341=Emisiones_N2O_CO2eq_LA[[#This Row],[País]],IFERROR(Emisiones_N2O_CO2eq_LA[[#This Row],[Industria (kilotoneladas CO₂e)]]-I341,0),0)</f>
        <v>20</v>
      </c>
      <c r="K342" s="8">
        <f>IF(A341=Emisiones_N2O_CO2eq_LA[[#This Row],[País]],IFERROR(((Emisiones_N2O_CO2eq_LA[[#This Row],[Industria (kilotoneladas CO₂e)]]-I341)/I341)*100,0),0)</f>
        <v>18.181818181818183</v>
      </c>
      <c r="L342" s="7">
        <v>0</v>
      </c>
      <c r="M342">
        <v>1840</v>
      </c>
      <c r="N342">
        <f>IF(A341=Emisiones_N2O_CO2eq_LA[[#This Row],[País]],IFERROR(Emisiones_N2O_CO2eq_LA[[#This Row],[Otras Quemas de Combustible (kilotoneladas CO₂e)]]-M341,0),0)</f>
        <v>20</v>
      </c>
      <c r="O342" s="8">
        <f>IF(A341=Emisiones_N2O_CO2eq_LA[[#This Row],[País]],IFERROR(((Emisiones_N2O_CO2eq_LA[[#This Row],[Otras Quemas de Combustible (kilotoneladas CO₂e)]]-M341)/M341)*100,0),0)</f>
        <v>1.098901098901099</v>
      </c>
      <c r="P342">
        <v>0.02</v>
      </c>
      <c r="Q342">
        <v>1810</v>
      </c>
      <c r="R342">
        <f>IF(A341=Emisiones_N2O_CO2eq_LA[[#This Row],[País]],IFERROR(Emisiones_N2O_CO2eq_LA[[#This Row],[Residuos (kilotoneladas CO₂e)]]-Q341,0),0)</f>
        <v>50</v>
      </c>
      <c r="S342" s="8">
        <f>IF(A341=Emisiones_N2O_CO2eq_LA[[#This Row],[País]],IFERROR(((Emisiones_N2O_CO2eq_LA[[#This Row],[Residuos (kilotoneladas CO₂e)]]-Q341)/Q341)*100,0),0)</f>
        <v>2.8409090909090908</v>
      </c>
      <c r="T342">
        <v>1.6827817032354E-2</v>
      </c>
      <c r="U342">
        <v>1270</v>
      </c>
      <c r="V342">
        <f>IF(A341=Emisiones_N2O_CO2eq_LA[[#This Row],[País]],IFERROR(Emisiones_N2O_CO2eq_LA[[#This Row],[UCTUS (kilotoneladas CO₂e)]]-U341,0),0)</f>
        <v>-210</v>
      </c>
      <c r="W342" s="8">
        <f>IF(A341=Emisiones_N2O_CO2eq_LA[[#This Row],[País]],IFERROR(((Emisiones_N2O_CO2eq_LA[[#This Row],[UCTUS (kilotoneladas CO₂e)]]-U341)/U341)*100,0),0)</f>
        <v>-14.189189189189189</v>
      </c>
      <c r="X342">
        <v>1.1807363332093699E-2</v>
      </c>
      <c r="Y342">
        <v>10</v>
      </c>
      <c r="Z342">
        <f>IF(A341=Emisiones_N2O_CO2eq_LA[[#This Row],[País]],IFERROR(Emisiones_N2O_CO2eq_LA[[#This Row],[Emisiones Fugitivas (kilotoneladas CO₂e)]]-Y341,0),0)</f>
        <v>0</v>
      </c>
      <c r="AA342">
        <f>IF(A341=Emisiones_N2O_CO2eq_LA[[#This Row],[País]],IFERROR(((Emisiones_N2O_CO2eq_LA[[#This Row],[Emisiones Fugitivas (kilotoneladas CO₂e)]]-Y341)/Y341)*100,0),0)</f>
        <v>0</v>
      </c>
      <c r="AB342">
        <v>9.2971364819635494E-5</v>
      </c>
    </row>
    <row r="343" spans="1:28" x14ac:dyDescent="0.25">
      <c r="A343" t="s">
        <v>221</v>
      </c>
      <c r="B343" t="s">
        <v>453</v>
      </c>
      <c r="C343" t="s">
        <v>222</v>
      </c>
      <c r="D343">
        <v>2007</v>
      </c>
      <c r="E343">
        <v>33080</v>
      </c>
      <c r="F343">
        <f>IF(A342=Emisiones_N2O_CO2eq_LA[[#This Row],[País]],IFERROR(Emisiones_N2O_CO2eq_LA[[#This Row],[Agricultura (kilotoneladas CO₂e)]]-E342,0),0)</f>
        <v>820.00000000010186</v>
      </c>
      <c r="G343" s="8">
        <f>IF(A342=Emisiones_N2O_CO2eq_LA[[#This Row],[País]],IFERROR(((Emisiones_N2O_CO2eq_LA[[#This Row],[Agricultura (kilotoneladas CO₂e)]]-E342)/E342)*100,0),0)</f>
        <v>2.5418474891509746</v>
      </c>
      <c r="H343">
        <v>0.30301087285084799</v>
      </c>
      <c r="I343">
        <v>130</v>
      </c>
      <c r="J343">
        <f>IF(A342=Emisiones_N2O_CO2eq_LA[[#This Row],[País]],IFERROR(Emisiones_N2O_CO2eq_LA[[#This Row],[Industria (kilotoneladas CO₂e)]]-I342,0),0)</f>
        <v>0</v>
      </c>
      <c r="K343" s="8">
        <f>IF(A342=Emisiones_N2O_CO2eq_LA[[#This Row],[País]],IFERROR(((Emisiones_N2O_CO2eq_LA[[#This Row],[Industria (kilotoneladas CO₂e)]]-I342)/I342)*100,0),0)</f>
        <v>0</v>
      </c>
      <c r="L343" s="7">
        <v>0</v>
      </c>
      <c r="M343">
        <v>1900</v>
      </c>
      <c r="N343">
        <f>IF(A342=Emisiones_N2O_CO2eq_LA[[#This Row],[País]],IFERROR(Emisiones_N2O_CO2eq_LA[[#This Row],[Otras Quemas de Combustible (kilotoneladas CO₂e)]]-M342,0),0)</f>
        <v>60</v>
      </c>
      <c r="O343" s="8">
        <f>IF(A342=Emisiones_N2O_CO2eq_LA[[#This Row],[País]],IFERROR(((Emisiones_N2O_CO2eq_LA[[#This Row],[Otras Quemas de Combustible (kilotoneladas CO₂e)]]-M342)/M342)*100,0),0)</f>
        <v>3.2608695652173911</v>
      </c>
      <c r="P343">
        <v>0.02</v>
      </c>
      <c r="Q343">
        <v>1840</v>
      </c>
      <c r="R343">
        <f>IF(A342=Emisiones_N2O_CO2eq_LA[[#This Row],[País]],IFERROR(Emisiones_N2O_CO2eq_LA[[#This Row],[Residuos (kilotoneladas CO₂e)]]-Q342,0),0)</f>
        <v>30</v>
      </c>
      <c r="S343" s="8">
        <f>IF(A342=Emisiones_N2O_CO2eq_LA[[#This Row],[País]],IFERROR(((Emisiones_N2O_CO2eq_LA[[#This Row],[Residuos (kilotoneladas CO₂e)]]-Q342)/Q342)*100,0),0)</f>
        <v>1.6574585635359116</v>
      </c>
      <c r="T343">
        <v>1.6854292806697702E-2</v>
      </c>
      <c r="U343">
        <v>1060</v>
      </c>
      <c r="V343">
        <f>IF(A342=Emisiones_N2O_CO2eq_LA[[#This Row],[País]],IFERROR(Emisiones_N2O_CO2eq_LA[[#This Row],[UCTUS (kilotoneladas CO₂e)]]-U342,0),0)</f>
        <v>-210</v>
      </c>
      <c r="W343" s="8">
        <f>IF(A342=Emisiones_N2O_CO2eq_LA[[#This Row],[País]],IFERROR(((Emisiones_N2O_CO2eq_LA[[#This Row],[UCTUS (kilotoneladas CO₂e)]]-U342)/U342)*100,0),0)</f>
        <v>-16.535433070866144</v>
      </c>
      <c r="X343">
        <v>9.7095382473367398E-3</v>
      </c>
      <c r="Y343">
        <v>10</v>
      </c>
      <c r="Z343">
        <f>IF(A342=Emisiones_N2O_CO2eq_LA[[#This Row],[País]],IFERROR(Emisiones_N2O_CO2eq_LA[[#This Row],[Emisiones Fugitivas (kilotoneladas CO₂e)]]-Y342,0),0)</f>
        <v>0</v>
      </c>
      <c r="AA343">
        <f>IF(A342=Emisiones_N2O_CO2eq_LA[[#This Row],[País]],IFERROR(((Emisiones_N2O_CO2eq_LA[[#This Row],[Emisiones Fugitivas (kilotoneladas CO₂e)]]-Y342)/Y342)*100,0),0)</f>
        <v>0</v>
      </c>
      <c r="AB343">
        <v>9.1599417427705101E-5</v>
      </c>
    </row>
    <row r="344" spans="1:28" x14ac:dyDescent="0.25">
      <c r="A344" t="s">
        <v>221</v>
      </c>
      <c r="B344" t="s">
        <v>453</v>
      </c>
      <c r="C344" t="s">
        <v>222</v>
      </c>
      <c r="D344">
        <v>2008</v>
      </c>
      <c r="E344">
        <v>32229.999999999898</v>
      </c>
      <c r="F344">
        <f>IF(A343=Emisiones_N2O_CO2eq_LA[[#This Row],[País]],IFERROR(Emisiones_N2O_CO2eq_LA[[#This Row],[Agricultura (kilotoneladas CO₂e)]]-E343,0),0)</f>
        <v>-850.00000000010186</v>
      </c>
      <c r="G344" s="8">
        <f>IF(A343=Emisiones_N2O_CO2eq_LA[[#This Row],[País]],IFERROR(((Emisiones_N2O_CO2eq_LA[[#This Row],[Agricultura (kilotoneladas CO₂e)]]-E343)/E343)*100,0),0)</f>
        <v>-2.5695284159616136</v>
      </c>
      <c r="H344">
        <v>0.29084510219735499</v>
      </c>
      <c r="I344">
        <v>130</v>
      </c>
      <c r="J344">
        <f>IF(A343=Emisiones_N2O_CO2eq_LA[[#This Row],[País]],IFERROR(Emisiones_N2O_CO2eq_LA[[#This Row],[Industria (kilotoneladas CO₂e)]]-I343,0),0)</f>
        <v>0</v>
      </c>
      <c r="K344" s="8">
        <f>IF(A343=Emisiones_N2O_CO2eq_LA[[#This Row],[País]],IFERROR(((Emisiones_N2O_CO2eq_LA[[#This Row],[Industria (kilotoneladas CO₂e)]]-I343)/I343)*100,0),0)</f>
        <v>0</v>
      </c>
      <c r="L344" s="7">
        <v>0</v>
      </c>
      <c r="M344">
        <v>1870</v>
      </c>
      <c r="N344">
        <f>IF(A343=Emisiones_N2O_CO2eq_LA[[#This Row],[País]],IFERROR(Emisiones_N2O_CO2eq_LA[[#This Row],[Otras Quemas de Combustible (kilotoneladas CO₂e)]]-M343,0),0)</f>
        <v>-30</v>
      </c>
      <c r="O344" s="8">
        <f>IF(A343=Emisiones_N2O_CO2eq_LA[[#This Row],[País]],IFERROR(((Emisiones_N2O_CO2eq_LA[[#This Row],[Otras Quemas de Combustible (kilotoneladas CO₂e)]]-M343)/M343)*100,0),0)</f>
        <v>-1.5789473684210527</v>
      </c>
      <c r="P344">
        <v>0.02</v>
      </c>
      <c r="Q344">
        <v>1860</v>
      </c>
      <c r="R344">
        <f>IF(A343=Emisiones_N2O_CO2eq_LA[[#This Row],[País]],IFERROR(Emisiones_N2O_CO2eq_LA[[#This Row],[Residuos (kilotoneladas CO₂e)]]-Q343,0),0)</f>
        <v>20</v>
      </c>
      <c r="S344" s="8">
        <f>IF(A343=Emisiones_N2O_CO2eq_LA[[#This Row],[País]],IFERROR(((Emisiones_N2O_CO2eq_LA[[#This Row],[Residuos (kilotoneladas CO₂e)]]-Q343)/Q343)*100,0),0)</f>
        <v>1.0869565217391304</v>
      </c>
      <c r="T344">
        <v>1.6784731308938299E-2</v>
      </c>
      <c r="U344">
        <v>1260</v>
      </c>
      <c r="V344">
        <f>IF(A343=Emisiones_N2O_CO2eq_LA[[#This Row],[País]],IFERROR(Emisiones_N2O_CO2eq_LA[[#This Row],[UCTUS (kilotoneladas CO₂e)]]-U343,0),0)</f>
        <v>200</v>
      </c>
      <c r="W344" s="8">
        <f>IF(A343=Emisiones_N2O_CO2eq_LA[[#This Row],[País]],IFERROR(((Emisiones_N2O_CO2eq_LA[[#This Row],[UCTUS (kilotoneladas CO₂e)]]-U343)/U343)*100,0),0)</f>
        <v>18.867924528301888</v>
      </c>
      <c r="X344">
        <v>1.1370301854442001E-2</v>
      </c>
      <c r="Y344">
        <v>10</v>
      </c>
      <c r="Z344">
        <f>IF(A343=Emisiones_N2O_CO2eq_LA[[#This Row],[País]],IFERROR(Emisiones_N2O_CO2eq_LA[[#This Row],[Emisiones Fugitivas (kilotoneladas CO₂e)]]-Y343,0),0)</f>
        <v>0</v>
      </c>
      <c r="AA344">
        <f>IF(A343=Emisiones_N2O_CO2eq_LA[[#This Row],[País]],IFERROR(((Emisiones_N2O_CO2eq_LA[[#This Row],[Emisiones Fugitivas (kilotoneladas CO₂e)]]-Y343)/Y343)*100,0),0)</f>
        <v>0</v>
      </c>
      <c r="AB344">
        <v>9.0240490908270499E-5</v>
      </c>
    </row>
    <row r="345" spans="1:28" x14ac:dyDescent="0.25">
      <c r="A345" t="s">
        <v>221</v>
      </c>
      <c r="B345" t="s">
        <v>453</v>
      </c>
      <c r="C345" t="s">
        <v>222</v>
      </c>
      <c r="D345">
        <v>2009</v>
      </c>
      <c r="E345">
        <v>32820</v>
      </c>
      <c r="F345">
        <f>IF(A344=Emisiones_N2O_CO2eq_LA[[#This Row],[País]],IFERROR(Emisiones_N2O_CO2eq_LA[[#This Row],[Agricultura (kilotoneladas CO₂e)]]-E344,0),0)</f>
        <v>590.00000000010186</v>
      </c>
      <c r="G345" s="8">
        <f>IF(A344=Emisiones_N2O_CO2eq_LA[[#This Row],[País]],IFERROR(((Emisiones_N2O_CO2eq_LA[[#This Row],[Agricultura (kilotoneladas CO₂e)]]-E344)/E344)*100,0),0)</f>
        <v>1.8305926155758725</v>
      </c>
      <c r="H345">
        <v>0.29182671788305498</v>
      </c>
      <c r="I345">
        <v>140</v>
      </c>
      <c r="J345">
        <f>IF(A344=Emisiones_N2O_CO2eq_LA[[#This Row],[País]],IFERROR(Emisiones_N2O_CO2eq_LA[[#This Row],[Industria (kilotoneladas CO₂e)]]-I344,0),0)</f>
        <v>10</v>
      </c>
      <c r="K345" s="8">
        <f>IF(A344=Emisiones_N2O_CO2eq_LA[[#This Row],[País]],IFERROR(((Emisiones_N2O_CO2eq_LA[[#This Row],[Industria (kilotoneladas CO₂e)]]-I344)/I344)*100,0),0)</f>
        <v>7.6923076923076925</v>
      </c>
      <c r="L345" s="7">
        <v>0</v>
      </c>
      <c r="M345">
        <v>1800</v>
      </c>
      <c r="N345">
        <f>IF(A344=Emisiones_N2O_CO2eq_LA[[#This Row],[País]],IFERROR(Emisiones_N2O_CO2eq_LA[[#This Row],[Otras Quemas de Combustible (kilotoneladas CO₂e)]]-M344,0),0)</f>
        <v>-70</v>
      </c>
      <c r="O345" s="8">
        <f>IF(A344=Emisiones_N2O_CO2eq_LA[[#This Row],[País]],IFERROR(((Emisiones_N2O_CO2eq_LA[[#This Row],[Otras Quemas de Combustible (kilotoneladas CO₂e)]]-M344)/M344)*100,0),0)</f>
        <v>-3.7433155080213902</v>
      </c>
      <c r="P345">
        <v>0.02</v>
      </c>
      <c r="Q345">
        <v>1860</v>
      </c>
      <c r="R345">
        <f>IF(A344=Emisiones_N2O_CO2eq_LA[[#This Row],[País]],IFERROR(Emisiones_N2O_CO2eq_LA[[#This Row],[Residuos (kilotoneladas CO₂e)]]-Q344,0),0)</f>
        <v>0</v>
      </c>
      <c r="S345" s="8">
        <f>IF(A344=Emisiones_N2O_CO2eq_LA[[#This Row],[País]],IFERROR(((Emisiones_N2O_CO2eq_LA[[#This Row],[Residuos (kilotoneladas CO₂e)]]-Q344)/Q344)*100,0),0)</f>
        <v>0</v>
      </c>
      <c r="T345">
        <v>1.6538625693555201E-2</v>
      </c>
      <c r="U345">
        <v>1120</v>
      </c>
      <c r="V345">
        <f>IF(A344=Emisiones_N2O_CO2eq_LA[[#This Row],[País]],IFERROR(Emisiones_N2O_CO2eq_LA[[#This Row],[UCTUS (kilotoneladas CO₂e)]]-U344,0),0)</f>
        <v>-140</v>
      </c>
      <c r="W345" s="8">
        <f>IF(A344=Emisiones_N2O_CO2eq_LA[[#This Row],[País]],IFERROR(((Emisiones_N2O_CO2eq_LA[[#This Row],[UCTUS (kilotoneladas CO₂e)]]-U344)/U344)*100,0),0)</f>
        <v>-11.111111111111111</v>
      </c>
      <c r="X345">
        <v>9.9587423531085507E-3</v>
      </c>
      <c r="Y345">
        <v>10</v>
      </c>
      <c r="Z345">
        <f>IF(A344=Emisiones_N2O_CO2eq_LA[[#This Row],[País]],IFERROR(Emisiones_N2O_CO2eq_LA[[#This Row],[Emisiones Fugitivas (kilotoneladas CO₂e)]]-Y344,0),0)</f>
        <v>0</v>
      </c>
      <c r="AA345">
        <f>IF(A344=Emisiones_N2O_CO2eq_LA[[#This Row],[País]],IFERROR(((Emisiones_N2O_CO2eq_LA[[#This Row],[Emisiones Fugitivas (kilotoneladas CO₂e)]]-Y344)/Y344)*100,0),0)</f>
        <v>0</v>
      </c>
      <c r="AB345">
        <v>8.8917342438469199E-5</v>
      </c>
    </row>
    <row r="346" spans="1:28" x14ac:dyDescent="0.25">
      <c r="A346" t="s">
        <v>221</v>
      </c>
      <c r="B346" t="s">
        <v>453</v>
      </c>
      <c r="C346" t="s">
        <v>222</v>
      </c>
      <c r="D346">
        <v>2010</v>
      </c>
      <c r="E346">
        <v>33299.999999999898</v>
      </c>
      <c r="F346">
        <f>IF(A345=Emisiones_N2O_CO2eq_LA[[#This Row],[País]],IFERROR(Emisiones_N2O_CO2eq_LA[[#This Row],[Agricultura (kilotoneladas CO₂e)]]-E345,0),0)</f>
        <v>479.99999999989814</v>
      </c>
      <c r="G346" s="8">
        <f>IF(A345=Emisiones_N2O_CO2eq_LA[[#This Row],[País]],IFERROR(((Emisiones_N2O_CO2eq_LA[[#This Row],[Agricultura (kilotoneladas CO₂e)]]-E345)/E345)*100,0),0)</f>
        <v>1.4625228519192508</v>
      </c>
      <c r="H346">
        <v>0.29186716100023602</v>
      </c>
      <c r="I346">
        <v>150</v>
      </c>
      <c r="J346">
        <f>IF(A345=Emisiones_N2O_CO2eq_LA[[#This Row],[País]],IFERROR(Emisiones_N2O_CO2eq_LA[[#This Row],[Industria (kilotoneladas CO₂e)]]-I345,0),0)</f>
        <v>10</v>
      </c>
      <c r="K346" s="8">
        <f>IF(A345=Emisiones_N2O_CO2eq_LA[[#This Row],[País]],IFERROR(((Emisiones_N2O_CO2eq_LA[[#This Row],[Industria (kilotoneladas CO₂e)]]-I345)/I345)*100,0),0)</f>
        <v>7.1428571428571423</v>
      </c>
      <c r="L346" s="7">
        <v>0</v>
      </c>
      <c r="M346">
        <v>1860</v>
      </c>
      <c r="N346">
        <f>IF(A345=Emisiones_N2O_CO2eq_LA[[#This Row],[País]],IFERROR(Emisiones_N2O_CO2eq_LA[[#This Row],[Otras Quemas de Combustible (kilotoneladas CO₂e)]]-M345,0),0)</f>
        <v>60</v>
      </c>
      <c r="O346" s="8">
        <f>IF(A345=Emisiones_N2O_CO2eq_LA[[#This Row],[País]],IFERROR(((Emisiones_N2O_CO2eq_LA[[#This Row],[Otras Quemas de Combustible (kilotoneladas CO₂e)]]-M345)/M345)*100,0),0)</f>
        <v>3.3333333333333335</v>
      </c>
      <c r="P346">
        <v>0.02</v>
      </c>
      <c r="Q346">
        <v>1900</v>
      </c>
      <c r="R346">
        <f>IF(A345=Emisiones_N2O_CO2eq_LA[[#This Row],[País]],IFERROR(Emisiones_N2O_CO2eq_LA[[#This Row],[Residuos (kilotoneladas CO₂e)]]-Q345,0),0)</f>
        <v>40</v>
      </c>
      <c r="S346" s="8">
        <f>IF(A345=Emisiones_N2O_CO2eq_LA[[#This Row],[País]],IFERROR(((Emisiones_N2O_CO2eq_LA[[#This Row],[Residuos (kilotoneladas CO₂e)]]-Q345)/Q345)*100,0),0)</f>
        <v>2.1505376344086025</v>
      </c>
      <c r="T346">
        <v>1.6653081258271699E-2</v>
      </c>
      <c r="U346">
        <v>560</v>
      </c>
      <c r="V346">
        <f>IF(A345=Emisiones_N2O_CO2eq_LA[[#This Row],[País]],IFERROR(Emisiones_N2O_CO2eq_LA[[#This Row],[UCTUS (kilotoneladas CO₂e)]]-U345,0),0)</f>
        <v>-560</v>
      </c>
      <c r="W346" s="8">
        <f>IF(A345=Emisiones_N2O_CO2eq_LA[[#This Row],[País]],IFERROR(((Emisiones_N2O_CO2eq_LA[[#This Row],[UCTUS (kilotoneladas CO₂e)]]-U345)/U345)*100,0),0)</f>
        <v>-50</v>
      </c>
      <c r="X346">
        <v>4.9082765813853596E-3</v>
      </c>
      <c r="Y346">
        <v>10</v>
      </c>
      <c r="Z346">
        <f>IF(A345=Emisiones_N2O_CO2eq_LA[[#This Row],[País]],IFERROR(Emisiones_N2O_CO2eq_LA[[#This Row],[Emisiones Fugitivas (kilotoneladas CO₂e)]]-Y345,0),0)</f>
        <v>0</v>
      </c>
      <c r="AA346">
        <f>IF(A345=Emisiones_N2O_CO2eq_LA[[#This Row],[País]],IFERROR(((Emisiones_N2O_CO2eq_LA[[#This Row],[Emisiones Fugitivas (kilotoneladas CO₂e)]]-Y345)/Y345)*100,0),0)</f>
        <v>0</v>
      </c>
      <c r="AB346">
        <v>8.7647796096167107E-5</v>
      </c>
    </row>
    <row r="347" spans="1:28" x14ac:dyDescent="0.25">
      <c r="A347" t="s">
        <v>221</v>
      </c>
      <c r="B347" t="s">
        <v>453</v>
      </c>
      <c r="C347" t="s">
        <v>222</v>
      </c>
      <c r="D347">
        <v>2011</v>
      </c>
      <c r="E347">
        <v>34130</v>
      </c>
      <c r="F347">
        <f>IF(A346=Emisiones_N2O_CO2eq_LA[[#This Row],[País]],IFERROR(Emisiones_N2O_CO2eq_LA[[#This Row],[Agricultura (kilotoneladas CO₂e)]]-E346,0),0)</f>
        <v>830.00000000010186</v>
      </c>
      <c r="G347" s="8">
        <f>IF(A346=Emisiones_N2O_CO2eq_LA[[#This Row],[País]],IFERROR(((Emisiones_N2O_CO2eq_LA[[#This Row],[Agricultura (kilotoneladas CO₂e)]]-E346)/E346)*100,0),0)</f>
        <v>2.492492492492806</v>
      </c>
      <c r="H347">
        <v>0.29499978391460302</v>
      </c>
      <c r="I347">
        <v>150</v>
      </c>
      <c r="J347">
        <f>IF(A346=Emisiones_N2O_CO2eq_LA[[#This Row],[País]],IFERROR(Emisiones_N2O_CO2eq_LA[[#This Row],[Industria (kilotoneladas CO₂e)]]-I346,0),0)</f>
        <v>0</v>
      </c>
      <c r="K347" s="8">
        <f>IF(A346=Emisiones_N2O_CO2eq_LA[[#This Row],[País]],IFERROR(((Emisiones_N2O_CO2eq_LA[[#This Row],[Industria (kilotoneladas CO₂e)]]-I346)/I346)*100,0),0)</f>
        <v>0</v>
      </c>
      <c r="L347" s="7">
        <v>0</v>
      </c>
      <c r="M347">
        <v>1850</v>
      </c>
      <c r="N347">
        <f>IF(A346=Emisiones_N2O_CO2eq_LA[[#This Row],[País]],IFERROR(Emisiones_N2O_CO2eq_LA[[#This Row],[Otras Quemas de Combustible (kilotoneladas CO₂e)]]-M346,0),0)</f>
        <v>-10</v>
      </c>
      <c r="O347" s="8">
        <f>IF(A346=Emisiones_N2O_CO2eq_LA[[#This Row],[País]],IFERROR(((Emisiones_N2O_CO2eq_LA[[#This Row],[Otras Quemas de Combustible (kilotoneladas CO₂e)]]-M346)/M346)*100,0),0)</f>
        <v>-0.53763440860215062</v>
      </c>
      <c r="P347">
        <v>0.02</v>
      </c>
      <c r="Q347">
        <v>1950</v>
      </c>
      <c r="R347">
        <f>IF(A346=Emisiones_N2O_CO2eq_LA[[#This Row],[País]],IFERROR(Emisiones_N2O_CO2eq_LA[[#This Row],[Residuos (kilotoneladas CO₂e)]]-Q346,0),0)</f>
        <v>50</v>
      </c>
      <c r="S347" s="8">
        <f>IF(A346=Emisiones_N2O_CO2eq_LA[[#This Row],[País]],IFERROR(((Emisiones_N2O_CO2eq_LA[[#This Row],[Residuos (kilotoneladas CO₂e)]]-Q346)/Q346)*100,0),0)</f>
        <v>2.6315789473684208</v>
      </c>
      <c r="T347">
        <v>1.6854660962012099E-2</v>
      </c>
      <c r="U347">
        <v>2069.99999999999</v>
      </c>
      <c r="V347">
        <f>IF(A346=Emisiones_N2O_CO2eq_LA[[#This Row],[País]],IFERROR(Emisiones_N2O_CO2eq_LA[[#This Row],[UCTUS (kilotoneladas CO₂e)]]-U346,0),0)</f>
        <v>1509.99999999999</v>
      </c>
      <c r="W347" s="8">
        <f>IF(A346=Emisiones_N2O_CO2eq_LA[[#This Row],[País]],IFERROR(((Emisiones_N2O_CO2eq_LA[[#This Row],[UCTUS (kilotoneladas CO₂e)]]-U346)/U346)*100,0),0)</f>
        <v>269.64285714285535</v>
      </c>
      <c r="X347">
        <v>1.78918708673667E-2</v>
      </c>
      <c r="Y347">
        <v>10</v>
      </c>
      <c r="Z347">
        <f>IF(A346=Emisiones_N2O_CO2eq_LA[[#This Row],[País]],IFERROR(Emisiones_N2O_CO2eq_LA[[#This Row],[Emisiones Fugitivas (kilotoneladas CO₂e)]]-Y346,0),0)</f>
        <v>0</v>
      </c>
      <c r="AA347">
        <f>IF(A346=Emisiones_N2O_CO2eq_LA[[#This Row],[País]],IFERROR(((Emisiones_N2O_CO2eq_LA[[#This Row],[Emisiones Fugitivas (kilotoneladas CO₂e)]]-Y346)/Y346)*100,0),0)</f>
        <v>0</v>
      </c>
      <c r="AB347">
        <v>8.64341587795496E-5</v>
      </c>
    </row>
    <row r="348" spans="1:28" x14ac:dyDescent="0.25">
      <c r="A348" t="s">
        <v>221</v>
      </c>
      <c r="B348" t="s">
        <v>453</v>
      </c>
      <c r="C348" t="s">
        <v>222</v>
      </c>
      <c r="D348">
        <v>2012</v>
      </c>
      <c r="E348">
        <v>35490</v>
      </c>
      <c r="F348">
        <f>IF(A347=Emisiones_N2O_CO2eq_LA[[#This Row],[País]],IFERROR(Emisiones_N2O_CO2eq_LA[[#This Row],[Agricultura (kilotoneladas CO₂e)]]-E347,0),0)</f>
        <v>1360</v>
      </c>
      <c r="G348" s="8">
        <f>IF(A347=Emisiones_N2O_CO2eq_LA[[#This Row],[País]],IFERROR(((Emisiones_N2O_CO2eq_LA[[#This Row],[Agricultura (kilotoneladas CO₂e)]]-E347)/E347)*100,0),0)</f>
        <v>3.9847641371227658</v>
      </c>
      <c r="H348">
        <v>0.30262462267851298</v>
      </c>
      <c r="I348">
        <v>160</v>
      </c>
      <c r="J348">
        <f>IF(A347=Emisiones_N2O_CO2eq_LA[[#This Row],[País]],IFERROR(Emisiones_N2O_CO2eq_LA[[#This Row],[Industria (kilotoneladas CO₂e)]]-I347,0),0)</f>
        <v>10</v>
      </c>
      <c r="K348" s="8">
        <f>IF(A347=Emisiones_N2O_CO2eq_LA[[#This Row],[País]],IFERROR(((Emisiones_N2O_CO2eq_LA[[#This Row],[Industria (kilotoneladas CO₂e)]]-I347)/I347)*100,0),0)</f>
        <v>6.666666666666667</v>
      </c>
      <c r="L348" s="7">
        <v>0</v>
      </c>
      <c r="M348">
        <v>1840</v>
      </c>
      <c r="N348">
        <f>IF(A347=Emisiones_N2O_CO2eq_LA[[#This Row],[País]],IFERROR(Emisiones_N2O_CO2eq_LA[[#This Row],[Otras Quemas de Combustible (kilotoneladas CO₂e)]]-M347,0),0)</f>
        <v>-10</v>
      </c>
      <c r="O348" s="8">
        <f>IF(A347=Emisiones_N2O_CO2eq_LA[[#This Row],[País]],IFERROR(((Emisiones_N2O_CO2eq_LA[[#This Row],[Otras Quemas de Combustible (kilotoneladas CO₂e)]]-M347)/M347)*100,0),0)</f>
        <v>-0.54054054054054057</v>
      </c>
      <c r="P348">
        <v>0.02</v>
      </c>
      <c r="Q348">
        <v>1970</v>
      </c>
      <c r="R348">
        <f>IF(A347=Emisiones_N2O_CO2eq_LA[[#This Row],[País]],IFERROR(Emisiones_N2O_CO2eq_LA[[#This Row],[Residuos (kilotoneladas CO₂e)]]-Q347,0),0)</f>
        <v>20</v>
      </c>
      <c r="S348" s="8">
        <f>IF(A347=Emisiones_N2O_CO2eq_LA[[#This Row],[País]],IFERROR(((Emisiones_N2O_CO2eq_LA[[#This Row],[Residuos (kilotoneladas CO₂e)]]-Q347)/Q347)*100,0),0)</f>
        <v>1.0256410256410255</v>
      </c>
      <c r="T348">
        <v>1.6798267305626099E-2</v>
      </c>
      <c r="U348">
        <v>860</v>
      </c>
      <c r="V348">
        <f>IF(A347=Emisiones_N2O_CO2eq_LA[[#This Row],[País]],IFERROR(Emisiones_N2O_CO2eq_LA[[#This Row],[UCTUS (kilotoneladas CO₂e)]]-U347,0),0)</f>
        <v>-1209.99999999999</v>
      </c>
      <c r="W348" s="8">
        <f>IF(A347=Emisiones_N2O_CO2eq_LA[[#This Row],[País]],IFERROR(((Emisiones_N2O_CO2eq_LA[[#This Row],[UCTUS (kilotoneladas CO₂e)]]-U347)/U347)*100,0),0)</f>
        <v>-58.454106280193038</v>
      </c>
      <c r="X348">
        <v>7.3332537476337402E-3</v>
      </c>
      <c r="Y348">
        <v>10</v>
      </c>
      <c r="Z348">
        <f>IF(A347=Emisiones_N2O_CO2eq_LA[[#This Row],[País]],IFERROR(Emisiones_N2O_CO2eq_LA[[#This Row],[Emisiones Fugitivas (kilotoneladas CO₂e)]]-Y347,0),0)</f>
        <v>0</v>
      </c>
      <c r="AA348">
        <f>IF(A347=Emisiones_N2O_CO2eq_LA[[#This Row],[País]],IFERROR(((Emisiones_N2O_CO2eq_LA[[#This Row],[Emisiones Fugitivas (kilotoneladas CO₂e)]]-Y347)/Y347)*100,0),0)</f>
        <v>0</v>
      </c>
      <c r="AB348">
        <v>8.5270392414345798E-5</v>
      </c>
    </row>
    <row r="349" spans="1:28" x14ac:dyDescent="0.25">
      <c r="A349" t="s">
        <v>221</v>
      </c>
      <c r="B349" t="s">
        <v>453</v>
      </c>
      <c r="C349" t="s">
        <v>222</v>
      </c>
      <c r="D349">
        <v>2013</v>
      </c>
      <c r="E349">
        <v>37590</v>
      </c>
      <c r="F349">
        <f>IF(A348=Emisiones_N2O_CO2eq_LA[[#This Row],[País]],IFERROR(Emisiones_N2O_CO2eq_LA[[#This Row],[Agricultura (kilotoneladas CO₂e)]]-E348,0),0)</f>
        <v>2100</v>
      </c>
      <c r="G349" s="8">
        <f>IF(A348=Emisiones_N2O_CO2eq_LA[[#This Row],[País]],IFERROR(((Emisiones_N2O_CO2eq_LA[[#This Row],[Agricultura (kilotoneladas CO₂e)]]-E348)/E348)*100,0),0)</f>
        <v>5.9171597633136095</v>
      </c>
      <c r="H349">
        <v>0.31634224544926598</v>
      </c>
      <c r="I349">
        <v>170</v>
      </c>
      <c r="J349">
        <f>IF(A348=Emisiones_N2O_CO2eq_LA[[#This Row],[País]],IFERROR(Emisiones_N2O_CO2eq_LA[[#This Row],[Industria (kilotoneladas CO₂e)]]-I348,0),0)</f>
        <v>10</v>
      </c>
      <c r="K349" s="8">
        <f>IF(A348=Emisiones_N2O_CO2eq_LA[[#This Row],[País]],IFERROR(((Emisiones_N2O_CO2eq_LA[[#This Row],[Industria (kilotoneladas CO₂e)]]-I348)/I348)*100,0),0)</f>
        <v>6.25</v>
      </c>
      <c r="L349" s="7">
        <v>0</v>
      </c>
      <c r="M349">
        <v>3400</v>
      </c>
      <c r="N349">
        <f>IF(A348=Emisiones_N2O_CO2eq_LA[[#This Row],[País]],IFERROR(Emisiones_N2O_CO2eq_LA[[#This Row],[Otras Quemas de Combustible (kilotoneladas CO₂e)]]-M348,0),0)</f>
        <v>1560</v>
      </c>
      <c r="O349" s="8">
        <f>IF(A348=Emisiones_N2O_CO2eq_LA[[#This Row],[País]],IFERROR(((Emisiones_N2O_CO2eq_LA[[#This Row],[Otras Quemas de Combustible (kilotoneladas CO₂e)]]-M348)/M348)*100,0),0)</f>
        <v>84.782608695652172</v>
      </c>
      <c r="P349">
        <v>0.03</v>
      </c>
      <c r="Q349">
        <v>2009.99999999999</v>
      </c>
      <c r="R349">
        <f>IF(A348=Emisiones_N2O_CO2eq_LA[[#This Row],[País]],IFERROR(Emisiones_N2O_CO2eq_LA[[#This Row],[Residuos (kilotoneladas CO₂e)]]-Q348,0),0)</f>
        <v>39.999999999989996</v>
      </c>
      <c r="S349" s="8">
        <f>IF(A348=Emisiones_N2O_CO2eq_LA[[#This Row],[País]],IFERROR(((Emisiones_N2O_CO2eq_LA[[#This Row],[Residuos (kilotoneladas CO₂e)]]-Q348)/Q348)*100,0),0)</f>
        <v>2.0304568527913704</v>
      </c>
      <c r="T349">
        <v>1.69153475220278E-2</v>
      </c>
      <c r="U349">
        <v>1500</v>
      </c>
      <c r="V349">
        <f>IF(A348=Emisiones_N2O_CO2eq_LA[[#This Row],[País]],IFERROR(Emisiones_N2O_CO2eq_LA[[#This Row],[UCTUS (kilotoneladas CO₂e)]]-U348,0),0)</f>
        <v>640</v>
      </c>
      <c r="W349" s="8">
        <f>IF(A348=Emisiones_N2O_CO2eq_LA[[#This Row],[País]],IFERROR(((Emisiones_N2O_CO2eq_LA[[#This Row],[UCTUS (kilotoneladas CO₂e)]]-U348)/U348)*100,0),0)</f>
        <v>74.418604651162795</v>
      </c>
      <c r="X349">
        <v>1.2623393673155001E-2</v>
      </c>
      <c r="Y349">
        <v>10</v>
      </c>
      <c r="Z349">
        <f>IF(A348=Emisiones_N2O_CO2eq_LA[[#This Row],[País]],IFERROR(Emisiones_N2O_CO2eq_LA[[#This Row],[Emisiones Fugitivas (kilotoneladas CO₂e)]]-Y348,0),0)</f>
        <v>0</v>
      </c>
      <c r="AA349">
        <f>IF(A348=Emisiones_N2O_CO2eq_LA[[#This Row],[País]],IFERROR(((Emisiones_N2O_CO2eq_LA[[#This Row],[Emisiones Fugitivas (kilotoneladas CO₂e)]]-Y348)/Y348)*100,0),0)</f>
        <v>0</v>
      </c>
      <c r="AB349">
        <v>8.4155957821033895E-5</v>
      </c>
    </row>
    <row r="350" spans="1:28" x14ac:dyDescent="0.25">
      <c r="A350" t="s">
        <v>221</v>
      </c>
      <c r="B350" t="s">
        <v>453</v>
      </c>
      <c r="C350" t="s">
        <v>222</v>
      </c>
      <c r="D350">
        <v>2014</v>
      </c>
      <c r="E350">
        <v>32990</v>
      </c>
      <c r="F350">
        <f>IF(A349=Emisiones_N2O_CO2eq_LA[[#This Row],[País]],IFERROR(Emisiones_N2O_CO2eq_LA[[#This Row],[Agricultura (kilotoneladas CO₂e)]]-E349,0),0)</f>
        <v>-4600</v>
      </c>
      <c r="G350" s="8">
        <f>IF(A349=Emisiones_N2O_CO2eq_LA[[#This Row],[País]],IFERROR(((Emisiones_N2O_CO2eq_LA[[#This Row],[Agricultura (kilotoneladas CO₂e)]]-E349)/E349)*100,0),0)</f>
        <v>-12.23729715349827</v>
      </c>
      <c r="H350">
        <v>0.27410577042914702</v>
      </c>
      <c r="I350">
        <v>180</v>
      </c>
      <c r="J350">
        <f>IF(A349=Emisiones_N2O_CO2eq_LA[[#This Row],[País]],IFERROR(Emisiones_N2O_CO2eq_LA[[#This Row],[Industria (kilotoneladas CO₂e)]]-I349,0),0)</f>
        <v>10</v>
      </c>
      <c r="K350" s="8">
        <f>IF(A349=Emisiones_N2O_CO2eq_LA[[#This Row],[País]],IFERROR(((Emisiones_N2O_CO2eq_LA[[#This Row],[Industria (kilotoneladas CO₂e)]]-I349)/I349)*100,0),0)</f>
        <v>5.8823529411764701</v>
      </c>
      <c r="L350" s="7">
        <v>0</v>
      </c>
      <c r="M350">
        <v>3380</v>
      </c>
      <c r="N350">
        <f>IF(A349=Emisiones_N2O_CO2eq_LA[[#This Row],[País]],IFERROR(Emisiones_N2O_CO2eq_LA[[#This Row],[Otras Quemas de Combustible (kilotoneladas CO₂e)]]-M349,0),0)</f>
        <v>-20</v>
      </c>
      <c r="O350" s="8">
        <f>IF(A349=Emisiones_N2O_CO2eq_LA[[#This Row],[País]],IFERROR(((Emisiones_N2O_CO2eq_LA[[#This Row],[Otras Quemas de Combustible (kilotoneladas CO₂e)]]-M349)/M349)*100,0),0)</f>
        <v>-0.58823529411764708</v>
      </c>
      <c r="P350">
        <v>0.03</v>
      </c>
      <c r="Q350">
        <v>1940</v>
      </c>
      <c r="R350">
        <f>IF(A349=Emisiones_N2O_CO2eq_LA[[#This Row],[País]],IFERROR(Emisiones_N2O_CO2eq_LA[[#This Row],[Residuos (kilotoneladas CO₂e)]]-Q349,0),0)</f>
        <v>-69.999999999989996</v>
      </c>
      <c r="S350" s="8">
        <f>IF(A349=Emisiones_N2O_CO2eq_LA[[#This Row],[País]],IFERROR(((Emisiones_N2O_CO2eq_LA[[#This Row],[Residuos (kilotoneladas CO₂e)]]-Q349)/Q349)*100,0),0)</f>
        <v>-3.482587064676137</v>
      </c>
      <c r="T350">
        <v>1.6118981346848901E-2</v>
      </c>
      <c r="U350">
        <v>170</v>
      </c>
      <c r="V350">
        <f>IF(A349=Emisiones_N2O_CO2eq_LA[[#This Row],[País]],IFERROR(Emisiones_N2O_CO2eq_LA[[#This Row],[UCTUS (kilotoneladas CO₂e)]]-U349,0),0)</f>
        <v>-1330</v>
      </c>
      <c r="W350" s="8">
        <f>IF(A349=Emisiones_N2O_CO2eq_LA[[#This Row],[País]],IFERROR(((Emisiones_N2O_CO2eq_LA[[#This Row],[UCTUS (kilotoneladas CO₂e)]]-U349)/U349)*100,0),0)</f>
        <v>-88.666666666666671</v>
      </c>
      <c r="X350">
        <v>1.41248805616717E-3</v>
      </c>
      <c r="Y350">
        <v>10</v>
      </c>
      <c r="Z350">
        <f>IF(A349=Emisiones_N2O_CO2eq_LA[[#This Row],[País]],IFERROR(Emisiones_N2O_CO2eq_LA[[#This Row],[Emisiones Fugitivas (kilotoneladas CO₂e)]]-Y349,0),0)</f>
        <v>0</v>
      </c>
      <c r="AA350">
        <f>IF(A349=Emisiones_N2O_CO2eq_LA[[#This Row],[País]],IFERROR(((Emisiones_N2O_CO2eq_LA[[#This Row],[Emisiones Fugitivas (kilotoneladas CO₂e)]]-Y349)/Y349)*100,0),0)</f>
        <v>0</v>
      </c>
      <c r="AB350">
        <v>8.3087532715715994E-5</v>
      </c>
    </row>
    <row r="351" spans="1:28" x14ac:dyDescent="0.25">
      <c r="A351" t="s">
        <v>221</v>
      </c>
      <c r="B351" t="s">
        <v>453</v>
      </c>
      <c r="C351" t="s">
        <v>222</v>
      </c>
      <c r="D351">
        <v>2015</v>
      </c>
      <c r="E351">
        <v>33000</v>
      </c>
      <c r="F351">
        <f>IF(A350=Emisiones_N2O_CO2eq_LA[[#This Row],[País]],IFERROR(Emisiones_N2O_CO2eq_LA[[#This Row],[Agricultura (kilotoneladas CO₂e)]]-E350,0),0)</f>
        <v>10</v>
      </c>
      <c r="G351" s="8">
        <f>IF(A350=Emisiones_N2O_CO2eq_LA[[#This Row],[País]],IFERROR(((Emisiones_N2O_CO2eq_LA[[#This Row],[Agricultura (kilotoneladas CO₂e)]]-E350)/E350)*100,0),0)</f>
        <v>3.0312215822976659E-2</v>
      </c>
      <c r="H351">
        <v>0.27080700487452602</v>
      </c>
      <c r="I351">
        <v>190</v>
      </c>
      <c r="J351">
        <f>IF(A350=Emisiones_N2O_CO2eq_LA[[#This Row],[País]],IFERROR(Emisiones_N2O_CO2eq_LA[[#This Row],[Industria (kilotoneladas CO₂e)]]-I350,0),0)</f>
        <v>10</v>
      </c>
      <c r="K351" s="8">
        <f>IF(A350=Emisiones_N2O_CO2eq_LA[[#This Row],[País]],IFERROR(((Emisiones_N2O_CO2eq_LA[[#This Row],[Industria (kilotoneladas CO₂e)]]-I350)/I350)*100,0),0)</f>
        <v>5.5555555555555554</v>
      </c>
      <c r="L351" s="7">
        <v>0</v>
      </c>
      <c r="M351">
        <v>3360</v>
      </c>
      <c r="N351">
        <f>IF(A350=Emisiones_N2O_CO2eq_LA[[#This Row],[País]],IFERROR(Emisiones_N2O_CO2eq_LA[[#This Row],[Otras Quemas de Combustible (kilotoneladas CO₂e)]]-M350,0),0)</f>
        <v>-20</v>
      </c>
      <c r="O351" s="8">
        <f>IF(A350=Emisiones_N2O_CO2eq_LA[[#This Row],[País]],IFERROR(((Emisiones_N2O_CO2eq_LA[[#This Row],[Otras Quemas de Combustible (kilotoneladas CO₂e)]]-M350)/M350)*100,0),0)</f>
        <v>-0.59171597633136097</v>
      </c>
      <c r="P351">
        <v>0.03</v>
      </c>
      <c r="Q351">
        <v>1870</v>
      </c>
      <c r="R351">
        <f>IF(A350=Emisiones_N2O_CO2eq_LA[[#This Row],[País]],IFERROR(Emisiones_N2O_CO2eq_LA[[#This Row],[Residuos (kilotoneladas CO₂e)]]-Q350,0),0)</f>
        <v>-70</v>
      </c>
      <c r="S351" s="8">
        <f>IF(A350=Emisiones_N2O_CO2eq_LA[[#This Row],[País]],IFERROR(((Emisiones_N2O_CO2eq_LA[[#This Row],[Residuos (kilotoneladas CO₂e)]]-Q350)/Q350)*100,0),0)</f>
        <v>-3.608247422680412</v>
      </c>
      <c r="T351">
        <v>1.53457302762231E-2</v>
      </c>
      <c r="U351">
        <v>820</v>
      </c>
      <c r="V351">
        <f>IF(A350=Emisiones_N2O_CO2eq_LA[[#This Row],[País]],IFERROR(Emisiones_N2O_CO2eq_LA[[#This Row],[UCTUS (kilotoneladas CO₂e)]]-U350,0),0)</f>
        <v>650</v>
      </c>
      <c r="W351" s="8">
        <f>IF(A350=Emisiones_N2O_CO2eq_LA[[#This Row],[País]],IFERROR(((Emisiones_N2O_CO2eq_LA[[#This Row],[UCTUS (kilotoneladas CO₂e)]]-U350)/U350)*100,0),0)</f>
        <v>382.35294117647061</v>
      </c>
      <c r="X351">
        <v>6.7291437574882196E-3</v>
      </c>
      <c r="Y351">
        <v>10</v>
      </c>
      <c r="Z351">
        <f>IF(A350=Emisiones_N2O_CO2eq_LA[[#This Row],[País]],IFERROR(Emisiones_N2O_CO2eq_LA[[#This Row],[Emisiones Fugitivas (kilotoneladas CO₂e)]]-Y350,0),0)</f>
        <v>0</v>
      </c>
      <c r="AA351">
        <f>IF(A350=Emisiones_N2O_CO2eq_LA[[#This Row],[País]],IFERROR(((Emisiones_N2O_CO2eq_LA[[#This Row],[Emisiones Fugitivas (kilotoneladas CO₂e)]]-Y350)/Y350)*100,0),0)</f>
        <v>0</v>
      </c>
      <c r="AB351">
        <v>8.2062728749856306E-5</v>
      </c>
    </row>
    <row r="352" spans="1:28" x14ac:dyDescent="0.25">
      <c r="A352" t="s">
        <v>221</v>
      </c>
      <c r="B352" t="s">
        <v>453</v>
      </c>
      <c r="C352" t="s">
        <v>222</v>
      </c>
      <c r="D352">
        <v>2016</v>
      </c>
      <c r="E352">
        <v>37170</v>
      </c>
      <c r="F352">
        <f>IF(A351=Emisiones_N2O_CO2eq_LA[[#This Row],[País]],IFERROR(Emisiones_N2O_CO2eq_LA[[#This Row],[Agricultura (kilotoneladas CO₂e)]]-E351,0),0)</f>
        <v>4170</v>
      </c>
      <c r="G352" s="8">
        <f>IF(A351=Emisiones_N2O_CO2eq_LA[[#This Row],[País]],IFERROR(((Emisiones_N2O_CO2eq_LA[[#This Row],[Agricultura (kilotoneladas CO₂e)]]-E351)/E351)*100,0),0)</f>
        <v>12.636363636363637</v>
      </c>
      <c r="H352">
        <v>0.30137919291673698</v>
      </c>
      <c r="I352">
        <v>190</v>
      </c>
      <c r="J352">
        <f>IF(A351=Emisiones_N2O_CO2eq_LA[[#This Row],[País]],IFERROR(Emisiones_N2O_CO2eq_LA[[#This Row],[Industria (kilotoneladas CO₂e)]]-I351,0),0)</f>
        <v>0</v>
      </c>
      <c r="K352" s="8">
        <f>IF(A351=Emisiones_N2O_CO2eq_LA[[#This Row],[País]],IFERROR(((Emisiones_N2O_CO2eq_LA[[#This Row],[Industria (kilotoneladas CO₂e)]]-I351)/I351)*100,0),0)</f>
        <v>0</v>
      </c>
      <c r="L352" s="7">
        <v>0</v>
      </c>
      <c r="M352">
        <v>3330</v>
      </c>
      <c r="N352">
        <f>IF(A351=Emisiones_N2O_CO2eq_LA[[#This Row],[País]],IFERROR(Emisiones_N2O_CO2eq_LA[[#This Row],[Otras Quemas de Combustible (kilotoneladas CO₂e)]]-M351,0),0)</f>
        <v>-30</v>
      </c>
      <c r="O352" s="8">
        <f>IF(A351=Emisiones_N2O_CO2eq_LA[[#This Row],[País]],IFERROR(((Emisiones_N2O_CO2eq_LA[[#This Row],[Otras Quemas de Combustible (kilotoneladas CO₂e)]]-M351)/M351)*100,0),0)</f>
        <v>-0.89285714285714279</v>
      </c>
      <c r="P352">
        <v>0.03</v>
      </c>
      <c r="Q352">
        <v>1890</v>
      </c>
      <c r="R352">
        <f>IF(A351=Emisiones_N2O_CO2eq_LA[[#This Row],[País]],IFERROR(Emisiones_N2O_CO2eq_LA[[#This Row],[Residuos (kilotoneladas CO₂e)]]-Q351,0),0)</f>
        <v>20</v>
      </c>
      <c r="S352" s="8">
        <f>IF(A351=Emisiones_N2O_CO2eq_LA[[#This Row],[País]],IFERROR(((Emisiones_N2O_CO2eq_LA[[#This Row],[Residuos (kilotoneladas CO₂e)]]-Q351)/Q351)*100,0),0)</f>
        <v>1.0695187165775399</v>
      </c>
      <c r="T352">
        <v>1.5324365741528999E-2</v>
      </c>
      <c r="U352">
        <v>1110</v>
      </c>
      <c r="V352">
        <f>IF(A351=Emisiones_N2O_CO2eq_LA[[#This Row],[País]],IFERROR(Emisiones_N2O_CO2eq_LA[[#This Row],[UCTUS (kilotoneladas CO₂e)]]-U351,0),0)</f>
        <v>290</v>
      </c>
      <c r="W352" s="8">
        <f>IF(A351=Emisiones_N2O_CO2eq_LA[[#This Row],[País]],IFERROR(((Emisiones_N2O_CO2eq_LA[[#This Row],[UCTUS (kilotoneladas CO₂e)]]-U351)/U351)*100,0),0)</f>
        <v>35.365853658536587</v>
      </c>
      <c r="X352">
        <v>9.0000243243900605E-3</v>
      </c>
      <c r="Y352">
        <v>10</v>
      </c>
      <c r="Z352">
        <f>IF(A351=Emisiones_N2O_CO2eq_LA[[#This Row],[País]],IFERROR(Emisiones_N2O_CO2eq_LA[[#This Row],[Emisiones Fugitivas (kilotoneladas CO₂e)]]-Y351,0),0)</f>
        <v>0</v>
      </c>
      <c r="AA352">
        <f>IF(A351=Emisiones_N2O_CO2eq_LA[[#This Row],[País]],IFERROR(((Emisiones_N2O_CO2eq_LA[[#This Row],[Emisiones Fugitivas (kilotoneladas CO₂e)]]-Y351)/Y351)*100,0),0)</f>
        <v>0</v>
      </c>
      <c r="AB352">
        <v>8.1081300219730307E-5</v>
      </c>
    </row>
    <row r="353" spans="1:28" x14ac:dyDescent="0.25">
      <c r="A353" t="s">
        <v>246</v>
      </c>
      <c r="B353" t="s">
        <v>246</v>
      </c>
      <c r="C353" t="s">
        <v>247</v>
      </c>
      <c r="D353">
        <v>1990</v>
      </c>
      <c r="E353">
        <v>1950</v>
      </c>
      <c r="F353">
        <f>IF(A352=Emisiones_N2O_CO2eq_LA[[#This Row],[País]],IFERROR(Emisiones_N2O_CO2eq_LA[[#This Row],[Agricultura (kilotoneladas CO₂e)]]-E352,0),0)</f>
        <v>0</v>
      </c>
      <c r="G353" s="8">
        <f>IF(A352=Emisiones_N2O_CO2eq_LA[[#This Row],[País]],IFERROR(((Emisiones_N2O_CO2eq_LA[[#This Row],[Agricultura (kilotoneladas CO₂e)]]-E352)/E352)*100,0),0)</f>
        <v>0</v>
      </c>
      <c r="H353">
        <v>0.467289719626168</v>
      </c>
      <c r="I353">
        <v>0</v>
      </c>
      <c r="J353">
        <f>IF(A352=Emisiones_N2O_CO2eq_LA[[#This Row],[País]],IFERROR(Emisiones_N2O_CO2eq_LA[[#This Row],[Industria (kilotoneladas CO₂e)]]-I352,0),0)</f>
        <v>0</v>
      </c>
      <c r="K353" s="8">
        <f>IF(A352=Emisiones_N2O_CO2eq_LA[[#This Row],[País]],IFERROR(((Emisiones_N2O_CO2eq_LA[[#This Row],[Industria (kilotoneladas CO₂e)]]-I352)/I352)*100,0),0)</f>
        <v>0</v>
      </c>
      <c r="L353" s="7"/>
      <c r="M353">
        <v>120</v>
      </c>
      <c r="N353">
        <f>IF(A352=Emisiones_N2O_CO2eq_LA[[#This Row],[País]],IFERROR(Emisiones_N2O_CO2eq_LA[[#This Row],[Otras Quemas de Combustible (kilotoneladas CO₂e)]]-M352,0),0)</f>
        <v>0</v>
      </c>
      <c r="O353" s="8">
        <f>IF(A352=Emisiones_N2O_CO2eq_LA[[#This Row],[País]],IFERROR(((Emisiones_N2O_CO2eq_LA[[#This Row],[Otras Quemas de Combustible (kilotoneladas CO₂e)]]-M352)/M352)*100,0),0)</f>
        <v>0</v>
      </c>
      <c r="P353">
        <v>0.03</v>
      </c>
      <c r="Q353">
        <v>50</v>
      </c>
      <c r="R353">
        <f>IF(A352=Emisiones_N2O_CO2eq_LA[[#This Row],[País]],IFERROR(Emisiones_N2O_CO2eq_LA[[#This Row],[Residuos (kilotoneladas CO₂e)]]-Q352,0),0)</f>
        <v>0</v>
      </c>
      <c r="S353" s="8">
        <f>IF(A352=Emisiones_N2O_CO2eq_LA[[#This Row],[País]],IFERROR(((Emisiones_N2O_CO2eq_LA[[#This Row],[Residuos (kilotoneladas CO₂e)]]-Q352)/Q352)*100,0),0)</f>
        <v>0</v>
      </c>
      <c r="T353">
        <v>1.1981787682722201E-2</v>
      </c>
      <c r="U353">
        <v>160</v>
      </c>
      <c r="V353">
        <f>IF(A352=Emisiones_N2O_CO2eq_LA[[#This Row],[País]],IFERROR(Emisiones_N2O_CO2eq_LA[[#This Row],[UCTUS (kilotoneladas CO₂e)]]-U352,0),0)</f>
        <v>0</v>
      </c>
      <c r="W353" s="8">
        <f>IF(A352=Emisiones_N2O_CO2eq_LA[[#This Row],[País]],IFERROR(((Emisiones_N2O_CO2eq_LA[[#This Row],[UCTUS (kilotoneladas CO₂e)]]-U352)/U352)*100,0),0)</f>
        <v>0</v>
      </c>
      <c r="X353">
        <v>3.8341720584711199E-2</v>
      </c>
      <c r="Y353">
        <v>0</v>
      </c>
      <c r="Z353">
        <f>IF(A352=Emisiones_N2O_CO2eq_LA[[#This Row],[País]],IFERROR(Emisiones_N2O_CO2eq_LA[[#This Row],[Emisiones Fugitivas (kilotoneladas CO₂e)]]-Y352,0),0)</f>
        <v>0</v>
      </c>
      <c r="AA353">
        <f>IF(A352=Emisiones_N2O_CO2eq_LA[[#This Row],[País]],IFERROR(((Emisiones_N2O_CO2eq_LA[[#This Row],[Emisiones Fugitivas (kilotoneladas CO₂e)]]-Y352)/Y352)*100,0),0)</f>
        <v>0</v>
      </c>
      <c r="AB353">
        <v>0</v>
      </c>
    </row>
    <row r="354" spans="1:28" x14ac:dyDescent="0.25">
      <c r="A354" t="s">
        <v>246</v>
      </c>
      <c r="B354" t="s">
        <v>246</v>
      </c>
      <c r="C354" t="s">
        <v>247</v>
      </c>
      <c r="D354">
        <v>1991</v>
      </c>
      <c r="E354">
        <v>1590</v>
      </c>
      <c r="F354">
        <f>IF(A353=Emisiones_N2O_CO2eq_LA[[#This Row],[País]],IFERROR(Emisiones_N2O_CO2eq_LA[[#This Row],[Agricultura (kilotoneladas CO₂e)]]-E353,0),0)</f>
        <v>-360</v>
      </c>
      <c r="G354" s="8">
        <f>IF(A353=Emisiones_N2O_CO2eq_LA[[#This Row],[País]],IFERROR(((Emisiones_N2O_CO2eq_LA[[#This Row],[Agricultura (kilotoneladas CO₂e)]]-E353)/E353)*100,0),0)</f>
        <v>-18.461538461538463</v>
      </c>
      <c r="H354">
        <v>0.37253983130271701</v>
      </c>
      <c r="I354">
        <v>0</v>
      </c>
      <c r="J354">
        <f>IF(A353=Emisiones_N2O_CO2eq_LA[[#This Row],[País]],IFERROR(Emisiones_N2O_CO2eq_LA[[#This Row],[Industria (kilotoneladas CO₂e)]]-I353,0),0)</f>
        <v>0</v>
      </c>
      <c r="K354" s="8">
        <f>IF(A353=Emisiones_N2O_CO2eq_LA[[#This Row],[País]],IFERROR(((Emisiones_N2O_CO2eq_LA[[#This Row],[Industria (kilotoneladas CO₂e)]]-I353)/I353)*100,0),0)</f>
        <v>0</v>
      </c>
      <c r="L354" s="7"/>
      <c r="M354">
        <v>130</v>
      </c>
      <c r="N354">
        <f>IF(A353=Emisiones_N2O_CO2eq_LA[[#This Row],[País]],IFERROR(Emisiones_N2O_CO2eq_LA[[#This Row],[Otras Quemas de Combustible (kilotoneladas CO₂e)]]-M353,0),0)</f>
        <v>10</v>
      </c>
      <c r="O354" s="8">
        <f>IF(A353=Emisiones_N2O_CO2eq_LA[[#This Row],[País]],IFERROR(((Emisiones_N2O_CO2eq_LA[[#This Row],[Otras Quemas de Combustible (kilotoneladas CO₂e)]]-M353)/M353)*100,0),0)</f>
        <v>8.3333333333333321</v>
      </c>
      <c r="P354">
        <v>0.03</v>
      </c>
      <c r="Q354">
        <v>50</v>
      </c>
      <c r="R354">
        <f>IF(A353=Emisiones_N2O_CO2eq_LA[[#This Row],[País]],IFERROR(Emisiones_N2O_CO2eq_LA[[#This Row],[Residuos (kilotoneladas CO₂e)]]-Q353,0),0)</f>
        <v>0</v>
      </c>
      <c r="S354" s="8">
        <f>IF(A353=Emisiones_N2O_CO2eq_LA[[#This Row],[País]],IFERROR(((Emisiones_N2O_CO2eq_LA[[#This Row],[Residuos (kilotoneladas CO₂e)]]-Q353)/Q353)*100,0),0)</f>
        <v>0</v>
      </c>
      <c r="T354">
        <v>1.17150890346766E-2</v>
      </c>
      <c r="U354">
        <v>160</v>
      </c>
      <c r="V354">
        <f>IF(A353=Emisiones_N2O_CO2eq_LA[[#This Row],[País]],IFERROR(Emisiones_N2O_CO2eq_LA[[#This Row],[UCTUS (kilotoneladas CO₂e)]]-U353,0),0)</f>
        <v>0</v>
      </c>
      <c r="W354" s="8">
        <f>IF(A353=Emisiones_N2O_CO2eq_LA[[#This Row],[País]],IFERROR(((Emisiones_N2O_CO2eq_LA[[#This Row],[UCTUS (kilotoneladas CO₂e)]]-U353)/U353)*100,0),0)</f>
        <v>0</v>
      </c>
      <c r="X354">
        <v>3.74882849109653E-2</v>
      </c>
      <c r="Y354">
        <v>0</v>
      </c>
      <c r="Z354">
        <f>IF(A353=Emisiones_N2O_CO2eq_LA[[#This Row],[País]],IFERROR(Emisiones_N2O_CO2eq_LA[[#This Row],[Emisiones Fugitivas (kilotoneladas CO₂e)]]-Y353,0),0)</f>
        <v>0</v>
      </c>
      <c r="AA354">
        <f>IF(A353=Emisiones_N2O_CO2eq_LA[[#This Row],[País]],IFERROR(((Emisiones_N2O_CO2eq_LA[[#This Row],[Emisiones Fugitivas (kilotoneladas CO₂e)]]-Y353)/Y353)*100,0),0)</f>
        <v>0</v>
      </c>
      <c r="AB354">
        <v>0</v>
      </c>
    </row>
    <row r="355" spans="1:28" x14ac:dyDescent="0.25">
      <c r="A355" t="s">
        <v>246</v>
      </c>
      <c r="B355" t="s">
        <v>246</v>
      </c>
      <c r="C355" t="s">
        <v>247</v>
      </c>
      <c r="D355">
        <v>1992</v>
      </c>
      <c r="E355">
        <v>1730</v>
      </c>
      <c r="F355">
        <f>IF(A354=Emisiones_N2O_CO2eq_LA[[#This Row],[País]],IFERROR(Emisiones_N2O_CO2eq_LA[[#This Row],[Agricultura (kilotoneladas CO₂e)]]-E354,0),0)</f>
        <v>140</v>
      </c>
      <c r="G355" s="8">
        <f>IF(A354=Emisiones_N2O_CO2eq_LA[[#This Row],[País]],IFERROR(((Emisiones_N2O_CO2eq_LA[[#This Row],[Agricultura (kilotoneladas CO₂e)]]-E354)/E354)*100,0),0)</f>
        <v>8.8050314465408803</v>
      </c>
      <c r="H355">
        <v>0.39633447880870498</v>
      </c>
      <c r="I355">
        <v>0</v>
      </c>
      <c r="J355">
        <f>IF(A354=Emisiones_N2O_CO2eq_LA[[#This Row],[País]],IFERROR(Emisiones_N2O_CO2eq_LA[[#This Row],[Industria (kilotoneladas CO₂e)]]-I354,0),0)</f>
        <v>0</v>
      </c>
      <c r="K355" s="8">
        <f>IF(A354=Emisiones_N2O_CO2eq_LA[[#This Row],[País]],IFERROR(((Emisiones_N2O_CO2eq_LA[[#This Row],[Industria (kilotoneladas CO₂e)]]-I354)/I354)*100,0),0)</f>
        <v>0</v>
      </c>
      <c r="L355" s="7"/>
      <c r="M355">
        <v>130</v>
      </c>
      <c r="N355">
        <f>IF(A354=Emisiones_N2O_CO2eq_LA[[#This Row],[País]],IFERROR(Emisiones_N2O_CO2eq_LA[[#This Row],[Otras Quemas de Combustible (kilotoneladas CO₂e)]]-M354,0),0)</f>
        <v>0</v>
      </c>
      <c r="O355" s="8">
        <f>IF(A354=Emisiones_N2O_CO2eq_LA[[#This Row],[País]],IFERROR(((Emisiones_N2O_CO2eq_LA[[#This Row],[Otras Quemas de Combustible (kilotoneladas CO₂e)]]-M354)/M354)*100,0),0)</f>
        <v>0</v>
      </c>
      <c r="P355">
        <v>0.03</v>
      </c>
      <c r="Q355">
        <v>50</v>
      </c>
      <c r="R355">
        <f>IF(A354=Emisiones_N2O_CO2eq_LA[[#This Row],[País]],IFERROR(Emisiones_N2O_CO2eq_LA[[#This Row],[Residuos (kilotoneladas CO₂e)]]-Q354,0),0)</f>
        <v>0</v>
      </c>
      <c r="S355" s="8">
        <f>IF(A354=Emisiones_N2O_CO2eq_LA[[#This Row],[País]],IFERROR(((Emisiones_N2O_CO2eq_LA[[#This Row],[Residuos (kilotoneladas CO₂e)]]-Q354)/Q354)*100,0),0)</f>
        <v>0</v>
      </c>
      <c r="T355">
        <v>1.14547537227949E-2</v>
      </c>
      <c r="U355">
        <v>160</v>
      </c>
      <c r="V355">
        <f>IF(A354=Emisiones_N2O_CO2eq_LA[[#This Row],[País]],IFERROR(Emisiones_N2O_CO2eq_LA[[#This Row],[UCTUS (kilotoneladas CO₂e)]]-U354,0),0)</f>
        <v>0</v>
      </c>
      <c r="W355" s="8">
        <f>IF(A354=Emisiones_N2O_CO2eq_LA[[#This Row],[País]],IFERROR(((Emisiones_N2O_CO2eq_LA[[#This Row],[UCTUS (kilotoneladas CO₂e)]]-U354)/U354)*100,0),0)</f>
        <v>0</v>
      </c>
      <c r="X355">
        <v>3.6655211912943797E-2</v>
      </c>
      <c r="Y355">
        <v>0</v>
      </c>
      <c r="Z355">
        <f>IF(A354=Emisiones_N2O_CO2eq_LA[[#This Row],[País]],IFERROR(Emisiones_N2O_CO2eq_LA[[#This Row],[Emisiones Fugitivas (kilotoneladas CO₂e)]]-Y354,0),0)</f>
        <v>0</v>
      </c>
      <c r="AA355">
        <f>IF(A354=Emisiones_N2O_CO2eq_LA[[#This Row],[País]],IFERROR(((Emisiones_N2O_CO2eq_LA[[#This Row],[Emisiones Fugitivas (kilotoneladas CO₂e)]]-Y354)/Y354)*100,0),0)</f>
        <v>0</v>
      </c>
      <c r="AB355">
        <v>0</v>
      </c>
    </row>
    <row r="356" spans="1:28" x14ac:dyDescent="0.25">
      <c r="A356" t="s">
        <v>246</v>
      </c>
      <c r="B356" t="s">
        <v>246</v>
      </c>
      <c r="C356" t="s">
        <v>247</v>
      </c>
      <c r="D356">
        <v>1993</v>
      </c>
      <c r="E356">
        <v>1870</v>
      </c>
      <c r="F356">
        <f>IF(A355=Emisiones_N2O_CO2eq_LA[[#This Row],[País]],IFERROR(Emisiones_N2O_CO2eq_LA[[#This Row],[Agricultura (kilotoneladas CO₂e)]]-E355,0),0)</f>
        <v>140</v>
      </c>
      <c r="G356" s="8">
        <f>IF(A355=Emisiones_N2O_CO2eq_LA[[#This Row],[País]],IFERROR(((Emisiones_N2O_CO2eq_LA[[#This Row],[Agricultura (kilotoneladas CO₂e)]]-E355)/E355)*100,0),0)</f>
        <v>8.0924855491329488</v>
      </c>
      <c r="H356">
        <v>0.41909457642312797</v>
      </c>
      <c r="I356">
        <v>0</v>
      </c>
      <c r="J356">
        <f>IF(A355=Emisiones_N2O_CO2eq_LA[[#This Row],[País]],IFERROR(Emisiones_N2O_CO2eq_LA[[#This Row],[Industria (kilotoneladas CO₂e)]]-I355,0),0)</f>
        <v>0</v>
      </c>
      <c r="K356" s="8">
        <f>IF(A355=Emisiones_N2O_CO2eq_LA[[#This Row],[País]],IFERROR(((Emisiones_N2O_CO2eq_LA[[#This Row],[Industria (kilotoneladas CO₂e)]]-I355)/I355)*100,0),0)</f>
        <v>0</v>
      </c>
      <c r="L356" s="7"/>
      <c r="M356">
        <v>130</v>
      </c>
      <c r="N356">
        <f>IF(A355=Emisiones_N2O_CO2eq_LA[[#This Row],[País]],IFERROR(Emisiones_N2O_CO2eq_LA[[#This Row],[Otras Quemas de Combustible (kilotoneladas CO₂e)]]-M355,0),0)</f>
        <v>0</v>
      </c>
      <c r="O356" s="8">
        <f>IF(A355=Emisiones_N2O_CO2eq_LA[[#This Row],[País]],IFERROR(((Emisiones_N2O_CO2eq_LA[[#This Row],[Otras Quemas de Combustible (kilotoneladas CO₂e)]]-M355)/M355)*100,0),0)</f>
        <v>0</v>
      </c>
      <c r="P356">
        <v>0.03</v>
      </c>
      <c r="Q356">
        <v>50</v>
      </c>
      <c r="R356">
        <f>IF(A355=Emisiones_N2O_CO2eq_LA[[#This Row],[País]],IFERROR(Emisiones_N2O_CO2eq_LA[[#This Row],[Residuos (kilotoneladas CO₂e)]]-Q355,0),0)</f>
        <v>0</v>
      </c>
      <c r="S356" s="8">
        <f>IF(A355=Emisiones_N2O_CO2eq_LA[[#This Row],[País]],IFERROR(((Emisiones_N2O_CO2eq_LA[[#This Row],[Residuos (kilotoneladas CO₂e)]]-Q355)/Q355)*100,0),0)</f>
        <v>0</v>
      </c>
      <c r="T356">
        <v>1.12057373375168E-2</v>
      </c>
      <c r="U356">
        <v>160</v>
      </c>
      <c r="V356">
        <f>IF(A355=Emisiones_N2O_CO2eq_LA[[#This Row],[País]],IFERROR(Emisiones_N2O_CO2eq_LA[[#This Row],[UCTUS (kilotoneladas CO₂e)]]-U355,0),0)</f>
        <v>0</v>
      </c>
      <c r="W356" s="8">
        <f>IF(A355=Emisiones_N2O_CO2eq_LA[[#This Row],[País]],IFERROR(((Emisiones_N2O_CO2eq_LA[[#This Row],[UCTUS (kilotoneladas CO₂e)]]-U355)/U355)*100,0),0)</f>
        <v>0</v>
      </c>
      <c r="X356">
        <v>3.5858359480053698E-2</v>
      </c>
      <c r="Y356">
        <v>0</v>
      </c>
      <c r="Z356">
        <f>IF(A355=Emisiones_N2O_CO2eq_LA[[#This Row],[País]],IFERROR(Emisiones_N2O_CO2eq_LA[[#This Row],[Emisiones Fugitivas (kilotoneladas CO₂e)]]-Y355,0),0)</f>
        <v>0</v>
      </c>
      <c r="AA356">
        <f>IF(A355=Emisiones_N2O_CO2eq_LA[[#This Row],[País]],IFERROR(((Emisiones_N2O_CO2eq_LA[[#This Row],[Emisiones Fugitivas (kilotoneladas CO₂e)]]-Y355)/Y355)*100,0),0)</f>
        <v>0</v>
      </c>
      <c r="AB356">
        <v>0</v>
      </c>
    </row>
    <row r="357" spans="1:28" x14ac:dyDescent="0.25">
      <c r="A357" t="s">
        <v>246</v>
      </c>
      <c r="B357" t="s">
        <v>246</v>
      </c>
      <c r="C357" t="s">
        <v>247</v>
      </c>
      <c r="D357">
        <v>1994</v>
      </c>
      <c r="E357">
        <v>1800</v>
      </c>
      <c r="F357">
        <f>IF(A356=Emisiones_N2O_CO2eq_LA[[#This Row],[País]],IFERROR(Emisiones_N2O_CO2eq_LA[[#This Row],[Agricultura (kilotoneladas CO₂e)]]-E356,0),0)</f>
        <v>-70</v>
      </c>
      <c r="G357" s="8">
        <f>IF(A356=Emisiones_N2O_CO2eq_LA[[#This Row],[País]],IFERROR(((Emisiones_N2O_CO2eq_LA[[#This Row],[Agricultura (kilotoneladas CO₂e)]]-E356)/E356)*100,0),0)</f>
        <v>-3.7433155080213902</v>
      </c>
      <c r="H357">
        <v>0.39482342618995298</v>
      </c>
      <c r="I357">
        <v>0</v>
      </c>
      <c r="J357">
        <f>IF(A356=Emisiones_N2O_CO2eq_LA[[#This Row],[País]],IFERROR(Emisiones_N2O_CO2eq_LA[[#This Row],[Industria (kilotoneladas CO₂e)]]-I356,0),0)</f>
        <v>0</v>
      </c>
      <c r="K357" s="8">
        <f>IF(A356=Emisiones_N2O_CO2eq_LA[[#This Row],[País]],IFERROR(((Emisiones_N2O_CO2eq_LA[[#This Row],[Industria (kilotoneladas CO₂e)]]-I356)/I356)*100,0),0)</f>
        <v>0</v>
      </c>
      <c r="L357" s="7"/>
      <c r="M357">
        <v>130</v>
      </c>
      <c r="N357">
        <f>IF(A356=Emisiones_N2O_CO2eq_LA[[#This Row],[País]],IFERROR(Emisiones_N2O_CO2eq_LA[[#This Row],[Otras Quemas de Combustible (kilotoneladas CO₂e)]]-M356,0),0)</f>
        <v>0</v>
      </c>
      <c r="O357" s="8">
        <f>IF(A356=Emisiones_N2O_CO2eq_LA[[#This Row],[País]],IFERROR(((Emisiones_N2O_CO2eq_LA[[#This Row],[Otras Quemas de Combustible (kilotoneladas CO₂e)]]-M356)/M356)*100,0),0)</f>
        <v>0</v>
      </c>
      <c r="P357">
        <v>0.03</v>
      </c>
      <c r="Q357">
        <v>50</v>
      </c>
      <c r="R357">
        <f>IF(A356=Emisiones_N2O_CO2eq_LA[[#This Row],[País]],IFERROR(Emisiones_N2O_CO2eq_LA[[#This Row],[Residuos (kilotoneladas CO₂e)]]-Q356,0),0)</f>
        <v>0</v>
      </c>
      <c r="S357" s="8">
        <f>IF(A356=Emisiones_N2O_CO2eq_LA[[#This Row],[País]],IFERROR(((Emisiones_N2O_CO2eq_LA[[#This Row],[Residuos (kilotoneladas CO₂e)]]-Q356)/Q356)*100,0),0)</f>
        <v>0</v>
      </c>
      <c r="T357">
        <v>1.09673173941653E-2</v>
      </c>
      <c r="U357">
        <v>160</v>
      </c>
      <c r="V357">
        <f>IF(A356=Emisiones_N2O_CO2eq_LA[[#This Row],[País]],IFERROR(Emisiones_N2O_CO2eq_LA[[#This Row],[UCTUS (kilotoneladas CO₂e)]]-U356,0),0)</f>
        <v>0</v>
      </c>
      <c r="W357" s="8">
        <f>IF(A356=Emisiones_N2O_CO2eq_LA[[#This Row],[País]],IFERROR(((Emisiones_N2O_CO2eq_LA[[#This Row],[UCTUS (kilotoneladas CO₂e)]]-U356)/U356)*100,0),0)</f>
        <v>0</v>
      </c>
      <c r="X357">
        <v>3.5095415661329198E-2</v>
      </c>
      <c r="Y357">
        <v>0</v>
      </c>
      <c r="Z357">
        <f>IF(A356=Emisiones_N2O_CO2eq_LA[[#This Row],[País]],IFERROR(Emisiones_N2O_CO2eq_LA[[#This Row],[Emisiones Fugitivas (kilotoneladas CO₂e)]]-Y356,0),0)</f>
        <v>0</v>
      </c>
      <c r="AA357">
        <f>IF(A356=Emisiones_N2O_CO2eq_LA[[#This Row],[País]],IFERROR(((Emisiones_N2O_CO2eq_LA[[#This Row],[Emisiones Fugitivas (kilotoneladas CO₂e)]]-Y356)/Y356)*100,0),0)</f>
        <v>0</v>
      </c>
      <c r="AB357">
        <v>0</v>
      </c>
    </row>
    <row r="358" spans="1:28" x14ac:dyDescent="0.25">
      <c r="A358" t="s">
        <v>246</v>
      </c>
      <c r="B358" t="s">
        <v>246</v>
      </c>
      <c r="C358" t="s">
        <v>247</v>
      </c>
      <c r="D358">
        <v>1995</v>
      </c>
      <c r="E358">
        <v>1690</v>
      </c>
      <c r="F358">
        <f>IF(A357=Emisiones_N2O_CO2eq_LA[[#This Row],[País]],IFERROR(Emisiones_N2O_CO2eq_LA[[#This Row],[Agricultura (kilotoneladas CO₂e)]]-E357,0),0)</f>
        <v>-110</v>
      </c>
      <c r="G358" s="8">
        <f>IF(A357=Emisiones_N2O_CO2eq_LA[[#This Row],[País]],IFERROR(((Emisiones_N2O_CO2eq_LA[[#This Row],[Agricultura (kilotoneladas CO₂e)]]-E357)/E357)*100,0),0)</f>
        <v>-6.1111111111111107</v>
      </c>
      <c r="H358">
        <v>0.36328460877042101</v>
      </c>
      <c r="I358">
        <v>0</v>
      </c>
      <c r="J358">
        <f>IF(A357=Emisiones_N2O_CO2eq_LA[[#This Row],[País]],IFERROR(Emisiones_N2O_CO2eq_LA[[#This Row],[Industria (kilotoneladas CO₂e)]]-I357,0),0)</f>
        <v>0</v>
      </c>
      <c r="K358" s="8">
        <f>IF(A357=Emisiones_N2O_CO2eq_LA[[#This Row],[País]],IFERROR(((Emisiones_N2O_CO2eq_LA[[#This Row],[Industria (kilotoneladas CO₂e)]]-I357)/I357)*100,0),0)</f>
        <v>0</v>
      </c>
      <c r="L358" s="7"/>
      <c r="M358">
        <v>140</v>
      </c>
      <c r="N358">
        <f>IF(A357=Emisiones_N2O_CO2eq_LA[[#This Row],[País]],IFERROR(Emisiones_N2O_CO2eq_LA[[#This Row],[Otras Quemas de Combustible (kilotoneladas CO₂e)]]-M357,0),0)</f>
        <v>10</v>
      </c>
      <c r="O358" s="8">
        <f>IF(A357=Emisiones_N2O_CO2eq_LA[[#This Row],[País]],IFERROR(((Emisiones_N2O_CO2eq_LA[[#This Row],[Otras Quemas de Combustible (kilotoneladas CO₂e)]]-M357)/M357)*100,0),0)</f>
        <v>7.6923076923076925</v>
      </c>
      <c r="P358">
        <v>0.03</v>
      </c>
      <c r="Q358">
        <v>60</v>
      </c>
      <c r="R358">
        <f>IF(A357=Emisiones_N2O_CO2eq_LA[[#This Row],[País]],IFERROR(Emisiones_N2O_CO2eq_LA[[#This Row],[Residuos (kilotoneladas CO₂e)]]-Q357,0),0)</f>
        <v>10</v>
      </c>
      <c r="S358" s="8">
        <f>IF(A357=Emisiones_N2O_CO2eq_LA[[#This Row],[País]],IFERROR(((Emisiones_N2O_CO2eq_LA[[#This Row],[Residuos (kilotoneladas CO₂e)]]-Q357)/Q357)*100,0),0)</f>
        <v>20</v>
      </c>
      <c r="T358">
        <v>1.28976784178847E-2</v>
      </c>
      <c r="U358">
        <v>160</v>
      </c>
      <c r="V358">
        <f>IF(A357=Emisiones_N2O_CO2eq_LA[[#This Row],[País]],IFERROR(Emisiones_N2O_CO2eq_LA[[#This Row],[UCTUS (kilotoneladas CO₂e)]]-U357,0),0)</f>
        <v>0</v>
      </c>
      <c r="W358" s="8">
        <f>IF(A357=Emisiones_N2O_CO2eq_LA[[#This Row],[País]],IFERROR(((Emisiones_N2O_CO2eq_LA[[#This Row],[UCTUS (kilotoneladas CO₂e)]]-U357)/U357)*100,0),0)</f>
        <v>0</v>
      </c>
      <c r="X358">
        <v>3.4393809114359401E-2</v>
      </c>
      <c r="Y358">
        <v>0</v>
      </c>
      <c r="Z358">
        <f>IF(A357=Emisiones_N2O_CO2eq_LA[[#This Row],[País]],IFERROR(Emisiones_N2O_CO2eq_LA[[#This Row],[Emisiones Fugitivas (kilotoneladas CO₂e)]]-Y357,0),0)</f>
        <v>0</v>
      </c>
      <c r="AA358">
        <f>IF(A357=Emisiones_N2O_CO2eq_LA[[#This Row],[País]],IFERROR(((Emisiones_N2O_CO2eq_LA[[#This Row],[Emisiones Fugitivas (kilotoneladas CO₂e)]]-Y357)/Y357)*100,0),0)</f>
        <v>0</v>
      </c>
      <c r="AB358">
        <v>0</v>
      </c>
    </row>
    <row r="359" spans="1:28" x14ac:dyDescent="0.25">
      <c r="A359" t="s">
        <v>246</v>
      </c>
      <c r="B359" t="s">
        <v>246</v>
      </c>
      <c r="C359" t="s">
        <v>247</v>
      </c>
      <c r="D359">
        <v>1996</v>
      </c>
      <c r="E359">
        <v>1630</v>
      </c>
      <c r="F359">
        <f>IF(A358=Emisiones_N2O_CO2eq_LA[[#This Row],[País]],IFERROR(Emisiones_N2O_CO2eq_LA[[#This Row],[Agricultura (kilotoneladas CO₂e)]]-E358,0),0)</f>
        <v>-60</v>
      </c>
      <c r="G359" s="8">
        <f>IF(A358=Emisiones_N2O_CO2eq_LA[[#This Row],[País]],IFERROR(((Emisiones_N2O_CO2eq_LA[[#This Row],[Agricultura (kilotoneladas CO₂e)]]-E358)/E358)*100,0),0)</f>
        <v>-3.5502958579881656</v>
      </c>
      <c r="H359">
        <v>0.343736819907212</v>
      </c>
      <c r="I359">
        <v>0</v>
      </c>
      <c r="J359">
        <f>IF(A358=Emisiones_N2O_CO2eq_LA[[#This Row],[País]],IFERROR(Emisiones_N2O_CO2eq_LA[[#This Row],[Industria (kilotoneladas CO₂e)]]-I358,0),0)</f>
        <v>0</v>
      </c>
      <c r="K359" s="8">
        <f>IF(A358=Emisiones_N2O_CO2eq_LA[[#This Row],[País]],IFERROR(((Emisiones_N2O_CO2eq_LA[[#This Row],[Industria (kilotoneladas CO₂e)]]-I358)/I358)*100,0),0)</f>
        <v>0</v>
      </c>
      <c r="L359" s="7"/>
      <c r="M359">
        <v>140</v>
      </c>
      <c r="N359">
        <f>IF(A358=Emisiones_N2O_CO2eq_LA[[#This Row],[País]],IFERROR(Emisiones_N2O_CO2eq_LA[[#This Row],[Otras Quemas de Combustible (kilotoneladas CO₂e)]]-M358,0),0)</f>
        <v>0</v>
      </c>
      <c r="O359" s="8">
        <f>IF(A358=Emisiones_N2O_CO2eq_LA[[#This Row],[País]],IFERROR(((Emisiones_N2O_CO2eq_LA[[#This Row],[Otras Quemas de Combustible (kilotoneladas CO₂e)]]-M358)/M358)*100,0),0)</f>
        <v>0</v>
      </c>
      <c r="P359">
        <v>0.03</v>
      </c>
      <c r="Q359">
        <v>60</v>
      </c>
      <c r="R359">
        <f>IF(A358=Emisiones_N2O_CO2eq_LA[[#This Row],[País]],IFERROR(Emisiones_N2O_CO2eq_LA[[#This Row],[Residuos (kilotoneladas CO₂e)]]-Q358,0),0)</f>
        <v>0</v>
      </c>
      <c r="S359" s="8">
        <f>IF(A358=Emisiones_N2O_CO2eq_LA[[#This Row],[País]],IFERROR(((Emisiones_N2O_CO2eq_LA[[#This Row],[Residuos (kilotoneladas CO₂e)]]-Q358)/Q358)*100,0),0)</f>
        <v>0</v>
      </c>
      <c r="T359">
        <v>1.2652889076339E-2</v>
      </c>
      <c r="U359">
        <v>30</v>
      </c>
      <c r="V359">
        <f>IF(A358=Emisiones_N2O_CO2eq_LA[[#This Row],[País]],IFERROR(Emisiones_N2O_CO2eq_LA[[#This Row],[UCTUS (kilotoneladas CO₂e)]]-U358,0),0)</f>
        <v>-130</v>
      </c>
      <c r="W359" s="8">
        <f>IF(A358=Emisiones_N2O_CO2eq_LA[[#This Row],[País]],IFERROR(((Emisiones_N2O_CO2eq_LA[[#This Row],[UCTUS (kilotoneladas CO₂e)]]-U358)/U358)*100,0),0)</f>
        <v>-81.25</v>
      </c>
      <c r="X359">
        <v>6.3264445381695398E-3</v>
      </c>
      <c r="Y359">
        <v>0</v>
      </c>
      <c r="Z359">
        <f>IF(A358=Emisiones_N2O_CO2eq_LA[[#This Row],[País]],IFERROR(Emisiones_N2O_CO2eq_LA[[#This Row],[Emisiones Fugitivas (kilotoneladas CO₂e)]]-Y358,0),0)</f>
        <v>0</v>
      </c>
      <c r="AA359">
        <f>IF(A358=Emisiones_N2O_CO2eq_LA[[#This Row],[País]],IFERROR(((Emisiones_N2O_CO2eq_LA[[#This Row],[Emisiones Fugitivas (kilotoneladas CO₂e)]]-Y358)/Y358)*100,0),0)</f>
        <v>0</v>
      </c>
      <c r="AB359">
        <v>0</v>
      </c>
    </row>
    <row r="360" spans="1:28" x14ac:dyDescent="0.25">
      <c r="A360" t="s">
        <v>246</v>
      </c>
      <c r="B360" t="s">
        <v>246</v>
      </c>
      <c r="C360" t="s">
        <v>247</v>
      </c>
      <c r="D360">
        <v>1997</v>
      </c>
      <c r="E360">
        <v>1710</v>
      </c>
      <c r="F360">
        <f>IF(A359=Emisiones_N2O_CO2eq_LA[[#This Row],[País]],IFERROR(Emisiones_N2O_CO2eq_LA[[#This Row],[Agricultura (kilotoneladas CO₂e)]]-E359,0),0)</f>
        <v>80</v>
      </c>
      <c r="G360" s="8">
        <f>IF(A359=Emisiones_N2O_CO2eq_LA[[#This Row],[País]],IFERROR(((Emisiones_N2O_CO2eq_LA[[#This Row],[Agricultura (kilotoneladas CO₂e)]]-E359)/E359)*100,0),0)</f>
        <v>4.9079754601226995</v>
      </c>
      <c r="H360">
        <v>0.354183927091963</v>
      </c>
      <c r="I360">
        <v>0</v>
      </c>
      <c r="J360">
        <f>IF(A359=Emisiones_N2O_CO2eq_LA[[#This Row],[País]],IFERROR(Emisiones_N2O_CO2eq_LA[[#This Row],[Industria (kilotoneladas CO₂e)]]-I359,0),0)</f>
        <v>0</v>
      </c>
      <c r="K360" s="8">
        <f>IF(A359=Emisiones_N2O_CO2eq_LA[[#This Row],[País]],IFERROR(((Emisiones_N2O_CO2eq_LA[[#This Row],[Industria (kilotoneladas CO₂e)]]-I359)/I359)*100,0),0)</f>
        <v>0</v>
      </c>
      <c r="L360" s="7"/>
      <c r="M360">
        <v>140</v>
      </c>
      <c r="N360">
        <f>IF(A359=Emisiones_N2O_CO2eq_LA[[#This Row],[País]],IFERROR(Emisiones_N2O_CO2eq_LA[[#This Row],[Otras Quemas de Combustible (kilotoneladas CO₂e)]]-M359,0),0)</f>
        <v>0</v>
      </c>
      <c r="O360" s="8">
        <f>IF(A359=Emisiones_N2O_CO2eq_LA[[#This Row],[País]],IFERROR(((Emisiones_N2O_CO2eq_LA[[#This Row],[Otras Quemas de Combustible (kilotoneladas CO₂e)]]-M359)/M359)*100,0),0)</f>
        <v>0</v>
      </c>
      <c r="P360">
        <v>0.03</v>
      </c>
      <c r="Q360">
        <v>60</v>
      </c>
      <c r="R360">
        <f>IF(A359=Emisiones_N2O_CO2eq_LA[[#This Row],[País]],IFERROR(Emisiones_N2O_CO2eq_LA[[#This Row],[Residuos (kilotoneladas CO₂e)]]-Q359,0),0)</f>
        <v>0</v>
      </c>
      <c r="S360" s="8">
        <f>IF(A359=Emisiones_N2O_CO2eq_LA[[#This Row],[País]],IFERROR(((Emisiones_N2O_CO2eq_LA[[#This Row],[Residuos (kilotoneladas CO₂e)]]-Q359)/Q359)*100,0),0)</f>
        <v>0</v>
      </c>
      <c r="T360">
        <v>1.24275062137531E-2</v>
      </c>
      <c r="U360">
        <v>50</v>
      </c>
      <c r="V360">
        <f>IF(A359=Emisiones_N2O_CO2eq_LA[[#This Row],[País]],IFERROR(Emisiones_N2O_CO2eq_LA[[#This Row],[UCTUS (kilotoneladas CO₂e)]]-U359,0),0)</f>
        <v>20</v>
      </c>
      <c r="W360" s="8">
        <f>IF(A359=Emisiones_N2O_CO2eq_LA[[#This Row],[País]],IFERROR(((Emisiones_N2O_CO2eq_LA[[#This Row],[UCTUS (kilotoneladas CO₂e)]]-U359)/U359)*100,0),0)</f>
        <v>66.666666666666657</v>
      </c>
      <c r="X360">
        <v>1.0356255178127501E-2</v>
      </c>
      <c r="Y360">
        <v>0</v>
      </c>
      <c r="Z360">
        <f>IF(A359=Emisiones_N2O_CO2eq_LA[[#This Row],[País]],IFERROR(Emisiones_N2O_CO2eq_LA[[#This Row],[Emisiones Fugitivas (kilotoneladas CO₂e)]]-Y359,0),0)</f>
        <v>0</v>
      </c>
      <c r="AA360">
        <f>IF(A359=Emisiones_N2O_CO2eq_LA[[#This Row],[País]],IFERROR(((Emisiones_N2O_CO2eq_LA[[#This Row],[Emisiones Fugitivas (kilotoneladas CO₂e)]]-Y359)/Y359)*100,0),0)</f>
        <v>0</v>
      </c>
      <c r="AB360">
        <v>0</v>
      </c>
    </row>
    <row r="361" spans="1:28" x14ac:dyDescent="0.25">
      <c r="A361" t="s">
        <v>246</v>
      </c>
      <c r="B361" t="s">
        <v>246</v>
      </c>
      <c r="C361" t="s">
        <v>247</v>
      </c>
      <c r="D361">
        <v>1998</v>
      </c>
      <c r="E361">
        <v>1690</v>
      </c>
      <c r="F361">
        <f>IF(A360=Emisiones_N2O_CO2eq_LA[[#This Row],[País]],IFERROR(Emisiones_N2O_CO2eq_LA[[#This Row],[Agricultura (kilotoneladas CO₂e)]]-E360,0),0)</f>
        <v>-20</v>
      </c>
      <c r="G361" s="8">
        <f>IF(A360=Emisiones_N2O_CO2eq_LA[[#This Row],[País]],IFERROR(((Emisiones_N2O_CO2eq_LA[[#This Row],[Agricultura (kilotoneladas CO₂e)]]-E360)/E360)*100,0),0)</f>
        <v>-1.1695906432748537</v>
      </c>
      <c r="H361">
        <v>0.344125432702097</v>
      </c>
      <c r="I361">
        <v>0</v>
      </c>
      <c r="J361">
        <f>IF(A360=Emisiones_N2O_CO2eq_LA[[#This Row],[País]],IFERROR(Emisiones_N2O_CO2eq_LA[[#This Row],[Industria (kilotoneladas CO₂e)]]-I360,0),0)</f>
        <v>0</v>
      </c>
      <c r="K361" s="8">
        <f>IF(A360=Emisiones_N2O_CO2eq_LA[[#This Row],[País]],IFERROR(((Emisiones_N2O_CO2eq_LA[[#This Row],[Industria (kilotoneladas CO₂e)]]-I360)/I360)*100,0),0)</f>
        <v>0</v>
      </c>
      <c r="L361" s="7"/>
      <c r="M361">
        <v>150</v>
      </c>
      <c r="N361">
        <f>IF(A360=Emisiones_N2O_CO2eq_LA[[#This Row],[País]],IFERROR(Emisiones_N2O_CO2eq_LA[[#This Row],[Otras Quemas de Combustible (kilotoneladas CO₂e)]]-M360,0),0)</f>
        <v>10</v>
      </c>
      <c r="O361" s="8">
        <f>IF(A360=Emisiones_N2O_CO2eq_LA[[#This Row],[País]],IFERROR(((Emisiones_N2O_CO2eq_LA[[#This Row],[Otras Quemas de Combustible (kilotoneladas CO₂e)]]-M360)/M360)*100,0),0)</f>
        <v>7.1428571428571423</v>
      </c>
      <c r="P361">
        <v>0.03</v>
      </c>
      <c r="Q361">
        <v>60</v>
      </c>
      <c r="R361">
        <f>IF(A360=Emisiones_N2O_CO2eq_LA[[#This Row],[País]],IFERROR(Emisiones_N2O_CO2eq_LA[[#This Row],[Residuos (kilotoneladas CO₂e)]]-Q360,0),0)</f>
        <v>0</v>
      </c>
      <c r="S361" s="8">
        <f>IF(A360=Emisiones_N2O_CO2eq_LA[[#This Row],[País]],IFERROR(((Emisiones_N2O_CO2eq_LA[[#This Row],[Residuos (kilotoneladas CO₂e)]]-Q360)/Q360)*100,0),0)</f>
        <v>0</v>
      </c>
      <c r="T361">
        <v>1.2217470983506401E-2</v>
      </c>
      <c r="U361">
        <v>190</v>
      </c>
      <c r="V361">
        <f>IF(A360=Emisiones_N2O_CO2eq_LA[[#This Row],[País]],IFERROR(Emisiones_N2O_CO2eq_LA[[#This Row],[UCTUS (kilotoneladas CO₂e)]]-U360,0),0)</f>
        <v>140</v>
      </c>
      <c r="W361" s="8">
        <f>IF(A360=Emisiones_N2O_CO2eq_LA[[#This Row],[País]],IFERROR(((Emisiones_N2O_CO2eq_LA[[#This Row],[UCTUS (kilotoneladas CO₂e)]]-U360)/U360)*100,0),0)</f>
        <v>280</v>
      </c>
      <c r="X361">
        <v>3.8688658114436898E-2</v>
      </c>
      <c r="Y361">
        <v>0</v>
      </c>
      <c r="Z361">
        <f>IF(A360=Emisiones_N2O_CO2eq_LA[[#This Row],[País]],IFERROR(Emisiones_N2O_CO2eq_LA[[#This Row],[Emisiones Fugitivas (kilotoneladas CO₂e)]]-Y360,0),0)</f>
        <v>0</v>
      </c>
      <c r="AA361">
        <f>IF(A360=Emisiones_N2O_CO2eq_LA[[#This Row],[País]],IFERROR(((Emisiones_N2O_CO2eq_LA[[#This Row],[Emisiones Fugitivas (kilotoneladas CO₂e)]]-Y360)/Y360)*100,0),0)</f>
        <v>0</v>
      </c>
      <c r="AB361">
        <v>0</v>
      </c>
    </row>
    <row r="362" spans="1:28" x14ac:dyDescent="0.25">
      <c r="A362" t="s">
        <v>246</v>
      </c>
      <c r="B362" t="s">
        <v>246</v>
      </c>
      <c r="C362" t="s">
        <v>247</v>
      </c>
      <c r="D362">
        <v>1999</v>
      </c>
      <c r="E362">
        <v>1910</v>
      </c>
      <c r="F362">
        <f>IF(A361=Emisiones_N2O_CO2eq_LA[[#This Row],[País]],IFERROR(Emisiones_N2O_CO2eq_LA[[#This Row],[Agricultura (kilotoneladas CO₂e)]]-E361,0),0)</f>
        <v>220</v>
      </c>
      <c r="G362" s="8">
        <f>IF(A361=Emisiones_N2O_CO2eq_LA[[#This Row],[País]],IFERROR(((Emisiones_N2O_CO2eq_LA[[#This Row],[Agricultura (kilotoneladas CO₂e)]]-E361)/E361)*100,0),0)</f>
        <v>13.017751479289942</v>
      </c>
      <c r="H362">
        <v>0.38268883991184099</v>
      </c>
      <c r="I362">
        <v>0</v>
      </c>
      <c r="J362">
        <f>IF(A361=Emisiones_N2O_CO2eq_LA[[#This Row],[País]],IFERROR(Emisiones_N2O_CO2eq_LA[[#This Row],[Industria (kilotoneladas CO₂e)]]-I361,0),0)</f>
        <v>0</v>
      </c>
      <c r="K362" s="8">
        <f>IF(A361=Emisiones_N2O_CO2eq_LA[[#This Row],[País]],IFERROR(((Emisiones_N2O_CO2eq_LA[[#This Row],[Industria (kilotoneladas CO₂e)]]-I361)/I361)*100,0),0)</f>
        <v>0</v>
      </c>
      <c r="L362" s="7"/>
      <c r="M362">
        <v>150</v>
      </c>
      <c r="N362">
        <f>IF(A361=Emisiones_N2O_CO2eq_LA[[#This Row],[País]],IFERROR(Emisiones_N2O_CO2eq_LA[[#This Row],[Otras Quemas de Combustible (kilotoneladas CO₂e)]]-M361,0),0)</f>
        <v>0</v>
      </c>
      <c r="O362" s="8">
        <f>IF(A361=Emisiones_N2O_CO2eq_LA[[#This Row],[País]],IFERROR(((Emisiones_N2O_CO2eq_LA[[#This Row],[Otras Quemas de Combustible (kilotoneladas CO₂e)]]-M361)/M361)*100,0),0)</f>
        <v>0</v>
      </c>
      <c r="P362">
        <v>0.03</v>
      </c>
      <c r="Q362">
        <v>70</v>
      </c>
      <c r="R362">
        <f>IF(A361=Emisiones_N2O_CO2eq_LA[[#This Row],[País]],IFERROR(Emisiones_N2O_CO2eq_LA[[#This Row],[Residuos (kilotoneladas CO₂e)]]-Q361,0),0)</f>
        <v>10</v>
      </c>
      <c r="S362" s="8">
        <f>IF(A361=Emisiones_N2O_CO2eq_LA[[#This Row],[País]],IFERROR(((Emisiones_N2O_CO2eq_LA[[#This Row],[Residuos (kilotoneladas CO₂e)]]-Q361)/Q361)*100,0),0)</f>
        <v>16.666666666666664</v>
      </c>
      <c r="T362">
        <v>1.40252454417952E-2</v>
      </c>
      <c r="U362">
        <v>50</v>
      </c>
      <c r="V362">
        <f>IF(A361=Emisiones_N2O_CO2eq_LA[[#This Row],[País]],IFERROR(Emisiones_N2O_CO2eq_LA[[#This Row],[UCTUS (kilotoneladas CO₂e)]]-U361,0),0)</f>
        <v>-140</v>
      </c>
      <c r="W362" s="8">
        <f>IF(A361=Emisiones_N2O_CO2eq_LA[[#This Row],[País]],IFERROR(((Emisiones_N2O_CO2eq_LA[[#This Row],[UCTUS (kilotoneladas CO₂e)]]-U361)/U361)*100,0),0)</f>
        <v>-73.68421052631578</v>
      </c>
      <c r="X362">
        <v>1.00180324584251E-2</v>
      </c>
      <c r="Y362">
        <v>0</v>
      </c>
      <c r="Z362">
        <f>IF(A361=Emisiones_N2O_CO2eq_LA[[#This Row],[País]],IFERROR(Emisiones_N2O_CO2eq_LA[[#This Row],[Emisiones Fugitivas (kilotoneladas CO₂e)]]-Y361,0),0)</f>
        <v>0</v>
      </c>
      <c r="AA362">
        <f>IF(A361=Emisiones_N2O_CO2eq_LA[[#This Row],[País]],IFERROR(((Emisiones_N2O_CO2eq_LA[[#This Row],[Emisiones Fugitivas (kilotoneladas CO₂e)]]-Y361)/Y361)*100,0),0)</f>
        <v>0</v>
      </c>
      <c r="AB362">
        <v>0</v>
      </c>
    </row>
    <row r="363" spans="1:28" x14ac:dyDescent="0.25">
      <c r="A363" t="s">
        <v>246</v>
      </c>
      <c r="B363" t="s">
        <v>246</v>
      </c>
      <c r="C363" t="s">
        <v>247</v>
      </c>
      <c r="D363">
        <v>2000</v>
      </c>
      <c r="E363">
        <v>1960</v>
      </c>
      <c r="F363">
        <f>IF(A362=Emisiones_N2O_CO2eq_LA[[#This Row],[País]],IFERROR(Emisiones_N2O_CO2eq_LA[[#This Row],[Agricultura (kilotoneladas CO₂e)]]-E362,0),0)</f>
        <v>50</v>
      </c>
      <c r="G363" s="8">
        <f>IF(A362=Emisiones_N2O_CO2eq_LA[[#This Row],[País]],IFERROR(((Emisiones_N2O_CO2eq_LA[[#This Row],[Agricultura (kilotoneladas CO₂e)]]-E362)/E362)*100,0),0)</f>
        <v>2.6178010471204187</v>
      </c>
      <c r="H363">
        <v>0.38666403629907198</v>
      </c>
      <c r="I363">
        <v>0</v>
      </c>
      <c r="J363">
        <f>IF(A362=Emisiones_N2O_CO2eq_LA[[#This Row],[País]],IFERROR(Emisiones_N2O_CO2eq_LA[[#This Row],[Industria (kilotoneladas CO₂e)]]-I362,0),0)</f>
        <v>0</v>
      </c>
      <c r="K363" s="8">
        <f>IF(A362=Emisiones_N2O_CO2eq_LA[[#This Row],[País]],IFERROR(((Emisiones_N2O_CO2eq_LA[[#This Row],[Industria (kilotoneladas CO₂e)]]-I362)/I362)*100,0),0)</f>
        <v>0</v>
      </c>
      <c r="L363" s="7"/>
      <c r="M363">
        <v>150</v>
      </c>
      <c r="N363">
        <f>IF(A362=Emisiones_N2O_CO2eq_LA[[#This Row],[País]],IFERROR(Emisiones_N2O_CO2eq_LA[[#This Row],[Otras Quemas de Combustible (kilotoneladas CO₂e)]]-M362,0),0)</f>
        <v>0</v>
      </c>
      <c r="O363" s="8">
        <f>IF(A362=Emisiones_N2O_CO2eq_LA[[#This Row],[País]],IFERROR(((Emisiones_N2O_CO2eq_LA[[#This Row],[Otras Quemas de Combustible (kilotoneladas CO₂e)]]-M362)/M362)*100,0),0)</f>
        <v>0</v>
      </c>
      <c r="P363">
        <v>0.03</v>
      </c>
      <c r="Q363">
        <v>70</v>
      </c>
      <c r="R363">
        <f>IF(A362=Emisiones_N2O_CO2eq_LA[[#This Row],[País]],IFERROR(Emisiones_N2O_CO2eq_LA[[#This Row],[Residuos (kilotoneladas CO₂e)]]-Q362,0),0)</f>
        <v>0</v>
      </c>
      <c r="S363" s="8">
        <f>IF(A362=Emisiones_N2O_CO2eq_LA[[#This Row],[País]],IFERROR(((Emisiones_N2O_CO2eq_LA[[#This Row],[Residuos (kilotoneladas CO₂e)]]-Q362)/Q362)*100,0),0)</f>
        <v>0</v>
      </c>
      <c r="T363">
        <v>1.3809429867824E-2</v>
      </c>
      <c r="U363">
        <v>60</v>
      </c>
      <c r="V363">
        <f>IF(A362=Emisiones_N2O_CO2eq_LA[[#This Row],[País]],IFERROR(Emisiones_N2O_CO2eq_LA[[#This Row],[UCTUS (kilotoneladas CO₂e)]]-U362,0),0)</f>
        <v>10</v>
      </c>
      <c r="W363" s="8">
        <f>IF(A362=Emisiones_N2O_CO2eq_LA[[#This Row],[País]],IFERROR(((Emisiones_N2O_CO2eq_LA[[#This Row],[UCTUS (kilotoneladas CO₂e)]]-U362)/U362)*100,0),0)</f>
        <v>20</v>
      </c>
      <c r="X363">
        <v>1.18366541724205E-2</v>
      </c>
      <c r="Y363">
        <v>0</v>
      </c>
      <c r="Z363">
        <f>IF(A362=Emisiones_N2O_CO2eq_LA[[#This Row],[País]],IFERROR(Emisiones_N2O_CO2eq_LA[[#This Row],[Emisiones Fugitivas (kilotoneladas CO₂e)]]-Y362,0),0)</f>
        <v>0</v>
      </c>
      <c r="AA363">
        <f>IF(A362=Emisiones_N2O_CO2eq_LA[[#This Row],[País]],IFERROR(((Emisiones_N2O_CO2eq_LA[[#This Row],[Emisiones Fugitivas (kilotoneladas CO₂e)]]-Y362)/Y362)*100,0),0)</f>
        <v>0</v>
      </c>
      <c r="AB363">
        <v>0</v>
      </c>
    </row>
    <row r="364" spans="1:28" x14ac:dyDescent="0.25">
      <c r="A364" t="s">
        <v>246</v>
      </c>
      <c r="B364" t="s">
        <v>246</v>
      </c>
      <c r="C364" t="s">
        <v>247</v>
      </c>
      <c r="D364">
        <v>2001</v>
      </c>
      <c r="E364">
        <v>1950</v>
      </c>
      <c r="F364">
        <f>IF(A363=Emisiones_N2O_CO2eq_LA[[#This Row],[País]],IFERROR(Emisiones_N2O_CO2eq_LA[[#This Row],[Agricultura (kilotoneladas CO₂e)]]-E363,0),0)</f>
        <v>-10</v>
      </c>
      <c r="G364" s="8">
        <f>IF(A363=Emisiones_N2O_CO2eq_LA[[#This Row],[País]],IFERROR(((Emisiones_N2O_CO2eq_LA[[#This Row],[Agricultura (kilotoneladas CO₂e)]]-E363)/E363)*100,0),0)</f>
        <v>-0.51020408163265307</v>
      </c>
      <c r="H364">
        <v>0.37900874635568499</v>
      </c>
      <c r="I364">
        <v>0</v>
      </c>
      <c r="J364">
        <f>IF(A363=Emisiones_N2O_CO2eq_LA[[#This Row],[País]],IFERROR(Emisiones_N2O_CO2eq_LA[[#This Row],[Industria (kilotoneladas CO₂e)]]-I363,0),0)</f>
        <v>0</v>
      </c>
      <c r="K364" s="8">
        <f>IF(A363=Emisiones_N2O_CO2eq_LA[[#This Row],[País]],IFERROR(((Emisiones_N2O_CO2eq_LA[[#This Row],[Industria (kilotoneladas CO₂e)]]-I363)/I363)*100,0),0)</f>
        <v>0</v>
      </c>
      <c r="L364" s="7"/>
      <c r="M364">
        <v>160</v>
      </c>
      <c r="N364">
        <f>IF(A363=Emisiones_N2O_CO2eq_LA[[#This Row],[País]],IFERROR(Emisiones_N2O_CO2eq_LA[[#This Row],[Otras Quemas de Combustible (kilotoneladas CO₂e)]]-M363,0),0)</f>
        <v>10</v>
      </c>
      <c r="O364" s="8">
        <f>IF(A363=Emisiones_N2O_CO2eq_LA[[#This Row],[País]],IFERROR(((Emisiones_N2O_CO2eq_LA[[#This Row],[Otras Quemas de Combustible (kilotoneladas CO₂e)]]-M363)/M363)*100,0),0)</f>
        <v>6.666666666666667</v>
      </c>
      <c r="P364">
        <v>0.03</v>
      </c>
      <c r="Q364">
        <v>70</v>
      </c>
      <c r="R364">
        <f>IF(A363=Emisiones_N2O_CO2eq_LA[[#This Row],[País]],IFERROR(Emisiones_N2O_CO2eq_LA[[#This Row],[Residuos (kilotoneladas CO₂e)]]-Q363,0),0)</f>
        <v>0</v>
      </c>
      <c r="S364" s="8">
        <f>IF(A363=Emisiones_N2O_CO2eq_LA[[#This Row],[País]],IFERROR(((Emisiones_N2O_CO2eq_LA[[#This Row],[Residuos (kilotoneladas CO₂e)]]-Q363)/Q363)*100,0),0)</f>
        <v>0</v>
      </c>
      <c r="T364">
        <v>1.3605442176870699E-2</v>
      </c>
      <c r="U364">
        <v>20</v>
      </c>
      <c r="V364">
        <f>IF(A363=Emisiones_N2O_CO2eq_LA[[#This Row],[País]],IFERROR(Emisiones_N2O_CO2eq_LA[[#This Row],[UCTUS (kilotoneladas CO₂e)]]-U363,0),0)</f>
        <v>-40</v>
      </c>
      <c r="W364" s="8">
        <f>IF(A363=Emisiones_N2O_CO2eq_LA[[#This Row],[País]],IFERROR(((Emisiones_N2O_CO2eq_LA[[#This Row],[UCTUS (kilotoneladas CO₂e)]]-U363)/U363)*100,0),0)</f>
        <v>-66.666666666666657</v>
      </c>
      <c r="X364">
        <v>3.88726919339164E-3</v>
      </c>
      <c r="Y364">
        <v>0</v>
      </c>
      <c r="Z364">
        <f>IF(A363=Emisiones_N2O_CO2eq_LA[[#This Row],[País]],IFERROR(Emisiones_N2O_CO2eq_LA[[#This Row],[Emisiones Fugitivas (kilotoneladas CO₂e)]]-Y363,0),0)</f>
        <v>0</v>
      </c>
      <c r="AA364">
        <f>IF(A363=Emisiones_N2O_CO2eq_LA[[#This Row],[País]],IFERROR(((Emisiones_N2O_CO2eq_LA[[#This Row],[Emisiones Fugitivas (kilotoneladas CO₂e)]]-Y363)/Y363)*100,0),0)</f>
        <v>0</v>
      </c>
      <c r="AB364">
        <v>0</v>
      </c>
    </row>
    <row r="365" spans="1:28" x14ac:dyDescent="0.25">
      <c r="A365" t="s">
        <v>246</v>
      </c>
      <c r="B365" t="s">
        <v>246</v>
      </c>
      <c r="C365" t="s">
        <v>247</v>
      </c>
      <c r="D365">
        <v>2002</v>
      </c>
      <c r="E365">
        <v>2140</v>
      </c>
      <c r="F365">
        <f>IF(A364=Emisiones_N2O_CO2eq_LA[[#This Row],[País]],IFERROR(Emisiones_N2O_CO2eq_LA[[#This Row],[Agricultura (kilotoneladas CO₂e)]]-E364,0),0)</f>
        <v>190</v>
      </c>
      <c r="G365" s="8">
        <f>IF(A364=Emisiones_N2O_CO2eq_LA[[#This Row],[País]],IFERROR(((Emisiones_N2O_CO2eq_LA[[#This Row],[Agricultura (kilotoneladas CO₂e)]]-E364)/E364)*100,0),0)</f>
        <v>9.7435897435897445</v>
      </c>
      <c r="H365">
        <v>0.41004023759340802</v>
      </c>
      <c r="I365">
        <v>0</v>
      </c>
      <c r="J365">
        <f>IF(A364=Emisiones_N2O_CO2eq_LA[[#This Row],[País]],IFERROR(Emisiones_N2O_CO2eq_LA[[#This Row],[Industria (kilotoneladas CO₂e)]]-I364,0),0)</f>
        <v>0</v>
      </c>
      <c r="K365" s="8">
        <f>IF(A364=Emisiones_N2O_CO2eq_LA[[#This Row],[País]],IFERROR(((Emisiones_N2O_CO2eq_LA[[#This Row],[Industria (kilotoneladas CO₂e)]]-I364)/I364)*100,0),0)</f>
        <v>0</v>
      </c>
      <c r="L365" s="7"/>
      <c r="M365">
        <v>160</v>
      </c>
      <c r="N365">
        <f>IF(A364=Emisiones_N2O_CO2eq_LA[[#This Row],[País]],IFERROR(Emisiones_N2O_CO2eq_LA[[#This Row],[Otras Quemas de Combustible (kilotoneladas CO₂e)]]-M364,0),0)</f>
        <v>0</v>
      </c>
      <c r="O365" s="8">
        <f>IF(A364=Emisiones_N2O_CO2eq_LA[[#This Row],[País]],IFERROR(((Emisiones_N2O_CO2eq_LA[[#This Row],[Otras Quemas de Combustible (kilotoneladas CO₂e)]]-M364)/M364)*100,0),0)</f>
        <v>0</v>
      </c>
      <c r="P365">
        <v>0.03</v>
      </c>
      <c r="Q365">
        <v>70</v>
      </c>
      <c r="R365">
        <f>IF(A364=Emisiones_N2O_CO2eq_LA[[#This Row],[País]],IFERROR(Emisiones_N2O_CO2eq_LA[[#This Row],[Residuos (kilotoneladas CO₂e)]]-Q364,0),0)</f>
        <v>0</v>
      </c>
      <c r="S365" s="8">
        <f>IF(A364=Emisiones_N2O_CO2eq_LA[[#This Row],[País]],IFERROR(((Emisiones_N2O_CO2eq_LA[[#This Row],[Residuos (kilotoneladas CO₂e)]]-Q364)/Q364)*100,0),0)</f>
        <v>0</v>
      </c>
      <c r="T365">
        <v>1.34125311362329E-2</v>
      </c>
      <c r="U365">
        <v>20</v>
      </c>
      <c r="V365">
        <f>IF(A364=Emisiones_N2O_CO2eq_LA[[#This Row],[País]],IFERROR(Emisiones_N2O_CO2eq_LA[[#This Row],[UCTUS (kilotoneladas CO₂e)]]-U364,0),0)</f>
        <v>0</v>
      </c>
      <c r="W365" s="8">
        <f>IF(A364=Emisiones_N2O_CO2eq_LA[[#This Row],[País]],IFERROR(((Emisiones_N2O_CO2eq_LA[[#This Row],[UCTUS (kilotoneladas CO₂e)]]-U364)/U364)*100,0),0)</f>
        <v>0</v>
      </c>
      <c r="X365">
        <v>3.83215175320942E-3</v>
      </c>
      <c r="Y365">
        <v>0</v>
      </c>
      <c r="Z365">
        <f>IF(A364=Emisiones_N2O_CO2eq_LA[[#This Row],[País]],IFERROR(Emisiones_N2O_CO2eq_LA[[#This Row],[Emisiones Fugitivas (kilotoneladas CO₂e)]]-Y364,0),0)</f>
        <v>0</v>
      </c>
      <c r="AA365">
        <f>IF(A364=Emisiones_N2O_CO2eq_LA[[#This Row],[País]],IFERROR(((Emisiones_N2O_CO2eq_LA[[#This Row],[Emisiones Fugitivas (kilotoneladas CO₂e)]]-Y364)/Y364)*100,0),0)</f>
        <v>0</v>
      </c>
      <c r="AB365">
        <v>0</v>
      </c>
    </row>
    <row r="366" spans="1:28" x14ac:dyDescent="0.25">
      <c r="A366" t="s">
        <v>246</v>
      </c>
      <c r="B366" t="s">
        <v>246</v>
      </c>
      <c r="C366" t="s">
        <v>247</v>
      </c>
      <c r="D366">
        <v>2003</v>
      </c>
      <c r="E366">
        <v>2280</v>
      </c>
      <c r="F366">
        <f>IF(A365=Emisiones_N2O_CO2eq_LA[[#This Row],[País]],IFERROR(Emisiones_N2O_CO2eq_LA[[#This Row],[Agricultura (kilotoneladas CO₂e)]]-E365,0),0)</f>
        <v>140</v>
      </c>
      <c r="G366" s="8">
        <f>IF(A365=Emisiones_N2O_CO2eq_LA[[#This Row],[País]],IFERROR(((Emisiones_N2O_CO2eq_LA[[#This Row],[Agricultura (kilotoneladas CO₂e)]]-E365)/E365)*100,0),0)</f>
        <v>6.5420560747663545</v>
      </c>
      <c r="H366">
        <v>0.43083900226757299</v>
      </c>
      <c r="I366">
        <v>0</v>
      </c>
      <c r="J366">
        <f>IF(A365=Emisiones_N2O_CO2eq_LA[[#This Row],[País]],IFERROR(Emisiones_N2O_CO2eq_LA[[#This Row],[Industria (kilotoneladas CO₂e)]]-I365,0),0)</f>
        <v>0</v>
      </c>
      <c r="K366" s="8">
        <f>IF(A365=Emisiones_N2O_CO2eq_LA[[#This Row],[País]],IFERROR(((Emisiones_N2O_CO2eq_LA[[#This Row],[Industria (kilotoneladas CO₂e)]]-I365)/I365)*100,0),0)</f>
        <v>0</v>
      </c>
      <c r="L366" s="7"/>
      <c r="M366">
        <v>160</v>
      </c>
      <c r="N366">
        <f>IF(A365=Emisiones_N2O_CO2eq_LA[[#This Row],[País]],IFERROR(Emisiones_N2O_CO2eq_LA[[#This Row],[Otras Quemas de Combustible (kilotoneladas CO₂e)]]-M365,0),0)</f>
        <v>0</v>
      </c>
      <c r="O366" s="8">
        <f>IF(A365=Emisiones_N2O_CO2eq_LA[[#This Row],[País]],IFERROR(((Emisiones_N2O_CO2eq_LA[[#This Row],[Otras Quemas de Combustible (kilotoneladas CO₂e)]]-M365)/M365)*100,0),0)</f>
        <v>0</v>
      </c>
      <c r="P366">
        <v>0.03</v>
      </c>
      <c r="Q366">
        <v>80</v>
      </c>
      <c r="R366">
        <f>IF(A365=Emisiones_N2O_CO2eq_LA[[#This Row],[País]],IFERROR(Emisiones_N2O_CO2eq_LA[[#This Row],[Residuos (kilotoneladas CO₂e)]]-Q365,0),0)</f>
        <v>10</v>
      </c>
      <c r="S366" s="8">
        <f>IF(A365=Emisiones_N2O_CO2eq_LA[[#This Row],[País]],IFERROR(((Emisiones_N2O_CO2eq_LA[[#This Row],[Residuos (kilotoneladas CO₂e)]]-Q365)/Q365)*100,0),0)</f>
        <v>14.285714285714285</v>
      </c>
      <c r="T366">
        <v>1.5117157974300801E-2</v>
      </c>
      <c r="U366">
        <v>380</v>
      </c>
      <c r="V366">
        <f>IF(A365=Emisiones_N2O_CO2eq_LA[[#This Row],[País]],IFERROR(Emisiones_N2O_CO2eq_LA[[#This Row],[UCTUS (kilotoneladas CO₂e)]]-U365,0),0)</f>
        <v>360</v>
      </c>
      <c r="W366" s="8">
        <f>IF(A365=Emisiones_N2O_CO2eq_LA[[#This Row],[País]],IFERROR(((Emisiones_N2O_CO2eq_LA[[#This Row],[UCTUS (kilotoneladas CO₂e)]]-U365)/U365)*100,0),0)</f>
        <v>1800</v>
      </c>
      <c r="X366">
        <v>7.1806500377928906E-2</v>
      </c>
      <c r="Y366">
        <v>0</v>
      </c>
      <c r="Z366">
        <f>IF(A365=Emisiones_N2O_CO2eq_LA[[#This Row],[País]],IFERROR(Emisiones_N2O_CO2eq_LA[[#This Row],[Emisiones Fugitivas (kilotoneladas CO₂e)]]-Y365,0),0)</f>
        <v>0</v>
      </c>
      <c r="AA366">
        <f>IF(A365=Emisiones_N2O_CO2eq_LA[[#This Row],[País]],IFERROR(((Emisiones_N2O_CO2eq_LA[[#This Row],[Emisiones Fugitivas (kilotoneladas CO₂e)]]-Y365)/Y365)*100,0),0)</f>
        <v>0</v>
      </c>
      <c r="AB366">
        <v>0</v>
      </c>
    </row>
    <row r="367" spans="1:28" x14ac:dyDescent="0.25">
      <c r="A367" t="s">
        <v>246</v>
      </c>
      <c r="B367" t="s">
        <v>246</v>
      </c>
      <c r="C367" t="s">
        <v>247</v>
      </c>
      <c r="D367">
        <v>2004</v>
      </c>
      <c r="E367">
        <v>2170</v>
      </c>
      <c r="F367">
        <f>IF(A366=Emisiones_N2O_CO2eq_LA[[#This Row],[País]],IFERROR(Emisiones_N2O_CO2eq_LA[[#This Row],[Agricultura (kilotoneladas CO₂e)]]-E366,0),0)</f>
        <v>-110</v>
      </c>
      <c r="G367" s="8">
        <f>IF(A366=Emisiones_N2O_CO2eq_LA[[#This Row],[País]],IFERROR(((Emisiones_N2O_CO2eq_LA[[#This Row],[Agricultura (kilotoneladas CO₂e)]]-E366)/E366)*100,0),0)</f>
        <v>-4.8245614035087714</v>
      </c>
      <c r="H367">
        <v>0.40447343895619697</v>
      </c>
      <c r="I367">
        <v>0</v>
      </c>
      <c r="J367">
        <f>IF(A366=Emisiones_N2O_CO2eq_LA[[#This Row],[País]],IFERROR(Emisiones_N2O_CO2eq_LA[[#This Row],[Industria (kilotoneladas CO₂e)]]-I366,0),0)</f>
        <v>0</v>
      </c>
      <c r="K367" s="8">
        <f>IF(A366=Emisiones_N2O_CO2eq_LA[[#This Row],[País]],IFERROR(((Emisiones_N2O_CO2eq_LA[[#This Row],[Industria (kilotoneladas CO₂e)]]-I366)/I366)*100,0),0)</f>
        <v>0</v>
      </c>
      <c r="L367" s="7"/>
      <c r="M367">
        <v>170</v>
      </c>
      <c r="N367">
        <f>IF(A366=Emisiones_N2O_CO2eq_LA[[#This Row],[País]],IFERROR(Emisiones_N2O_CO2eq_LA[[#This Row],[Otras Quemas de Combustible (kilotoneladas CO₂e)]]-M366,0),0)</f>
        <v>10</v>
      </c>
      <c r="O367" s="8">
        <f>IF(A366=Emisiones_N2O_CO2eq_LA[[#This Row],[País]],IFERROR(((Emisiones_N2O_CO2eq_LA[[#This Row],[Otras Quemas de Combustible (kilotoneladas CO₂e)]]-M366)/M366)*100,0),0)</f>
        <v>6.25</v>
      </c>
      <c r="P367">
        <v>0.03</v>
      </c>
      <c r="Q367">
        <v>80</v>
      </c>
      <c r="R367">
        <f>IF(A366=Emisiones_N2O_CO2eq_LA[[#This Row],[País]],IFERROR(Emisiones_N2O_CO2eq_LA[[#This Row],[Residuos (kilotoneladas CO₂e)]]-Q366,0),0)</f>
        <v>0</v>
      </c>
      <c r="S367" s="8">
        <f>IF(A366=Emisiones_N2O_CO2eq_LA[[#This Row],[País]],IFERROR(((Emisiones_N2O_CO2eq_LA[[#This Row],[Residuos (kilotoneladas CO₂e)]]-Q366)/Q366)*100,0),0)</f>
        <v>0</v>
      </c>
      <c r="T367">
        <v>1.49114631873252E-2</v>
      </c>
      <c r="U367">
        <v>20</v>
      </c>
      <c r="V367">
        <f>IF(A366=Emisiones_N2O_CO2eq_LA[[#This Row],[País]],IFERROR(Emisiones_N2O_CO2eq_LA[[#This Row],[UCTUS (kilotoneladas CO₂e)]]-U366,0),0)</f>
        <v>-360</v>
      </c>
      <c r="W367" s="8">
        <f>IF(A366=Emisiones_N2O_CO2eq_LA[[#This Row],[País]],IFERROR(((Emisiones_N2O_CO2eq_LA[[#This Row],[UCTUS (kilotoneladas CO₂e)]]-U366)/U366)*100,0),0)</f>
        <v>-94.73684210526315</v>
      </c>
      <c r="X367">
        <v>3.72786579683131E-3</v>
      </c>
      <c r="Y367">
        <v>0</v>
      </c>
      <c r="Z367">
        <f>IF(A366=Emisiones_N2O_CO2eq_LA[[#This Row],[País]],IFERROR(Emisiones_N2O_CO2eq_LA[[#This Row],[Emisiones Fugitivas (kilotoneladas CO₂e)]]-Y366,0),0)</f>
        <v>0</v>
      </c>
      <c r="AA367">
        <f>IF(A366=Emisiones_N2O_CO2eq_LA[[#This Row],[País]],IFERROR(((Emisiones_N2O_CO2eq_LA[[#This Row],[Emisiones Fugitivas (kilotoneladas CO₂e)]]-Y366)/Y366)*100,0),0)</f>
        <v>0</v>
      </c>
      <c r="AB367">
        <v>0</v>
      </c>
    </row>
    <row r="368" spans="1:28" x14ac:dyDescent="0.25">
      <c r="A368" t="s">
        <v>246</v>
      </c>
      <c r="B368" t="s">
        <v>246</v>
      </c>
      <c r="C368" t="s">
        <v>247</v>
      </c>
      <c r="D368">
        <v>2005</v>
      </c>
      <c r="E368">
        <v>2300</v>
      </c>
      <c r="F368">
        <f>IF(A367=Emisiones_N2O_CO2eq_LA[[#This Row],[País]],IFERROR(Emisiones_N2O_CO2eq_LA[[#This Row],[Agricultura (kilotoneladas CO₂e)]]-E367,0),0)</f>
        <v>130</v>
      </c>
      <c r="G368" s="8">
        <f>IF(A367=Emisiones_N2O_CO2eq_LA[[#This Row],[País]],IFERROR(((Emisiones_N2O_CO2eq_LA[[#This Row],[Agricultura (kilotoneladas CO₂e)]]-E367)/E367)*100,0),0)</f>
        <v>5.9907834101382482</v>
      </c>
      <c r="H368">
        <v>0.42287185144327999</v>
      </c>
      <c r="I368">
        <v>0</v>
      </c>
      <c r="J368">
        <f>IF(A367=Emisiones_N2O_CO2eq_LA[[#This Row],[País]],IFERROR(Emisiones_N2O_CO2eq_LA[[#This Row],[Industria (kilotoneladas CO₂e)]]-I367,0),0)</f>
        <v>0</v>
      </c>
      <c r="K368" s="8">
        <f>IF(A367=Emisiones_N2O_CO2eq_LA[[#This Row],[País]],IFERROR(((Emisiones_N2O_CO2eq_LA[[#This Row],[Industria (kilotoneladas CO₂e)]]-I367)/I367)*100,0),0)</f>
        <v>0</v>
      </c>
      <c r="L368" s="7"/>
      <c r="M368">
        <v>170</v>
      </c>
      <c r="N368">
        <f>IF(A367=Emisiones_N2O_CO2eq_LA[[#This Row],[País]],IFERROR(Emisiones_N2O_CO2eq_LA[[#This Row],[Otras Quemas de Combustible (kilotoneladas CO₂e)]]-M367,0),0)</f>
        <v>0</v>
      </c>
      <c r="O368" s="8">
        <f>IF(A367=Emisiones_N2O_CO2eq_LA[[#This Row],[País]],IFERROR(((Emisiones_N2O_CO2eq_LA[[#This Row],[Otras Quemas de Combustible (kilotoneladas CO₂e)]]-M367)/M367)*100,0),0)</f>
        <v>0</v>
      </c>
      <c r="P368">
        <v>0.03</v>
      </c>
      <c r="Q368">
        <v>80</v>
      </c>
      <c r="R368">
        <f>IF(A367=Emisiones_N2O_CO2eq_LA[[#This Row],[País]],IFERROR(Emisiones_N2O_CO2eq_LA[[#This Row],[Residuos (kilotoneladas CO₂e)]]-Q367,0),0)</f>
        <v>0</v>
      </c>
      <c r="S368" s="8">
        <f>IF(A367=Emisiones_N2O_CO2eq_LA[[#This Row],[País]],IFERROR(((Emisiones_N2O_CO2eq_LA[[#This Row],[Residuos (kilotoneladas CO₂e)]]-Q367)/Q367)*100,0),0)</f>
        <v>0</v>
      </c>
      <c r="T368">
        <v>1.47085861371575E-2</v>
      </c>
      <c r="U368">
        <v>400</v>
      </c>
      <c r="V368">
        <f>IF(A367=Emisiones_N2O_CO2eq_LA[[#This Row],[País]],IFERROR(Emisiones_N2O_CO2eq_LA[[#This Row],[UCTUS (kilotoneladas CO₂e)]]-U367,0),0)</f>
        <v>380</v>
      </c>
      <c r="W368" s="8">
        <f>IF(A367=Emisiones_N2O_CO2eq_LA[[#This Row],[País]],IFERROR(((Emisiones_N2O_CO2eq_LA[[#This Row],[UCTUS (kilotoneladas CO₂e)]]-U367)/U367)*100,0),0)</f>
        <v>1900</v>
      </c>
      <c r="X368">
        <v>7.3542930685787794E-2</v>
      </c>
      <c r="Y368">
        <v>0</v>
      </c>
      <c r="Z368">
        <f>IF(A367=Emisiones_N2O_CO2eq_LA[[#This Row],[País]],IFERROR(Emisiones_N2O_CO2eq_LA[[#This Row],[Emisiones Fugitivas (kilotoneladas CO₂e)]]-Y367,0),0)</f>
        <v>0</v>
      </c>
      <c r="AA368">
        <f>IF(A367=Emisiones_N2O_CO2eq_LA[[#This Row],[País]],IFERROR(((Emisiones_N2O_CO2eq_LA[[#This Row],[Emisiones Fugitivas (kilotoneladas CO₂e)]]-Y367)/Y367)*100,0),0)</f>
        <v>0</v>
      </c>
      <c r="AB368">
        <v>0</v>
      </c>
    </row>
    <row r="369" spans="1:28" x14ac:dyDescent="0.25">
      <c r="A369" t="s">
        <v>246</v>
      </c>
      <c r="B369" t="s">
        <v>246</v>
      </c>
      <c r="C369" t="s">
        <v>247</v>
      </c>
      <c r="D369">
        <v>2006</v>
      </c>
      <c r="E369">
        <v>2330</v>
      </c>
      <c r="F369">
        <f>IF(A368=Emisiones_N2O_CO2eq_LA[[#This Row],[País]],IFERROR(Emisiones_N2O_CO2eq_LA[[#This Row],[Agricultura (kilotoneladas CO₂e)]]-E368,0),0)</f>
        <v>30</v>
      </c>
      <c r="G369" s="8">
        <f>IF(A368=Emisiones_N2O_CO2eq_LA[[#This Row],[País]],IFERROR(((Emisiones_N2O_CO2eq_LA[[#This Row],[Agricultura (kilotoneladas CO₂e)]]-E368)/E368)*100,0),0)</f>
        <v>1.3043478260869565</v>
      </c>
      <c r="H369">
        <v>0.42256075444323499</v>
      </c>
      <c r="I369">
        <v>0</v>
      </c>
      <c r="J369">
        <f>IF(A368=Emisiones_N2O_CO2eq_LA[[#This Row],[País]],IFERROR(Emisiones_N2O_CO2eq_LA[[#This Row],[Industria (kilotoneladas CO₂e)]]-I368,0),0)</f>
        <v>0</v>
      </c>
      <c r="K369" s="8">
        <f>IF(A368=Emisiones_N2O_CO2eq_LA[[#This Row],[País]],IFERROR(((Emisiones_N2O_CO2eq_LA[[#This Row],[Industria (kilotoneladas CO₂e)]]-I368)/I368)*100,0),0)</f>
        <v>0</v>
      </c>
      <c r="L369" s="7"/>
      <c r="M369">
        <v>170</v>
      </c>
      <c r="N369">
        <f>IF(A368=Emisiones_N2O_CO2eq_LA[[#This Row],[País]],IFERROR(Emisiones_N2O_CO2eq_LA[[#This Row],[Otras Quemas de Combustible (kilotoneladas CO₂e)]]-M368,0),0)</f>
        <v>0</v>
      </c>
      <c r="O369" s="8">
        <f>IF(A368=Emisiones_N2O_CO2eq_LA[[#This Row],[País]],IFERROR(((Emisiones_N2O_CO2eq_LA[[#This Row],[Otras Quemas de Combustible (kilotoneladas CO₂e)]]-M368)/M368)*100,0),0)</f>
        <v>0</v>
      </c>
      <c r="P369">
        <v>0.03</v>
      </c>
      <c r="Q369">
        <v>90</v>
      </c>
      <c r="R369">
        <f>IF(A368=Emisiones_N2O_CO2eq_LA[[#This Row],[País]],IFERROR(Emisiones_N2O_CO2eq_LA[[#This Row],[Residuos (kilotoneladas CO₂e)]]-Q368,0),0)</f>
        <v>10</v>
      </c>
      <c r="S369" s="8">
        <f>IF(A368=Emisiones_N2O_CO2eq_LA[[#This Row],[País]],IFERROR(((Emisiones_N2O_CO2eq_LA[[#This Row],[Residuos (kilotoneladas CO₂e)]]-Q368)/Q368)*100,0),0)</f>
        <v>12.5</v>
      </c>
      <c r="T369">
        <v>1.6322089227421101E-2</v>
      </c>
      <c r="U369">
        <v>90</v>
      </c>
      <c r="V369">
        <f>IF(A368=Emisiones_N2O_CO2eq_LA[[#This Row],[País]],IFERROR(Emisiones_N2O_CO2eq_LA[[#This Row],[UCTUS (kilotoneladas CO₂e)]]-U368,0),0)</f>
        <v>-310</v>
      </c>
      <c r="W369" s="8">
        <f>IF(A368=Emisiones_N2O_CO2eq_LA[[#This Row],[País]],IFERROR(((Emisiones_N2O_CO2eq_LA[[#This Row],[UCTUS (kilotoneladas CO₂e)]]-U368)/U368)*100,0),0)</f>
        <v>-77.5</v>
      </c>
      <c r="X369">
        <v>1.6322089227421101E-2</v>
      </c>
      <c r="Y369">
        <v>0</v>
      </c>
      <c r="Z369">
        <f>IF(A368=Emisiones_N2O_CO2eq_LA[[#This Row],[País]],IFERROR(Emisiones_N2O_CO2eq_LA[[#This Row],[Emisiones Fugitivas (kilotoneladas CO₂e)]]-Y368,0),0)</f>
        <v>0</v>
      </c>
      <c r="AA369">
        <f>IF(A368=Emisiones_N2O_CO2eq_LA[[#This Row],[País]],IFERROR(((Emisiones_N2O_CO2eq_LA[[#This Row],[Emisiones Fugitivas (kilotoneladas CO₂e)]]-Y368)/Y368)*100,0),0)</f>
        <v>0</v>
      </c>
      <c r="AB369">
        <v>0</v>
      </c>
    </row>
    <row r="370" spans="1:28" x14ac:dyDescent="0.25">
      <c r="A370" t="s">
        <v>246</v>
      </c>
      <c r="B370" t="s">
        <v>246</v>
      </c>
      <c r="C370" t="s">
        <v>247</v>
      </c>
      <c r="D370">
        <v>2007</v>
      </c>
      <c r="E370">
        <v>2330</v>
      </c>
      <c r="F370">
        <f>IF(A369=Emisiones_N2O_CO2eq_LA[[#This Row],[País]],IFERROR(Emisiones_N2O_CO2eq_LA[[#This Row],[Agricultura (kilotoneladas CO₂e)]]-E369,0),0)</f>
        <v>0</v>
      </c>
      <c r="G370" s="8">
        <f>IF(A369=Emisiones_N2O_CO2eq_LA[[#This Row],[País]],IFERROR(((Emisiones_N2O_CO2eq_LA[[#This Row],[Agricultura (kilotoneladas CO₂e)]]-E369)/E369)*100,0),0)</f>
        <v>0</v>
      </c>
      <c r="H370">
        <v>0.41681574239713698</v>
      </c>
      <c r="I370">
        <v>0</v>
      </c>
      <c r="J370">
        <f>IF(A369=Emisiones_N2O_CO2eq_LA[[#This Row],[País]],IFERROR(Emisiones_N2O_CO2eq_LA[[#This Row],[Industria (kilotoneladas CO₂e)]]-I369,0),0)</f>
        <v>0</v>
      </c>
      <c r="K370" s="8">
        <f>IF(A369=Emisiones_N2O_CO2eq_LA[[#This Row],[País]],IFERROR(((Emisiones_N2O_CO2eq_LA[[#This Row],[Industria (kilotoneladas CO₂e)]]-I369)/I369)*100,0),0)</f>
        <v>0</v>
      </c>
      <c r="L370" s="7"/>
      <c r="M370">
        <v>170</v>
      </c>
      <c r="N370">
        <f>IF(A369=Emisiones_N2O_CO2eq_LA[[#This Row],[País]],IFERROR(Emisiones_N2O_CO2eq_LA[[#This Row],[Otras Quemas de Combustible (kilotoneladas CO₂e)]]-M369,0),0)</f>
        <v>0</v>
      </c>
      <c r="O370" s="8">
        <f>IF(A369=Emisiones_N2O_CO2eq_LA[[#This Row],[País]],IFERROR(((Emisiones_N2O_CO2eq_LA[[#This Row],[Otras Quemas de Combustible (kilotoneladas CO₂e)]]-M369)/M369)*100,0),0)</f>
        <v>0</v>
      </c>
      <c r="P370">
        <v>0.03</v>
      </c>
      <c r="Q370">
        <v>90</v>
      </c>
      <c r="R370">
        <f>IF(A369=Emisiones_N2O_CO2eq_LA[[#This Row],[País]],IFERROR(Emisiones_N2O_CO2eq_LA[[#This Row],[Residuos (kilotoneladas CO₂e)]]-Q369,0),0)</f>
        <v>0</v>
      </c>
      <c r="S370" s="8">
        <f>IF(A369=Emisiones_N2O_CO2eq_LA[[#This Row],[País]],IFERROR(((Emisiones_N2O_CO2eq_LA[[#This Row],[Residuos (kilotoneladas CO₂e)]]-Q369)/Q369)*100,0),0)</f>
        <v>0</v>
      </c>
      <c r="T370">
        <v>1.6100178890876501E-2</v>
      </c>
      <c r="U370">
        <v>60</v>
      </c>
      <c r="V370">
        <f>IF(A369=Emisiones_N2O_CO2eq_LA[[#This Row],[País]],IFERROR(Emisiones_N2O_CO2eq_LA[[#This Row],[UCTUS (kilotoneladas CO₂e)]]-U369,0),0)</f>
        <v>-30</v>
      </c>
      <c r="W370" s="8">
        <f>IF(A369=Emisiones_N2O_CO2eq_LA[[#This Row],[País]],IFERROR(((Emisiones_N2O_CO2eq_LA[[#This Row],[UCTUS (kilotoneladas CO₂e)]]-U369)/U369)*100,0),0)</f>
        <v>-33.333333333333329</v>
      </c>
      <c r="X370">
        <v>1.0733452593917701E-2</v>
      </c>
      <c r="Y370">
        <v>0</v>
      </c>
      <c r="Z370">
        <f>IF(A369=Emisiones_N2O_CO2eq_LA[[#This Row],[País]],IFERROR(Emisiones_N2O_CO2eq_LA[[#This Row],[Emisiones Fugitivas (kilotoneladas CO₂e)]]-Y369,0),0)</f>
        <v>0</v>
      </c>
      <c r="AA370">
        <f>IF(A369=Emisiones_N2O_CO2eq_LA[[#This Row],[País]],IFERROR(((Emisiones_N2O_CO2eq_LA[[#This Row],[Emisiones Fugitivas (kilotoneladas CO₂e)]]-Y369)/Y369)*100,0),0)</f>
        <v>0</v>
      </c>
      <c r="AB370">
        <v>0</v>
      </c>
    </row>
    <row r="371" spans="1:28" x14ac:dyDescent="0.25">
      <c r="A371" t="s">
        <v>246</v>
      </c>
      <c r="B371" t="s">
        <v>246</v>
      </c>
      <c r="C371" t="s">
        <v>247</v>
      </c>
      <c r="D371">
        <v>2008</v>
      </c>
      <c r="E371">
        <v>2300</v>
      </c>
      <c r="F371">
        <f>IF(A370=Emisiones_N2O_CO2eq_LA[[#This Row],[País]],IFERROR(Emisiones_N2O_CO2eq_LA[[#This Row],[Agricultura (kilotoneladas CO₂e)]]-E370,0),0)</f>
        <v>-30</v>
      </c>
      <c r="G371" s="8">
        <f>IF(A370=Emisiones_N2O_CO2eq_LA[[#This Row],[País]],IFERROR(((Emisiones_N2O_CO2eq_LA[[#This Row],[Agricultura (kilotoneladas CO₂e)]]-E370)/E370)*100,0),0)</f>
        <v>-1.2875536480686696</v>
      </c>
      <c r="H371">
        <v>0.40585847891300503</v>
      </c>
      <c r="I371">
        <v>0</v>
      </c>
      <c r="J371">
        <f>IF(A370=Emisiones_N2O_CO2eq_LA[[#This Row],[País]],IFERROR(Emisiones_N2O_CO2eq_LA[[#This Row],[Industria (kilotoneladas CO₂e)]]-I370,0),0)</f>
        <v>0</v>
      </c>
      <c r="K371" s="8">
        <f>IF(A370=Emisiones_N2O_CO2eq_LA[[#This Row],[País]],IFERROR(((Emisiones_N2O_CO2eq_LA[[#This Row],[Industria (kilotoneladas CO₂e)]]-I370)/I370)*100,0),0)</f>
        <v>0</v>
      </c>
      <c r="L371" s="7"/>
      <c r="M371">
        <v>170</v>
      </c>
      <c r="N371">
        <f>IF(A370=Emisiones_N2O_CO2eq_LA[[#This Row],[País]],IFERROR(Emisiones_N2O_CO2eq_LA[[#This Row],[Otras Quemas de Combustible (kilotoneladas CO₂e)]]-M370,0),0)</f>
        <v>0</v>
      </c>
      <c r="O371" s="8">
        <f>IF(A370=Emisiones_N2O_CO2eq_LA[[#This Row],[País]],IFERROR(((Emisiones_N2O_CO2eq_LA[[#This Row],[Otras Quemas de Combustible (kilotoneladas CO₂e)]]-M370)/M370)*100,0),0)</f>
        <v>0</v>
      </c>
      <c r="P371">
        <v>0.03</v>
      </c>
      <c r="Q371">
        <v>90</v>
      </c>
      <c r="R371">
        <f>IF(A370=Emisiones_N2O_CO2eq_LA[[#This Row],[País]],IFERROR(Emisiones_N2O_CO2eq_LA[[#This Row],[Residuos (kilotoneladas CO₂e)]]-Q370,0),0)</f>
        <v>0</v>
      </c>
      <c r="S371" s="8">
        <f>IF(A370=Emisiones_N2O_CO2eq_LA[[#This Row],[País]],IFERROR(((Emisiones_N2O_CO2eq_LA[[#This Row],[Residuos (kilotoneladas CO₂e)]]-Q370)/Q370)*100,0),0)</f>
        <v>0</v>
      </c>
      <c r="T371">
        <v>1.5881418740074101E-2</v>
      </c>
      <c r="U371">
        <v>150</v>
      </c>
      <c r="V371">
        <f>IF(A370=Emisiones_N2O_CO2eq_LA[[#This Row],[País]],IFERROR(Emisiones_N2O_CO2eq_LA[[#This Row],[UCTUS (kilotoneladas CO₂e)]]-U370,0),0)</f>
        <v>90</v>
      </c>
      <c r="W371" s="8">
        <f>IF(A370=Emisiones_N2O_CO2eq_LA[[#This Row],[País]],IFERROR(((Emisiones_N2O_CO2eq_LA[[#This Row],[UCTUS (kilotoneladas CO₂e)]]-U370)/U370)*100,0),0)</f>
        <v>150</v>
      </c>
      <c r="X371">
        <v>2.64690312334568E-2</v>
      </c>
      <c r="Y371">
        <v>0</v>
      </c>
      <c r="Z371">
        <f>IF(A370=Emisiones_N2O_CO2eq_LA[[#This Row],[País]],IFERROR(Emisiones_N2O_CO2eq_LA[[#This Row],[Emisiones Fugitivas (kilotoneladas CO₂e)]]-Y370,0),0)</f>
        <v>0</v>
      </c>
      <c r="AA371">
        <f>IF(A370=Emisiones_N2O_CO2eq_LA[[#This Row],[País]],IFERROR(((Emisiones_N2O_CO2eq_LA[[#This Row],[Emisiones Fugitivas (kilotoneladas CO₂e)]]-Y370)/Y370)*100,0),0)</f>
        <v>0</v>
      </c>
      <c r="AB371">
        <v>0</v>
      </c>
    </row>
    <row r="372" spans="1:28" x14ac:dyDescent="0.25">
      <c r="A372" t="s">
        <v>246</v>
      </c>
      <c r="B372" t="s">
        <v>246</v>
      </c>
      <c r="C372" t="s">
        <v>247</v>
      </c>
      <c r="D372">
        <v>2009</v>
      </c>
      <c r="E372">
        <v>2390</v>
      </c>
      <c r="F372">
        <f>IF(A371=Emisiones_N2O_CO2eq_LA[[#This Row],[País]],IFERROR(Emisiones_N2O_CO2eq_LA[[#This Row],[Agricultura (kilotoneladas CO₂e)]]-E371,0),0)</f>
        <v>90</v>
      </c>
      <c r="G372" s="8">
        <f>IF(A371=Emisiones_N2O_CO2eq_LA[[#This Row],[País]],IFERROR(((Emisiones_N2O_CO2eq_LA[[#This Row],[Agricultura (kilotoneladas CO₂e)]]-E371)/E371)*100,0),0)</f>
        <v>3.9130434782608701</v>
      </c>
      <c r="H372">
        <v>0.415941524538809</v>
      </c>
      <c r="I372">
        <v>0</v>
      </c>
      <c r="J372">
        <f>IF(A371=Emisiones_N2O_CO2eq_LA[[#This Row],[País]],IFERROR(Emisiones_N2O_CO2eq_LA[[#This Row],[Industria (kilotoneladas CO₂e)]]-I371,0),0)</f>
        <v>0</v>
      </c>
      <c r="K372" s="8">
        <f>IF(A371=Emisiones_N2O_CO2eq_LA[[#This Row],[País]],IFERROR(((Emisiones_N2O_CO2eq_LA[[#This Row],[Industria (kilotoneladas CO₂e)]]-I371)/I371)*100,0),0)</f>
        <v>0</v>
      </c>
      <c r="L372" s="7"/>
      <c r="M372">
        <v>170</v>
      </c>
      <c r="N372">
        <f>IF(A371=Emisiones_N2O_CO2eq_LA[[#This Row],[País]],IFERROR(Emisiones_N2O_CO2eq_LA[[#This Row],[Otras Quemas de Combustible (kilotoneladas CO₂e)]]-M371,0),0)</f>
        <v>0</v>
      </c>
      <c r="O372" s="8">
        <f>IF(A371=Emisiones_N2O_CO2eq_LA[[#This Row],[País]],IFERROR(((Emisiones_N2O_CO2eq_LA[[#This Row],[Otras Quemas de Combustible (kilotoneladas CO₂e)]]-M371)/M371)*100,0),0)</f>
        <v>0</v>
      </c>
      <c r="P372">
        <v>0.03</v>
      </c>
      <c r="Q372">
        <v>90</v>
      </c>
      <c r="R372">
        <f>IF(A371=Emisiones_N2O_CO2eq_LA[[#This Row],[País]],IFERROR(Emisiones_N2O_CO2eq_LA[[#This Row],[Residuos (kilotoneladas CO₂e)]]-Q371,0),0)</f>
        <v>0</v>
      </c>
      <c r="S372" s="8">
        <f>IF(A371=Emisiones_N2O_CO2eq_LA[[#This Row],[País]],IFERROR(((Emisiones_N2O_CO2eq_LA[[#This Row],[Residuos (kilotoneladas CO₂e)]]-Q371)/Q371)*100,0),0)</f>
        <v>0</v>
      </c>
      <c r="T372">
        <v>1.5663069961712399E-2</v>
      </c>
      <c r="U372">
        <v>60</v>
      </c>
      <c r="V372">
        <f>IF(A371=Emisiones_N2O_CO2eq_LA[[#This Row],[País]],IFERROR(Emisiones_N2O_CO2eq_LA[[#This Row],[UCTUS (kilotoneladas CO₂e)]]-U371,0),0)</f>
        <v>-90</v>
      </c>
      <c r="W372" s="8">
        <f>IF(A371=Emisiones_N2O_CO2eq_LA[[#This Row],[País]],IFERROR(((Emisiones_N2O_CO2eq_LA[[#This Row],[UCTUS (kilotoneladas CO₂e)]]-U371)/U371)*100,0),0)</f>
        <v>-60</v>
      </c>
      <c r="X372">
        <v>1.04420466411416E-2</v>
      </c>
      <c r="Y372">
        <v>0</v>
      </c>
      <c r="Z372">
        <f>IF(A371=Emisiones_N2O_CO2eq_LA[[#This Row],[País]],IFERROR(Emisiones_N2O_CO2eq_LA[[#This Row],[Emisiones Fugitivas (kilotoneladas CO₂e)]]-Y371,0),0)</f>
        <v>0</v>
      </c>
      <c r="AA372">
        <f>IF(A371=Emisiones_N2O_CO2eq_LA[[#This Row],[País]],IFERROR(((Emisiones_N2O_CO2eq_LA[[#This Row],[Emisiones Fugitivas (kilotoneladas CO₂e)]]-Y371)/Y371)*100,0),0)</f>
        <v>0</v>
      </c>
      <c r="AB372">
        <v>0</v>
      </c>
    </row>
    <row r="373" spans="1:28" x14ac:dyDescent="0.25">
      <c r="A373" t="s">
        <v>246</v>
      </c>
      <c r="B373" t="s">
        <v>246</v>
      </c>
      <c r="C373" t="s">
        <v>247</v>
      </c>
      <c r="D373">
        <v>2010</v>
      </c>
      <c r="E373">
        <v>2410</v>
      </c>
      <c r="F373">
        <f>IF(A372=Emisiones_N2O_CO2eq_LA[[#This Row],[País]],IFERROR(Emisiones_N2O_CO2eq_LA[[#This Row],[Agricultura (kilotoneladas CO₂e)]]-E372,0),0)</f>
        <v>20</v>
      </c>
      <c r="G373" s="8">
        <f>IF(A372=Emisiones_N2O_CO2eq_LA[[#This Row],[País]],IFERROR(((Emisiones_N2O_CO2eq_LA[[#This Row],[Agricultura (kilotoneladas CO₂e)]]-E372)/E372)*100,0),0)</f>
        <v>0.83682008368200833</v>
      </c>
      <c r="H373">
        <v>0.41380494505494497</v>
      </c>
      <c r="I373">
        <v>0</v>
      </c>
      <c r="J373">
        <f>IF(A372=Emisiones_N2O_CO2eq_LA[[#This Row],[País]],IFERROR(Emisiones_N2O_CO2eq_LA[[#This Row],[Industria (kilotoneladas CO₂e)]]-I372,0),0)</f>
        <v>0</v>
      </c>
      <c r="K373" s="8">
        <f>IF(A372=Emisiones_N2O_CO2eq_LA[[#This Row],[País]],IFERROR(((Emisiones_N2O_CO2eq_LA[[#This Row],[Industria (kilotoneladas CO₂e)]]-I372)/I372)*100,0),0)</f>
        <v>0</v>
      </c>
      <c r="L373" s="7"/>
      <c r="M373">
        <v>170</v>
      </c>
      <c r="N373">
        <f>IF(A372=Emisiones_N2O_CO2eq_LA[[#This Row],[País]],IFERROR(Emisiones_N2O_CO2eq_LA[[#This Row],[Otras Quemas de Combustible (kilotoneladas CO₂e)]]-M372,0),0)</f>
        <v>0</v>
      </c>
      <c r="O373" s="8">
        <f>IF(A372=Emisiones_N2O_CO2eq_LA[[#This Row],[País]],IFERROR(((Emisiones_N2O_CO2eq_LA[[#This Row],[Otras Quemas de Combustible (kilotoneladas CO₂e)]]-M372)/M372)*100,0),0)</f>
        <v>0</v>
      </c>
      <c r="P373">
        <v>0.03</v>
      </c>
      <c r="Q373">
        <v>100</v>
      </c>
      <c r="R373">
        <f>IF(A372=Emisiones_N2O_CO2eq_LA[[#This Row],[País]],IFERROR(Emisiones_N2O_CO2eq_LA[[#This Row],[Residuos (kilotoneladas CO₂e)]]-Q372,0),0)</f>
        <v>10</v>
      </c>
      <c r="S373" s="8">
        <f>IF(A372=Emisiones_N2O_CO2eq_LA[[#This Row],[País]],IFERROR(((Emisiones_N2O_CO2eq_LA[[#This Row],[Residuos (kilotoneladas CO₂e)]]-Q372)/Q372)*100,0),0)</f>
        <v>11.111111111111111</v>
      </c>
      <c r="T373">
        <v>1.7170329670329599E-2</v>
      </c>
      <c r="U373">
        <v>200</v>
      </c>
      <c r="V373">
        <f>IF(A372=Emisiones_N2O_CO2eq_LA[[#This Row],[País]],IFERROR(Emisiones_N2O_CO2eq_LA[[#This Row],[UCTUS (kilotoneladas CO₂e)]]-U372,0),0)</f>
        <v>140</v>
      </c>
      <c r="W373" s="8">
        <f>IF(A372=Emisiones_N2O_CO2eq_LA[[#This Row],[País]],IFERROR(((Emisiones_N2O_CO2eq_LA[[#This Row],[UCTUS (kilotoneladas CO₂e)]]-U372)/U372)*100,0),0)</f>
        <v>233.33333333333334</v>
      </c>
      <c r="X373">
        <v>3.4340659340659302E-2</v>
      </c>
      <c r="Y373">
        <v>0</v>
      </c>
      <c r="Z373">
        <f>IF(A372=Emisiones_N2O_CO2eq_LA[[#This Row],[País]],IFERROR(Emisiones_N2O_CO2eq_LA[[#This Row],[Emisiones Fugitivas (kilotoneladas CO₂e)]]-Y372,0),0)</f>
        <v>0</v>
      </c>
      <c r="AA373">
        <f>IF(A372=Emisiones_N2O_CO2eq_LA[[#This Row],[País]],IFERROR(((Emisiones_N2O_CO2eq_LA[[#This Row],[Emisiones Fugitivas (kilotoneladas CO₂e)]]-Y372)/Y372)*100,0),0)</f>
        <v>0</v>
      </c>
      <c r="AB373">
        <v>0</v>
      </c>
    </row>
    <row r="374" spans="1:28" x14ac:dyDescent="0.25">
      <c r="A374" t="s">
        <v>246</v>
      </c>
      <c r="B374" t="s">
        <v>246</v>
      </c>
      <c r="C374" t="s">
        <v>247</v>
      </c>
      <c r="D374">
        <v>2011</v>
      </c>
      <c r="E374">
        <v>2680</v>
      </c>
      <c r="F374">
        <f>IF(A373=Emisiones_N2O_CO2eq_LA[[#This Row],[País]],IFERROR(Emisiones_N2O_CO2eq_LA[[#This Row],[Agricultura (kilotoneladas CO₂e)]]-E373,0),0)</f>
        <v>270</v>
      </c>
      <c r="G374" s="8">
        <f>IF(A373=Emisiones_N2O_CO2eq_LA[[#This Row],[País]],IFERROR(((Emisiones_N2O_CO2eq_LA[[#This Row],[Agricultura (kilotoneladas CO₂e)]]-E373)/E373)*100,0),0)</f>
        <v>11.20331950207469</v>
      </c>
      <c r="H374">
        <v>0.45400643740470897</v>
      </c>
      <c r="I374">
        <v>0</v>
      </c>
      <c r="J374">
        <f>IF(A373=Emisiones_N2O_CO2eq_LA[[#This Row],[País]],IFERROR(Emisiones_N2O_CO2eq_LA[[#This Row],[Industria (kilotoneladas CO₂e)]]-I373,0),0)</f>
        <v>0</v>
      </c>
      <c r="K374" s="8">
        <f>IF(A373=Emisiones_N2O_CO2eq_LA[[#This Row],[País]],IFERROR(((Emisiones_N2O_CO2eq_LA[[#This Row],[Industria (kilotoneladas CO₂e)]]-I373)/I373)*100,0),0)</f>
        <v>0</v>
      </c>
      <c r="L374" s="7"/>
      <c r="M374">
        <v>170</v>
      </c>
      <c r="N374">
        <f>IF(A373=Emisiones_N2O_CO2eq_LA[[#This Row],[País]],IFERROR(Emisiones_N2O_CO2eq_LA[[#This Row],[Otras Quemas de Combustible (kilotoneladas CO₂e)]]-M373,0),0)</f>
        <v>0</v>
      </c>
      <c r="O374" s="8">
        <f>IF(A373=Emisiones_N2O_CO2eq_LA[[#This Row],[País]],IFERROR(((Emisiones_N2O_CO2eq_LA[[#This Row],[Otras Quemas de Combustible (kilotoneladas CO₂e)]]-M373)/M373)*100,0),0)</f>
        <v>0</v>
      </c>
      <c r="P374">
        <v>0.03</v>
      </c>
      <c r="Q374">
        <v>100</v>
      </c>
      <c r="R374">
        <f>IF(A373=Emisiones_N2O_CO2eq_LA[[#This Row],[País]],IFERROR(Emisiones_N2O_CO2eq_LA[[#This Row],[Residuos (kilotoneladas CO₂e)]]-Q373,0),0)</f>
        <v>0</v>
      </c>
      <c r="S374" s="8">
        <f>IF(A373=Emisiones_N2O_CO2eq_LA[[#This Row],[País]],IFERROR(((Emisiones_N2O_CO2eq_LA[[#This Row],[Residuos (kilotoneladas CO₂e)]]-Q373)/Q373)*100,0),0)</f>
        <v>0</v>
      </c>
      <c r="T374">
        <v>1.6940538709130901E-2</v>
      </c>
      <c r="U374">
        <v>130</v>
      </c>
      <c r="V374">
        <f>IF(A373=Emisiones_N2O_CO2eq_LA[[#This Row],[País]],IFERROR(Emisiones_N2O_CO2eq_LA[[#This Row],[UCTUS (kilotoneladas CO₂e)]]-U373,0),0)</f>
        <v>-70</v>
      </c>
      <c r="W374" s="8">
        <f>IF(A373=Emisiones_N2O_CO2eq_LA[[#This Row],[País]],IFERROR(((Emisiones_N2O_CO2eq_LA[[#This Row],[UCTUS (kilotoneladas CO₂e)]]-U373)/U373)*100,0),0)</f>
        <v>-35</v>
      </c>
      <c r="X374">
        <v>2.20227003218702E-2</v>
      </c>
      <c r="Y374">
        <v>0</v>
      </c>
      <c r="Z374">
        <f>IF(A373=Emisiones_N2O_CO2eq_LA[[#This Row],[País]],IFERROR(Emisiones_N2O_CO2eq_LA[[#This Row],[Emisiones Fugitivas (kilotoneladas CO₂e)]]-Y373,0),0)</f>
        <v>0</v>
      </c>
      <c r="AA374">
        <f>IF(A373=Emisiones_N2O_CO2eq_LA[[#This Row],[País]],IFERROR(((Emisiones_N2O_CO2eq_LA[[#This Row],[Emisiones Fugitivas (kilotoneladas CO₂e)]]-Y373)/Y373)*100,0),0)</f>
        <v>0</v>
      </c>
      <c r="AB374">
        <v>0</v>
      </c>
    </row>
    <row r="375" spans="1:28" x14ac:dyDescent="0.25">
      <c r="A375" t="s">
        <v>246</v>
      </c>
      <c r="B375" t="s">
        <v>246</v>
      </c>
      <c r="C375" t="s">
        <v>247</v>
      </c>
      <c r="D375">
        <v>2012</v>
      </c>
      <c r="E375">
        <v>2830</v>
      </c>
      <c r="F375">
        <f>IF(A374=Emisiones_N2O_CO2eq_LA[[#This Row],[País]],IFERROR(Emisiones_N2O_CO2eq_LA[[#This Row],[Agricultura (kilotoneladas CO₂e)]]-E374,0),0)</f>
        <v>150</v>
      </c>
      <c r="G375" s="8">
        <f>IF(A374=Emisiones_N2O_CO2eq_LA[[#This Row],[País]],IFERROR(((Emisiones_N2O_CO2eq_LA[[#This Row],[Agricultura (kilotoneladas CO₂e)]]-E374)/E374)*100,0),0)</f>
        <v>5.5970149253731343</v>
      </c>
      <c r="H375">
        <v>0.47300685274945597</v>
      </c>
      <c r="I375">
        <v>0</v>
      </c>
      <c r="J375">
        <f>IF(A374=Emisiones_N2O_CO2eq_LA[[#This Row],[País]],IFERROR(Emisiones_N2O_CO2eq_LA[[#This Row],[Industria (kilotoneladas CO₂e)]]-I374,0),0)</f>
        <v>0</v>
      </c>
      <c r="K375" s="8">
        <f>IF(A374=Emisiones_N2O_CO2eq_LA[[#This Row],[País]],IFERROR(((Emisiones_N2O_CO2eq_LA[[#This Row],[Industria (kilotoneladas CO₂e)]]-I374)/I374)*100,0),0)</f>
        <v>0</v>
      </c>
      <c r="L375" s="7"/>
      <c r="M375">
        <v>170</v>
      </c>
      <c r="N375">
        <f>IF(A374=Emisiones_N2O_CO2eq_LA[[#This Row],[País]],IFERROR(Emisiones_N2O_CO2eq_LA[[#This Row],[Otras Quemas de Combustible (kilotoneladas CO₂e)]]-M374,0),0)</f>
        <v>0</v>
      </c>
      <c r="O375" s="8">
        <f>IF(A374=Emisiones_N2O_CO2eq_LA[[#This Row],[País]],IFERROR(((Emisiones_N2O_CO2eq_LA[[#This Row],[Otras Quemas de Combustible (kilotoneladas CO₂e)]]-M374)/M374)*100,0),0)</f>
        <v>0</v>
      </c>
      <c r="P375">
        <v>0.03</v>
      </c>
      <c r="Q375">
        <v>100</v>
      </c>
      <c r="R375">
        <f>IF(A374=Emisiones_N2O_CO2eq_LA[[#This Row],[País]],IFERROR(Emisiones_N2O_CO2eq_LA[[#This Row],[Residuos (kilotoneladas CO₂e)]]-Q374,0),0)</f>
        <v>0</v>
      </c>
      <c r="S375" s="8">
        <f>IF(A374=Emisiones_N2O_CO2eq_LA[[#This Row],[País]],IFERROR(((Emisiones_N2O_CO2eq_LA[[#This Row],[Residuos (kilotoneladas CO₂e)]]-Q374)/Q374)*100,0),0)</f>
        <v>0</v>
      </c>
      <c r="T375">
        <v>1.6714023065351798E-2</v>
      </c>
      <c r="U375">
        <v>40</v>
      </c>
      <c r="V375">
        <f>IF(A374=Emisiones_N2O_CO2eq_LA[[#This Row],[País]],IFERROR(Emisiones_N2O_CO2eq_LA[[#This Row],[UCTUS (kilotoneladas CO₂e)]]-U374,0),0)</f>
        <v>-90</v>
      </c>
      <c r="W375" s="8">
        <f>IF(A374=Emisiones_N2O_CO2eq_LA[[#This Row],[País]],IFERROR(((Emisiones_N2O_CO2eq_LA[[#This Row],[UCTUS (kilotoneladas CO₂e)]]-U374)/U374)*100,0),0)</f>
        <v>-69.230769230769226</v>
      </c>
      <c r="X375">
        <v>6.6856092261407297E-3</v>
      </c>
      <c r="Y375">
        <v>0</v>
      </c>
      <c r="Z375">
        <f>IF(A374=Emisiones_N2O_CO2eq_LA[[#This Row],[País]],IFERROR(Emisiones_N2O_CO2eq_LA[[#This Row],[Emisiones Fugitivas (kilotoneladas CO₂e)]]-Y374,0),0)</f>
        <v>0</v>
      </c>
      <c r="AA375">
        <f>IF(A374=Emisiones_N2O_CO2eq_LA[[#This Row],[País]],IFERROR(((Emisiones_N2O_CO2eq_LA[[#This Row],[Emisiones Fugitivas (kilotoneladas CO₂e)]]-Y374)/Y374)*100,0),0)</f>
        <v>0</v>
      </c>
      <c r="AB375">
        <v>0</v>
      </c>
    </row>
    <row r="376" spans="1:28" x14ac:dyDescent="0.25">
      <c r="A376" t="s">
        <v>246</v>
      </c>
      <c r="B376" t="s">
        <v>246</v>
      </c>
      <c r="C376" t="s">
        <v>247</v>
      </c>
      <c r="D376">
        <v>2013</v>
      </c>
      <c r="E376">
        <v>2790</v>
      </c>
      <c r="F376">
        <f>IF(A375=Emisiones_N2O_CO2eq_LA[[#This Row],[País]],IFERROR(Emisiones_N2O_CO2eq_LA[[#This Row],[Agricultura (kilotoneladas CO₂e)]]-E375,0),0)</f>
        <v>-40</v>
      </c>
      <c r="G376" s="8">
        <f>IF(A375=Emisiones_N2O_CO2eq_LA[[#This Row],[País]],IFERROR(((Emisiones_N2O_CO2eq_LA[[#This Row],[Agricultura (kilotoneladas CO₂e)]]-E375)/E375)*100,0),0)</f>
        <v>-1.4134275618374559</v>
      </c>
      <c r="H376">
        <v>0.46024414384691498</v>
      </c>
      <c r="I376">
        <v>0</v>
      </c>
      <c r="J376">
        <f>IF(A375=Emisiones_N2O_CO2eq_LA[[#This Row],[País]],IFERROR(Emisiones_N2O_CO2eq_LA[[#This Row],[Industria (kilotoneladas CO₂e)]]-I375,0),0)</f>
        <v>0</v>
      </c>
      <c r="K376" s="8">
        <f>IF(A375=Emisiones_N2O_CO2eq_LA[[#This Row],[País]],IFERROR(((Emisiones_N2O_CO2eq_LA[[#This Row],[Industria (kilotoneladas CO₂e)]]-I375)/I375)*100,0),0)</f>
        <v>0</v>
      </c>
      <c r="L376" s="7"/>
      <c r="M376">
        <v>170</v>
      </c>
      <c r="N376">
        <f>IF(A375=Emisiones_N2O_CO2eq_LA[[#This Row],[País]],IFERROR(Emisiones_N2O_CO2eq_LA[[#This Row],[Otras Quemas de Combustible (kilotoneladas CO₂e)]]-M375,0),0)</f>
        <v>0</v>
      </c>
      <c r="O376" s="8">
        <f>IF(A375=Emisiones_N2O_CO2eq_LA[[#This Row],[País]],IFERROR(((Emisiones_N2O_CO2eq_LA[[#This Row],[Otras Quemas de Combustible (kilotoneladas CO₂e)]]-M375)/M375)*100,0),0)</f>
        <v>0</v>
      </c>
      <c r="P376">
        <v>0.03</v>
      </c>
      <c r="Q376">
        <v>100</v>
      </c>
      <c r="R376">
        <f>IF(A375=Emisiones_N2O_CO2eq_LA[[#This Row],[País]],IFERROR(Emisiones_N2O_CO2eq_LA[[#This Row],[Residuos (kilotoneladas CO₂e)]]-Q375,0),0)</f>
        <v>0</v>
      </c>
      <c r="S376" s="8">
        <f>IF(A375=Emisiones_N2O_CO2eq_LA[[#This Row],[País]],IFERROR(((Emisiones_N2O_CO2eq_LA[[#This Row],[Residuos (kilotoneladas CO₂e)]]-Q375)/Q375)*100,0),0)</f>
        <v>0</v>
      </c>
      <c r="T376">
        <v>1.6496205872649199E-2</v>
      </c>
      <c r="U376">
        <v>250</v>
      </c>
      <c r="V376">
        <f>IF(A375=Emisiones_N2O_CO2eq_LA[[#This Row],[País]],IFERROR(Emisiones_N2O_CO2eq_LA[[#This Row],[UCTUS (kilotoneladas CO₂e)]]-U375,0),0)</f>
        <v>210</v>
      </c>
      <c r="W376" s="8">
        <f>IF(A375=Emisiones_N2O_CO2eq_LA[[#This Row],[País]],IFERROR(((Emisiones_N2O_CO2eq_LA[[#This Row],[UCTUS (kilotoneladas CO₂e)]]-U375)/U375)*100,0),0)</f>
        <v>525</v>
      </c>
      <c r="X376">
        <v>4.1240514681623201E-2</v>
      </c>
      <c r="Y376">
        <v>0</v>
      </c>
      <c r="Z376">
        <f>IF(A375=Emisiones_N2O_CO2eq_LA[[#This Row],[País]],IFERROR(Emisiones_N2O_CO2eq_LA[[#This Row],[Emisiones Fugitivas (kilotoneladas CO₂e)]]-Y375,0),0)</f>
        <v>0</v>
      </c>
      <c r="AA376">
        <f>IF(A375=Emisiones_N2O_CO2eq_LA[[#This Row],[País]],IFERROR(((Emisiones_N2O_CO2eq_LA[[#This Row],[Emisiones Fugitivas (kilotoneladas CO₂e)]]-Y375)/Y375)*100,0),0)</f>
        <v>0</v>
      </c>
      <c r="AB376">
        <v>0</v>
      </c>
    </row>
    <row r="377" spans="1:28" x14ac:dyDescent="0.25">
      <c r="A377" t="s">
        <v>246</v>
      </c>
      <c r="B377" t="s">
        <v>246</v>
      </c>
      <c r="C377" t="s">
        <v>247</v>
      </c>
      <c r="D377">
        <v>2014</v>
      </c>
      <c r="E377">
        <v>3000</v>
      </c>
      <c r="F377">
        <f>IF(A376=Emisiones_N2O_CO2eq_LA[[#This Row],[País]],IFERROR(Emisiones_N2O_CO2eq_LA[[#This Row],[Agricultura (kilotoneladas CO₂e)]]-E376,0),0)</f>
        <v>210</v>
      </c>
      <c r="G377" s="8">
        <f>IF(A376=Emisiones_N2O_CO2eq_LA[[#This Row],[País]],IFERROR(((Emisiones_N2O_CO2eq_LA[[#This Row],[Agricultura (kilotoneladas CO₂e)]]-E376)/E376)*100,0),0)</f>
        <v>7.5268817204301079</v>
      </c>
      <c r="H377">
        <v>0.48836073579684097</v>
      </c>
      <c r="I377">
        <v>0</v>
      </c>
      <c r="J377">
        <f>IF(A376=Emisiones_N2O_CO2eq_LA[[#This Row],[País]],IFERROR(Emisiones_N2O_CO2eq_LA[[#This Row],[Industria (kilotoneladas CO₂e)]]-I376,0),0)</f>
        <v>0</v>
      </c>
      <c r="K377" s="8">
        <f>IF(A376=Emisiones_N2O_CO2eq_LA[[#This Row],[País]],IFERROR(((Emisiones_N2O_CO2eq_LA[[#This Row],[Industria (kilotoneladas CO₂e)]]-I376)/I376)*100,0),0)</f>
        <v>0</v>
      </c>
      <c r="L377" s="7"/>
      <c r="M377">
        <v>170</v>
      </c>
      <c r="N377">
        <f>IF(A376=Emisiones_N2O_CO2eq_LA[[#This Row],[País]],IFERROR(Emisiones_N2O_CO2eq_LA[[#This Row],[Otras Quemas de Combustible (kilotoneladas CO₂e)]]-M376,0),0)</f>
        <v>0</v>
      </c>
      <c r="O377" s="8">
        <f>IF(A376=Emisiones_N2O_CO2eq_LA[[#This Row],[País]],IFERROR(((Emisiones_N2O_CO2eq_LA[[#This Row],[Otras Quemas de Combustible (kilotoneladas CO₂e)]]-M376)/M376)*100,0),0)</f>
        <v>0</v>
      </c>
      <c r="P377">
        <v>0.03</v>
      </c>
      <c r="Q377">
        <v>100</v>
      </c>
      <c r="R377">
        <f>IF(A376=Emisiones_N2O_CO2eq_LA[[#This Row],[País]],IFERROR(Emisiones_N2O_CO2eq_LA[[#This Row],[Residuos (kilotoneladas CO₂e)]]-Q376,0),0)</f>
        <v>0</v>
      </c>
      <c r="S377" s="8">
        <f>IF(A376=Emisiones_N2O_CO2eq_LA[[#This Row],[País]],IFERROR(((Emisiones_N2O_CO2eq_LA[[#This Row],[Residuos (kilotoneladas CO₂e)]]-Q376)/Q376)*100,0),0)</f>
        <v>0</v>
      </c>
      <c r="T377">
        <v>1.6278691193228001E-2</v>
      </c>
      <c r="U377">
        <v>320</v>
      </c>
      <c r="V377">
        <f>IF(A376=Emisiones_N2O_CO2eq_LA[[#This Row],[País]],IFERROR(Emisiones_N2O_CO2eq_LA[[#This Row],[UCTUS (kilotoneladas CO₂e)]]-U376,0),0)</f>
        <v>70</v>
      </c>
      <c r="W377" s="8">
        <f>IF(A376=Emisiones_N2O_CO2eq_LA[[#This Row],[País]],IFERROR(((Emisiones_N2O_CO2eq_LA[[#This Row],[UCTUS (kilotoneladas CO₂e)]]-U376)/U376)*100,0),0)</f>
        <v>28.000000000000004</v>
      </c>
      <c r="X377">
        <v>5.2091811818329802E-2</v>
      </c>
      <c r="Y377">
        <v>0</v>
      </c>
      <c r="Z377">
        <f>IF(A376=Emisiones_N2O_CO2eq_LA[[#This Row],[País]],IFERROR(Emisiones_N2O_CO2eq_LA[[#This Row],[Emisiones Fugitivas (kilotoneladas CO₂e)]]-Y376,0),0)</f>
        <v>0</v>
      </c>
      <c r="AA377">
        <f>IF(A376=Emisiones_N2O_CO2eq_LA[[#This Row],[País]],IFERROR(((Emisiones_N2O_CO2eq_LA[[#This Row],[Emisiones Fugitivas (kilotoneladas CO₂e)]]-Y376)/Y376)*100,0),0)</f>
        <v>0</v>
      </c>
      <c r="AB377">
        <v>0</v>
      </c>
    </row>
    <row r="378" spans="1:28" x14ac:dyDescent="0.25">
      <c r="A378" t="s">
        <v>246</v>
      </c>
      <c r="B378" t="s">
        <v>246</v>
      </c>
      <c r="C378" t="s">
        <v>247</v>
      </c>
      <c r="D378">
        <v>2015</v>
      </c>
      <c r="E378">
        <v>3110</v>
      </c>
      <c r="F378">
        <f>IF(A377=Emisiones_N2O_CO2eq_LA[[#This Row],[País]],IFERROR(Emisiones_N2O_CO2eq_LA[[#This Row],[Agricultura (kilotoneladas CO₂e)]]-E377,0),0)</f>
        <v>110</v>
      </c>
      <c r="G378" s="8">
        <f>IF(A377=Emisiones_N2O_CO2eq_LA[[#This Row],[País]],IFERROR(((Emisiones_N2O_CO2eq_LA[[#This Row],[Agricultura (kilotoneladas CO₂e)]]-E377)/E377)*100,0),0)</f>
        <v>3.6666666666666665</v>
      </c>
      <c r="H378">
        <v>0.49975895870158998</v>
      </c>
      <c r="I378">
        <v>0</v>
      </c>
      <c r="J378">
        <f>IF(A377=Emisiones_N2O_CO2eq_LA[[#This Row],[País]],IFERROR(Emisiones_N2O_CO2eq_LA[[#This Row],[Industria (kilotoneladas CO₂e)]]-I377,0),0)</f>
        <v>0</v>
      </c>
      <c r="K378" s="8">
        <f>IF(A377=Emisiones_N2O_CO2eq_LA[[#This Row],[País]],IFERROR(((Emisiones_N2O_CO2eq_LA[[#This Row],[Industria (kilotoneladas CO₂e)]]-I377)/I377)*100,0),0)</f>
        <v>0</v>
      </c>
      <c r="L378" s="7"/>
      <c r="M378">
        <v>170</v>
      </c>
      <c r="N378">
        <f>IF(A377=Emisiones_N2O_CO2eq_LA[[#This Row],[País]],IFERROR(Emisiones_N2O_CO2eq_LA[[#This Row],[Otras Quemas de Combustible (kilotoneladas CO₂e)]]-M377,0),0)</f>
        <v>0</v>
      </c>
      <c r="O378" s="8">
        <f>IF(A377=Emisiones_N2O_CO2eq_LA[[#This Row],[País]],IFERROR(((Emisiones_N2O_CO2eq_LA[[#This Row],[Otras Quemas de Combustible (kilotoneladas CO₂e)]]-M377)/M377)*100,0),0)</f>
        <v>0</v>
      </c>
      <c r="P378">
        <v>0.03</v>
      </c>
      <c r="Q378">
        <v>100</v>
      </c>
      <c r="R378">
        <f>IF(A377=Emisiones_N2O_CO2eq_LA[[#This Row],[País]],IFERROR(Emisiones_N2O_CO2eq_LA[[#This Row],[Residuos (kilotoneladas CO₂e)]]-Q377,0),0)</f>
        <v>0</v>
      </c>
      <c r="S378" s="8">
        <f>IF(A377=Emisiones_N2O_CO2eq_LA[[#This Row],[País]],IFERROR(((Emisiones_N2O_CO2eq_LA[[#This Row],[Residuos (kilotoneladas CO₂e)]]-Q377)/Q377)*100,0),0)</f>
        <v>0</v>
      </c>
      <c r="T378">
        <v>1.6069419893941801E-2</v>
      </c>
      <c r="U378">
        <v>130</v>
      </c>
      <c r="V378">
        <f>IF(A377=Emisiones_N2O_CO2eq_LA[[#This Row],[País]],IFERROR(Emisiones_N2O_CO2eq_LA[[#This Row],[UCTUS (kilotoneladas CO₂e)]]-U377,0),0)</f>
        <v>-190</v>
      </c>
      <c r="W378" s="8">
        <f>IF(A377=Emisiones_N2O_CO2eq_LA[[#This Row],[País]],IFERROR(((Emisiones_N2O_CO2eq_LA[[#This Row],[UCTUS (kilotoneladas CO₂e)]]-U377)/U377)*100,0),0)</f>
        <v>-59.375</v>
      </c>
      <c r="X378">
        <v>2.0890245862124301E-2</v>
      </c>
      <c r="Y378">
        <v>0</v>
      </c>
      <c r="Z378">
        <f>IF(A377=Emisiones_N2O_CO2eq_LA[[#This Row],[País]],IFERROR(Emisiones_N2O_CO2eq_LA[[#This Row],[Emisiones Fugitivas (kilotoneladas CO₂e)]]-Y377,0),0)</f>
        <v>0</v>
      </c>
      <c r="AA378">
        <f>IF(A377=Emisiones_N2O_CO2eq_LA[[#This Row],[País]],IFERROR(((Emisiones_N2O_CO2eq_LA[[#This Row],[Emisiones Fugitivas (kilotoneladas CO₂e)]]-Y377)/Y377)*100,0),0)</f>
        <v>0</v>
      </c>
      <c r="AB378">
        <v>0</v>
      </c>
    </row>
    <row r="379" spans="1:28" x14ac:dyDescent="0.25">
      <c r="A379" t="s">
        <v>246</v>
      </c>
      <c r="B379" t="s">
        <v>246</v>
      </c>
      <c r="C379" t="s">
        <v>247</v>
      </c>
      <c r="D379">
        <v>2016</v>
      </c>
      <c r="E379">
        <v>3140</v>
      </c>
      <c r="F379">
        <f>IF(A378=Emisiones_N2O_CO2eq_LA[[#This Row],[País]],IFERROR(Emisiones_N2O_CO2eq_LA[[#This Row],[Agricultura (kilotoneladas CO₂e)]]-E378,0),0)</f>
        <v>30</v>
      </c>
      <c r="G379" s="8">
        <f>IF(A378=Emisiones_N2O_CO2eq_LA[[#This Row],[País]],IFERROR(((Emisiones_N2O_CO2eq_LA[[#This Row],[Agricultura (kilotoneladas CO₂e)]]-E378)/E378)*100,0),0)</f>
        <v>0.96463022508038598</v>
      </c>
      <c r="H379">
        <v>0.49809644670050701</v>
      </c>
      <c r="I379">
        <v>0</v>
      </c>
      <c r="J379">
        <f>IF(A378=Emisiones_N2O_CO2eq_LA[[#This Row],[País]],IFERROR(Emisiones_N2O_CO2eq_LA[[#This Row],[Industria (kilotoneladas CO₂e)]]-I378,0),0)</f>
        <v>0</v>
      </c>
      <c r="K379" s="8">
        <f>IF(A378=Emisiones_N2O_CO2eq_LA[[#This Row],[País]],IFERROR(((Emisiones_N2O_CO2eq_LA[[#This Row],[Industria (kilotoneladas CO₂e)]]-I378)/I378)*100,0),0)</f>
        <v>0</v>
      </c>
      <c r="L379" s="7"/>
      <c r="M379">
        <v>170</v>
      </c>
      <c r="N379">
        <f>IF(A378=Emisiones_N2O_CO2eq_LA[[#This Row],[País]],IFERROR(Emisiones_N2O_CO2eq_LA[[#This Row],[Otras Quemas de Combustible (kilotoneladas CO₂e)]]-M378,0),0)</f>
        <v>0</v>
      </c>
      <c r="O379" s="8">
        <f>IF(A378=Emisiones_N2O_CO2eq_LA[[#This Row],[País]],IFERROR(((Emisiones_N2O_CO2eq_LA[[#This Row],[Otras Quemas de Combustible (kilotoneladas CO₂e)]]-M378)/M378)*100,0),0)</f>
        <v>0</v>
      </c>
      <c r="P379">
        <v>0.03</v>
      </c>
      <c r="Q379">
        <v>100</v>
      </c>
      <c r="R379">
        <f>IF(A378=Emisiones_N2O_CO2eq_LA[[#This Row],[País]],IFERROR(Emisiones_N2O_CO2eq_LA[[#This Row],[Residuos (kilotoneladas CO₂e)]]-Q378,0),0)</f>
        <v>0</v>
      </c>
      <c r="S379" s="8">
        <f>IF(A378=Emisiones_N2O_CO2eq_LA[[#This Row],[País]],IFERROR(((Emisiones_N2O_CO2eq_LA[[#This Row],[Residuos (kilotoneladas CO₂e)]]-Q378)/Q378)*100,0),0)</f>
        <v>0</v>
      </c>
      <c r="T379">
        <v>1.5862944162436499E-2</v>
      </c>
      <c r="U379">
        <v>350</v>
      </c>
      <c r="V379">
        <f>IF(A378=Emisiones_N2O_CO2eq_LA[[#This Row],[País]],IFERROR(Emisiones_N2O_CO2eq_LA[[#This Row],[UCTUS (kilotoneladas CO₂e)]]-U378,0),0)</f>
        <v>220</v>
      </c>
      <c r="W379" s="8">
        <f>IF(A378=Emisiones_N2O_CO2eq_LA[[#This Row],[País]],IFERROR(((Emisiones_N2O_CO2eq_LA[[#This Row],[UCTUS (kilotoneladas CO₂e)]]-U378)/U378)*100,0),0)</f>
        <v>169.23076923076923</v>
      </c>
      <c r="X379">
        <v>5.5520304568527898E-2</v>
      </c>
      <c r="Y379">
        <v>0</v>
      </c>
      <c r="Z379">
        <f>IF(A378=Emisiones_N2O_CO2eq_LA[[#This Row],[País]],IFERROR(Emisiones_N2O_CO2eq_LA[[#This Row],[Emisiones Fugitivas (kilotoneladas CO₂e)]]-Y378,0),0)</f>
        <v>0</v>
      </c>
      <c r="AA379">
        <f>IF(A378=Emisiones_N2O_CO2eq_LA[[#This Row],[País]],IFERROR(((Emisiones_N2O_CO2eq_LA[[#This Row],[Emisiones Fugitivas (kilotoneladas CO₂e)]]-Y378)/Y378)*100,0),0)</f>
        <v>0</v>
      </c>
      <c r="AB379">
        <v>0</v>
      </c>
    </row>
    <row r="380" spans="1:28" x14ac:dyDescent="0.25">
      <c r="A380" t="s">
        <v>264</v>
      </c>
      <c r="B380" t="s">
        <v>465</v>
      </c>
      <c r="C380" t="s">
        <v>265</v>
      </c>
      <c r="D380">
        <v>1990</v>
      </c>
      <c r="E380">
        <v>1030</v>
      </c>
      <c r="F380">
        <f>IF(A379=Emisiones_N2O_CO2eq_LA[[#This Row],[País]],IFERROR(Emisiones_N2O_CO2eq_LA[[#This Row],[Agricultura (kilotoneladas CO₂e)]]-E379,0),0)</f>
        <v>0</v>
      </c>
      <c r="G380" s="8">
        <f>IF(A379=Emisiones_N2O_CO2eq_LA[[#This Row],[País]],IFERROR(((Emisiones_N2O_CO2eq_LA[[#This Row],[Agricultura (kilotoneladas CO₂e)]]-E379)/E379)*100,0),0)</f>
        <v>0</v>
      </c>
      <c r="H380">
        <v>0.41683528935653502</v>
      </c>
      <c r="I380">
        <v>0</v>
      </c>
      <c r="J380">
        <f>IF(A379=Emisiones_N2O_CO2eq_LA[[#This Row],[País]],IFERROR(Emisiones_N2O_CO2eq_LA[[#This Row],[Industria (kilotoneladas CO₂e)]]-I379,0),0)</f>
        <v>0</v>
      </c>
      <c r="K380" s="8">
        <f>IF(A379=Emisiones_N2O_CO2eq_LA[[#This Row],[País]],IFERROR(((Emisiones_N2O_CO2eq_LA[[#This Row],[Industria (kilotoneladas CO₂e)]]-I379)/I379)*100,0),0)</f>
        <v>0</v>
      </c>
      <c r="L380" s="7"/>
      <c r="M380">
        <v>60</v>
      </c>
      <c r="N380">
        <f>IF(A379=Emisiones_N2O_CO2eq_LA[[#This Row],[País]],IFERROR(Emisiones_N2O_CO2eq_LA[[#This Row],[Otras Quemas de Combustible (kilotoneladas CO₂e)]]-M379,0),0)</f>
        <v>0</v>
      </c>
      <c r="O380" s="8">
        <f>IF(A379=Emisiones_N2O_CO2eq_LA[[#This Row],[País]],IFERROR(((Emisiones_N2O_CO2eq_LA[[#This Row],[Otras Quemas de Combustible (kilotoneladas CO₂e)]]-M379)/M379)*100,0),0)</f>
        <v>0</v>
      </c>
      <c r="P380">
        <v>0.03</v>
      </c>
      <c r="Q380">
        <v>40</v>
      </c>
      <c r="R380">
        <f>IF(A379=Emisiones_N2O_CO2eq_LA[[#This Row],[País]],IFERROR(Emisiones_N2O_CO2eq_LA[[#This Row],[Residuos (kilotoneladas CO₂e)]]-Q379,0),0)</f>
        <v>0</v>
      </c>
      <c r="S380" s="8">
        <f>IF(A379=Emisiones_N2O_CO2eq_LA[[#This Row],[País]],IFERROR(((Emisiones_N2O_CO2eq_LA[[#This Row],[Residuos (kilotoneladas CO₂e)]]-Q379)/Q379)*100,0),0)</f>
        <v>0</v>
      </c>
      <c r="T380">
        <v>1.61877782274382E-2</v>
      </c>
      <c r="U380">
        <v>30</v>
      </c>
      <c r="V380">
        <f>IF(A379=Emisiones_N2O_CO2eq_LA[[#This Row],[País]],IFERROR(Emisiones_N2O_CO2eq_LA[[#This Row],[UCTUS (kilotoneladas CO₂e)]]-U379,0),0)</f>
        <v>0</v>
      </c>
      <c r="W380" s="8">
        <f>IF(A379=Emisiones_N2O_CO2eq_LA[[#This Row],[País]],IFERROR(((Emisiones_N2O_CO2eq_LA[[#This Row],[UCTUS (kilotoneladas CO₂e)]]-U379)/U379)*100,0),0)</f>
        <v>0</v>
      </c>
      <c r="X380">
        <v>1.21408336705787E-2</v>
      </c>
      <c r="Y380">
        <v>0</v>
      </c>
      <c r="Z380">
        <f>IF(A379=Emisiones_N2O_CO2eq_LA[[#This Row],[País]],IFERROR(Emisiones_N2O_CO2eq_LA[[#This Row],[Emisiones Fugitivas (kilotoneladas CO₂e)]]-Y379,0),0)</f>
        <v>0</v>
      </c>
      <c r="AA380">
        <f>IF(A379=Emisiones_N2O_CO2eq_LA[[#This Row],[País]],IFERROR(((Emisiones_N2O_CO2eq_LA[[#This Row],[Emisiones Fugitivas (kilotoneladas CO₂e)]]-Y379)/Y379)*100,0),0)</f>
        <v>0</v>
      </c>
      <c r="AB380">
        <v>0</v>
      </c>
    </row>
    <row r="381" spans="1:28" x14ac:dyDescent="0.25">
      <c r="A381" t="s">
        <v>264</v>
      </c>
      <c r="B381" t="s">
        <v>465</v>
      </c>
      <c r="C381" t="s">
        <v>265</v>
      </c>
      <c r="D381">
        <v>1991</v>
      </c>
      <c r="E381">
        <v>1010</v>
      </c>
      <c r="F381">
        <f>IF(A380=Emisiones_N2O_CO2eq_LA[[#This Row],[País]],IFERROR(Emisiones_N2O_CO2eq_LA[[#This Row],[Agricultura (kilotoneladas CO₂e)]]-E380,0),0)</f>
        <v>-20</v>
      </c>
      <c r="G381" s="8">
        <f>IF(A380=Emisiones_N2O_CO2eq_LA[[#This Row],[País]],IFERROR(((Emisiones_N2O_CO2eq_LA[[#This Row],[Agricultura (kilotoneladas CO₂e)]]-E380)/E380)*100,0),0)</f>
        <v>-1.9417475728155338</v>
      </c>
      <c r="H381">
        <v>0.40031708283789103</v>
      </c>
      <c r="I381">
        <v>0</v>
      </c>
      <c r="J381">
        <f>IF(A380=Emisiones_N2O_CO2eq_LA[[#This Row],[País]],IFERROR(Emisiones_N2O_CO2eq_LA[[#This Row],[Industria (kilotoneladas CO₂e)]]-I380,0),0)</f>
        <v>0</v>
      </c>
      <c r="K381" s="8">
        <f>IF(A380=Emisiones_N2O_CO2eq_LA[[#This Row],[País]],IFERROR(((Emisiones_N2O_CO2eq_LA[[#This Row],[Industria (kilotoneladas CO₂e)]]-I380)/I380)*100,0),0)</f>
        <v>0</v>
      </c>
      <c r="L381" s="7"/>
      <c r="M381">
        <v>60</v>
      </c>
      <c r="N381">
        <f>IF(A380=Emisiones_N2O_CO2eq_LA[[#This Row],[País]],IFERROR(Emisiones_N2O_CO2eq_LA[[#This Row],[Otras Quemas de Combustible (kilotoneladas CO₂e)]]-M380,0),0)</f>
        <v>0</v>
      </c>
      <c r="O381" s="8">
        <f>IF(A380=Emisiones_N2O_CO2eq_LA[[#This Row],[País]],IFERROR(((Emisiones_N2O_CO2eq_LA[[#This Row],[Otras Quemas de Combustible (kilotoneladas CO₂e)]]-M380)/M380)*100,0),0)</f>
        <v>0</v>
      </c>
      <c r="P381">
        <v>0.03</v>
      </c>
      <c r="Q381">
        <v>40</v>
      </c>
      <c r="R381">
        <f>IF(A380=Emisiones_N2O_CO2eq_LA[[#This Row],[País]],IFERROR(Emisiones_N2O_CO2eq_LA[[#This Row],[Residuos (kilotoneladas CO₂e)]]-Q380,0),0)</f>
        <v>0</v>
      </c>
      <c r="S381" s="8">
        <f>IF(A380=Emisiones_N2O_CO2eq_LA[[#This Row],[País]],IFERROR(((Emisiones_N2O_CO2eq_LA[[#This Row],[Residuos (kilotoneladas CO₂e)]]-Q380)/Q380)*100,0),0)</f>
        <v>0</v>
      </c>
      <c r="T381">
        <v>1.5854141894569899E-2</v>
      </c>
      <c r="U381">
        <v>30</v>
      </c>
      <c r="V381">
        <f>IF(A380=Emisiones_N2O_CO2eq_LA[[#This Row],[País]],IFERROR(Emisiones_N2O_CO2eq_LA[[#This Row],[UCTUS (kilotoneladas CO₂e)]]-U380,0),0)</f>
        <v>0</v>
      </c>
      <c r="W381" s="8">
        <f>IF(A380=Emisiones_N2O_CO2eq_LA[[#This Row],[País]],IFERROR(((Emisiones_N2O_CO2eq_LA[[#This Row],[UCTUS (kilotoneladas CO₂e)]]-U380)/U380)*100,0),0)</f>
        <v>0</v>
      </c>
      <c r="X381">
        <v>1.18906064209274E-2</v>
      </c>
      <c r="Y381">
        <v>0</v>
      </c>
      <c r="Z381">
        <f>IF(A380=Emisiones_N2O_CO2eq_LA[[#This Row],[País]],IFERROR(Emisiones_N2O_CO2eq_LA[[#This Row],[Emisiones Fugitivas (kilotoneladas CO₂e)]]-Y380,0),0)</f>
        <v>0</v>
      </c>
      <c r="AA381">
        <f>IF(A380=Emisiones_N2O_CO2eq_LA[[#This Row],[País]],IFERROR(((Emisiones_N2O_CO2eq_LA[[#This Row],[Emisiones Fugitivas (kilotoneladas CO₂e)]]-Y380)/Y380)*100,0),0)</f>
        <v>0</v>
      </c>
      <c r="AB381">
        <v>0</v>
      </c>
    </row>
    <row r="382" spans="1:28" x14ac:dyDescent="0.25">
      <c r="A382" t="s">
        <v>264</v>
      </c>
      <c r="B382" t="s">
        <v>465</v>
      </c>
      <c r="C382" t="s">
        <v>265</v>
      </c>
      <c r="D382">
        <v>1992</v>
      </c>
      <c r="E382">
        <v>1070</v>
      </c>
      <c r="F382">
        <f>IF(A381=Emisiones_N2O_CO2eq_LA[[#This Row],[País]],IFERROR(Emisiones_N2O_CO2eq_LA[[#This Row],[Agricultura (kilotoneladas CO₂e)]]-E381,0),0)</f>
        <v>60</v>
      </c>
      <c r="G382" s="8">
        <f>IF(A381=Emisiones_N2O_CO2eq_LA[[#This Row],[País]],IFERROR(((Emisiones_N2O_CO2eq_LA[[#This Row],[Agricultura (kilotoneladas CO₂e)]]-E381)/E381)*100,0),0)</f>
        <v>5.9405940594059405</v>
      </c>
      <c r="H382">
        <v>0.41537267080745299</v>
      </c>
      <c r="I382">
        <v>0</v>
      </c>
      <c r="J382">
        <f>IF(A381=Emisiones_N2O_CO2eq_LA[[#This Row],[País]],IFERROR(Emisiones_N2O_CO2eq_LA[[#This Row],[Industria (kilotoneladas CO₂e)]]-I381,0),0)</f>
        <v>0</v>
      </c>
      <c r="K382" s="8">
        <f>IF(A381=Emisiones_N2O_CO2eq_LA[[#This Row],[País]],IFERROR(((Emisiones_N2O_CO2eq_LA[[#This Row],[Industria (kilotoneladas CO₂e)]]-I381)/I381)*100,0),0)</f>
        <v>0</v>
      </c>
      <c r="L382" s="7"/>
      <c r="M382">
        <v>70</v>
      </c>
      <c r="N382">
        <f>IF(A381=Emisiones_N2O_CO2eq_LA[[#This Row],[País]],IFERROR(Emisiones_N2O_CO2eq_LA[[#This Row],[Otras Quemas de Combustible (kilotoneladas CO₂e)]]-M381,0),0)</f>
        <v>10</v>
      </c>
      <c r="O382" s="8">
        <f>IF(A381=Emisiones_N2O_CO2eq_LA[[#This Row],[País]],IFERROR(((Emisiones_N2O_CO2eq_LA[[#This Row],[Otras Quemas de Combustible (kilotoneladas CO₂e)]]-M381)/M381)*100,0),0)</f>
        <v>16.666666666666664</v>
      </c>
      <c r="P382">
        <v>0.03</v>
      </c>
      <c r="Q382">
        <v>40</v>
      </c>
      <c r="R382">
        <f>IF(A381=Emisiones_N2O_CO2eq_LA[[#This Row],[País]],IFERROR(Emisiones_N2O_CO2eq_LA[[#This Row],[Residuos (kilotoneladas CO₂e)]]-Q381,0),0)</f>
        <v>0</v>
      </c>
      <c r="S382" s="8">
        <f>IF(A381=Emisiones_N2O_CO2eq_LA[[#This Row],[País]],IFERROR(((Emisiones_N2O_CO2eq_LA[[#This Row],[Residuos (kilotoneladas CO₂e)]]-Q381)/Q381)*100,0),0)</f>
        <v>0</v>
      </c>
      <c r="T382">
        <v>1.5527950310559001E-2</v>
      </c>
      <c r="U382">
        <v>30</v>
      </c>
      <c r="V382">
        <f>IF(A381=Emisiones_N2O_CO2eq_LA[[#This Row],[País]],IFERROR(Emisiones_N2O_CO2eq_LA[[#This Row],[UCTUS (kilotoneladas CO₂e)]]-U381,0),0)</f>
        <v>0</v>
      </c>
      <c r="W382" s="8">
        <f>IF(A381=Emisiones_N2O_CO2eq_LA[[#This Row],[País]],IFERROR(((Emisiones_N2O_CO2eq_LA[[#This Row],[UCTUS (kilotoneladas CO₂e)]]-U381)/U381)*100,0),0)</f>
        <v>0</v>
      </c>
      <c r="X382">
        <v>1.16459627329192E-2</v>
      </c>
      <c r="Y382">
        <v>0</v>
      </c>
      <c r="Z382">
        <f>IF(A381=Emisiones_N2O_CO2eq_LA[[#This Row],[País]],IFERROR(Emisiones_N2O_CO2eq_LA[[#This Row],[Emisiones Fugitivas (kilotoneladas CO₂e)]]-Y381,0),0)</f>
        <v>0</v>
      </c>
      <c r="AA382">
        <f>IF(A381=Emisiones_N2O_CO2eq_LA[[#This Row],[País]],IFERROR(((Emisiones_N2O_CO2eq_LA[[#This Row],[Emisiones Fugitivas (kilotoneladas CO₂e)]]-Y381)/Y381)*100,0),0)</f>
        <v>0</v>
      </c>
      <c r="AB382">
        <v>0</v>
      </c>
    </row>
    <row r="383" spans="1:28" x14ac:dyDescent="0.25">
      <c r="A383" t="s">
        <v>264</v>
      </c>
      <c r="B383" t="s">
        <v>465</v>
      </c>
      <c r="C383" t="s">
        <v>265</v>
      </c>
      <c r="D383">
        <v>1993</v>
      </c>
      <c r="E383">
        <v>1100</v>
      </c>
      <c r="F383">
        <f>IF(A382=Emisiones_N2O_CO2eq_LA[[#This Row],[País]],IFERROR(Emisiones_N2O_CO2eq_LA[[#This Row],[Agricultura (kilotoneladas CO₂e)]]-E382,0),0)</f>
        <v>30</v>
      </c>
      <c r="G383" s="8">
        <f>IF(A382=Emisiones_N2O_CO2eq_LA[[#This Row],[País]],IFERROR(((Emisiones_N2O_CO2eq_LA[[#This Row],[Agricultura (kilotoneladas CO₂e)]]-E382)/E382)*100,0),0)</f>
        <v>2.8037383177570092</v>
      </c>
      <c r="H383">
        <v>0.41825095057034201</v>
      </c>
      <c r="I383">
        <v>0</v>
      </c>
      <c r="J383">
        <f>IF(A382=Emisiones_N2O_CO2eq_LA[[#This Row],[País]],IFERROR(Emisiones_N2O_CO2eq_LA[[#This Row],[Industria (kilotoneladas CO₂e)]]-I382,0),0)</f>
        <v>0</v>
      </c>
      <c r="K383" s="8">
        <f>IF(A382=Emisiones_N2O_CO2eq_LA[[#This Row],[País]],IFERROR(((Emisiones_N2O_CO2eq_LA[[#This Row],[Industria (kilotoneladas CO₂e)]]-I382)/I382)*100,0),0)</f>
        <v>0</v>
      </c>
      <c r="L383" s="7"/>
      <c r="M383">
        <v>70</v>
      </c>
      <c r="N383">
        <f>IF(A382=Emisiones_N2O_CO2eq_LA[[#This Row],[País]],IFERROR(Emisiones_N2O_CO2eq_LA[[#This Row],[Otras Quemas de Combustible (kilotoneladas CO₂e)]]-M382,0),0)</f>
        <v>0</v>
      </c>
      <c r="O383" s="8">
        <f>IF(A382=Emisiones_N2O_CO2eq_LA[[#This Row],[País]],IFERROR(((Emisiones_N2O_CO2eq_LA[[#This Row],[Otras Quemas de Combustible (kilotoneladas CO₂e)]]-M382)/M382)*100,0),0)</f>
        <v>0</v>
      </c>
      <c r="P383">
        <v>0.03</v>
      </c>
      <c r="Q383">
        <v>40</v>
      </c>
      <c r="R383">
        <f>IF(A382=Emisiones_N2O_CO2eq_LA[[#This Row],[País]],IFERROR(Emisiones_N2O_CO2eq_LA[[#This Row],[Residuos (kilotoneladas CO₂e)]]-Q382,0),0)</f>
        <v>0</v>
      </c>
      <c r="S383" s="8">
        <f>IF(A382=Emisiones_N2O_CO2eq_LA[[#This Row],[País]],IFERROR(((Emisiones_N2O_CO2eq_LA[[#This Row],[Residuos (kilotoneladas CO₂e)]]-Q382)/Q382)*100,0),0)</f>
        <v>0</v>
      </c>
      <c r="T383">
        <v>1.52091254752851E-2</v>
      </c>
      <c r="U383">
        <v>30</v>
      </c>
      <c r="V383">
        <f>IF(A382=Emisiones_N2O_CO2eq_LA[[#This Row],[País]],IFERROR(Emisiones_N2O_CO2eq_LA[[#This Row],[UCTUS (kilotoneladas CO₂e)]]-U382,0),0)</f>
        <v>0</v>
      </c>
      <c r="W383" s="8">
        <f>IF(A382=Emisiones_N2O_CO2eq_LA[[#This Row],[País]],IFERROR(((Emisiones_N2O_CO2eq_LA[[#This Row],[UCTUS (kilotoneladas CO₂e)]]-U382)/U382)*100,0),0)</f>
        <v>0</v>
      </c>
      <c r="X383">
        <v>1.1406844106463801E-2</v>
      </c>
      <c r="Y383">
        <v>0</v>
      </c>
      <c r="Z383">
        <f>IF(A382=Emisiones_N2O_CO2eq_LA[[#This Row],[País]],IFERROR(Emisiones_N2O_CO2eq_LA[[#This Row],[Emisiones Fugitivas (kilotoneladas CO₂e)]]-Y382,0),0)</f>
        <v>0</v>
      </c>
      <c r="AA383">
        <f>IF(A382=Emisiones_N2O_CO2eq_LA[[#This Row],[País]],IFERROR(((Emisiones_N2O_CO2eq_LA[[#This Row],[Emisiones Fugitivas (kilotoneladas CO₂e)]]-Y382)/Y382)*100,0),0)</f>
        <v>0</v>
      </c>
      <c r="AB383">
        <v>0</v>
      </c>
    </row>
    <row r="384" spans="1:28" x14ac:dyDescent="0.25">
      <c r="A384" t="s">
        <v>264</v>
      </c>
      <c r="B384" t="s">
        <v>465</v>
      </c>
      <c r="C384" t="s">
        <v>265</v>
      </c>
      <c r="D384">
        <v>1994</v>
      </c>
      <c r="E384">
        <v>1060</v>
      </c>
      <c r="F384">
        <f>IF(A383=Emisiones_N2O_CO2eq_LA[[#This Row],[País]],IFERROR(Emisiones_N2O_CO2eq_LA[[#This Row],[Agricultura (kilotoneladas CO₂e)]]-E383,0),0)</f>
        <v>-40</v>
      </c>
      <c r="G384" s="8">
        <f>IF(A383=Emisiones_N2O_CO2eq_LA[[#This Row],[País]],IFERROR(((Emisiones_N2O_CO2eq_LA[[#This Row],[Agricultura (kilotoneladas CO₂e)]]-E383)/E383)*100,0),0)</f>
        <v>-3.6363636363636362</v>
      </c>
      <c r="H384">
        <v>0.39493293591654199</v>
      </c>
      <c r="I384">
        <v>0</v>
      </c>
      <c r="J384">
        <f>IF(A383=Emisiones_N2O_CO2eq_LA[[#This Row],[País]],IFERROR(Emisiones_N2O_CO2eq_LA[[#This Row],[Industria (kilotoneladas CO₂e)]]-I383,0),0)</f>
        <v>0</v>
      </c>
      <c r="K384" s="8">
        <f>IF(A383=Emisiones_N2O_CO2eq_LA[[#This Row],[País]],IFERROR(((Emisiones_N2O_CO2eq_LA[[#This Row],[Industria (kilotoneladas CO₂e)]]-I383)/I383)*100,0),0)</f>
        <v>0</v>
      </c>
      <c r="L384" s="7"/>
      <c r="M384">
        <v>70</v>
      </c>
      <c r="N384">
        <f>IF(A383=Emisiones_N2O_CO2eq_LA[[#This Row],[País]],IFERROR(Emisiones_N2O_CO2eq_LA[[#This Row],[Otras Quemas de Combustible (kilotoneladas CO₂e)]]-M383,0),0)</f>
        <v>0</v>
      </c>
      <c r="O384" s="8">
        <f>IF(A383=Emisiones_N2O_CO2eq_LA[[#This Row],[País]],IFERROR(((Emisiones_N2O_CO2eq_LA[[#This Row],[Otras Quemas de Combustible (kilotoneladas CO₂e)]]-M383)/M383)*100,0),0)</f>
        <v>0</v>
      </c>
      <c r="P384">
        <v>0.03</v>
      </c>
      <c r="Q384">
        <v>40</v>
      </c>
      <c r="R384">
        <f>IF(A383=Emisiones_N2O_CO2eq_LA[[#This Row],[País]],IFERROR(Emisiones_N2O_CO2eq_LA[[#This Row],[Residuos (kilotoneladas CO₂e)]]-Q383,0),0)</f>
        <v>0</v>
      </c>
      <c r="S384" s="8">
        <f>IF(A383=Emisiones_N2O_CO2eq_LA[[#This Row],[País]],IFERROR(((Emisiones_N2O_CO2eq_LA[[#This Row],[Residuos (kilotoneladas CO₂e)]]-Q383)/Q383)*100,0),0)</f>
        <v>0</v>
      </c>
      <c r="T384">
        <v>1.4903129657228001E-2</v>
      </c>
      <c r="U384">
        <v>30</v>
      </c>
      <c r="V384">
        <f>IF(A383=Emisiones_N2O_CO2eq_LA[[#This Row],[País]],IFERROR(Emisiones_N2O_CO2eq_LA[[#This Row],[UCTUS (kilotoneladas CO₂e)]]-U383,0),0)</f>
        <v>0</v>
      </c>
      <c r="W384" s="8">
        <f>IF(A383=Emisiones_N2O_CO2eq_LA[[#This Row],[País]],IFERROR(((Emisiones_N2O_CO2eq_LA[[#This Row],[UCTUS (kilotoneladas CO₂e)]]-U383)/U383)*100,0),0)</f>
        <v>0</v>
      </c>
      <c r="X384">
        <v>1.1177347242921E-2</v>
      </c>
      <c r="Y384">
        <v>0</v>
      </c>
      <c r="Z384">
        <f>IF(A383=Emisiones_N2O_CO2eq_LA[[#This Row],[País]],IFERROR(Emisiones_N2O_CO2eq_LA[[#This Row],[Emisiones Fugitivas (kilotoneladas CO₂e)]]-Y383,0),0)</f>
        <v>0</v>
      </c>
      <c r="AA384">
        <f>IF(A383=Emisiones_N2O_CO2eq_LA[[#This Row],[País]],IFERROR(((Emisiones_N2O_CO2eq_LA[[#This Row],[Emisiones Fugitivas (kilotoneladas CO₂e)]]-Y383)/Y383)*100,0),0)</f>
        <v>0</v>
      </c>
      <c r="AB384">
        <v>0</v>
      </c>
    </row>
    <row r="385" spans="1:28" x14ac:dyDescent="0.25">
      <c r="A385" t="s">
        <v>264</v>
      </c>
      <c r="B385" t="s">
        <v>465</v>
      </c>
      <c r="C385" t="s">
        <v>265</v>
      </c>
      <c r="D385">
        <v>1995</v>
      </c>
      <c r="E385">
        <v>1050</v>
      </c>
      <c r="F385">
        <f>IF(A384=Emisiones_N2O_CO2eq_LA[[#This Row],[País]],IFERROR(Emisiones_N2O_CO2eq_LA[[#This Row],[Agricultura (kilotoneladas CO₂e)]]-E384,0),0)</f>
        <v>-10</v>
      </c>
      <c r="G385" s="8">
        <f>IF(A384=Emisiones_N2O_CO2eq_LA[[#This Row],[País]],IFERROR(((Emisiones_N2O_CO2eq_LA[[#This Row],[Agricultura (kilotoneladas CO₂e)]]-E384)/E384)*100,0),0)</f>
        <v>-0.94339622641509435</v>
      </c>
      <c r="H385">
        <v>0.38321167883211599</v>
      </c>
      <c r="I385">
        <v>0</v>
      </c>
      <c r="J385">
        <f>IF(A384=Emisiones_N2O_CO2eq_LA[[#This Row],[País]],IFERROR(Emisiones_N2O_CO2eq_LA[[#This Row],[Industria (kilotoneladas CO₂e)]]-I384,0),0)</f>
        <v>0</v>
      </c>
      <c r="K385" s="8">
        <f>IF(A384=Emisiones_N2O_CO2eq_LA[[#This Row],[País]],IFERROR(((Emisiones_N2O_CO2eq_LA[[#This Row],[Industria (kilotoneladas CO₂e)]]-I384)/I384)*100,0),0)</f>
        <v>0</v>
      </c>
      <c r="L385" s="7"/>
      <c r="M385">
        <v>70</v>
      </c>
      <c r="N385">
        <f>IF(A384=Emisiones_N2O_CO2eq_LA[[#This Row],[País]],IFERROR(Emisiones_N2O_CO2eq_LA[[#This Row],[Otras Quemas de Combustible (kilotoneladas CO₂e)]]-M384,0),0)</f>
        <v>0</v>
      </c>
      <c r="O385" s="8">
        <f>IF(A384=Emisiones_N2O_CO2eq_LA[[#This Row],[País]],IFERROR(((Emisiones_N2O_CO2eq_LA[[#This Row],[Otras Quemas de Combustible (kilotoneladas CO₂e)]]-M384)/M384)*100,0),0)</f>
        <v>0</v>
      </c>
      <c r="P385">
        <v>0.03</v>
      </c>
      <c r="Q385">
        <v>40</v>
      </c>
      <c r="R385">
        <f>IF(A384=Emisiones_N2O_CO2eq_LA[[#This Row],[País]],IFERROR(Emisiones_N2O_CO2eq_LA[[#This Row],[Residuos (kilotoneladas CO₂e)]]-Q384,0),0)</f>
        <v>0</v>
      </c>
      <c r="S385" s="8">
        <f>IF(A384=Emisiones_N2O_CO2eq_LA[[#This Row],[País]],IFERROR(((Emisiones_N2O_CO2eq_LA[[#This Row],[Residuos (kilotoneladas CO₂e)]]-Q384)/Q384)*100,0),0)</f>
        <v>0</v>
      </c>
      <c r="T385">
        <v>1.4598540145985399E-2</v>
      </c>
      <c r="U385">
        <v>30</v>
      </c>
      <c r="V385">
        <f>IF(A384=Emisiones_N2O_CO2eq_LA[[#This Row],[País]],IFERROR(Emisiones_N2O_CO2eq_LA[[#This Row],[UCTUS (kilotoneladas CO₂e)]]-U384,0),0)</f>
        <v>0</v>
      </c>
      <c r="W385" s="8">
        <f>IF(A384=Emisiones_N2O_CO2eq_LA[[#This Row],[País]],IFERROR(((Emisiones_N2O_CO2eq_LA[[#This Row],[UCTUS (kilotoneladas CO₂e)]]-U384)/U384)*100,0),0)</f>
        <v>0</v>
      </c>
      <c r="X385">
        <v>1.0948905109489E-2</v>
      </c>
      <c r="Y385">
        <v>0</v>
      </c>
      <c r="Z385">
        <f>IF(A384=Emisiones_N2O_CO2eq_LA[[#This Row],[País]],IFERROR(Emisiones_N2O_CO2eq_LA[[#This Row],[Emisiones Fugitivas (kilotoneladas CO₂e)]]-Y384,0),0)</f>
        <v>0</v>
      </c>
      <c r="AA385">
        <f>IF(A384=Emisiones_N2O_CO2eq_LA[[#This Row],[País]],IFERROR(((Emisiones_N2O_CO2eq_LA[[#This Row],[Emisiones Fugitivas (kilotoneladas CO₂e)]]-Y384)/Y384)*100,0),0)</f>
        <v>0</v>
      </c>
      <c r="AB385">
        <v>0</v>
      </c>
    </row>
    <row r="386" spans="1:28" x14ac:dyDescent="0.25">
      <c r="A386" t="s">
        <v>264</v>
      </c>
      <c r="B386" t="s">
        <v>465</v>
      </c>
      <c r="C386" t="s">
        <v>265</v>
      </c>
      <c r="D386">
        <v>1996</v>
      </c>
      <c r="E386">
        <v>1100</v>
      </c>
      <c r="F386">
        <f>IF(A385=Emisiones_N2O_CO2eq_LA[[#This Row],[País]],IFERROR(Emisiones_N2O_CO2eq_LA[[#This Row],[Agricultura (kilotoneladas CO₂e)]]-E385,0),0)</f>
        <v>50</v>
      </c>
      <c r="G386" s="8">
        <f>IF(A385=Emisiones_N2O_CO2eq_LA[[#This Row],[País]],IFERROR(((Emisiones_N2O_CO2eq_LA[[#This Row],[Agricultura (kilotoneladas CO₂e)]]-E385)/E385)*100,0),0)</f>
        <v>4.7619047619047619</v>
      </c>
      <c r="H386">
        <v>0.393419170243204</v>
      </c>
      <c r="I386">
        <v>0</v>
      </c>
      <c r="J386">
        <f>IF(A385=Emisiones_N2O_CO2eq_LA[[#This Row],[País]],IFERROR(Emisiones_N2O_CO2eq_LA[[#This Row],[Industria (kilotoneladas CO₂e)]]-I385,0),0)</f>
        <v>0</v>
      </c>
      <c r="K386" s="8">
        <f>IF(A385=Emisiones_N2O_CO2eq_LA[[#This Row],[País]],IFERROR(((Emisiones_N2O_CO2eq_LA[[#This Row],[Industria (kilotoneladas CO₂e)]]-I385)/I385)*100,0),0)</f>
        <v>0</v>
      </c>
      <c r="L386" s="7"/>
      <c r="M386">
        <v>70</v>
      </c>
      <c r="N386">
        <f>IF(A385=Emisiones_N2O_CO2eq_LA[[#This Row],[País]],IFERROR(Emisiones_N2O_CO2eq_LA[[#This Row],[Otras Quemas de Combustible (kilotoneladas CO₂e)]]-M385,0),0)</f>
        <v>0</v>
      </c>
      <c r="O386" s="8">
        <f>IF(A385=Emisiones_N2O_CO2eq_LA[[#This Row],[País]],IFERROR(((Emisiones_N2O_CO2eq_LA[[#This Row],[Otras Quemas de Combustible (kilotoneladas CO₂e)]]-M385)/M385)*100,0),0)</f>
        <v>0</v>
      </c>
      <c r="P386">
        <v>0.03</v>
      </c>
      <c r="Q386">
        <v>40</v>
      </c>
      <c r="R386">
        <f>IF(A385=Emisiones_N2O_CO2eq_LA[[#This Row],[País]],IFERROR(Emisiones_N2O_CO2eq_LA[[#This Row],[Residuos (kilotoneladas CO₂e)]]-Q385,0),0)</f>
        <v>0</v>
      </c>
      <c r="S386" s="8">
        <f>IF(A385=Emisiones_N2O_CO2eq_LA[[#This Row],[País]],IFERROR(((Emisiones_N2O_CO2eq_LA[[#This Row],[Residuos (kilotoneladas CO₂e)]]-Q385)/Q385)*100,0),0)</f>
        <v>0</v>
      </c>
      <c r="T386">
        <v>1.4306151645207399E-2</v>
      </c>
      <c r="U386">
        <v>0</v>
      </c>
      <c r="V386">
        <f>IF(A385=Emisiones_N2O_CO2eq_LA[[#This Row],[País]],IFERROR(Emisiones_N2O_CO2eq_LA[[#This Row],[UCTUS (kilotoneladas CO₂e)]]-U385,0),0)</f>
        <v>-30</v>
      </c>
      <c r="W386" s="8">
        <f>IF(A385=Emisiones_N2O_CO2eq_LA[[#This Row],[País]],IFERROR(((Emisiones_N2O_CO2eq_LA[[#This Row],[UCTUS (kilotoneladas CO₂e)]]-U385)/U385)*100,0),0)</f>
        <v>-100</v>
      </c>
      <c r="X386">
        <v>0</v>
      </c>
      <c r="Y386">
        <v>0</v>
      </c>
      <c r="Z386">
        <f>IF(A385=Emisiones_N2O_CO2eq_LA[[#This Row],[País]],IFERROR(Emisiones_N2O_CO2eq_LA[[#This Row],[Emisiones Fugitivas (kilotoneladas CO₂e)]]-Y385,0),0)</f>
        <v>0</v>
      </c>
      <c r="AA386">
        <f>IF(A385=Emisiones_N2O_CO2eq_LA[[#This Row],[País]],IFERROR(((Emisiones_N2O_CO2eq_LA[[#This Row],[Emisiones Fugitivas (kilotoneladas CO₂e)]]-Y385)/Y385)*100,0),0)</f>
        <v>0</v>
      </c>
      <c r="AB386">
        <v>0</v>
      </c>
    </row>
    <row r="387" spans="1:28" x14ac:dyDescent="0.25">
      <c r="A387" t="s">
        <v>264</v>
      </c>
      <c r="B387" t="s">
        <v>465</v>
      </c>
      <c r="C387" t="s">
        <v>265</v>
      </c>
      <c r="D387">
        <v>1997</v>
      </c>
      <c r="E387">
        <v>1020</v>
      </c>
      <c r="F387">
        <f>IF(A386=Emisiones_N2O_CO2eq_LA[[#This Row],[País]],IFERROR(Emisiones_N2O_CO2eq_LA[[#This Row],[Agricultura (kilotoneladas CO₂e)]]-E386,0),0)</f>
        <v>-80</v>
      </c>
      <c r="G387" s="8">
        <f>IF(A386=Emisiones_N2O_CO2eq_LA[[#This Row],[País]],IFERROR(((Emisiones_N2O_CO2eq_LA[[#This Row],[Agricultura (kilotoneladas CO₂e)]]-E386)/E386)*100,0),0)</f>
        <v>-7.2727272727272725</v>
      </c>
      <c r="H387">
        <v>0.35739313244568999</v>
      </c>
      <c r="I387">
        <v>0</v>
      </c>
      <c r="J387">
        <f>IF(A386=Emisiones_N2O_CO2eq_LA[[#This Row],[País]],IFERROR(Emisiones_N2O_CO2eq_LA[[#This Row],[Industria (kilotoneladas CO₂e)]]-I386,0),0)</f>
        <v>0</v>
      </c>
      <c r="K387" s="8">
        <f>IF(A386=Emisiones_N2O_CO2eq_LA[[#This Row],[País]],IFERROR(((Emisiones_N2O_CO2eq_LA[[#This Row],[Industria (kilotoneladas CO₂e)]]-I386)/I386)*100,0),0)</f>
        <v>0</v>
      </c>
      <c r="L387" s="7"/>
      <c r="M387">
        <v>70</v>
      </c>
      <c r="N387">
        <f>IF(A386=Emisiones_N2O_CO2eq_LA[[#This Row],[País]],IFERROR(Emisiones_N2O_CO2eq_LA[[#This Row],[Otras Quemas de Combustible (kilotoneladas CO₂e)]]-M386,0),0)</f>
        <v>0</v>
      </c>
      <c r="O387" s="8">
        <f>IF(A386=Emisiones_N2O_CO2eq_LA[[#This Row],[País]],IFERROR(((Emisiones_N2O_CO2eq_LA[[#This Row],[Otras Quemas de Combustible (kilotoneladas CO₂e)]]-M386)/M386)*100,0),0)</f>
        <v>0</v>
      </c>
      <c r="P387">
        <v>0.02</v>
      </c>
      <c r="Q387">
        <v>40</v>
      </c>
      <c r="R387">
        <f>IF(A386=Emisiones_N2O_CO2eq_LA[[#This Row],[País]],IFERROR(Emisiones_N2O_CO2eq_LA[[#This Row],[Residuos (kilotoneladas CO₂e)]]-Q386,0),0)</f>
        <v>0</v>
      </c>
      <c r="S387" s="8">
        <f>IF(A386=Emisiones_N2O_CO2eq_LA[[#This Row],[País]],IFERROR(((Emisiones_N2O_CO2eq_LA[[#This Row],[Residuos (kilotoneladas CO₂e)]]-Q386)/Q386)*100,0),0)</f>
        <v>0</v>
      </c>
      <c r="T387">
        <v>1.4015416958654501E-2</v>
      </c>
      <c r="U387">
        <v>0</v>
      </c>
      <c r="V387">
        <f>IF(A386=Emisiones_N2O_CO2eq_LA[[#This Row],[País]],IFERROR(Emisiones_N2O_CO2eq_LA[[#This Row],[UCTUS (kilotoneladas CO₂e)]]-U386,0),0)</f>
        <v>0</v>
      </c>
      <c r="W387" s="8">
        <f>IF(A386=Emisiones_N2O_CO2eq_LA[[#This Row],[País]],IFERROR(((Emisiones_N2O_CO2eq_LA[[#This Row],[UCTUS (kilotoneladas CO₂e)]]-U386)/U386)*100,0),0)</f>
        <v>0</v>
      </c>
      <c r="X387">
        <v>0</v>
      </c>
      <c r="Y387">
        <v>0</v>
      </c>
      <c r="Z387">
        <f>IF(A386=Emisiones_N2O_CO2eq_LA[[#This Row],[País]],IFERROR(Emisiones_N2O_CO2eq_LA[[#This Row],[Emisiones Fugitivas (kilotoneladas CO₂e)]]-Y386,0),0)</f>
        <v>0</v>
      </c>
      <c r="AA387">
        <f>IF(A386=Emisiones_N2O_CO2eq_LA[[#This Row],[País]],IFERROR(((Emisiones_N2O_CO2eq_LA[[#This Row],[Emisiones Fugitivas (kilotoneladas CO₂e)]]-Y386)/Y386)*100,0),0)</f>
        <v>0</v>
      </c>
      <c r="AB387">
        <v>0</v>
      </c>
    </row>
    <row r="388" spans="1:28" x14ac:dyDescent="0.25">
      <c r="A388" t="s">
        <v>264</v>
      </c>
      <c r="B388" t="s">
        <v>465</v>
      </c>
      <c r="C388" t="s">
        <v>265</v>
      </c>
      <c r="D388">
        <v>1998</v>
      </c>
      <c r="E388">
        <v>1040</v>
      </c>
      <c r="F388">
        <f>IF(A387=Emisiones_N2O_CO2eq_LA[[#This Row],[País]],IFERROR(Emisiones_N2O_CO2eq_LA[[#This Row],[Agricultura (kilotoneladas CO₂e)]]-E387,0),0)</f>
        <v>20</v>
      </c>
      <c r="G388" s="8">
        <f>IF(A387=Emisiones_N2O_CO2eq_LA[[#This Row],[País]],IFERROR(((Emisiones_N2O_CO2eq_LA[[#This Row],[Agricultura (kilotoneladas CO₂e)]]-E387)/E387)*100,0),0)</f>
        <v>1.9607843137254901</v>
      </c>
      <c r="H388">
        <v>0.35714285714285698</v>
      </c>
      <c r="I388">
        <v>0</v>
      </c>
      <c r="J388">
        <f>IF(A387=Emisiones_N2O_CO2eq_LA[[#This Row],[País]],IFERROR(Emisiones_N2O_CO2eq_LA[[#This Row],[Industria (kilotoneladas CO₂e)]]-I387,0),0)</f>
        <v>0</v>
      </c>
      <c r="K388" s="8">
        <f>IF(A387=Emisiones_N2O_CO2eq_LA[[#This Row],[País]],IFERROR(((Emisiones_N2O_CO2eq_LA[[#This Row],[Industria (kilotoneladas CO₂e)]]-I387)/I387)*100,0),0)</f>
        <v>0</v>
      </c>
      <c r="L388" s="7"/>
      <c r="M388">
        <v>70</v>
      </c>
      <c r="N388">
        <f>IF(A387=Emisiones_N2O_CO2eq_LA[[#This Row],[País]],IFERROR(Emisiones_N2O_CO2eq_LA[[#This Row],[Otras Quemas de Combustible (kilotoneladas CO₂e)]]-M387,0),0)</f>
        <v>0</v>
      </c>
      <c r="O388" s="8">
        <f>IF(A387=Emisiones_N2O_CO2eq_LA[[#This Row],[País]],IFERROR(((Emisiones_N2O_CO2eq_LA[[#This Row],[Otras Quemas de Combustible (kilotoneladas CO₂e)]]-M387)/M387)*100,0),0)</f>
        <v>0</v>
      </c>
      <c r="P388">
        <v>0.02</v>
      </c>
      <c r="Q388">
        <v>40</v>
      </c>
      <c r="R388">
        <f>IF(A387=Emisiones_N2O_CO2eq_LA[[#This Row],[País]],IFERROR(Emisiones_N2O_CO2eq_LA[[#This Row],[Residuos (kilotoneladas CO₂e)]]-Q387,0),0)</f>
        <v>0</v>
      </c>
      <c r="S388" s="8">
        <f>IF(A387=Emisiones_N2O_CO2eq_LA[[#This Row],[País]],IFERROR(((Emisiones_N2O_CO2eq_LA[[#This Row],[Residuos (kilotoneladas CO₂e)]]-Q387)/Q387)*100,0),0)</f>
        <v>0</v>
      </c>
      <c r="T388">
        <v>1.37362637362637E-2</v>
      </c>
      <c r="U388">
        <v>0</v>
      </c>
      <c r="V388">
        <f>IF(A387=Emisiones_N2O_CO2eq_LA[[#This Row],[País]],IFERROR(Emisiones_N2O_CO2eq_LA[[#This Row],[UCTUS (kilotoneladas CO₂e)]]-U387,0),0)</f>
        <v>0</v>
      </c>
      <c r="W388" s="8">
        <f>IF(A387=Emisiones_N2O_CO2eq_LA[[#This Row],[País]],IFERROR(((Emisiones_N2O_CO2eq_LA[[#This Row],[UCTUS (kilotoneladas CO₂e)]]-U387)/U387)*100,0),0)</f>
        <v>0</v>
      </c>
      <c r="X388">
        <v>0</v>
      </c>
      <c r="Y388">
        <v>0</v>
      </c>
      <c r="Z388">
        <f>IF(A387=Emisiones_N2O_CO2eq_LA[[#This Row],[País]],IFERROR(Emisiones_N2O_CO2eq_LA[[#This Row],[Emisiones Fugitivas (kilotoneladas CO₂e)]]-Y387,0),0)</f>
        <v>0</v>
      </c>
      <c r="AA388">
        <f>IF(A387=Emisiones_N2O_CO2eq_LA[[#This Row],[País]],IFERROR(((Emisiones_N2O_CO2eq_LA[[#This Row],[Emisiones Fugitivas (kilotoneladas CO₂e)]]-Y387)/Y387)*100,0),0)</f>
        <v>0</v>
      </c>
      <c r="AB388">
        <v>0</v>
      </c>
    </row>
    <row r="389" spans="1:28" x14ac:dyDescent="0.25">
      <c r="A389" t="s">
        <v>264</v>
      </c>
      <c r="B389" t="s">
        <v>465</v>
      </c>
      <c r="C389" t="s">
        <v>265</v>
      </c>
      <c r="D389">
        <v>1999</v>
      </c>
      <c r="E389">
        <v>1010</v>
      </c>
      <c r="F389">
        <f>IF(A388=Emisiones_N2O_CO2eq_LA[[#This Row],[País]],IFERROR(Emisiones_N2O_CO2eq_LA[[#This Row],[Agricultura (kilotoneladas CO₂e)]]-E388,0),0)</f>
        <v>-30</v>
      </c>
      <c r="G389" s="8">
        <f>IF(A388=Emisiones_N2O_CO2eq_LA[[#This Row],[País]],IFERROR(((Emisiones_N2O_CO2eq_LA[[#This Row],[Agricultura (kilotoneladas CO₂e)]]-E388)/E388)*100,0),0)</f>
        <v>-2.8846153846153846</v>
      </c>
      <c r="H389">
        <v>0.33995287781891598</v>
      </c>
      <c r="I389">
        <v>0</v>
      </c>
      <c r="J389">
        <f>IF(A388=Emisiones_N2O_CO2eq_LA[[#This Row],[País]],IFERROR(Emisiones_N2O_CO2eq_LA[[#This Row],[Industria (kilotoneladas CO₂e)]]-I388,0),0)</f>
        <v>0</v>
      </c>
      <c r="K389" s="8">
        <f>IF(A388=Emisiones_N2O_CO2eq_LA[[#This Row],[País]],IFERROR(((Emisiones_N2O_CO2eq_LA[[#This Row],[Industria (kilotoneladas CO₂e)]]-I388)/I388)*100,0),0)</f>
        <v>0</v>
      </c>
      <c r="L389" s="7"/>
      <c r="M389">
        <v>60</v>
      </c>
      <c r="N389">
        <f>IF(A388=Emisiones_N2O_CO2eq_LA[[#This Row],[País]],IFERROR(Emisiones_N2O_CO2eq_LA[[#This Row],[Otras Quemas de Combustible (kilotoneladas CO₂e)]]-M388,0),0)</f>
        <v>-10</v>
      </c>
      <c r="O389" s="8">
        <f>IF(A388=Emisiones_N2O_CO2eq_LA[[#This Row],[País]],IFERROR(((Emisiones_N2O_CO2eq_LA[[#This Row],[Otras Quemas de Combustible (kilotoneladas CO₂e)]]-M388)/M388)*100,0),0)</f>
        <v>-14.285714285714285</v>
      </c>
      <c r="P389">
        <v>0.02</v>
      </c>
      <c r="Q389">
        <v>40</v>
      </c>
      <c r="R389">
        <f>IF(A388=Emisiones_N2O_CO2eq_LA[[#This Row],[País]],IFERROR(Emisiones_N2O_CO2eq_LA[[#This Row],[Residuos (kilotoneladas CO₂e)]]-Q388,0),0)</f>
        <v>0</v>
      </c>
      <c r="S389" s="8">
        <f>IF(A388=Emisiones_N2O_CO2eq_LA[[#This Row],[País]],IFERROR(((Emisiones_N2O_CO2eq_LA[[#This Row],[Residuos (kilotoneladas CO₂e)]]-Q388)/Q388)*100,0),0)</f>
        <v>0</v>
      </c>
      <c r="T389">
        <v>1.3463480309660001E-2</v>
      </c>
      <c r="U389">
        <v>0</v>
      </c>
      <c r="V389">
        <f>IF(A388=Emisiones_N2O_CO2eq_LA[[#This Row],[País]],IFERROR(Emisiones_N2O_CO2eq_LA[[#This Row],[UCTUS (kilotoneladas CO₂e)]]-U388,0),0)</f>
        <v>0</v>
      </c>
      <c r="W389" s="8">
        <f>IF(A388=Emisiones_N2O_CO2eq_LA[[#This Row],[País]],IFERROR(((Emisiones_N2O_CO2eq_LA[[#This Row],[UCTUS (kilotoneladas CO₂e)]]-U388)/U388)*100,0),0)</f>
        <v>0</v>
      </c>
      <c r="X389">
        <v>0</v>
      </c>
      <c r="Y389">
        <v>0</v>
      </c>
      <c r="Z389">
        <f>IF(A388=Emisiones_N2O_CO2eq_LA[[#This Row],[País]],IFERROR(Emisiones_N2O_CO2eq_LA[[#This Row],[Emisiones Fugitivas (kilotoneladas CO₂e)]]-Y388,0),0)</f>
        <v>0</v>
      </c>
      <c r="AA389">
        <f>IF(A388=Emisiones_N2O_CO2eq_LA[[#This Row],[País]],IFERROR(((Emisiones_N2O_CO2eq_LA[[#This Row],[Emisiones Fugitivas (kilotoneladas CO₂e)]]-Y388)/Y388)*100,0),0)</f>
        <v>0</v>
      </c>
      <c r="AB389">
        <v>0</v>
      </c>
    </row>
    <row r="390" spans="1:28" x14ac:dyDescent="0.25">
      <c r="A390" t="s">
        <v>264</v>
      </c>
      <c r="B390" t="s">
        <v>465</v>
      </c>
      <c r="C390" t="s">
        <v>265</v>
      </c>
      <c r="D390">
        <v>2000</v>
      </c>
      <c r="E390">
        <v>1000</v>
      </c>
      <c r="F390">
        <f>IF(A389=Emisiones_N2O_CO2eq_LA[[#This Row],[País]],IFERROR(Emisiones_N2O_CO2eq_LA[[#This Row],[Agricultura (kilotoneladas CO₂e)]]-E389,0),0)</f>
        <v>-10</v>
      </c>
      <c r="G390" s="8">
        <f>IF(A389=Emisiones_N2O_CO2eq_LA[[#This Row],[País]],IFERROR(((Emisiones_N2O_CO2eq_LA[[#This Row],[Agricultura (kilotoneladas CO₂e)]]-E389)/E389)*100,0),0)</f>
        <v>-0.99009900990099009</v>
      </c>
      <c r="H390">
        <v>0.33003300330032997</v>
      </c>
      <c r="I390">
        <v>0</v>
      </c>
      <c r="J390">
        <f>IF(A389=Emisiones_N2O_CO2eq_LA[[#This Row],[País]],IFERROR(Emisiones_N2O_CO2eq_LA[[#This Row],[Industria (kilotoneladas CO₂e)]]-I389,0),0)</f>
        <v>0</v>
      </c>
      <c r="K390" s="8">
        <f>IF(A389=Emisiones_N2O_CO2eq_LA[[#This Row],[País]],IFERROR(((Emisiones_N2O_CO2eq_LA[[#This Row],[Industria (kilotoneladas CO₂e)]]-I389)/I389)*100,0),0)</f>
        <v>0</v>
      </c>
      <c r="L390" s="7"/>
      <c r="M390">
        <v>60</v>
      </c>
      <c r="N390">
        <f>IF(A389=Emisiones_N2O_CO2eq_LA[[#This Row],[País]],IFERROR(Emisiones_N2O_CO2eq_LA[[#This Row],[Otras Quemas de Combustible (kilotoneladas CO₂e)]]-M389,0),0)</f>
        <v>0</v>
      </c>
      <c r="O390" s="8">
        <f>IF(A389=Emisiones_N2O_CO2eq_LA[[#This Row],[País]],IFERROR(((Emisiones_N2O_CO2eq_LA[[#This Row],[Otras Quemas de Combustible (kilotoneladas CO₂e)]]-M389)/M389)*100,0),0)</f>
        <v>0</v>
      </c>
      <c r="P390">
        <v>0.02</v>
      </c>
      <c r="Q390">
        <v>40</v>
      </c>
      <c r="R390">
        <f>IF(A389=Emisiones_N2O_CO2eq_LA[[#This Row],[País]],IFERROR(Emisiones_N2O_CO2eq_LA[[#This Row],[Residuos (kilotoneladas CO₂e)]]-Q389,0),0)</f>
        <v>0</v>
      </c>
      <c r="S390" s="8">
        <f>IF(A389=Emisiones_N2O_CO2eq_LA[[#This Row],[País]],IFERROR(((Emisiones_N2O_CO2eq_LA[[#This Row],[Residuos (kilotoneladas CO₂e)]]-Q389)/Q389)*100,0),0)</f>
        <v>0</v>
      </c>
      <c r="T390">
        <v>1.32013201320132E-2</v>
      </c>
      <c r="U390">
        <v>0</v>
      </c>
      <c r="V390">
        <f>IF(A389=Emisiones_N2O_CO2eq_LA[[#This Row],[País]],IFERROR(Emisiones_N2O_CO2eq_LA[[#This Row],[UCTUS (kilotoneladas CO₂e)]]-U389,0),0)</f>
        <v>0</v>
      </c>
      <c r="W390" s="8">
        <f>IF(A389=Emisiones_N2O_CO2eq_LA[[#This Row],[País]],IFERROR(((Emisiones_N2O_CO2eq_LA[[#This Row],[UCTUS (kilotoneladas CO₂e)]]-U389)/U389)*100,0),0)</f>
        <v>0</v>
      </c>
      <c r="X390">
        <v>0</v>
      </c>
      <c r="Y390">
        <v>0</v>
      </c>
      <c r="Z390">
        <f>IF(A389=Emisiones_N2O_CO2eq_LA[[#This Row],[País]],IFERROR(Emisiones_N2O_CO2eq_LA[[#This Row],[Emisiones Fugitivas (kilotoneladas CO₂e)]]-Y389,0),0)</f>
        <v>0</v>
      </c>
      <c r="AA390">
        <f>IF(A389=Emisiones_N2O_CO2eq_LA[[#This Row],[País]],IFERROR(((Emisiones_N2O_CO2eq_LA[[#This Row],[Emisiones Fugitivas (kilotoneladas CO₂e)]]-Y389)/Y389)*100,0),0)</f>
        <v>0</v>
      </c>
      <c r="AB390">
        <v>0</v>
      </c>
    </row>
    <row r="391" spans="1:28" x14ac:dyDescent="0.25">
      <c r="A391" t="s">
        <v>264</v>
      </c>
      <c r="B391" t="s">
        <v>465</v>
      </c>
      <c r="C391" t="s">
        <v>265</v>
      </c>
      <c r="D391">
        <v>2001</v>
      </c>
      <c r="E391">
        <v>1100</v>
      </c>
      <c r="F391">
        <f>IF(A390=Emisiones_N2O_CO2eq_LA[[#This Row],[País]],IFERROR(Emisiones_N2O_CO2eq_LA[[#This Row],[Agricultura (kilotoneladas CO₂e)]]-E390,0),0)</f>
        <v>100</v>
      </c>
      <c r="G391" s="8">
        <f>IF(A390=Emisiones_N2O_CO2eq_LA[[#This Row],[País]],IFERROR(((Emisiones_N2O_CO2eq_LA[[#This Row],[Agricultura (kilotoneladas CO₂e)]]-E390)/E390)*100,0),0)</f>
        <v>10</v>
      </c>
      <c r="H391">
        <v>0.355987055016181</v>
      </c>
      <c r="I391">
        <v>0</v>
      </c>
      <c r="J391">
        <f>IF(A390=Emisiones_N2O_CO2eq_LA[[#This Row],[País]],IFERROR(Emisiones_N2O_CO2eq_LA[[#This Row],[Industria (kilotoneladas CO₂e)]]-I390,0),0)</f>
        <v>0</v>
      </c>
      <c r="K391" s="8">
        <f>IF(A390=Emisiones_N2O_CO2eq_LA[[#This Row],[País]],IFERROR(((Emisiones_N2O_CO2eq_LA[[#This Row],[Industria (kilotoneladas CO₂e)]]-I390)/I390)*100,0),0)</f>
        <v>0</v>
      </c>
      <c r="L391" s="7"/>
      <c r="M391">
        <v>70</v>
      </c>
      <c r="N391">
        <f>IF(A390=Emisiones_N2O_CO2eq_LA[[#This Row],[País]],IFERROR(Emisiones_N2O_CO2eq_LA[[#This Row],[Otras Quemas de Combustible (kilotoneladas CO₂e)]]-M390,0),0)</f>
        <v>10</v>
      </c>
      <c r="O391" s="8">
        <f>IF(A390=Emisiones_N2O_CO2eq_LA[[#This Row],[País]],IFERROR(((Emisiones_N2O_CO2eq_LA[[#This Row],[Otras Quemas de Combustible (kilotoneladas CO₂e)]]-M390)/M390)*100,0),0)</f>
        <v>16.666666666666664</v>
      </c>
      <c r="P391">
        <v>0.02</v>
      </c>
      <c r="Q391">
        <v>40</v>
      </c>
      <c r="R391">
        <f>IF(A390=Emisiones_N2O_CO2eq_LA[[#This Row],[País]],IFERROR(Emisiones_N2O_CO2eq_LA[[#This Row],[Residuos (kilotoneladas CO₂e)]]-Q390,0),0)</f>
        <v>0</v>
      </c>
      <c r="S391" s="8">
        <f>IF(A390=Emisiones_N2O_CO2eq_LA[[#This Row],[País]],IFERROR(((Emisiones_N2O_CO2eq_LA[[#This Row],[Residuos (kilotoneladas CO₂e)]]-Q390)/Q390)*100,0),0)</f>
        <v>0</v>
      </c>
      <c r="T391">
        <v>1.2944983818770199E-2</v>
      </c>
      <c r="U391">
        <v>10</v>
      </c>
      <c r="V391">
        <f>IF(A390=Emisiones_N2O_CO2eq_LA[[#This Row],[País]],IFERROR(Emisiones_N2O_CO2eq_LA[[#This Row],[UCTUS (kilotoneladas CO₂e)]]-U390,0),0)</f>
        <v>10</v>
      </c>
      <c r="W391" s="8">
        <f>IF(A390=Emisiones_N2O_CO2eq_LA[[#This Row],[País]],IFERROR(((Emisiones_N2O_CO2eq_LA[[#This Row],[UCTUS (kilotoneladas CO₂e)]]-U390)/U390)*100,0),0)</f>
        <v>0</v>
      </c>
      <c r="X391">
        <v>3.2362459546925498E-3</v>
      </c>
      <c r="Y391">
        <v>0</v>
      </c>
      <c r="Z391">
        <f>IF(A390=Emisiones_N2O_CO2eq_LA[[#This Row],[País]],IFERROR(Emisiones_N2O_CO2eq_LA[[#This Row],[Emisiones Fugitivas (kilotoneladas CO₂e)]]-Y390,0),0)</f>
        <v>0</v>
      </c>
      <c r="AA391">
        <f>IF(A390=Emisiones_N2O_CO2eq_LA[[#This Row],[País]],IFERROR(((Emisiones_N2O_CO2eq_LA[[#This Row],[Emisiones Fugitivas (kilotoneladas CO₂e)]]-Y390)/Y390)*100,0),0)</f>
        <v>0</v>
      </c>
      <c r="AB391">
        <v>0</v>
      </c>
    </row>
    <row r="392" spans="1:28" x14ac:dyDescent="0.25">
      <c r="A392" t="s">
        <v>264</v>
      </c>
      <c r="B392" t="s">
        <v>465</v>
      </c>
      <c r="C392" t="s">
        <v>265</v>
      </c>
      <c r="D392">
        <v>2002</v>
      </c>
      <c r="E392">
        <v>1110</v>
      </c>
      <c r="F392">
        <f>IF(A391=Emisiones_N2O_CO2eq_LA[[#This Row],[País]],IFERROR(Emisiones_N2O_CO2eq_LA[[#This Row],[Agricultura (kilotoneladas CO₂e)]]-E391,0),0)</f>
        <v>10</v>
      </c>
      <c r="G392" s="8">
        <f>IF(A391=Emisiones_N2O_CO2eq_LA[[#This Row],[País]],IFERROR(((Emisiones_N2O_CO2eq_LA[[#This Row],[Agricultura (kilotoneladas CO₂e)]]-E391)/E391)*100,0),0)</f>
        <v>0.90909090909090906</v>
      </c>
      <c r="H392">
        <v>0.352492854874563</v>
      </c>
      <c r="I392">
        <v>0</v>
      </c>
      <c r="J392">
        <f>IF(A391=Emisiones_N2O_CO2eq_LA[[#This Row],[País]],IFERROR(Emisiones_N2O_CO2eq_LA[[#This Row],[Industria (kilotoneladas CO₂e)]]-I391,0),0)</f>
        <v>0</v>
      </c>
      <c r="K392" s="8">
        <f>IF(A391=Emisiones_N2O_CO2eq_LA[[#This Row],[País]],IFERROR(((Emisiones_N2O_CO2eq_LA[[#This Row],[Industria (kilotoneladas CO₂e)]]-I391)/I391)*100,0),0)</f>
        <v>0</v>
      </c>
      <c r="L392" s="7"/>
      <c r="M392">
        <v>70</v>
      </c>
      <c r="N392">
        <f>IF(A391=Emisiones_N2O_CO2eq_LA[[#This Row],[País]],IFERROR(Emisiones_N2O_CO2eq_LA[[#This Row],[Otras Quemas de Combustible (kilotoneladas CO₂e)]]-M391,0),0)</f>
        <v>0</v>
      </c>
      <c r="O392" s="8">
        <f>IF(A391=Emisiones_N2O_CO2eq_LA[[#This Row],[País]],IFERROR(((Emisiones_N2O_CO2eq_LA[[#This Row],[Otras Quemas de Combustible (kilotoneladas CO₂e)]]-M391)/M391)*100,0),0)</f>
        <v>0</v>
      </c>
      <c r="P392">
        <v>0.02</v>
      </c>
      <c r="Q392">
        <v>40</v>
      </c>
      <c r="R392">
        <f>IF(A391=Emisiones_N2O_CO2eq_LA[[#This Row],[País]],IFERROR(Emisiones_N2O_CO2eq_LA[[#This Row],[Residuos (kilotoneladas CO₂e)]]-Q391,0),0)</f>
        <v>0</v>
      </c>
      <c r="S392" s="8">
        <f>IF(A391=Emisiones_N2O_CO2eq_LA[[#This Row],[País]],IFERROR(((Emisiones_N2O_CO2eq_LA[[#This Row],[Residuos (kilotoneladas CO₂e)]]-Q391)/Q391)*100,0),0)</f>
        <v>0</v>
      </c>
      <c r="T392">
        <v>1.27024452207049E-2</v>
      </c>
      <c r="U392">
        <v>20</v>
      </c>
      <c r="V392">
        <f>IF(A391=Emisiones_N2O_CO2eq_LA[[#This Row],[País]],IFERROR(Emisiones_N2O_CO2eq_LA[[#This Row],[UCTUS (kilotoneladas CO₂e)]]-U391,0),0)</f>
        <v>10</v>
      </c>
      <c r="W392" s="8">
        <f>IF(A391=Emisiones_N2O_CO2eq_LA[[#This Row],[País]],IFERROR(((Emisiones_N2O_CO2eq_LA[[#This Row],[UCTUS (kilotoneladas CO₂e)]]-U391)/U391)*100,0),0)</f>
        <v>100</v>
      </c>
      <c r="X392">
        <v>6.35122261035249E-3</v>
      </c>
      <c r="Y392">
        <v>0</v>
      </c>
      <c r="Z392">
        <f>IF(A391=Emisiones_N2O_CO2eq_LA[[#This Row],[País]],IFERROR(Emisiones_N2O_CO2eq_LA[[#This Row],[Emisiones Fugitivas (kilotoneladas CO₂e)]]-Y391,0),0)</f>
        <v>0</v>
      </c>
      <c r="AA392">
        <f>IF(A391=Emisiones_N2O_CO2eq_LA[[#This Row],[País]],IFERROR(((Emisiones_N2O_CO2eq_LA[[#This Row],[Emisiones Fugitivas (kilotoneladas CO₂e)]]-Y391)/Y391)*100,0),0)</f>
        <v>0</v>
      </c>
      <c r="AB392">
        <v>0</v>
      </c>
    </row>
    <row r="393" spans="1:28" x14ac:dyDescent="0.25">
      <c r="A393" t="s">
        <v>264</v>
      </c>
      <c r="B393" t="s">
        <v>465</v>
      </c>
      <c r="C393" t="s">
        <v>265</v>
      </c>
      <c r="D393">
        <v>2003</v>
      </c>
      <c r="E393">
        <v>1110</v>
      </c>
      <c r="F393">
        <f>IF(A392=Emisiones_N2O_CO2eq_LA[[#This Row],[País]],IFERROR(Emisiones_N2O_CO2eq_LA[[#This Row],[Agricultura (kilotoneladas CO₂e)]]-E392,0),0)</f>
        <v>0</v>
      </c>
      <c r="G393" s="8">
        <f>IF(A392=Emisiones_N2O_CO2eq_LA[[#This Row],[País]],IFERROR(((Emisiones_N2O_CO2eq_LA[[#This Row],[Agricultura (kilotoneladas CO₂e)]]-E392)/E392)*100,0),0)</f>
        <v>0</v>
      </c>
      <c r="H393">
        <v>0.34590215020255499</v>
      </c>
      <c r="I393">
        <v>0</v>
      </c>
      <c r="J393">
        <f>IF(A392=Emisiones_N2O_CO2eq_LA[[#This Row],[País]],IFERROR(Emisiones_N2O_CO2eq_LA[[#This Row],[Industria (kilotoneladas CO₂e)]]-I392,0),0)</f>
        <v>0</v>
      </c>
      <c r="K393" s="8">
        <f>IF(A392=Emisiones_N2O_CO2eq_LA[[#This Row],[País]],IFERROR(((Emisiones_N2O_CO2eq_LA[[#This Row],[Industria (kilotoneladas CO₂e)]]-I392)/I392)*100,0),0)</f>
        <v>0</v>
      </c>
      <c r="L393" s="7"/>
      <c r="M393">
        <v>70</v>
      </c>
      <c r="N393">
        <f>IF(A392=Emisiones_N2O_CO2eq_LA[[#This Row],[País]],IFERROR(Emisiones_N2O_CO2eq_LA[[#This Row],[Otras Quemas de Combustible (kilotoneladas CO₂e)]]-M392,0),0)</f>
        <v>0</v>
      </c>
      <c r="O393" s="8">
        <f>IF(A392=Emisiones_N2O_CO2eq_LA[[#This Row],[País]],IFERROR(((Emisiones_N2O_CO2eq_LA[[#This Row],[Otras Quemas de Combustible (kilotoneladas CO₂e)]]-M392)/M392)*100,0),0)</f>
        <v>0</v>
      </c>
      <c r="P393">
        <v>0.02</v>
      </c>
      <c r="Q393">
        <v>40</v>
      </c>
      <c r="R393">
        <f>IF(A392=Emisiones_N2O_CO2eq_LA[[#This Row],[País]],IFERROR(Emisiones_N2O_CO2eq_LA[[#This Row],[Residuos (kilotoneladas CO₂e)]]-Q392,0),0)</f>
        <v>0</v>
      </c>
      <c r="S393" s="8">
        <f>IF(A392=Emisiones_N2O_CO2eq_LA[[#This Row],[País]],IFERROR(((Emisiones_N2O_CO2eq_LA[[#This Row],[Residuos (kilotoneladas CO₂e)]]-Q392)/Q392)*100,0),0)</f>
        <v>0</v>
      </c>
      <c r="T393">
        <v>1.24649423496416E-2</v>
      </c>
      <c r="U393">
        <v>160</v>
      </c>
      <c r="V393">
        <f>IF(A392=Emisiones_N2O_CO2eq_LA[[#This Row],[País]],IFERROR(Emisiones_N2O_CO2eq_LA[[#This Row],[UCTUS (kilotoneladas CO₂e)]]-U392,0),0)</f>
        <v>140</v>
      </c>
      <c r="W393" s="8">
        <f>IF(A392=Emisiones_N2O_CO2eq_LA[[#This Row],[País]],IFERROR(((Emisiones_N2O_CO2eq_LA[[#This Row],[UCTUS (kilotoneladas CO₂e)]]-U392)/U392)*100,0),0)</f>
        <v>700</v>
      </c>
      <c r="X393">
        <v>4.9859769398566497E-2</v>
      </c>
      <c r="Y393">
        <v>0</v>
      </c>
      <c r="Z393">
        <f>IF(A392=Emisiones_N2O_CO2eq_LA[[#This Row],[País]],IFERROR(Emisiones_N2O_CO2eq_LA[[#This Row],[Emisiones Fugitivas (kilotoneladas CO₂e)]]-Y392,0),0)</f>
        <v>0</v>
      </c>
      <c r="AA393">
        <f>IF(A392=Emisiones_N2O_CO2eq_LA[[#This Row],[País]],IFERROR(((Emisiones_N2O_CO2eq_LA[[#This Row],[Emisiones Fugitivas (kilotoneladas CO₂e)]]-Y392)/Y392)*100,0),0)</f>
        <v>0</v>
      </c>
      <c r="AB393">
        <v>0</v>
      </c>
    </row>
    <row r="394" spans="1:28" x14ac:dyDescent="0.25">
      <c r="A394" t="s">
        <v>264</v>
      </c>
      <c r="B394" t="s">
        <v>465</v>
      </c>
      <c r="C394" t="s">
        <v>265</v>
      </c>
      <c r="D394">
        <v>2004</v>
      </c>
      <c r="E394">
        <v>1090</v>
      </c>
      <c r="F394">
        <f>IF(A393=Emisiones_N2O_CO2eq_LA[[#This Row],[País]],IFERROR(Emisiones_N2O_CO2eq_LA[[#This Row],[Agricultura (kilotoneladas CO₂e)]]-E393,0),0)</f>
        <v>-20</v>
      </c>
      <c r="G394" s="8">
        <f>IF(A393=Emisiones_N2O_CO2eq_LA[[#This Row],[País]],IFERROR(((Emisiones_N2O_CO2eq_LA[[#This Row],[Agricultura (kilotoneladas CO₂e)]]-E393)/E393)*100,0),0)</f>
        <v>-1.8018018018018018</v>
      </c>
      <c r="H394">
        <v>0.33343530131538701</v>
      </c>
      <c r="I394">
        <v>0</v>
      </c>
      <c r="J394">
        <f>IF(A393=Emisiones_N2O_CO2eq_LA[[#This Row],[País]],IFERROR(Emisiones_N2O_CO2eq_LA[[#This Row],[Industria (kilotoneladas CO₂e)]]-I393,0),0)</f>
        <v>0</v>
      </c>
      <c r="K394" s="8">
        <f>IF(A393=Emisiones_N2O_CO2eq_LA[[#This Row],[País]],IFERROR(((Emisiones_N2O_CO2eq_LA[[#This Row],[Industria (kilotoneladas CO₂e)]]-I393)/I393)*100,0),0)</f>
        <v>0</v>
      </c>
      <c r="L394" s="7"/>
      <c r="M394">
        <v>80</v>
      </c>
      <c r="N394">
        <f>IF(A393=Emisiones_N2O_CO2eq_LA[[#This Row],[País]],IFERROR(Emisiones_N2O_CO2eq_LA[[#This Row],[Otras Quemas de Combustible (kilotoneladas CO₂e)]]-M393,0),0)</f>
        <v>10</v>
      </c>
      <c r="O394" s="8">
        <f>IF(A393=Emisiones_N2O_CO2eq_LA[[#This Row],[País]],IFERROR(((Emisiones_N2O_CO2eq_LA[[#This Row],[Otras Quemas de Combustible (kilotoneladas CO₂e)]]-M393)/M393)*100,0),0)</f>
        <v>14.285714285714285</v>
      </c>
      <c r="P394">
        <v>0.02</v>
      </c>
      <c r="Q394">
        <v>40</v>
      </c>
      <c r="R394">
        <f>IF(A393=Emisiones_N2O_CO2eq_LA[[#This Row],[País]],IFERROR(Emisiones_N2O_CO2eq_LA[[#This Row],[Residuos (kilotoneladas CO₂e)]]-Q393,0),0)</f>
        <v>0</v>
      </c>
      <c r="S394" s="8">
        <f>IF(A393=Emisiones_N2O_CO2eq_LA[[#This Row],[País]],IFERROR(((Emisiones_N2O_CO2eq_LA[[#This Row],[Residuos (kilotoneladas CO₂e)]]-Q393)/Q393)*100,0),0)</f>
        <v>0</v>
      </c>
      <c r="T394">
        <v>1.22361578464362E-2</v>
      </c>
      <c r="U394">
        <v>60</v>
      </c>
      <c r="V394">
        <f>IF(A393=Emisiones_N2O_CO2eq_LA[[#This Row],[País]],IFERROR(Emisiones_N2O_CO2eq_LA[[#This Row],[UCTUS (kilotoneladas CO₂e)]]-U393,0),0)</f>
        <v>-100</v>
      </c>
      <c r="W394" s="8">
        <f>IF(A393=Emisiones_N2O_CO2eq_LA[[#This Row],[País]],IFERROR(((Emisiones_N2O_CO2eq_LA[[#This Row],[UCTUS (kilotoneladas CO₂e)]]-U393)/U393)*100,0),0)</f>
        <v>-62.5</v>
      </c>
      <c r="X394">
        <v>1.8354236769654302E-2</v>
      </c>
      <c r="Y394">
        <v>0</v>
      </c>
      <c r="Z394">
        <f>IF(A393=Emisiones_N2O_CO2eq_LA[[#This Row],[País]],IFERROR(Emisiones_N2O_CO2eq_LA[[#This Row],[Emisiones Fugitivas (kilotoneladas CO₂e)]]-Y393,0),0)</f>
        <v>0</v>
      </c>
      <c r="AA394">
        <f>IF(A393=Emisiones_N2O_CO2eq_LA[[#This Row],[País]],IFERROR(((Emisiones_N2O_CO2eq_LA[[#This Row],[Emisiones Fugitivas (kilotoneladas CO₂e)]]-Y393)/Y393)*100,0),0)</f>
        <v>0</v>
      </c>
      <c r="AB394">
        <v>0</v>
      </c>
    </row>
    <row r="395" spans="1:28" x14ac:dyDescent="0.25">
      <c r="A395" t="s">
        <v>264</v>
      </c>
      <c r="B395" t="s">
        <v>465</v>
      </c>
      <c r="C395" t="s">
        <v>265</v>
      </c>
      <c r="D395">
        <v>2005</v>
      </c>
      <c r="E395">
        <v>1110</v>
      </c>
      <c r="F395">
        <f>IF(A394=Emisiones_N2O_CO2eq_LA[[#This Row],[País]],IFERROR(Emisiones_N2O_CO2eq_LA[[#This Row],[Agricultura (kilotoneladas CO₂e)]]-E394,0),0)</f>
        <v>20</v>
      </c>
      <c r="G395" s="8">
        <f>IF(A394=Emisiones_N2O_CO2eq_LA[[#This Row],[País]],IFERROR(((Emisiones_N2O_CO2eq_LA[[#This Row],[Agricultura (kilotoneladas CO₂e)]]-E394)/E394)*100,0),0)</f>
        <v>1.834862385321101</v>
      </c>
      <c r="H395">
        <v>0.33333333333333298</v>
      </c>
      <c r="I395">
        <v>0</v>
      </c>
      <c r="J395">
        <f>IF(A394=Emisiones_N2O_CO2eq_LA[[#This Row],[País]],IFERROR(Emisiones_N2O_CO2eq_LA[[#This Row],[Industria (kilotoneladas CO₂e)]]-I394,0),0)</f>
        <v>0</v>
      </c>
      <c r="K395" s="8">
        <f>IF(A394=Emisiones_N2O_CO2eq_LA[[#This Row],[País]],IFERROR(((Emisiones_N2O_CO2eq_LA[[#This Row],[Industria (kilotoneladas CO₂e)]]-I394)/I394)*100,0),0)</f>
        <v>0</v>
      </c>
      <c r="L395" s="7"/>
      <c r="M395">
        <v>80</v>
      </c>
      <c r="N395">
        <f>IF(A394=Emisiones_N2O_CO2eq_LA[[#This Row],[País]],IFERROR(Emisiones_N2O_CO2eq_LA[[#This Row],[Otras Quemas de Combustible (kilotoneladas CO₂e)]]-M394,0),0)</f>
        <v>0</v>
      </c>
      <c r="O395" s="8">
        <f>IF(A394=Emisiones_N2O_CO2eq_LA[[#This Row],[País]],IFERROR(((Emisiones_N2O_CO2eq_LA[[#This Row],[Otras Quemas de Combustible (kilotoneladas CO₂e)]]-M394)/M394)*100,0),0)</f>
        <v>0</v>
      </c>
      <c r="P395">
        <v>0.02</v>
      </c>
      <c r="Q395">
        <v>40</v>
      </c>
      <c r="R395">
        <f>IF(A394=Emisiones_N2O_CO2eq_LA[[#This Row],[País]],IFERROR(Emisiones_N2O_CO2eq_LA[[#This Row],[Residuos (kilotoneladas CO₂e)]]-Q394,0),0)</f>
        <v>0</v>
      </c>
      <c r="S395" s="8">
        <f>IF(A394=Emisiones_N2O_CO2eq_LA[[#This Row],[País]],IFERROR(((Emisiones_N2O_CO2eq_LA[[#This Row],[Residuos (kilotoneladas CO₂e)]]-Q394)/Q394)*100,0),0)</f>
        <v>0</v>
      </c>
      <c r="T395">
        <v>1.2012012012012E-2</v>
      </c>
      <c r="U395">
        <v>0</v>
      </c>
      <c r="V395">
        <f>IF(A394=Emisiones_N2O_CO2eq_LA[[#This Row],[País]],IFERROR(Emisiones_N2O_CO2eq_LA[[#This Row],[UCTUS (kilotoneladas CO₂e)]]-U394,0),0)</f>
        <v>-60</v>
      </c>
      <c r="W395" s="8">
        <f>IF(A394=Emisiones_N2O_CO2eq_LA[[#This Row],[País]],IFERROR(((Emisiones_N2O_CO2eq_LA[[#This Row],[UCTUS (kilotoneladas CO₂e)]]-U394)/U394)*100,0),0)</f>
        <v>-100</v>
      </c>
      <c r="X395">
        <v>0</v>
      </c>
      <c r="Y395">
        <v>0</v>
      </c>
      <c r="Z395">
        <f>IF(A394=Emisiones_N2O_CO2eq_LA[[#This Row],[País]],IFERROR(Emisiones_N2O_CO2eq_LA[[#This Row],[Emisiones Fugitivas (kilotoneladas CO₂e)]]-Y394,0),0)</f>
        <v>0</v>
      </c>
      <c r="AA395">
        <f>IF(A394=Emisiones_N2O_CO2eq_LA[[#This Row],[País]],IFERROR(((Emisiones_N2O_CO2eq_LA[[#This Row],[Emisiones Fugitivas (kilotoneladas CO₂e)]]-Y394)/Y394)*100,0),0)</f>
        <v>0</v>
      </c>
      <c r="AB395">
        <v>0</v>
      </c>
    </row>
    <row r="396" spans="1:28" x14ac:dyDescent="0.25">
      <c r="A396" t="s">
        <v>264</v>
      </c>
      <c r="B396" t="s">
        <v>465</v>
      </c>
      <c r="C396" t="s">
        <v>265</v>
      </c>
      <c r="D396">
        <v>2006</v>
      </c>
      <c r="E396">
        <v>1120</v>
      </c>
      <c r="F396">
        <f>IF(A395=Emisiones_N2O_CO2eq_LA[[#This Row],[País]],IFERROR(Emisiones_N2O_CO2eq_LA[[#This Row],[Agricultura (kilotoneladas CO₂e)]]-E395,0),0)</f>
        <v>10</v>
      </c>
      <c r="G396" s="8">
        <f>IF(A395=Emisiones_N2O_CO2eq_LA[[#This Row],[País]],IFERROR(((Emisiones_N2O_CO2eq_LA[[#This Row],[Agricultura (kilotoneladas CO₂e)]]-E395)/E395)*100,0),0)</f>
        <v>0.90090090090090091</v>
      </c>
      <c r="H396">
        <v>0.330188679245283</v>
      </c>
      <c r="I396">
        <v>0</v>
      </c>
      <c r="J396">
        <f>IF(A395=Emisiones_N2O_CO2eq_LA[[#This Row],[País]],IFERROR(Emisiones_N2O_CO2eq_LA[[#This Row],[Industria (kilotoneladas CO₂e)]]-I395,0),0)</f>
        <v>0</v>
      </c>
      <c r="K396" s="8">
        <f>IF(A395=Emisiones_N2O_CO2eq_LA[[#This Row],[País]],IFERROR(((Emisiones_N2O_CO2eq_LA[[#This Row],[Industria (kilotoneladas CO₂e)]]-I395)/I395)*100,0),0)</f>
        <v>0</v>
      </c>
      <c r="L396" s="7"/>
      <c r="M396">
        <v>80</v>
      </c>
      <c r="N396">
        <f>IF(A395=Emisiones_N2O_CO2eq_LA[[#This Row],[País]],IFERROR(Emisiones_N2O_CO2eq_LA[[#This Row],[Otras Quemas de Combustible (kilotoneladas CO₂e)]]-M395,0),0)</f>
        <v>0</v>
      </c>
      <c r="O396" s="8">
        <f>IF(A395=Emisiones_N2O_CO2eq_LA[[#This Row],[País]],IFERROR(((Emisiones_N2O_CO2eq_LA[[#This Row],[Otras Quemas de Combustible (kilotoneladas CO₂e)]]-M395)/M395)*100,0),0)</f>
        <v>0</v>
      </c>
      <c r="P396">
        <v>0.02</v>
      </c>
      <c r="Q396">
        <v>40</v>
      </c>
      <c r="R396">
        <f>IF(A395=Emisiones_N2O_CO2eq_LA[[#This Row],[País]],IFERROR(Emisiones_N2O_CO2eq_LA[[#This Row],[Residuos (kilotoneladas CO₂e)]]-Q395,0),0)</f>
        <v>0</v>
      </c>
      <c r="S396" s="8">
        <f>IF(A395=Emisiones_N2O_CO2eq_LA[[#This Row],[País]],IFERROR(((Emisiones_N2O_CO2eq_LA[[#This Row],[Residuos (kilotoneladas CO₂e)]]-Q395)/Q395)*100,0),0)</f>
        <v>0</v>
      </c>
      <c r="T396">
        <v>1.17924528301886E-2</v>
      </c>
      <c r="U396">
        <v>20</v>
      </c>
      <c r="V396">
        <f>IF(A395=Emisiones_N2O_CO2eq_LA[[#This Row],[País]],IFERROR(Emisiones_N2O_CO2eq_LA[[#This Row],[UCTUS (kilotoneladas CO₂e)]]-U395,0),0)</f>
        <v>20</v>
      </c>
      <c r="W396" s="8">
        <f>IF(A395=Emisiones_N2O_CO2eq_LA[[#This Row],[País]],IFERROR(((Emisiones_N2O_CO2eq_LA[[#This Row],[UCTUS (kilotoneladas CO₂e)]]-U395)/U395)*100,0),0)</f>
        <v>0</v>
      </c>
      <c r="X396">
        <v>5.8962264150943296E-3</v>
      </c>
      <c r="Y396">
        <v>0</v>
      </c>
      <c r="Z396">
        <f>IF(A395=Emisiones_N2O_CO2eq_LA[[#This Row],[País]],IFERROR(Emisiones_N2O_CO2eq_LA[[#This Row],[Emisiones Fugitivas (kilotoneladas CO₂e)]]-Y395,0),0)</f>
        <v>0</v>
      </c>
      <c r="AA396">
        <f>IF(A395=Emisiones_N2O_CO2eq_LA[[#This Row],[País]],IFERROR(((Emisiones_N2O_CO2eq_LA[[#This Row],[Emisiones Fugitivas (kilotoneladas CO₂e)]]-Y395)/Y395)*100,0),0)</f>
        <v>0</v>
      </c>
      <c r="AB396">
        <v>0</v>
      </c>
    </row>
    <row r="397" spans="1:28" x14ac:dyDescent="0.25">
      <c r="A397" t="s">
        <v>264</v>
      </c>
      <c r="B397" t="s">
        <v>465</v>
      </c>
      <c r="C397" t="s">
        <v>265</v>
      </c>
      <c r="D397">
        <v>2007</v>
      </c>
      <c r="E397">
        <v>1090</v>
      </c>
      <c r="F397">
        <f>IF(A396=Emisiones_N2O_CO2eq_LA[[#This Row],[País]],IFERROR(Emisiones_N2O_CO2eq_LA[[#This Row],[Agricultura (kilotoneladas CO₂e)]]-E396,0),0)</f>
        <v>-30</v>
      </c>
      <c r="G397" s="8">
        <f>IF(A396=Emisiones_N2O_CO2eq_LA[[#This Row],[País]],IFERROR(((Emisiones_N2O_CO2eq_LA[[#This Row],[Agricultura (kilotoneladas CO₂e)]]-E396)/E396)*100,0),0)</f>
        <v>-2.6785714285714284</v>
      </c>
      <c r="H397">
        <v>0.31557614360162101</v>
      </c>
      <c r="I397">
        <v>0</v>
      </c>
      <c r="J397">
        <f>IF(A396=Emisiones_N2O_CO2eq_LA[[#This Row],[País]],IFERROR(Emisiones_N2O_CO2eq_LA[[#This Row],[Industria (kilotoneladas CO₂e)]]-I396,0),0)</f>
        <v>0</v>
      </c>
      <c r="K397" s="8">
        <f>IF(A396=Emisiones_N2O_CO2eq_LA[[#This Row],[País]],IFERROR(((Emisiones_N2O_CO2eq_LA[[#This Row],[Industria (kilotoneladas CO₂e)]]-I396)/I396)*100,0),0)</f>
        <v>0</v>
      </c>
      <c r="L397" s="7"/>
      <c r="M397">
        <v>90</v>
      </c>
      <c r="N397">
        <f>IF(A396=Emisiones_N2O_CO2eq_LA[[#This Row],[País]],IFERROR(Emisiones_N2O_CO2eq_LA[[#This Row],[Otras Quemas de Combustible (kilotoneladas CO₂e)]]-M396,0),0)</f>
        <v>10</v>
      </c>
      <c r="O397" s="8">
        <f>IF(A396=Emisiones_N2O_CO2eq_LA[[#This Row],[País]],IFERROR(((Emisiones_N2O_CO2eq_LA[[#This Row],[Otras Quemas de Combustible (kilotoneladas CO₂e)]]-M396)/M396)*100,0),0)</f>
        <v>12.5</v>
      </c>
      <c r="P397">
        <v>0.03</v>
      </c>
      <c r="Q397">
        <v>40</v>
      </c>
      <c r="R397">
        <f>IF(A396=Emisiones_N2O_CO2eq_LA[[#This Row],[País]],IFERROR(Emisiones_N2O_CO2eq_LA[[#This Row],[Residuos (kilotoneladas CO₂e)]]-Q396,0),0)</f>
        <v>0</v>
      </c>
      <c r="S397" s="8">
        <f>IF(A396=Emisiones_N2O_CO2eq_LA[[#This Row],[País]],IFERROR(((Emisiones_N2O_CO2eq_LA[[#This Row],[Residuos (kilotoneladas CO₂e)]]-Q396)/Q396)*100,0),0)</f>
        <v>0</v>
      </c>
      <c r="T397">
        <v>1.1580775911986099E-2</v>
      </c>
      <c r="U397">
        <v>10</v>
      </c>
      <c r="V397">
        <f>IF(A396=Emisiones_N2O_CO2eq_LA[[#This Row],[País]],IFERROR(Emisiones_N2O_CO2eq_LA[[#This Row],[UCTUS (kilotoneladas CO₂e)]]-U396,0),0)</f>
        <v>-10</v>
      </c>
      <c r="W397" s="8">
        <f>IF(A396=Emisiones_N2O_CO2eq_LA[[#This Row],[País]],IFERROR(((Emisiones_N2O_CO2eq_LA[[#This Row],[UCTUS (kilotoneladas CO₂e)]]-U396)/U396)*100,0),0)</f>
        <v>-50</v>
      </c>
      <c r="X397">
        <v>2.89519397799652E-3</v>
      </c>
      <c r="Y397">
        <v>0</v>
      </c>
      <c r="Z397">
        <f>IF(A396=Emisiones_N2O_CO2eq_LA[[#This Row],[País]],IFERROR(Emisiones_N2O_CO2eq_LA[[#This Row],[Emisiones Fugitivas (kilotoneladas CO₂e)]]-Y396,0),0)</f>
        <v>0</v>
      </c>
      <c r="AA397">
        <f>IF(A396=Emisiones_N2O_CO2eq_LA[[#This Row],[País]],IFERROR(((Emisiones_N2O_CO2eq_LA[[#This Row],[Emisiones Fugitivas (kilotoneladas CO₂e)]]-Y396)/Y396)*100,0),0)</f>
        <v>0</v>
      </c>
      <c r="AB397">
        <v>0</v>
      </c>
    </row>
    <row r="398" spans="1:28" x14ac:dyDescent="0.25">
      <c r="A398" t="s">
        <v>264</v>
      </c>
      <c r="B398" t="s">
        <v>465</v>
      </c>
      <c r="C398" t="s">
        <v>265</v>
      </c>
      <c r="D398">
        <v>2008</v>
      </c>
      <c r="E398">
        <v>1140</v>
      </c>
      <c r="F398">
        <f>IF(A397=Emisiones_N2O_CO2eq_LA[[#This Row],[País]],IFERROR(Emisiones_N2O_CO2eq_LA[[#This Row],[Agricultura (kilotoneladas CO₂e)]]-E397,0),0)</f>
        <v>50</v>
      </c>
      <c r="G398" s="8">
        <f>IF(A397=Emisiones_N2O_CO2eq_LA[[#This Row],[País]],IFERROR(((Emisiones_N2O_CO2eq_LA[[#This Row],[Agricultura (kilotoneladas CO₂e)]]-E397)/E397)*100,0),0)</f>
        <v>4.5871559633027523</v>
      </c>
      <c r="H398">
        <v>0.32423208191126202</v>
      </c>
      <c r="I398">
        <v>0</v>
      </c>
      <c r="J398">
        <f>IF(A397=Emisiones_N2O_CO2eq_LA[[#This Row],[País]],IFERROR(Emisiones_N2O_CO2eq_LA[[#This Row],[Industria (kilotoneladas CO₂e)]]-I397,0),0)</f>
        <v>0</v>
      </c>
      <c r="K398" s="8">
        <f>IF(A397=Emisiones_N2O_CO2eq_LA[[#This Row],[País]],IFERROR(((Emisiones_N2O_CO2eq_LA[[#This Row],[Industria (kilotoneladas CO₂e)]]-I397)/I397)*100,0),0)</f>
        <v>0</v>
      </c>
      <c r="L398" s="7"/>
      <c r="M398">
        <v>90</v>
      </c>
      <c r="N398">
        <f>IF(A397=Emisiones_N2O_CO2eq_LA[[#This Row],[País]],IFERROR(Emisiones_N2O_CO2eq_LA[[#This Row],[Otras Quemas de Combustible (kilotoneladas CO₂e)]]-M397,0),0)</f>
        <v>0</v>
      </c>
      <c r="O398" s="8">
        <f>IF(A397=Emisiones_N2O_CO2eq_LA[[#This Row],[País]],IFERROR(((Emisiones_N2O_CO2eq_LA[[#This Row],[Otras Quemas de Combustible (kilotoneladas CO₂e)]]-M397)/M397)*100,0),0)</f>
        <v>0</v>
      </c>
      <c r="P398">
        <v>0.03</v>
      </c>
      <c r="Q398">
        <v>50</v>
      </c>
      <c r="R398">
        <f>IF(A397=Emisiones_N2O_CO2eq_LA[[#This Row],[País]],IFERROR(Emisiones_N2O_CO2eq_LA[[#This Row],[Residuos (kilotoneladas CO₂e)]]-Q397,0),0)</f>
        <v>10</v>
      </c>
      <c r="S398" s="8">
        <f>IF(A397=Emisiones_N2O_CO2eq_LA[[#This Row],[País]],IFERROR(((Emisiones_N2O_CO2eq_LA[[#This Row],[Residuos (kilotoneladas CO₂e)]]-Q397)/Q397)*100,0),0)</f>
        <v>25</v>
      </c>
      <c r="T398">
        <v>1.4220705346985199E-2</v>
      </c>
      <c r="U398">
        <v>20</v>
      </c>
      <c r="V398">
        <f>IF(A397=Emisiones_N2O_CO2eq_LA[[#This Row],[País]],IFERROR(Emisiones_N2O_CO2eq_LA[[#This Row],[UCTUS (kilotoneladas CO₂e)]]-U397,0),0)</f>
        <v>10</v>
      </c>
      <c r="W398" s="8">
        <f>IF(A397=Emisiones_N2O_CO2eq_LA[[#This Row],[País]],IFERROR(((Emisiones_N2O_CO2eq_LA[[#This Row],[UCTUS (kilotoneladas CO₂e)]]-U397)/U397)*100,0),0)</f>
        <v>100</v>
      </c>
      <c r="X398">
        <v>5.6882821387940798E-3</v>
      </c>
      <c r="Y398">
        <v>0</v>
      </c>
      <c r="Z398">
        <f>IF(A397=Emisiones_N2O_CO2eq_LA[[#This Row],[País]],IFERROR(Emisiones_N2O_CO2eq_LA[[#This Row],[Emisiones Fugitivas (kilotoneladas CO₂e)]]-Y397,0),0)</f>
        <v>0</v>
      </c>
      <c r="AA398">
        <f>IF(A397=Emisiones_N2O_CO2eq_LA[[#This Row],[País]],IFERROR(((Emisiones_N2O_CO2eq_LA[[#This Row],[Emisiones Fugitivas (kilotoneladas CO₂e)]]-Y397)/Y397)*100,0),0)</f>
        <v>0</v>
      </c>
      <c r="AB398">
        <v>0</v>
      </c>
    </row>
    <row r="399" spans="1:28" x14ac:dyDescent="0.25">
      <c r="A399" t="s">
        <v>264</v>
      </c>
      <c r="B399" t="s">
        <v>465</v>
      </c>
      <c r="C399" t="s">
        <v>265</v>
      </c>
      <c r="D399">
        <v>2009</v>
      </c>
      <c r="E399">
        <v>1160</v>
      </c>
      <c r="F399">
        <f>IF(A398=Emisiones_N2O_CO2eq_LA[[#This Row],[País]],IFERROR(Emisiones_N2O_CO2eq_LA[[#This Row],[Agricultura (kilotoneladas CO₂e)]]-E398,0),0)</f>
        <v>20</v>
      </c>
      <c r="G399" s="8">
        <f>IF(A398=Emisiones_N2O_CO2eq_LA[[#This Row],[País]],IFERROR(((Emisiones_N2O_CO2eq_LA[[#This Row],[Agricultura (kilotoneladas CO₂e)]]-E398)/E398)*100,0),0)</f>
        <v>1.7543859649122806</v>
      </c>
      <c r="H399">
        <v>0.32411288069292998</v>
      </c>
      <c r="I399">
        <v>0</v>
      </c>
      <c r="J399">
        <f>IF(A398=Emisiones_N2O_CO2eq_LA[[#This Row],[País]],IFERROR(Emisiones_N2O_CO2eq_LA[[#This Row],[Industria (kilotoneladas CO₂e)]]-I398,0),0)</f>
        <v>0</v>
      </c>
      <c r="K399" s="8">
        <f>IF(A398=Emisiones_N2O_CO2eq_LA[[#This Row],[País]],IFERROR(((Emisiones_N2O_CO2eq_LA[[#This Row],[Industria (kilotoneladas CO₂e)]]-I398)/I398)*100,0),0)</f>
        <v>0</v>
      </c>
      <c r="L399" s="7"/>
      <c r="M399">
        <v>90</v>
      </c>
      <c r="N399">
        <f>IF(A398=Emisiones_N2O_CO2eq_LA[[#This Row],[País]],IFERROR(Emisiones_N2O_CO2eq_LA[[#This Row],[Otras Quemas de Combustible (kilotoneladas CO₂e)]]-M398,0),0)</f>
        <v>0</v>
      </c>
      <c r="O399" s="8">
        <f>IF(A398=Emisiones_N2O_CO2eq_LA[[#This Row],[País]],IFERROR(((Emisiones_N2O_CO2eq_LA[[#This Row],[Otras Quemas de Combustible (kilotoneladas CO₂e)]]-M398)/M398)*100,0),0)</f>
        <v>0</v>
      </c>
      <c r="P399">
        <v>0.03</v>
      </c>
      <c r="Q399">
        <v>50</v>
      </c>
      <c r="R399">
        <f>IF(A398=Emisiones_N2O_CO2eq_LA[[#This Row],[País]],IFERROR(Emisiones_N2O_CO2eq_LA[[#This Row],[Residuos (kilotoneladas CO₂e)]]-Q398,0),0)</f>
        <v>0</v>
      </c>
      <c r="S399" s="8">
        <f>IF(A398=Emisiones_N2O_CO2eq_LA[[#This Row],[País]],IFERROR(((Emisiones_N2O_CO2eq_LA[[#This Row],[Residuos (kilotoneladas CO₂e)]]-Q398)/Q398)*100,0),0)</f>
        <v>0</v>
      </c>
      <c r="T399">
        <v>1.39703827884884E-2</v>
      </c>
      <c r="U399">
        <v>40</v>
      </c>
      <c r="V399">
        <f>IF(A398=Emisiones_N2O_CO2eq_LA[[#This Row],[País]],IFERROR(Emisiones_N2O_CO2eq_LA[[#This Row],[UCTUS (kilotoneladas CO₂e)]]-U398,0),0)</f>
        <v>20</v>
      </c>
      <c r="W399" s="8">
        <f>IF(A398=Emisiones_N2O_CO2eq_LA[[#This Row],[País]],IFERROR(((Emisiones_N2O_CO2eq_LA[[#This Row],[UCTUS (kilotoneladas CO₂e)]]-U398)/U398)*100,0),0)</f>
        <v>100</v>
      </c>
      <c r="X399">
        <v>1.1176306230790699E-2</v>
      </c>
      <c r="Y399">
        <v>0</v>
      </c>
      <c r="Z399">
        <f>IF(A398=Emisiones_N2O_CO2eq_LA[[#This Row],[País]],IFERROR(Emisiones_N2O_CO2eq_LA[[#This Row],[Emisiones Fugitivas (kilotoneladas CO₂e)]]-Y398,0),0)</f>
        <v>0</v>
      </c>
      <c r="AA399">
        <f>IF(A398=Emisiones_N2O_CO2eq_LA[[#This Row],[País]],IFERROR(((Emisiones_N2O_CO2eq_LA[[#This Row],[Emisiones Fugitivas (kilotoneladas CO₂e)]]-Y398)/Y398)*100,0),0)</f>
        <v>0</v>
      </c>
      <c r="AB399">
        <v>0</v>
      </c>
    </row>
    <row r="400" spans="1:28" x14ac:dyDescent="0.25">
      <c r="A400" t="s">
        <v>264</v>
      </c>
      <c r="B400" t="s">
        <v>465</v>
      </c>
      <c r="C400" t="s">
        <v>265</v>
      </c>
      <c r="D400">
        <v>2010</v>
      </c>
      <c r="E400">
        <v>1190</v>
      </c>
      <c r="F400">
        <f>IF(A399=Emisiones_N2O_CO2eq_LA[[#This Row],[País]],IFERROR(Emisiones_N2O_CO2eq_LA[[#This Row],[Agricultura (kilotoneladas CO₂e)]]-E399,0),0)</f>
        <v>30</v>
      </c>
      <c r="G400" s="8">
        <f>IF(A399=Emisiones_N2O_CO2eq_LA[[#This Row],[País]],IFERROR(((Emisiones_N2O_CO2eq_LA[[#This Row],[Agricultura (kilotoneladas CO₂e)]]-E399)/E399)*100,0),0)</f>
        <v>2.5862068965517242</v>
      </c>
      <c r="H400">
        <v>0.32665385671150099</v>
      </c>
      <c r="I400">
        <v>0</v>
      </c>
      <c r="J400">
        <f>IF(A399=Emisiones_N2O_CO2eq_LA[[#This Row],[País]],IFERROR(Emisiones_N2O_CO2eq_LA[[#This Row],[Industria (kilotoneladas CO₂e)]]-I399,0),0)</f>
        <v>0</v>
      </c>
      <c r="K400" s="8">
        <f>IF(A399=Emisiones_N2O_CO2eq_LA[[#This Row],[País]],IFERROR(((Emisiones_N2O_CO2eq_LA[[#This Row],[Industria (kilotoneladas CO₂e)]]-I399)/I399)*100,0),0)</f>
        <v>0</v>
      </c>
      <c r="L400" s="7"/>
      <c r="M400">
        <v>100</v>
      </c>
      <c r="N400">
        <f>IF(A399=Emisiones_N2O_CO2eq_LA[[#This Row],[País]],IFERROR(Emisiones_N2O_CO2eq_LA[[#This Row],[Otras Quemas de Combustible (kilotoneladas CO₂e)]]-M399,0),0)</f>
        <v>10</v>
      </c>
      <c r="O400" s="8">
        <f>IF(A399=Emisiones_N2O_CO2eq_LA[[#This Row],[País]],IFERROR(((Emisiones_N2O_CO2eq_LA[[#This Row],[Otras Quemas de Combustible (kilotoneladas CO₂e)]]-M399)/M399)*100,0),0)</f>
        <v>11.111111111111111</v>
      </c>
      <c r="P400">
        <v>0.03</v>
      </c>
      <c r="Q400">
        <v>50</v>
      </c>
      <c r="R400">
        <f>IF(A399=Emisiones_N2O_CO2eq_LA[[#This Row],[País]],IFERROR(Emisiones_N2O_CO2eq_LA[[#This Row],[Residuos (kilotoneladas CO₂e)]]-Q399,0),0)</f>
        <v>0</v>
      </c>
      <c r="S400" s="8">
        <f>IF(A399=Emisiones_N2O_CO2eq_LA[[#This Row],[País]],IFERROR(((Emisiones_N2O_CO2eq_LA[[#This Row],[Residuos (kilotoneladas CO₂e)]]-Q399)/Q399)*100,0),0)</f>
        <v>0</v>
      </c>
      <c r="T400">
        <v>1.3724951962668101E-2</v>
      </c>
      <c r="U400">
        <v>0</v>
      </c>
      <c r="V400">
        <f>IF(A399=Emisiones_N2O_CO2eq_LA[[#This Row],[País]],IFERROR(Emisiones_N2O_CO2eq_LA[[#This Row],[UCTUS (kilotoneladas CO₂e)]]-U399,0),0)</f>
        <v>-40</v>
      </c>
      <c r="W400" s="8">
        <f>IF(A399=Emisiones_N2O_CO2eq_LA[[#This Row],[País]],IFERROR(((Emisiones_N2O_CO2eq_LA[[#This Row],[UCTUS (kilotoneladas CO₂e)]]-U399)/U399)*100,0),0)</f>
        <v>-100</v>
      </c>
      <c r="X400">
        <v>0</v>
      </c>
      <c r="Y400">
        <v>0</v>
      </c>
      <c r="Z400">
        <f>IF(A399=Emisiones_N2O_CO2eq_LA[[#This Row],[País]],IFERROR(Emisiones_N2O_CO2eq_LA[[#This Row],[Emisiones Fugitivas (kilotoneladas CO₂e)]]-Y399,0),0)</f>
        <v>0</v>
      </c>
      <c r="AA400">
        <f>IF(A399=Emisiones_N2O_CO2eq_LA[[#This Row],[País]],IFERROR(((Emisiones_N2O_CO2eq_LA[[#This Row],[Emisiones Fugitivas (kilotoneladas CO₂e)]]-Y399)/Y399)*100,0),0)</f>
        <v>0</v>
      </c>
      <c r="AB400">
        <v>0</v>
      </c>
    </row>
    <row r="401" spans="1:28" x14ac:dyDescent="0.25">
      <c r="A401" t="s">
        <v>264</v>
      </c>
      <c r="B401" t="s">
        <v>465</v>
      </c>
      <c r="C401" t="s">
        <v>265</v>
      </c>
      <c r="D401">
        <v>2011</v>
      </c>
      <c r="E401">
        <v>1180</v>
      </c>
      <c r="F401">
        <f>IF(A400=Emisiones_N2O_CO2eq_LA[[#This Row],[País]],IFERROR(Emisiones_N2O_CO2eq_LA[[#This Row],[Agricultura (kilotoneladas CO₂e)]]-E400,0),0)</f>
        <v>-10</v>
      </c>
      <c r="G401" s="8">
        <f>IF(A400=Emisiones_N2O_CO2eq_LA[[#This Row],[País]],IFERROR(((Emisiones_N2O_CO2eq_LA[[#This Row],[Agricultura (kilotoneladas CO₂e)]]-E400)/E400)*100,0),0)</f>
        <v>-0.84033613445378152</v>
      </c>
      <c r="H401">
        <v>0.31840259039395502</v>
      </c>
      <c r="I401">
        <v>0</v>
      </c>
      <c r="J401">
        <f>IF(A400=Emisiones_N2O_CO2eq_LA[[#This Row],[País]],IFERROR(Emisiones_N2O_CO2eq_LA[[#This Row],[Industria (kilotoneladas CO₂e)]]-I400,0),0)</f>
        <v>0</v>
      </c>
      <c r="K401" s="8">
        <f>IF(A400=Emisiones_N2O_CO2eq_LA[[#This Row],[País]],IFERROR(((Emisiones_N2O_CO2eq_LA[[#This Row],[Industria (kilotoneladas CO₂e)]]-I400)/I400)*100,0),0)</f>
        <v>0</v>
      </c>
      <c r="L401" s="7"/>
      <c r="M401">
        <v>100</v>
      </c>
      <c r="N401">
        <f>IF(A400=Emisiones_N2O_CO2eq_LA[[#This Row],[País]],IFERROR(Emisiones_N2O_CO2eq_LA[[#This Row],[Otras Quemas de Combustible (kilotoneladas CO₂e)]]-M400,0),0)</f>
        <v>0</v>
      </c>
      <c r="O401" s="8">
        <f>IF(A400=Emisiones_N2O_CO2eq_LA[[#This Row],[País]],IFERROR(((Emisiones_N2O_CO2eq_LA[[#This Row],[Otras Quemas de Combustible (kilotoneladas CO₂e)]]-M400)/M400)*100,0),0)</f>
        <v>0</v>
      </c>
      <c r="P401">
        <v>0.03</v>
      </c>
      <c r="Q401">
        <v>50</v>
      </c>
      <c r="R401">
        <f>IF(A400=Emisiones_N2O_CO2eq_LA[[#This Row],[País]],IFERROR(Emisiones_N2O_CO2eq_LA[[#This Row],[Residuos (kilotoneladas CO₂e)]]-Q400,0),0)</f>
        <v>0</v>
      </c>
      <c r="S401" s="8">
        <f>IF(A400=Emisiones_N2O_CO2eq_LA[[#This Row],[País]],IFERROR(((Emisiones_N2O_CO2eq_LA[[#This Row],[Residuos (kilotoneladas CO₂e)]]-Q400)/Q400)*100,0),0)</f>
        <v>0</v>
      </c>
      <c r="T401">
        <v>1.34916351861845E-2</v>
      </c>
      <c r="U401">
        <v>0</v>
      </c>
      <c r="V401">
        <f>IF(A400=Emisiones_N2O_CO2eq_LA[[#This Row],[País]],IFERROR(Emisiones_N2O_CO2eq_LA[[#This Row],[UCTUS (kilotoneladas CO₂e)]]-U400,0),0)</f>
        <v>0</v>
      </c>
      <c r="W401" s="8">
        <f>IF(A400=Emisiones_N2O_CO2eq_LA[[#This Row],[País]],IFERROR(((Emisiones_N2O_CO2eq_LA[[#This Row],[UCTUS (kilotoneladas CO₂e)]]-U400)/U400)*100,0),0)</f>
        <v>0</v>
      </c>
      <c r="X401">
        <v>0</v>
      </c>
      <c r="Y401">
        <v>0</v>
      </c>
      <c r="Z401">
        <f>IF(A400=Emisiones_N2O_CO2eq_LA[[#This Row],[País]],IFERROR(Emisiones_N2O_CO2eq_LA[[#This Row],[Emisiones Fugitivas (kilotoneladas CO₂e)]]-Y400,0),0)</f>
        <v>0</v>
      </c>
      <c r="AA401">
        <f>IF(A400=Emisiones_N2O_CO2eq_LA[[#This Row],[País]],IFERROR(((Emisiones_N2O_CO2eq_LA[[#This Row],[Emisiones Fugitivas (kilotoneladas CO₂e)]]-Y400)/Y400)*100,0),0)</f>
        <v>0</v>
      </c>
      <c r="AB401">
        <v>0</v>
      </c>
    </row>
    <row r="402" spans="1:28" x14ac:dyDescent="0.25">
      <c r="A402" t="s">
        <v>264</v>
      </c>
      <c r="B402" t="s">
        <v>465</v>
      </c>
      <c r="C402" t="s">
        <v>265</v>
      </c>
      <c r="D402">
        <v>2012</v>
      </c>
      <c r="E402">
        <v>1250</v>
      </c>
      <c r="F402">
        <f>IF(A401=Emisiones_N2O_CO2eq_LA[[#This Row],[País]],IFERROR(Emisiones_N2O_CO2eq_LA[[#This Row],[Agricultura (kilotoneladas CO₂e)]]-E401,0),0)</f>
        <v>70</v>
      </c>
      <c r="G402" s="8">
        <f>IF(A401=Emisiones_N2O_CO2eq_LA[[#This Row],[País]],IFERROR(((Emisiones_N2O_CO2eq_LA[[#This Row],[Agricultura (kilotoneladas CO₂e)]]-E401)/E401)*100,0),0)</f>
        <v>5.9322033898305087</v>
      </c>
      <c r="H402">
        <v>0.331477061787324</v>
      </c>
      <c r="I402">
        <v>0</v>
      </c>
      <c r="J402">
        <f>IF(A401=Emisiones_N2O_CO2eq_LA[[#This Row],[País]],IFERROR(Emisiones_N2O_CO2eq_LA[[#This Row],[Industria (kilotoneladas CO₂e)]]-I401,0),0)</f>
        <v>0</v>
      </c>
      <c r="K402" s="8">
        <f>IF(A401=Emisiones_N2O_CO2eq_LA[[#This Row],[País]],IFERROR(((Emisiones_N2O_CO2eq_LA[[#This Row],[Industria (kilotoneladas CO₂e)]]-I401)/I401)*100,0),0)</f>
        <v>0</v>
      </c>
      <c r="L402" s="7"/>
      <c r="M402">
        <v>110</v>
      </c>
      <c r="N402">
        <f>IF(A401=Emisiones_N2O_CO2eq_LA[[#This Row],[País]],IFERROR(Emisiones_N2O_CO2eq_LA[[#This Row],[Otras Quemas de Combustible (kilotoneladas CO₂e)]]-M401,0),0)</f>
        <v>10</v>
      </c>
      <c r="O402" s="8">
        <f>IF(A401=Emisiones_N2O_CO2eq_LA[[#This Row],[País]],IFERROR(((Emisiones_N2O_CO2eq_LA[[#This Row],[Otras Quemas de Combustible (kilotoneladas CO₂e)]]-M401)/M401)*100,0),0)</f>
        <v>10</v>
      </c>
      <c r="P402">
        <v>0.03</v>
      </c>
      <c r="Q402">
        <v>50</v>
      </c>
      <c r="R402">
        <f>IF(A401=Emisiones_N2O_CO2eq_LA[[#This Row],[País]],IFERROR(Emisiones_N2O_CO2eq_LA[[#This Row],[Residuos (kilotoneladas CO₂e)]]-Q401,0),0)</f>
        <v>0</v>
      </c>
      <c r="S402" s="8">
        <f>IF(A401=Emisiones_N2O_CO2eq_LA[[#This Row],[País]],IFERROR(((Emisiones_N2O_CO2eq_LA[[#This Row],[Residuos (kilotoneladas CO₂e)]]-Q401)/Q401)*100,0),0)</f>
        <v>0</v>
      </c>
      <c r="T402">
        <v>1.32590824714929E-2</v>
      </c>
      <c r="U402">
        <v>30</v>
      </c>
      <c r="V402">
        <f>IF(A401=Emisiones_N2O_CO2eq_LA[[#This Row],[País]],IFERROR(Emisiones_N2O_CO2eq_LA[[#This Row],[UCTUS (kilotoneladas CO₂e)]]-U401,0),0)</f>
        <v>30</v>
      </c>
      <c r="W402" s="8">
        <f>IF(A401=Emisiones_N2O_CO2eq_LA[[#This Row],[País]],IFERROR(((Emisiones_N2O_CO2eq_LA[[#This Row],[UCTUS (kilotoneladas CO₂e)]]-U401)/U401)*100,0),0)</f>
        <v>0</v>
      </c>
      <c r="X402">
        <v>7.9554494828957805E-3</v>
      </c>
      <c r="Y402">
        <v>0</v>
      </c>
      <c r="Z402">
        <f>IF(A401=Emisiones_N2O_CO2eq_LA[[#This Row],[País]],IFERROR(Emisiones_N2O_CO2eq_LA[[#This Row],[Emisiones Fugitivas (kilotoneladas CO₂e)]]-Y401,0),0)</f>
        <v>0</v>
      </c>
      <c r="AA402">
        <f>IF(A401=Emisiones_N2O_CO2eq_LA[[#This Row],[País]],IFERROR(((Emisiones_N2O_CO2eq_LA[[#This Row],[Emisiones Fugitivas (kilotoneladas CO₂e)]]-Y401)/Y401)*100,0),0)</f>
        <v>0</v>
      </c>
      <c r="AB402">
        <v>0</v>
      </c>
    </row>
    <row r="403" spans="1:28" x14ac:dyDescent="0.25">
      <c r="A403" t="s">
        <v>264</v>
      </c>
      <c r="B403" t="s">
        <v>465</v>
      </c>
      <c r="C403" t="s">
        <v>265</v>
      </c>
      <c r="D403">
        <v>2013</v>
      </c>
      <c r="E403">
        <v>1270</v>
      </c>
      <c r="F403">
        <f>IF(A402=Emisiones_N2O_CO2eq_LA[[#This Row],[País]],IFERROR(Emisiones_N2O_CO2eq_LA[[#This Row],[Agricultura (kilotoneladas CO₂e)]]-E402,0),0)</f>
        <v>20</v>
      </c>
      <c r="G403" s="8">
        <f>IF(A402=Emisiones_N2O_CO2eq_LA[[#This Row],[País]],IFERROR(((Emisiones_N2O_CO2eq_LA[[#This Row],[Agricultura (kilotoneladas CO₂e)]]-E402)/E402)*100,0),0)</f>
        <v>1.6</v>
      </c>
      <c r="H403">
        <v>0.33116036505867003</v>
      </c>
      <c r="I403">
        <v>0</v>
      </c>
      <c r="J403">
        <f>IF(A402=Emisiones_N2O_CO2eq_LA[[#This Row],[País]],IFERROR(Emisiones_N2O_CO2eq_LA[[#This Row],[Industria (kilotoneladas CO₂e)]]-I402,0),0)</f>
        <v>0</v>
      </c>
      <c r="K403" s="8">
        <f>IF(A402=Emisiones_N2O_CO2eq_LA[[#This Row],[País]],IFERROR(((Emisiones_N2O_CO2eq_LA[[#This Row],[Industria (kilotoneladas CO₂e)]]-I402)/I402)*100,0),0)</f>
        <v>0</v>
      </c>
      <c r="L403" s="7"/>
      <c r="M403">
        <v>110</v>
      </c>
      <c r="N403">
        <f>IF(A402=Emisiones_N2O_CO2eq_LA[[#This Row],[País]],IFERROR(Emisiones_N2O_CO2eq_LA[[#This Row],[Otras Quemas de Combustible (kilotoneladas CO₂e)]]-M402,0),0)</f>
        <v>0</v>
      </c>
      <c r="O403" s="8">
        <f>IF(A402=Emisiones_N2O_CO2eq_LA[[#This Row],[País]],IFERROR(((Emisiones_N2O_CO2eq_LA[[#This Row],[Otras Quemas de Combustible (kilotoneladas CO₂e)]]-M402)/M402)*100,0),0)</f>
        <v>0</v>
      </c>
      <c r="P403">
        <v>0.03</v>
      </c>
      <c r="Q403">
        <v>50</v>
      </c>
      <c r="R403">
        <f>IF(A402=Emisiones_N2O_CO2eq_LA[[#This Row],[País]],IFERROR(Emisiones_N2O_CO2eq_LA[[#This Row],[Residuos (kilotoneladas CO₂e)]]-Q402,0),0)</f>
        <v>0</v>
      </c>
      <c r="S403" s="8">
        <f>IF(A402=Emisiones_N2O_CO2eq_LA[[#This Row],[País]],IFERROR(((Emisiones_N2O_CO2eq_LA[[#This Row],[Residuos (kilotoneladas CO₂e)]]-Q402)/Q402)*100,0),0)</f>
        <v>0</v>
      </c>
      <c r="T403">
        <v>1.30378096479791E-2</v>
      </c>
      <c r="U403">
        <v>20</v>
      </c>
      <c r="V403">
        <f>IF(A402=Emisiones_N2O_CO2eq_LA[[#This Row],[País]],IFERROR(Emisiones_N2O_CO2eq_LA[[#This Row],[UCTUS (kilotoneladas CO₂e)]]-U402,0),0)</f>
        <v>-10</v>
      </c>
      <c r="W403" s="8">
        <f>IF(A402=Emisiones_N2O_CO2eq_LA[[#This Row],[País]],IFERROR(((Emisiones_N2O_CO2eq_LA[[#This Row],[UCTUS (kilotoneladas CO₂e)]]-U402)/U402)*100,0),0)</f>
        <v>-33.333333333333329</v>
      </c>
      <c r="X403">
        <v>5.2151238591916496E-3</v>
      </c>
      <c r="Y403">
        <v>0</v>
      </c>
      <c r="Z403">
        <f>IF(A402=Emisiones_N2O_CO2eq_LA[[#This Row],[País]],IFERROR(Emisiones_N2O_CO2eq_LA[[#This Row],[Emisiones Fugitivas (kilotoneladas CO₂e)]]-Y402,0),0)</f>
        <v>0</v>
      </c>
      <c r="AA403">
        <f>IF(A402=Emisiones_N2O_CO2eq_LA[[#This Row],[País]],IFERROR(((Emisiones_N2O_CO2eq_LA[[#This Row],[Emisiones Fugitivas (kilotoneladas CO₂e)]]-Y402)/Y402)*100,0),0)</f>
        <v>0</v>
      </c>
      <c r="AB403">
        <v>0</v>
      </c>
    </row>
    <row r="404" spans="1:28" x14ac:dyDescent="0.25">
      <c r="A404" t="s">
        <v>264</v>
      </c>
      <c r="B404" t="s">
        <v>465</v>
      </c>
      <c r="C404" t="s">
        <v>265</v>
      </c>
      <c r="D404">
        <v>2014</v>
      </c>
      <c r="E404">
        <v>1170</v>
      </c>
      <c r="F404">
        <f>IF(A403=Emisiones_N2O_CO2eq_LA[[#This Row],[País]],IFERROR(Emisiones_N2O_CO2eq_LA[[#This Row],[Agricultura (kilotoneladas CO₂e)]]-E403,0),0)</f>
        <v>-100</v>
      </c>
      <c r="G404" s="8">
        <f>IF(A403=Emisiones_N2O_CO2eq_LA[[#This Row],[País]],IFERROR(((Emisiones_N2O_CO2eq_LA[[#This Row],[Agricultura (kilotoneladas CO₂e)]]-E403)/E403)*100,0),0)</f>
        <v>-7.8740157480314963</v>
      </c>
      <c r="H404">
        <v>0.29992309664188599</v>
      </c>
      <c r="I404">
        <v>0</v>
      </c>
      <c r="J404">
        <f>IF(A403=Emisiones_N2O_CO2eq_LA[[#This Row],[País]],IFERROR(Emisiones_N2O_CO2eq_LA[[#This Row],[Industria (kilotoneladas CO₂e)]]-I403,0),0)</f>
        <v>0</v>
      </c>
      <c r="K404" s="8">
        <f>IF(A403=Emisiones_N2O_CO2eq_LA[[#This Row],[País]],IFERROR(((Emisiones_N2O_CO2eq_LA[[#This Row],[Industria (kilotoneladas CO₂e)]]-I403)/I403)*100,0),0)</f>
        <v>0</v>
      </c>
      <c r="L404" s="7"/>
      <c r="M404">
        <v>120</v>
      </c>
      <c r="N404">
        <f>IF(A403=Emisiones_N2O_CO2eq_LA[[#This Row],[País]],IFERROR(Emisiones_N2O_CO2eq_LA[[#This Row],[Otras Quemas de Combustible (kilotoneladas CO₂e)]]-M403,0),0)</f>
        <v>10</v>
      </c>
      <c r="O404" s="8">
        <f>IF(A403=Emisiones_N2O_CO2eq_LA[[#This Row],[País]],IFERROR(((Emisiones_N2O_CO2eq_LA[[#This Row],[Otras Quemas de Combustible (kilotoneladas CO₂e)]]-M403)/M403)*100,0),0)</f>
        <v>9.0909090909090917</v>
      </c>
      <c r="P404">
        <v>0.03</v>
      </c>
      <c r="Q404">
        <v>50</v>
      </c>
      <c r="R404">
        <f>IF(A403=Emisiones_N2O_CO2eq_LA[[#This Row],[País]],IFERROR(Emisiones_N2O_CO2eq_LA[[#This Row],[Residuos (kilotoneladas CO₂e)]]-Q403,0),0)</f>
        <v>0</v>
      </c>
      <c r="S404" s="8">
        <f>IF(A403=Emisiones_N2O_CO2eq_LA[[#This Row],[País]],IFERROR(((Emisiones_N2O_CO2eq_LA[[#This Row],[Residuos (kilotoneladas CO₂e)]]-Q403)/Q403)*100,0),0)</f>
        <v>0</v>
      </c>
      <c r="T404">
        <v>1.28172263522173E-2</v>
      </c>
      <c r="U404">
        <v>20</v>
      </c>
      <c r="V404">
        <f>IF(A403=Emisiones_N2O_CO2eq_LA[[#This Row],[País]],IFERROR(Emisiones_N2O_CO2eq_LA[[#This Row],[UCTUS (kilotoneladas CO₂e)]]-U403,0),0)</f>
        <v>0</v>
      </c>
      <c r="W404" s="8">
        <f>IF(A403=Emisiones_N2O_CO2eq_LA[[#This Row],[País]],IFERROR(((Emisiones_N2O_CO2eq_LA[[#This Row],[UCTUS (kilotoneladas CO₂e)]]-U403)/U403)*100,0),0)</f>
        <v>0</v>
      </c>
      <c r="X404">
        <v>5.1268905408869501E-3</v>
      </c>
      <c r="Y404">
        <v>0</v>
      </c>
      <c r="Z404">
        <f>IF(A403=Emisiones_N2O_CO2eq_LA[[#This Row],[País]],IFERROR(Emisiones_N2O_CO2eq_LA[[#This Row],[Emisiones Fugitivas (kilotoneladas CO₂e)]]-Y403,0),0)</f>
        <v>0</v>
      </c>
      <c r="AA404">
        <f>IF(A403=Emisiones_N2O_CO2eq_LA[[#This Row],[País]],IFERROR(((Emisiones_N2O_CO2eq_LA[[#This Row],[Emisiones Fugitivas (kilotoneladas CO₂e)]]-Y403)/Y403)*100,0),0)</f>
        <v>0</v>
      </c>
      <c r="AB404">
        <v>0</v>
      </c>
    </row>
    <row r="405" spans="1:28" x14ac:dyDescent="0.25">
      <c r="A405" t="s">
        <v>264</v>
      </c>
      <c r="B405" t="s">
        <v>465</v>
      </c>
      <c r="C405" t="s">
        <v>265</v>
      </c>
      <c r="D405">
        <v>2015</v>
      </c>
      <c r="E405">
        <v>1150</v>
      </c>
      <c r="F405">
        <f>IF(A404=Emisiones_N2O_CO2eq_LA[[#This Row],[País]],IFERROR(Emisiones_N2O_CO2eq_LA[[#This Row],[Agricultura (kilotoneladas CO₂e)]]-E404,0),0)</f>
        <v>-20</v>
      </c>
      <c r="G405" s="8">
        <f>IF(A404=Emisiones_N2O_CO2eq_LA[[#This Row],[País]],IFERROR(((Emisiones_N2O_CO2eq_LA[[#This Row],[Agricultura (kilotoneladas CO₂e)]]-E404)/E404)*100,0),0)</f>
        <v>-1.7094017094017095</v>
      </c>
      <c r="H405">
        <v>0.28981854838709598</v>
      </c>
      <c r="I405">
        <v>0</v>
      </c>
      <c r="J405">
        <f>IF(A404=Emisiones_N2O_CO2eq_LA[[#This Row],[País]],IFERROR(Emisiones_N2O_CO2eq_LA[[#This Row],[Industria (kilotoneladas CO₂e)]]-I404,0),0)</f>
        <v>0</v>
      </c>
      <c r="K405" s="8">
        <f>IF(A404=Emisiones_N2O_CO2eq_LA[[#This Row],[País]],IFERROR(((Emisiones_N2O_CO2eq_LA[[#This Row],[Industria (kilotoneladas CO₂e)]]-I404)/I404)*100,0),0)</f>
        <v>0</v>
      </c>
      <c r="L405" s="7"/>
      <c r="M405">
        <v>120</v>
      </c>
      <c r="N405">
        <f>IF(A404=Emisiones_N2O_CO2eq_LA[[#This Row],[País]],IFERROR(Emisiones_N2O_CO2eq_LA[[#This Row],[Otras Quemas de Combustible (kilotoneladas CO₂e)]]-M404,0),0)</f>
        <v>0</v>
      </c>
      <c r="O405" s="8">
        <f>IF(A404=Emisiones_N2O_CO2eq_LA[[#This Row],[País]],IFERROR(((Emisiones_N2O_CO2eq_LA[[#This Row],[Otras Quemas de Combustible (kilotoneladas CO₂e)]]-M404)/M404)*100,0),0)</f>
        <v>0</v>
      </c>
      <c r="P405">
        <v>0.03</v>
      </c>
      <c r="Q405">
        <v>60</v>
      </c>
      <c r="R405">
        <f>IF(A404=Emisiones_N2O_CO2eq_LA[[#This Row],[País]],IFERROR(Emisiones_N2O_CO2eq_LA[[#This Row],[Residuos (kilotoneladas CO₂e)]]-Q404,0),0)</f>
        <v>10</v>
      </c>
      <c r="S405" s="8">
        <f>IF(A404=Emisiones_N2O_CO2eq_LA[[#This Row],[País]],IFERROR(((Emisiones_N2O_CO2eq_LA[[#This Row],[Residuos (kilotoneladas CO₂e)]]-Q404)/Q404)*100,0),0)</f>
        <v>20</v>
      </c>
      <c r="T405">
        <v>1.5120967741935399E-2</v>
      </c>
      <c r="U405">
        <v>60</v>
      </c>
      <c r="V405">
        <f>IF(A404=Emisiones_N2O_CO2eq_LA[[#This Row],[País]],IFERROR(Emisiones_N2O_CO2eq_LA[[#This Row],[UCTUS (kilotoneladas CO₂e)]]-U404,0),0)</f>
        <v>40</v>
      </c>
      <c r="W405" s="8">
        <f>IF(A404=Emisiones_N2O_CO2eq_LA[[#This Row],[País]],IFERROR(((Emisiones_N2O_CO2eq_LA[[#This Row],[UCTUS (kilotoneladas CO₂e)]]-U404)/U404)*100,0),0)</f>
        <v>200</v>
      </c>
      <c r="X405">
        <v>1.5120967741935399E-2</v>
      </c>
      <c r="Y405">
        <v>0</v>
      </c>
      <c r="Z405">
        <f>IF(A404=Emisiones_N2O_CO2eq_LA[[#This Row],[País]],IFERROR(Emisiones_N2O_CO2eq_LA[[#This Row],[Emisiones Fugitivas (kilotoneladas CO₂e)]]-Y404,0),0)</f>
        <v>0</v>
      </c>
      <c r="AA405">
        <f>IF(A404=Emisiones_N2O_CO2eq_LA[[#This Row],[País]],IFERROR(((Emisiones_N2O_CO2eq_LA[[#This Row],[Emisiones Fugitivas (kilotoneladas CO₂e)]]-Y404)/Y404)*100,0),0)</f>
        <v>0</v>
      </c>
      <c r="AB405">
        <v>0</v>
      </c>
    </row>
    <row r="406" spans="1:28" x14ac:dyDescent="0.25">
      <c r="A406" t="s">
        <v>264</v>
      </c>
      <c r="B406" t="s">
        <v>465</v>
      </c>
      <c r="C406" t="s">
        <v>265</v>
      </c>
      <c r="D406">
        <v>2016</v>
      </c>
      <c r="E406">
        <v>1110</v>
      </c>
      <c r="F406">
        <f>IF(A405=Emisiones_N2O_CO2eq_LA[[#This Row],[País]],IFERROR(Emisiones_N2O_CO2eq_LA[[#This Row],[Agricultura (kilotoneladas CO₂e)]]-E405,0),0)</f>
        <v>-40</v>
      </c>
      <c r="G406" s="8">
        <f>IF(A405=Emisiones_N2O_CO2eq_LA[[#This Row],[País]],IFERROR(((Emisiones_N2O_CO2eq_LA[[#This Row],[Agricultura (kilotoneladas CO₂e)]]-E405)/E405)*100,0),0)</f>
        <v>-3.4782608695652173</v>
      </c>
      <c r="H406">
        <v>0.27495665097844901</v>
      </c>
      <c r="I406">
        <v>0</v>
      </c>
      <c r="J406">
        <f>IF(A405=Emisiones_N2O_CO2eq_LA[[#This Row],[País]],IFERROR(Emisiones_N2O_CO2eq_LA[[#This Row],[Industria (kilotoneladas CO₂e)]]-I405,0),0)</f>
        <v>0</v>
      </c>
      <c r="K406" s="8">
        <f>IF(A405=Emisiones_N2O_CO2eq_LA[[#This Row],[País]],IFERROR(((Emisiones_N2O_CO2eq_LA[[#This Row],[Industria (kilotoneladas CO₂e)]]-I405)/I405)*100,0),0)</f>
        <v>0</v>
      </c>
      <c r="L406" s="7"/>
      <c r="M406">
        <v>120</v>
      </c>
      <c r="N406">
        <f>IF(A405=Emisiones_N2O_CO2eq_LA[[#This Row],[País]],IFERROR(Emisiones_N2O_CO2eq_LA[[#This Row],[Otras Quemas de Combustible (kilotoneladas CO₂e)]]-M405,0),0)</f>
        <v>0</v>
      </c>
      <c r="O406" s="8">
        <f>IF(A405=Emisiones_N2O_CO2eq_LA[[#This Row],[País]],IFERROR(((Emisiones_N2O_CO2eq_LA[[#This Row],[Otras Quemas de Combustible (kilotoneladas CO₂e)]]-M405)/M405)*100,0),0)</f>
        <v>0</v>
      </c>
      <c r="P406">
        <v>0.03</v>
      </c>
      <c r="Q406">
        <v>60</v>
      </c>
      <c r="R406">
        <f>IF(A405=Emisiones_N2O_CO2eq_LA[[#This Row],[País]],IFERROR(Emisiones_N2O_CO2eq_LA[[#This Row],[Residuos (kilotoneladas CO₂e)]]-Q405,0),0)</f>
        <v>0</v>
      </c>
      <c r="S406" s="8">
        <f>IF(A405=Emisiones_N2O_CO2eq_LA[[#This Row],[País]],IFERROR(((Emisiones_N2O_CO2eq_LA[[#This Row],[Residuos (kilotoneladas CO₂e)]]-Q405)/Q405)*100,0),0)</f>
        <v>0</v>
      </c>
      <c r="T406">
        <v>1.4862521674510701E-2</v>
      </c>
      <c r="U406">
        <v>50</v>
      </c>
      <c r="V406">
        <f>IF(A405=Emisiones_N2O_CO2eq_LA[[#This Row],[País]],IFERROR(Emisiones_N2O_CO2eq_LA[[#This Row],[UCTUS (kilotoneladas CO₂e)]]-U405,0),0)</f>
        <v>-10</v>
      </c>
      <c r="W406" s="8">
        <f>IF(A405=Emisiones_N2O_CO2eq_LA[[#This Row],[País]],IFERROR(((Emisiones_N2O_CO2eq_LA[[#This Row],[UCTUS (kilotoneladas CO₂e)]]-U405)/U405)*100,0),0)</f>
        <v>-16.666666666666664</v>
      </c>
      <c r="X406">
        <v>1.2385434728758899E-2</v>
      </c>
      <c r="Y406">
        <v>0</v>
      </c>
      <c r="Z406">
        <f>IF(A405=Emisiones_N2O_CO2eq_LA[[#This Row],[País]],IFERROR(Emisiones_N2O_CO2eq_LA[[#This Row],[Emisiones Fugitivas (kilotoneladas CO₂e)]]-Y405,0),0)</f>
        <v>0</v>
      </c>
      <c r="AA406">
        <f>IF(A405=Emisiones_N2O_CO2eq_LA[[#This Row],[País]],IFERROR(((Emisiones_N2O_CO2eq_LA[[#This Row],[Emisiones Fugitivas (kilotoneladas CO₂e)]]-Y405)/Y405)*100,0),0)</f>
        <v>0</v>
      </c>
      <c r="AB406">
        <v>0</v>
      </c>
    </row>
    <row r="407" spans="1:28" x14ac:dyDescent="0.25">
      <c r="A407" t="s">
        <v>268</v>
      </c>
      <c r="B407" t="s">
        <v>268</v>
      </c>
      <c r="C407" t="s">
        <v>269</v>
      </c>
      <c r="D407">
        <v>1990</v>
      </c>
      <c r="E407">
        <v>5290</v>
      </c>
      <c r="F407">
        <f>IF(A406=Emisiones_N2O_CO2eq_LA[[#This Row],[País]],IFERROR(Emisiones_N2O_CO2eq_LA[[#This Row],[Agricultura (kilotoneladas CO₂e)]]-E406,0),0)</f>
        <v>0</v>
      </c>
      <c r="G407" s="8">
        <f>IF(A406=Emisiones_N2O_CO2eq_LA[[#This Row],[País]],IFERROR(((Emisiones_N2O_CO2eq_LA[[#This Row],[Agricultura (kilotoneladas CO₂e)]]-E406)/E406)*100,0),0)</f>
        <v>0</v>
      </c>
      <c r="H407">
        <v>1.2526639829505</v>
      </c>
      <c r="I407">
        <v>0</v>
      </c>
      <c r="J407">
        <f>IF(A406=Emisiones_N2O_CO2eq_LA[[#This Row],[País]],IFERROR(Emisiones_N2O_CO2eq_LA[[#This Row],[Industria (kilotoneladas CO₂e)]]-I406,0),0)</f>
        <v>0</v>
      </c>
      <c r="K407" s="8">
        <f>IF(A406=Emisiones_N2O_CO2eq_LA[[#This Row],[País]],IFERROR(((Emisiones_N2O_CO2eq_LA[[#This Row],[Industria (kilotoneladas CO₂e)]]-I406)/I406)*100,0),0)</f>
        <v>0</v>
      </c>
      <c r="L407" s="7"/>
      <c r="M407">
        <v>180</v>
      </c>
      <c r="N407">
        <f>IF(A406=Emisiones_N2O_CO2eq_LA[[#This Row],[País]],IFERROR(Emisiones_N2O_CO2eq_LA[[#This Row],[Otras Quemas de Combustible (kilotoneladas CO₂e)]]-M406,0),0)</f>
        <v>0</v>
      </c>
      <c r="O407" s="8">
        <f>IF(A406=Emisiones_N2O_CO2eq_LA[[#This Row],[País]],IFERROR(((Emisiones_N2O_CO2eq_LA[[#This Row],[Otras Quemas de Combustible (kilotoneladas CO₂e)]]-M406)/M406)*100,0),0)</f>
        <v>0</v>
      </c>
      <c r="P407">
        <v>0.04</v>
      </c>
      <c r="Q407">
        <v>7100</v>
      </c>
      <c r="R407">
        <f>IF(A406=Emisiones_N2O_CO2eq_LA[[#This Row],[País]],IFERROR(Emisiones_N2O_CO2eq_LA[[#This Row],[Residuos (kilotoneladas CO₂e)]]-Q406,0),0)</f>
        <v>0</v>
      </c>
      <c r="S407" s="8">
        <f>IF(A406=Emisiones_N2O_CO2eq_LA[[#This Row],[País]],IFERROR(((Emisiones_N2O_CO2eq_LA[[#This Row],[Residuos (kilotoneladas CO₂e)]]-Q406)/Q406)*100,0),0)</f>
        <v>0</v>
      </c>
      <c r="T407">
        <v>1.6812692398768601</v>
      </c>
      <c r="U407">
        <v>1280</v>
      </c>
      <c r="V407">
        <f>IF(A406=Emisiones_N2O_CO2eq_LA[[#This Row],[País]],IFERROR(Emisiones_N2O_CO2eq_LA[[#This Row],[UCTUS (kilotoneladas CO₂e)]]-U406,0),0)</f>
        <v>0</v>
      </c>
      <c r="W407" s="8">
        <f>IF(A406=Emisiones_N2O_CO2eq_LA[[#This Row],[País]],IFERROR(((Emisiones_N2O_CO2eq_LA[[#This Row],[UCTUS (kilotoneladas CO₂e)]]-U406)/U406)*100,0),0)</f>
        <v>0</v>
      </c>
      <c r="X407">
        <v>0.30310206014681501</v>
      </c>
      <c r="Y407">
        <v>0</v>
      </c>
      <c r="Z407">
        <f>IF(A406=Emisiones_N2O_CO2eq_LA[[#This Row],[País]],IFERROR(Emisiones_N2O_CO2eq_LA[[#This Row],[Emisiones Fugitivas (kilotoneladas CO₂e)]]-Y406,0),0)</f>
        <v>0</v>
      </c>
      <c r="AA407">
        <f>IF(A406=Emisiones_N2O_CO2eq_LA[[#This Row],[País]],IFERROR(((Emisiones_N2O_CO2eq_LA[[#This Row],[Emisiones Fugitivas (kilotoneladas CO₂e)]]-Y406)/Y406)*100,0),0)</f>
        <v>0</v>
      </c>
      <c r="AB407">
        <v>0</v>
      </c>
    </row>
    <row r="408" spans="1:28" x14ac:dyDescent="0.25">
      <c r="A408" t="s">
        <v>268</v>
      </c>
      <c r="B408" t="s">
        <v>268</v>
      </c>
      <c r="C408" t="s">
        <v>269</v>
      </c>
      <c r="D408">
        <v>1991</v>
      </c>
      <c r="E408">
        <v>4930</v>
      </c>
      <c r="F408">
        <f>IF(A407=Emisiones_N2O_CO2eq_LA[[#This Row],[País]],IFERROR(Emisiones_N2O_CO2eq_LA[[#This Row],[Agricultura (kilotoneladas CO₂e)]]-E407,0),0)</f>
        <v>-360</v>
      </c>
      <c r="G408" s="8">
        <f>IF(A407=Emisiones_N2O_CO2eq_LA[[#This Row],[País]],IFERROR(((Emisiones_N2O_CO2eq_LA[[#This Row],[Agricultura (kilotoneladas CO₂e)]]-E407)/E407)*100,0),0)</f>
        <v>-6.8052930056710776</v>
      </c>
      <c r="H408">
        <v>1.13751730502999</v>
      </c>
      <c r="I408">
        <v>0</v>
      </c>
      <c r="J408">
        <f>IF(A407=Emisiones_N2O_CO2eq_LA[[#This Row],[País]],IFERROR(Emisiones_N2O_CO2eq_LA[[#This Row],[Industria (kilotoneladas CO₂e)]]-I407,0),0)</f>
        <v>0</v>
      </c>
      <c r="K408" s="8">
        <f>IF(A407=Emisiones_N2O_CO2eq_LA[[#This Row],[País]],IFERROR(((Emisiones_N2O_CO2eq_LA[[#This Row],[Industria (kilotoneladas CO₂e)]]-I407)/I407)*100,0),0)</f>
        <v>0</v>
      </c>
      <c r="L408" s="7"/>
      <c r="M408">
        <v>200</v>
      </c>
      <c r="N408">
        <f>IF(A407=Emisiones_N2O_CO2eq_LA[[#This Row],[País]],IFERROR(Emisiones_N2O_CO2eq_LA[[#This Row],[Otras Quemas de Combustible (kilotoneladas CO₂e)]]-M407,0),0)</f>
        <v>20</v>
      </c>
      <c r="O408" s="8">
        <f>IF(A407=Emisiones_N2O_CO2eq_LA[[#This Row],[País]],IFERROR(((Emisiones_N2O_CO2eq_LA[[#This Row],[Otras Quemas de Combustible (kilotoneladas CO₂e)]]-M407)/M407)*100,0),0)</f>
        <v>11.111111111111111</v>
      </c>
      <c r="P408">
        <v>0.05</v>
      </c>
      <c r="Q408">
        <v>5340</v>
      </c>
      <c r="R408">
        <f>IF(A407=Emisiones_N2O_CO2eq_LA[[#This Row],[País]],IFERROR(Emisiones_N2O_CO2eq_LA[[#This Row],[Residuos (kilotoneladas CO₂e)]]-Q407,0),0)</f>
        <v>-1760</v>
      </c>
      <c r="S408" s="8">
        <f>IF(A407=Emisiones_N2O_CO2eq_LA[[#This Row],[País]],IFERROR(((Emisiones_N2O_CO2eq_LA[[#This Row],[Residuos (kilotoneladas CO₂e)]]-Q407)/Q407)*100,0),0)</f>
        <v>-24.788732394366196</v>
      </c>
      <c r="T408">
        <v>1.2321181356714299</v>
      </c>
      <c r="U408">
        <v>1280</v>
      </c>
      <c r="V408">
        <f>IF(A407=Emisiones_N2O_CO2eq_LA[[#This Row],[País]],IFERROR(Emisiones_N2O_CO2eq_LA[[#This Row],[UCTUS (kilotoneladas CO₂e)]]-U407,0),0)</f>
        <v>0</v>
      </c>
      <c r="W408" s="8">
        <f>IF(A407=Emisiones_N2O_CO2eq_LA[[#This Row],[País]],IFERROR(((Emisiones_N2O_CO2eq_LA[[#This Row],[UCTUS (kilotoneladas CO₂e)]]-U407)/U407)*100,0),0)</f>
        <v>0</v>
      </c>
      <c r="X408">
        <v>0.29533917858790898</v>
      </c>
      <c r="Y408">
        <v>0</v>
      </c>
      <c r="Z408">
        <f>IF(A407=Emisiones_N2O_CO2eq_LA[[#This Row],[País]],IFERROR(Emisiones_N2O_CO2eq_LA[[#This Row],[Emisiones Fugitivas (kilotoneladas CO₂e)]]-Y407,0),0)</f>
        <v>0</v>
      </c>
      <c r="AA408">
        <f>IF(A407=Emisiones_N2O_CO2eq_LA[[#This Row],[País]],IFERROR(((Emisiones_N2O_CO2eq_LA[[#This Row],[Emisiones Fugitivas (kilotoneladas CO₂e)]]-Y407)/Y407)*100,0),0)</f>
        <v>0</v>
      </c>
      <c r="AB408">
        <v>0</v>
      </c>
    </row>
    <row r="409" spans="1:28" x14ac:dyDescent="0.25">
      <c r="A409" t="s">
        <v>268</v>
      </c>
      <c r="B409" t="s">
        <v>268</v>
      </c>
      <c r="C409" t="s">
        <v>269</v>
      </c>
      <c r="D409">
        <v>1992</v>
      </c>
      <c r="E409">
        <v>5060</v>
      </c>
      <c r="F409">
        <f>IF(A408=Emisiones_N2O_CO2eq_LA[[#This Row],[País]],IFERROR(Emisiones_N2O_CO2eq_LA[[#This Row],[Agricultura (kilotoneladas CO₂e)]]-E408,0),0)</f>
        <v>130</v>
      </c>
      <c r="G409" s="8">
        <f>IF(A408=Emisiones_N2O_CO2eq_LA[[#This Row],[País]],IFERROR(((Emisiones_N2O_CO2eq_LA[[#This Row],[Agricultura (kilotoneladas CO₂e)]]-E408)/E408)*100,0),0)</f>
        <v>2.6369168356997972</v>
      </c>
      <c r="H409">
        <v>1.1383577052868299</v>
      </c>
      <c r="I409">
        <v>0</v>
      </c>
      <c r="J409">
        <f>IF(A408=Emisiones_N2O_CO2eq_LA[[#This Row],[País]],IFERROR(Emisiones_N2O_CO2eq_LA[[#This Row],[Industria (kilotoneladas CO₂e)]]-I408,0),0)</f>
        <v>0</v>
      </c>
      <c r="K409" s="8">
        <f>IF(A408=Emisiones_N2O_CO2eq_LA[[#This Row],[País]],IFERROR(((Emisiones_N2O_CO2eq_LA[[#This Row],[Industria (kilotoneladas CO₂e)]]-I408)/I408)*100,0),0)</f>
        <v>0</v>
      </c>
      <c r="L409" s="7"/>
      <c r="M409">
        <v>220</v>
      </c>
      <c r="N409">
        <f>IF(A408=Emisiones_N2O_CO2eq_LA[[#This Row],[País]],IFERROR(Emisiones_N2O_CO2eq_LA[[#This Row],[Otras Quemas de Combustible (kilotoneladas CO₂e)]]-M408,0),0)</f>
        <v>20</v>
      </c>
      <c r="O409" s="8">
        <f>IF(A408=Emisiones_N2O_CO2eq_LA[[#This Row],[País]],IFERROR(((Emisiones_N2O_CO2eq_LA[[#This Row],[Otras Quemas de Combustible (kilotoneladas CO₂e)]]-M408)/M408)*100,0),0)</f>
        <v>10</v>
      </c>
      <c r="P409">
        <v>0.05</v>
      </c>
      <c r="Q409">
        <v>3590</v>
      </c>
      <c r="R409">
        <f>IF(A408=Emisiones_N2O_CO2eq_LA[[#This Row],[País]],IFERROR(Emisiones_N2O_CO2eq_LA[[#This Row],[Residuos (kilotoneladas CO₂e)]]-Q408,0),0)</f>
        <v>-1750</v>
      </c>
      <c r="S409" s="8">
        <f>IF(A408=Emisiones_N2O_CO2eq_LA[[#This Row],[País]],IFERROR(((Emisiones_N2O_CO2eq_LA[[#This Row],[Residuos (kilotoneladas CO₂e)]]-Q408)/Q408)*100,0),0)</f>
        <v>-32.771535580524343</v>
      </c>
      <c r="T409">
        <v>0.80764904386951597</v>
      </c>
      <c r="U409">
        <v>1280</v>
      </c>
      <c r="V409">
        <f>IF(A408=Emisiones_N2O_CO2eq_LA[[#This Row],[País]],IFERROR(Emisiones_N2O_CO2eq_LA[[#This Row],[UCTUS (kilotoneladas CO₂e)]]-U408,0),0)</f>
        <v>0</v>
      </c>
      <c r="W409" s="8">
        <f>IF(A408=Emisiones_N2O_CO2eq_LA[[#This Row],[País]],IFERROR(((Emisiones_N2O_CO2eq_LA[[#This Row],[UCTUS (kilotoneladas CO₂e)]]-U408)/U408)*100,0),0)</f>
        <v>0</v>
      </c>
      <c r="X409">
        <v>0.28796400449943699</v>
      </c>
      <c r="Y409">
        <v>0</v>
      </c>
      <c r="Z409">
        <f>IF(A408=Emisiones_N2O_CO2eq_LA[[#This Row],[País]],IFERROR(Emisiones_N2O_CO2eq_LA[[#This Row],[Emisiones Fugitivas (kilotoneladas CO₂e)]]-Y408,0),0)</f>
        <v>0</v>
      </c>
      <c r="AA409">
        <f>IF(A408=Emisiones_N2O_CO2eq_LA[[#This Row],[País]],IFERROR(((Emisiones_N2O_CO2eq_LA[[#This Row],[Emisiones Fugitivas (kilotoneladas CO₂e)]]-Y408)/Y408)*100,0),0)</f>
        <v>0</v>
      </c>
      <c r="AB409">
        <v>0</v>
      </c>
    </row>
    <row r="410" spans="1:28" x14ac:dyDescent="0.25">
      <c r="A410" t="s">
        <v>268</v>
      </c>
      <c r="B410" t="s">
        <v>268</v>
      </c>
      <c r="C410" t="s">
        <v>269</v>
      </c>
      <c r="D410">
        <v>1993</v>
      </c>
      <c r="E410">
        <v>5470</v>
      </c>
      <c r="F410">
        <f>IF(A409=Emisiones_N2O_CO2eq_LA[[#This Row],[País]],IFERROR(Emisiones_N2O_CO2eq_LA[[#This Row],[Agricultura (kilotoneladas CO₂e)]]-E409,0),0)</f>
        <v>410</v>
      </c>
      <c r="G410" s="8">
        <f>IF(A409=Emisiones_N2O_CO2eq_LA[[#This Row],[País]],IFERROR(((Emisiones_N2O_CO2eq_LA[[#This Row],[Agricultura (kilotoneladas CO₂e)]]-E409)/E409)*100,0),0)</f>
        <v>8.1027667984189726</v>
      </c>
      <c r="H410">
        <v>1.20061457418788</v>
      </c>
      <c r="I410">
        <v>0</v>
      </c>
      <c r="J410">
        <f>IF(A409=Emisiones_N2O_CO2eq_LA[[#This Row],[País]],IFERROR(Emisiones_N2O_CO2eq_LA[[#This Row],[Industria (kilotoneladas CO₂e)]]-I409,0),0)</f>
        <v>0</v>
      </c>
      <c r="K410" s="8">
        <f>IF(A409=Emisiones_N2O_CO2eq_LA[[#This Row],[País]],IFERROR(((Emisiones_N2O_CO2eq_LA[[#This Row],[Industria (kilotoneladas CO₂e)]]-I409)/I409)*100,0),0)</f>
        <v>0</v>
      </c>
      <c r="L410" s="7"/>
      <c r="M410">
        <v>240</v>
      </c>
      <c r="N410">
        <f>IF(A409=Emisiones_N2O_CO2eq_LA[[#This Row],[País]],IFERROR(Emisiones_N2O_CO2eq_LA[[#This Row],[Otras Quemas de Combustible (kilotoneladas CO₂e)]]-M409,0),0)</f>
        <v>20</v>
      </c>
      <c r="O410" s="8">
        <f>IF(A409=Emisiones_N2O_CO2eq_LA[[#This Row],[País]],IFERROR(((Emisiones_N2O_CO2eq_LA[[#This Row],[Otras Quemas de Combustible (kilotoneladas CO₂e)]]-M409)/M409)*100,0),0)</f>
        <v>9.0909090909090917</v>
      </c>
      <c r="P410">
        <v>0.05</v>
      </c>
      <c r="Q410">
        <v>1830</v>
      </c>
      <c r="R410">
        <f>IF(A409=Emisiones_N2O_CO2eq_LA[[#This Row],[País]],IFERROR(Emisiones_N2O_CO2eq_LA[[#This Row],[Residuos (kilotoneladas CO₂e)]]-Q409,0),0)</f>
        <v>-1760</v>
      </c>
      <c r="S410" s="8">
        <f>IF(A409=Emisiones_N2O_CO2eq_LA[[#This Row],[País]],IFERROR(((Emisiones_N2O_CO2eq_LA[[#This Row],[Residuos (kilotoneladas CO₂e)]]-Q409)/Q409)*100,0),0)</f>
        <v>-49.025069637883007</v>
      </c>
      <c r="T410">
        <v>0.40166812993854201</v>
      </c>
      <c r="U410">
        <v>1280</v>
      </c>
      <c r="V410">
        <f>IF(A409=Emisiones_N2O_CO2eq_LA[[#This Row],[País]],IFERROR(Emisiones_N2O_CO2eq_LA[[#This Row],[UCTUS (kilotoneladas CO₂e)]]-U409,0),0)</f>
        <v>0</v>
      </c>
      <c r="W410" s="8">
        <f>IF(A409=Emisiones_N2O_CO2eq_LA[[#This Row],[País]],IFERROR(((Emisiones_N2O_CO2eq_LA[[#This Row],[UCTUS (kilotoneladas CO₂e)]]-U409)/U409)*100,0),0)</f>
        <v>0</v>
      </c>
      <c r="X410">
        <v>0.28094820017559202</v>
      </c>
      <c r="Y410">
        <v>0</v>
      </c>
      <c r="Z410">
        <f>IF(A409=Emisiones_N2O_CO2eq_LA[[#This Row],[País]],IFERROR(Emisiones_N2O_CO2eq_LA[[#This Row],[Emisiones Fugitivas (kilotoneladas CO₂e)]]-Y409,0),0)</f>
        <v>0</v>
      </c>
      <c r="AA410">
        <f>IF(A409=Emisiones_N2O_CO2eq_LA[[#This Row],[País]],IFERROR(((Emisiones_N2O_CO2eq_LA[[#This Row],[Emisiones Fugitivas (kilotoneladas CO₂e)]]-Y409)/Y409)*100,0),0)</f>
        <v>0</v>
      </c>
      <c r="AB410">
        <v>0</v>
      </c>
    </row>
    <row r="411" spans="1:28" x14ac:dyDescent="0.25">
      <c r="A411" t="s">
        <v>268</v>
      </c>
      <c r="B411" t="s">
        <v>268</v>
      </c>
      <c r="C411" t="s">
        <v>269</v>
      </c>
      <c r="D411">
        <v>1994</v>
      </c>
      <c r="E411">
        <v>5710</v>
      </c>
      <c r="F411">
        <f>IF(A410=Emisiones_N2O_CO2eq_LA[[#This Row],[País]],IFERROR(Emisiones_N2O_CO2eq_LA[[#This Row],[Agricultura (kilotoneladas CO₂e)]]-E410,0),0)</f>
        <v>240</v>
      </c>
      <c r="G411" s="8">
        <f>IF(A410=Emisiones_N2O_CO2eq_LA[[#This Row],[País]],IFERROR(((Emisiones_N2O_CO2eq_LA[[#This Row],[Agricultura (kilotoneladas CO₂e)]]-E410)/E410)*100,0),0)</f>
        <v>4.3875685557586834</v>
      </c>
      <c r="H411">
        <v>1.2237462494642</v>
      </c>
      <c r="I411">
        <v>0</v>
      </c>
      <c r="J411">
        <f>IF(A410=Emisiones_N2O_CO2eq_LA[[#This Row],[País]],IFERROR(Emisiones_N2O_CO2eq_LA[[#This Row],[Industria (kilotoneladas CO₂e)]]-I410,0),0)</f>
        <v>0</v>
      </c>
      <c r="K411" s="8">
        <f>IF(A410=Emisiones_N2O_CO2eq_LA[[#This Row],[País]],IFERROR(((Emisiones_N2O_CO2eq_LA[[#This Row],[Industria (kilotoneladas CO₂e)]]-I410)/I410)*100,0),0)</f>
        <v>0</v>
      </c>
      <c r="L411" s="7"/>
      <c r="M411">
        <v>260</v>
      </c>
      <c r="N411">
        <f>IF(A410=Emisiones_N2O_CO2eq_LA[[#This Row],[País]],IFERROR(Emisiones_N2O_CO2eq_LA[[#This Row],[Otras Quemas de Combustible (kilotoneladas CO₂e)]]-M410,0),0)</f>
        <v>20</v>
      </c>
      <c r="O411" s="8">
        <f>IF(A410=Emisiones_N2O_CO2eq_LA[[#This Row],[País]],IFERROR(((Emisiones_N2O_CO2eq_LA[[#This Row],[Otras Quemas de Combustible (kilotoneladas CO₂e)]]-M410)/M410)*100,0),0)</f>
        <v>8.3333333333333321</v>
      </c>
      <c r="P411">
        <v>0.06</v>
      </c>
      <c r="Q411">
        <v>80</v>
      </c>
      <c r="R411">
        <f>IF(A410=Emisiones_N2O_CO2eq_LA[[#This Row],[País]],IFERROR(Emisiones_N2O_CO2eq_LA[[#This Row],[Residuos (kilotoneladas CO₂e)]]-Q410,0),0)</f>
        <v>-1750</v>
      </c>
      <c r="S411" s="8">
        <f>IF(A410=Emisiones_N2O_CO2eq_LA[[#This Row],[País]],IFERROR(((Emisiones_N2O_CO2eq_LA[[#This Row],[Residuos (kilotoneladas CO₂e)]]-Q410)/Q410)*100,0),0)</f>
        <v>-95.628415300546436</v>
      </c>
      <c r="T411">
        <v>1.71453064723531E-2</v>
      </c>
      <c r="U411">
        <v>1280</v>
      </c>
      <c r="V411">
        <f>IF(A410=Emisiones_N2O_CO2eq_LA[[#This Row],[País]],IFERROR(Emisiones_N2O_CO2eq_LA[[#This Row],[UCTUS (kilotoneladas CO₂e)]]-U410,0),0)</f>
        <v>0</v>
      </c>
      <c r="W411" s="8">
        <f>IF(A410=Emisiones_N2O_CO2eq_LA[[#This Row],[País]],IFERROR(((Emisiones_N2O_CO2eq_LA[[#This Row],[UCTUS (kilotoneladas CO₂e)]]-U410)/U410)*100,0),0)</f>
        <v>0</v>
      </c>
      <c r="X411">
        <v>0.27432490355765099</v>
      </c>
      <c r="Y411">
        <v>0</v>
      </c>
      <c r="Z411">
        <f>IF(A410=Emisiones_N2O_CO2eq_LA[[#This Row],[País]],IFERROR(Emisiones_N2O_CO2eq_LA[[#This Row],[Emisiones Fugitivas (kilotoneladas CO₂e)]]-Y410,0),0)</f>
        <v>0</v>
      </c>
      <c r="AA411">
        <f>IF(A410=Emisiones_N2O_CO2eq_LA[[#This Row],[País]],IFERROR(((Emisiones_N2O_CO2eq_LA[[#This Row],[Emisiones Fugitivas (kilotoneladas CO₂e)]]-Y410)/Y410)*100,0),0)</f>
        <v>0</v>
      </c>
      <c r="AB411">
        <v>0</v>
      </c>
    </row>
    <row r="412" spans="1:28" x14ac:dyDescent="0.25">
      <c r="A412" t="s">
        <v>268</v>
      </c>
      <c r="B412" t="s">
        <v>268</v>
      </c>
      <c r="C412" t="s">
        <v>269</v>
      </c>
      <c r="D412">
        <v>1995</v>
      </c>
      <c r="E412">
        <v>6070</v>
      </c>
      <c r="F412">
        <f>IF(A411=Emisiones_N2O_CO2eq_LA[[#This Row],[País]],IFERROR(Emisiones_N2O_CO2eq_LA[[#This Row],[Agricultura (kilotoneladas CO₂e)]]-E411,0),0)</f>
        <v>360</v>
      </c>
      <c r="G412" s="8">
        <f>IF(A411=Emisiones_N2O_CO2eq_LA[[#This Row],[País]],IFERROR(((Emisiones_N2O_CO2eq_LA[[#This Row],[Agricultura (kilotoneladas CO₂e)]]-E411)/E411)*100,0),0)</f>
        <v>6.3047285464098071</v>
      </c>
      <c r="H412">
        <v>1.27067196985555</v>
      </c>
      <c r="I412">
        <v>0</v>
      </c>
      <c r="J412">
        <f>IF(A411=Emisiones_N2O_CO2eq_LA[[#This Row],[País]],IFERROR(Emisiones_N2O_CO2eq_LA[[#This Row],[Industria (kilotoneladas CO₂e)]]-I411,0),0)</f>
        <v>0</v>
      </c>
      <c r="K412" s="8">
        <f>IF(A411=Emisiones_N2O_CO2eq_LA[[#This Row],[País]],IFERROR(((Emisiones_N2O_CO2eq_LA[[#This Row],[Industria (kilotoneladas CO₂e)]]-I411)/I411)*100,0),0)</f>
        <v>0</v>
      </c>
      <c r="L412" s="7"/>
      <c r="M412">
        <v>250</v>
      </c>
      <c r="N412">
        <f>IF(A411=Emisiones_N2O_CO2eq_LA[[#This Row],[País]],IFERROR(Emisiones_N2O_CO2eq_LA[[#This Row],[Otras Quemas de Combustible (kilotoneladas CO₂e)]]-M411,0),0)</f>
        <v>-10</v>
      </c>
      <c r="O412" s="8">
        <f>IF(A411=Emisiones_N2O_CO2eq_LA[[#This Row],[País]],IFERROR(((Emisiones_N2O_CO2eq_LA[[#This Row],[Otras Quemas de Combustible (kilotoneladas CO₂e)]]-M411)/M411)*100,0),0)</f>
        <v>-3.8461538461538463</v>
      </c>
      <c r="P412">
        <v>0.05</v>
      </c>
      <c r="Q412">
        <v>80</v>
      </c>
      <c r="R412">
        <f>IF(A411=Emisiones_N2O_CO2eq_LA[[#This Row],[País]],IFERROR(Emisiones_N2O_CO2eq_LA[[#This Row],[Residuos (kilotoneladas CO₂e)]]-Q411,0),0)</f>
        <v>0</v>
      </c>
      <c r="S412" s="8">
        <f>IF(A411=Emisiones_N2O_CO2eq_LA[[#This Row],[País]],IFERROR(((Emisiones_N2O_CO2eq_LA[[#This Row],[Residuos (kilotoneladas CO₂e)]]-Q411)/Q411)*100,0),0)</f>
        <v>0</v>
      </c>
      <c r="T412">
        <v>1.6746912288046801E-2</v>
      </c>
      <c r="U412">
        <v>1280</v>
      </c>
      <c r="V412">
        <f>IF(A411=Emisiones_N2O_CO2eq_LA[[#This Row],[País]],IFERROR(Emisiones_N2O_CO2eq_LA[[#This Row],[UCTUS (kilotoneladas CO₂e)]]-U411,0),0)</f>
        <v>0</v>
      </c>
      <c r="W412" s="8">
        <f>IF(A411=Emisiones_N2O_CO2eq_LA[[#This Row],[País]],IFERROR(((Emisiones_N2O_CO2eq_LA[[#This Row],[UCTUS (kilotoneladas CO₂e)]]-U411)/U411)*100,0),0)</f>
        <v>0</v>
      </c>
      <c r="X412">
        <v>0.26795059660874998</v>
      </c>
      <c r="Y412">
        <v>0</v>
      </c>
      <c r="Z412">
        <f>IF(A411=Emisiones_N2O_CO2eq_LA[[#This Row],[País]],IFERROR(Emisiones_N2O_CO2eq_LA[[#This Row],[Emisiones Fugitivas (kilotoneladas CO₂e)]]-Y411,0),0)</f>
        <v>0</v>
      </c>
      <c r="AA412">
        <f>IF(A411=Emisiones_N2O_CO2eq_LA[[#This Row],[País]],IFERROR(((Emisiones_N2O_CO2eq_LA[[#This Row],[Emisiones Fugitivas (kilotoneladas CO₂e)]]-Y411)/Y411)*100,0),0)</f>
        <v>0</v>
      </c>
      <c r="AB412">
        <v>0</v>
      </c>
    </row>
    <row r="413" spans="1:28" x14ac:dyDescent="0.25">
      <c r="A413" t="s">
        <v>268</v>
      </c>
      <c r="B413" t="s">
        <v>268</v>
      </c>
      <c r="C413" t="s">
        <v>269</v>
      </c>
      <c r="D413">
        <v>1996</v>
      </c>
      <c r="E413">
        <v>5780</v>
      </c>
      <c r="F413">
        <f>IF(A412=Emisiones_N2O_CO2eq_LA[[#This Row],[País]],IFERROR(Emisiones_N2O_CO2eq_LA[[#This Row],[Agricultura (kilotoneladas CO₂e)]]-E412,0),0)</f>
        <v>-290</v>
      </c>
      <c r="G413" s="8">
        <f>IF(A412=Emisiones_N2O_CO2eq_LA[[#This Row],[País]],IFERROR(((Emisiones_N2O_CO2eq_LA[[#This Row],[Agricultura (kilotoneladas CO₂e)]]-E412)/E412)*100,0),0)</f>
        <v>-4.7775947281713345</v>
      </c>
      <c r="H413">
        <v>1.18248772504091</v>
      </c>
      <c r="I413">
        <v>0</v>
      </c>
      <c r="J413">
        <f>IF(A412=Emisiones_N2O_CO2eq_LA[[#This Row],[País]],IFERROR(Emisiones_N2O_CO2eq_LA[[#This Row],[Industria (kilotoneladas CO₂e)]]-I412,0),0)</f>
        <v>0</v>
      </c>
      <c r="K413" s="8">
        <f>IF(A412=Emisiones_N2O_CO2eq_LA[[#This Row],[País]],IFERROR(((Emisiones_N2O_CO2eq_LA[[#This Row],[Industria (kilotoneladas CO₂e)]]-I412)/I412)*100,0),0)</f>
        <v>0</v>
      </c>
      <c r="L413" s="7"/>
      <c r="M413">
        <v>240</v>
      </c>
      <c r="N413">
        <f>IF(A412=Emisiones_N2O_CO2eq_LA[[#This Row],[País]],IFERROR(Emisiones_N2O_CO2eq_LA[[#This Row],[Otras Quemas de Combustible (kilotoneladas CO₂e)]]-M412,0),0)</f>
        <v>-10</v>
      </c>
      <c r="O413" s="8">
        <f>IF(A412=Emisiones_N2O_CO2eq_LA[[#This Row],[País]],IFERROR(((Emisiones_N2O_CO2eq_LA[[#This Row],[Otras Quemas de Combustible (kilotoneladas CO₂e)]]-M412)/M412)*100,0),0)</f>
        <v>-4</v>
      </c>
      <c r="P413">
        <v>0.05</v>
      </c>
      <c r="Q413">
        <v>90</v>
      </c>
      <c r="R413">
        <f>IF(A412=Emisiones_N2O_CO2eq_LA[[#This Row],[País]],IFERROR(Emisiones_N2O_CO2eq_LA[[#This Row],[Residuos (kilotoneladas CO₂e)]]-Q412,0),0)</f>
        <v>10</v>
      </c>
      <c r="S413" s="8">
        <f>IF(A412=Emisiones_N2O_CO2eq_LA[[#This Row],[País]],IFERROR(((Emisiones_N2O_CO2eq_LA[[#This Row],[Residuos (kilotoneladas CO₂e)]]-Q412)/Q412)*100,0),0)</f>
        <v>12.5</v>
      </c>
      <c r="T413">
        <v>1.8412438625204499E-2</v>
      </c>
      <c r="U413">
        <v>390</v>
      </c>
      <c r="V413">
        <f>IF(A412=Emisiones_N2O_CO2eq_LA[[#This Row],[País]],IFERROR(Emisiones_N2O_CO2eq_LA[[#This Row],[UCTUS (kilotoneladas CO₂e)]]-U412,0),0)</f>
        <v>-890</v>
      </c>
      <c r="W413" s="8">
        <f>IF(A412=Emisiones_N2O_CO2eq_LA[[#This Row],[País]],IFERROR(((Emisiones_N2O_CO2eq_LA[[#This Row],[UCTUS (kilotoneladas CO₂e)]]-U412)/U412)*100,0),0)</f>
        <v>-69.53125</v>
      </c>
      <c r="X413">
        <v>7.9787234042553098E-2</v>
      </c>
      <c r="Y413">
        <v>0</v>
      </c>
      <c r="Z413">
        <f>IF(A412=Emisiones_N2O_CO2eq_LA[[#This Row],[País]],IFERROR(Emisiones_N2O_CO2eq_LA[[#This Row],[Emisiones Fugitivas (kilotoneladas CO₂e)]]-Y412,0),0)</f>
        <v>0</v>
      </c>
      <c r="AA413">
        <f>IF(A412=Emisiones_N2O_CO2eq_LA[[#This Row],[País]],IFERROR(((Emisiones_N2O_CO2eq_LA[[#This Row],[Emisiones Fugitivas (kilotoneladas CO₂e)]]-Y412)/Y412)*100,0),0)</f>
        <v>0</v>
      </c>
      <c r="AB413">
        <v>0</v>
      </c>
    </row>
    <row r="414" spans="1:28" x14ac:dyDescent="0.25">
      <c r="A414" t="s">
        <v>268</v>
      </c>
      <c r="B414" t="s">
        <v>268</v>
      </c>
      <c r="C414" t="s">
        <v>269</v>
      </c>
      <c r="D414">
        <v>1997</v>
      </c>
      <c r="E414">
        <v>5820</v>
      </c>
      <c r="F414">
        <f>IF(A413=Emisiones_N2O_CO2eq_LA[[#This Row],[País]],IFERROR(Emisiones_N2O_CO2eq_LA[[#This Row],[Agricultura (kilotoneladas CO₂e)]]-E413,0),0)</f>
        <v>40</v>
      </c>
      <c r="G414" s="8">
        <f>IF(A413=Emisiones_N2O_CO2eq_LA[[#This Row],[País]],IFERROR(((Emisiones_N2O_CO2eq_LA[[#This Row],[Agricultura (kilotoneladas CO₂e)]]-E413)/E413)*100,0),0)</f>
        <v>0.69204152249134954</v>
      </c>
      <c r="H414">
        <v>1.16446578631452</v>
      </c>
      <c r="I414">
        <v>0</v>
      </c>
      <c r="J414">
        <f>IF(A413=Emisiones_N2O_CO2eq_LA[[#This Row],[País]],IFERROR(Emisiones_N2O_CO2eq_LA[[#This Row],[Industria (kilotoneladas CO₂e)]]-I413,0),0)</f>
        <v>0</v>
      </c>
      <c r="K414" s="8">
        <f>IF(A413=Emisiones_N2O_CO2eq_LA[[#This Row],[País]],IFERROR(((Emisiones_N2O_CO2eq_LA[[#This Row],[Industria (kilotoneladas CO₂e)]]-I413)/I413)*100,0),0)</f>
        <v>0</v>
      </c>
      <c r="L414" s="7"/>
      <c r="M414">
        <v>230</v>
      </c>
      <c r="N414">
        <f>IF(A413=Emisiones_N2O_CO2eq_LA[[#This Row],[País]],IFERROR(Emisiones_N2O_CO2eq_LA[[#This Row],[Otras Quemas de Combustible (kilotoneladas CO₂e)]]-M413,0),0)</f>
        <v>-10</v>
      </c>
      <c r="O414" s="8">
        <f>IF(A413=Emisiones_N2O_CO2eq_LA[[#This Row],[País]],IFERROR(((Emisiones_N2O_CO2eq_LA[[#This Row],[Otras Quemas de Combustible (kilotoneladas CO₂e)]]-M413)/M413)*100,0),0)</f>
        <v>-4.1666666666666661</v>
      </c>
      <c r="P414">
        <v>0.05</v>
      </c>
      <c r="Q414">
        <v>90</v>
      </c>
      <c r="R414">
        <f>IF(A413=Emisiones_N2O_CO2eq_LA[[#This Row],[País]],IFERROR(Emisiones_N2O_CO2eq_LA[[#This Row],[Residuos (kilotoneladas CO₂e)]]-Q413,0),0)</f>
        <v>0</v>
      </c>
      <c r="S414" s="8">
        <f>IF(A413=Emisiones_N2O_CO2eq_LA[[#This Row],[País]],IFERROR(((Emisiones_N2O_CO2eq_LA[[#This Row],[Residuos (kilotoneladas CO₂e)]]-Q413)/Q413)*100,0),0)</f>
        <v>0</v>
      </c>
      <c r="T414">
        <v>1.8007202881152401E-2</v>
      </c>
      <c r="U414">
        <v>520</v>
      </c>
      <c r="V414">
        <f>IF(A413=Emisiones_N2O_CO2eq_LA[[#This Row],[País]],IFERROR(Emisiones_N2O_CO2eq_LA[[#This Row],[UCTUS (kilotoneladas CO₂e)]]-U413,0),0)</f>
        <v>130</v>
      </c>
      <c r="W414" s="8">
        <f>IF(A413=Emisiones_N2O_CO2eq_LA[[#This Row],[País]],IFERROR(((Emisiones_N2O_CO2eq_LA[[#This Row],[UCTUS (kilotoneladas CO₂e)]]-U413)/U413)*100,0),0)</f>
        <v>33.333333333333329</v>
      </c>
      <c r="X414">
        <v>0.10404161664665799</v>
      </c>
      <c r="Y414">
        <v>0</v>
      </c>
      <c r="Z414">
        <f>IF(A413=Emisiones_N2O_CO2eq_LA[[#This Row],[País]],IFERROR(Emisiones_N2O_CO2eq_LA[[#This Row],[Emisiones Fugitivas (kilotoneladas CO₂e)]]-Y413,0),0)</f>
        <v>0</v>
      </c>
      <c r="AA414">
        <f>IF(A413=Emisiones_N2O_CO2eq_LA[[#This Row],[País]],IFERROR(((Emisiones_N2O_CO2eq_LA[[#This Row],[Emisiones Fugitivas (kilotoneladas CO₂e)]]-Y413)/Y413)*100,0),0)</f>
        <v>0</v>
      </c>
      <c r="AB414">
        <v>0</v>
      </c>
    </row>
    <row r="415" spans="1:28" x14ac:dyDescent="0.25">
      <c r="A415" t="s">
        <v>268</v>
      </c>
      <c r="B415" t="s">
        <v>268</v>
      </c>
      <c r="C415" t="s">
        <v>269</v>
      </c>
      <c r="D415">
        <v>1998</v>
      </c>
      <c r="E415">
        <v>5910</v>
      </c>
      <c r="F415">
        <f>IF(A414=Emisiones_N2O_CO2eq_LA[[#This Row],[País]],IFERROR(Emisiones_N2O_CO2eq_LA[[#This Row],[Agricultura (kilotoneladas CO₂e)]]-E414,0),0)</f>
        <v>90</v>
      </c>
      <c r="G415" s="8">
        <f>IF(A414=Emisiones_N2O_CO2eq_LA[[#This Row],[País]],IFERROR(((Emisiones_N2O_CO2eq_LA[[#This Row],[Agricultura (kilotoneladas CO₂e)]]-E414)/E414)*100,0),0)</f>
        <v>1.5463917525773196</v>
      </c>
      <c r="H415">
        <v>1.15700861393891</v>
      </c>
      <c r="I415">
        <v>0</v>
      </c>
      <c r="J415">
        <f>IF(A414=Emisiones_N2O_CO2eq_LA[[#This Row],[País]],IFERROR(Emisiones_N2O_CO2eq_LA[[#This Row],[Industria (kilotoneladas CO₂e)]]-I414,0),0)</f>
        <v>0</v>
      </c>
      <c r="K415" s="8">
        <f>IF(A414=Emisiones_N2O_CO2eq_LA[[#This Row],[País]],IFERROR(((Emisiones_N2O_CO2eq_LA[[#This Row],[Industria (kilotoneladas CO₂e)]]-I414)/I414)*100,0),0)</f>
        <v>0</v>
      </c>
      <c r="L415" s="7"/>
      <c r="M415">
        <v>210</v>
      </c>
      <c r="N415">
        <f>IF(A414=Emisiones_N2O_CO2eq_LA[[#This Row],[País]],IFERROR(Emisiones_N2O_CO2eq_LA[[#This Row],[Otras Quemas de Combustible (kilotoneladas CO₂e)]]-M414,0),0)</f>
        <v>-20</v>
      </c>
      <c r="O415" s="8">
        <f>IF(A414=Emisiones_N2O_CO2eq_LA[[#This Row],[País]],IFERROR(((Emisiones_N2O_CO2eq_LA[[#This Row],[Otras Quemas de Combustible (kilotoneladas CO₂e)]]-M414)/M414)*100,0),0)</f>
        <v>-8.695652173913043</v>
      </c>
      <c r="P415">
        <v>0.04</v>
      </c>
      <c r="Q415">
        <v>90</v>
      </c>
      <c r="R415">
        <f>IF(A414=Emisiones_N2O_CO2eq_LA[[#This Row],[País]],IFERROR(Emisiones_N2O_CO2eq_LA[[#This Row],[Residuos (kilotoneladas CO₂e)]]-Q414,0),0)</f>
        <v>0</v>
      </c>
      <c r="S415" s="8">
        <f>IF(A414=Emisiones_N2O_CO2eq_LA[[#This Row],[País]],IFERROR(((Emisiones_N2O_CO2eq_LA[[#This Row],[Residuos (kilotoneladas CO₂e)]]-Q414)/Q414)*100,0),0)</f>
        <v>0</v>
      </c>
      <c r="T415">
        <v>1.76194205168363E-2</v>
      </c>
      <c r="U415">
        <v>430</v>
      </c>
      <c r="V415">
        <f>IF(A414=Emisiones_N2O_CO2eq_LA[[#This Row],[País]],IFERROR(Emisiones_N2O_CO2eq_LA[[#This Row],[UCTUS (kilotoneladas CO₂e)]]-U414,0),0)</f>
        <v>-90</v>
      </c>
      <c r="W415" s="8">
        <f>IF(A414=Emisiones_N2O_CO2eq_LA[[#This Row],[País]],IFERROR(((Emisiones_N2O_CO2eq_LA[[#This Row],[UCTUS (kilotoneladas CO₂e)]]-U414)/U414)*100,0),0)</f>
        <v>-17.307692307692307</v>
      </c>
      <c r="X415">
        <v>8.4181675802662406E-2</v>
      </c>
      <c r="Y415">
        <v>0</v>
      </c>
      <c r="Z415">
        <f>IF(A414=Emisiones_N2O_CO2eq_LA[[#This Row],[País]],IFERROR(Emisiones_N2O_CO2eq_LA[[#This Row],[Emisiones Fugitivas (kilotoneladas CO₂e)]]-Y414,0),0)</f>
        <v>0</v>
      </c>
      <c r="AA415">
        <f>IF(A414=Emisiones_N2O_CO2eq_LA[[#This Row],[País]],IFERROR(((Emisiones_N2O_CO2eq_LA[[#This Row],[Emisiones Fugitivas (kilotoneladas CO₂e)]]-Y414)/Y414)*100,0),0)</f>
        <v>0</v>
      </c>
      <c r="AB415">
        <v>0</v>
      </c>
    </row>
    <row r="416" spans="1:28" x14ac:dyDescent="0.25">
      <c r="A416" t="s">
        <v>268</v>
      </c>
      <c r="B416" t="s">
        <v>268</v>
      </c>
      <c r="C416" t="s">
        <v>269</v>
      </c>
      <c r="D416">
        <v>1999</v>
      </c>
      <c r="E416">
        <v>6170</v>
      </c>
      <c r="F416">
        <f>IF(A415=Emisiones_N2O_CO2eq_LA[[#This Row],[País]],IFERROR(Emisiones_N2O_CO2eq_LA[[#This Row],[Agricultura (kilotoneladas CO₂e)]]-E415,0),0)</f>
        <v>260</v>
      </c>
      <c r="G416" s="8">
        <f>IF(A415=Emisiones_N2O_CO2eq_LA[[#This Row],[País]],IFERROR(((Emisiones_N2O_CO2eq_LA[[#This Row],[Agricultura (kilotoneladas CO₂e)]]-E415)/E415)*100,0),0)</f>
        <v>4.3993231810490698</v>
      </c>
      <c r="H416">
        <v>1.18289877300613</v>
      </c>
      <c r="I416">
        <v>0</v>
      </c>
      <c r="J416">
        <f>IF(A415=Emisiones_N2O_CO2eq_LA[[#This Row],[País]],IFERROR(Emisiones_N2O_CO2eq_LA[[#This Row],[Industria (kilotoneladas CO₂e)]]-I415,0),0)</f>
        <v>0</v>
      </c>
      <c r="K416" s="8">
        <f>IF(A415=Emisiones_N2O_CO2eq_LA[[#This Row],[País]],IFERROR(((Emisiones_N2O_CO2eq_LA[[#This Row],[Industria (kilotoneladas CO₂e)]]-I415)/I415)*100,0),0)</f>
        <v>0</v>
      </c>
      <c r="L416" s="7"/>
      <c r="M416">
        <v>200</v>
      </c>
      <c r="N416">
        <f>IF(A415=Emisiones_N2O_CO2eq_LA[[#This Row],[País]],IFERROR(Emisiones_N2O_CO2eq_LA[[#This Row],[Otras Quemas de Combustible (kilotoneladas CO₂e)]]-M415,0),0)</f>
        <v>-10</v>
      </c>
      <c r="O416" s="8">
        <f>IF(A415=Emisiones_N2O_CO2eq_LA[[#This Row],[País]],IFERROR(((Emisiones_N2O_CO2eq_LA[[#This Row],[Otras Quemas de Combustible (kilotoneladas CO₂e)]]-M415)/M415)*100,0),0)</f>
        <v>-4.7619047619047619</v>
      </c>
      <c r="P416">
        <v>0.04</v>
      </c>
      <c r="Q416">
        <v>90</v>
      </c>
      <c r="R416">
        <f>IF(A415=Emisiones_N2O_CO2eq_LA[[#This Row],[País]],IFERROR(Emisiones_N2O_CO2eq_LA[[#This Row],[Residuos (kilotoneladas CO₂e)]]-Q415,0),0)</f>
        <v>0</v>
      </c>
      <c r="S416" s="8">
        <f>IF(A415=Emisiones_N2O_CO2eq_LA[[#This Row],[País]],IFERROR(((Emisiones_N2O_CO2eq_LA[[#This Row],[Residuos (kilotoneladas CO₂e)]]-Q415)/Q415)*100,0),0)</f>
        <v>0</v>
      </c>
      <c r="T416">
        <v>1.72546012269938E-2</v>
      </c>
      <c r="U416">
        <v>1110</v>
      </c>
      <c r="V416">
        <f>IF(A415=Emisiones_N2O_CO2eq_LA[[#This Row],[País]],IFERROR(Emisiones_N2O_CO2eq_LA[[#This Row],[UCTUS (kilotoneladas CO₂e)]]-U415,0),0)</f>
        <v>680</v>
      </c>
      <c r="W416" s="8">
        <f>IF(A415=Emisiones_N2O_CO2eq_LA[[#This Row],[País]],IFERROR(((Emisiones_N2O_CO2eq_LA[[#This Row],[UCTUS (kilotoneladas CO₂e)]]-U415)/U415)*100,0),0)</f>
        <v>158.13953488372093</v>
      </c>
      <c r="X416">
        <v>0.212806748466257</v>
      </c>
      <c r="Y416">
        <v>0</v>
      </c>
      <c r="Z416">
        <f>IF(A415=Emisiones_N2O_CO2eq_LA[[#This Row],[País]],IFERROR(Emisiones_N2O_CO2eq_LA[[#This Row],[Emisiones Fugitivas (kilotoneladas CO₂e)]]-Y415,0),0)</f>
        <v>0</v>
      </c>
      <c r="AA416">
        <f>IF(A415=Emisiones_N2O_CO2eq_LA[[#This Row],[País]],IFERROR(((Emisiones_N2O_CO2eq_LA[[#This Row],[Emisiones Fugitivas (kilotoneladas CO₂e)]]-Y415)/Y415)*100,0),0)</f>
        <v>0</v>
      </c>
      <c r="AB416">
        <v>0</v>
      </c>
    </row>
    <row r="417" spans="1:28" x14ac:dyDescent="0.25">
      <c r="A417" t="s">
        <v>268</v>
      </c>
      <c r="B417" t="s">
        <v>268</v>
      </c>
      <c r="C417" t="s">
        <v>269</v>
      </c>
      <c r="D417">
        <v>2000</v>
      </c>
      <c r="E417">
        <v>5580</v>
      </c>
      <c r="F417">
        <f>IF(A416=Emisiones_N2O_CO2eq_LA[[#This Row],[País]],IFERROR(Emisiones_N2O_CO2eq_LA[[#This Row],[Agricultura (kilotoneladas CO₂e)]]-E416,0),0)</f>
        <v>-590</v>
      </c>
      <c r="G417" s="8">
        <f>IF(A416=Emisiones_N2O_CO2eq_LA[[#This Row],[País]],IFERROR(((Emisiones_N2O_CO2eq_LA[[#This Row],[Agricultura (kilotoneladas CO₂e)]]-E416)/E416)*100,0),0)</f>
        <v>-9.5623987034035665</v>
      </c>
      <c r="H417">
        <v>1.04828104452376</v>
      </c>
      <c r="I417">
        <v>0</v>
      </c>
      <c r="J417">
        <f>IF(A416=Emisiones_N2O_CO2eq_LA[[#This Row],[País]],IFERROR(Emisiones_N2O_CO2eq_LA[[#This Row],[Industria (kilotoneladas CO₂e)]]-I416,0),0)</f>
        <v>0</v>
      </c>
      <c r="K417" s="8">
        <f>IF(A416=Emisiones_N2O_CO2eq_LA[[#This Row],[País]],IFERROR(((Emisiones_N2O_CO2eq_LA[[#This Row],[Industria (kilotoneladas CO₂e)]]-I416)/I416)*100,0),0)</f>
        <v>0</v>
      </c>
      <c r="L417" s="7"/>
      <c r="M417">
        <v>190</v>
      </c>
      <c r="N417">
        <f>IF(A416=Emisiones_N2O_CO2eq_LA[[#This Row],[País]],IFERROR(Emisiones_N2O_CO2eq_LA[[#This Row],[Otras Quemas de Combustible (kilotoneladas CO₂e)]]-M416,0),0)</f>
        <v>-10</v>
      </c>
      <c r="O417" s="8">
        <f>IF(A416=Emisiones_N2O_CO2eq_LA[[#This Row],[País]],IFERROR(((Emisiones_N2O_CO2eq_LA[[#This Row],[Otras Quemas de Combustible (kilotoneladas CO₂e)]]-M416)/M416)*100,0),0)</f>
        <v>-5</v>
      </c>
      <c r="P417">
        <v>0.04</v>
      </c>
      <c r="Q417">
        <v>560</v>
      </c>
      <c r="R417">
        <f>IF(A416=Emisiones_N2O_CO2eq_LA[[#This Row],[País]],IFERROR(Emisiones_N2O_CO2eq_LA[[#This Row],[Residuos (kilotoneladas CO₂e)]]-Q416,0),0)</f>
        <v>470</v>
      </c>
      <c r="S417" s="8">
        <f>IF(A416=Emisiones_N2O_CO2eq_LA[[#This Row],[País]],IFERROR(((Emisiones_N2O_CO2eq_LA[[#This Row],[Residuos (kilotoneladas CO₂e)]]-Q416)/Q416)*100,0),0)</f>
        <v>522.22222222222229</v>
      </c>
      <c r="T417">
        <v>0.105203832425324</v>
      </c>
      <c r="U417">
        <v>210</v>
      </c>
      <c r="V417">
        <f>IF(A416=Emisiones_N2O_CO2eq_LA[[#This Row],[País]],IFERROR(Emisiones_N2O_CO2eq_LA[[#This Row],[UCTUS (kilotoneladas CO₂e)]]-U416,0),0)</f>
        <v>-900</v>
      </c>
      <c r="W417" s="8">
        <f>IF(A416=Emisiones_N2O_CO2eq_LA[[#This Row],[País]],IFERROR(((Emisiones_N2O_CO2eq_LA[[#This Row],[UCTUS (kilotoneladas CO₂e)]]-U416)/U416)*100,0),0)</f>
        <v>-81.081081081081081</v>
      </c>
      <c r="X417">
        <v>3.9451437159496498E-2</v>
      </c>
      <c r="Y417">
        <v>0</v>
      </c>
      <c r="Z417">
        <f>IF(A416=Emisiones_N2O_CO2eq_LA[[#This Row],[País]],IFERROR(Emisiones_N2O_CO2eq_LA[[#This Row],[Emisiones Fugitivas (kilotoneladas CO₂e)]]-Y416,0),0)</f>
        <v>0</v>
      </c>
      <c r="AA417">
        <f>IF(A416=Emisiones_N2O_CO2eq_LA[[#This Row],[País]],IFERROR(((Emisiones_N2O_CO2eq_LA[[#This Row],[Emisiones Fugitivas (kilotoneladas CO₂e)]]-Y416)/Y416)*100,0),0)</f>
        <v>0</v>
      </c>
      <c r="AB417">
        <v>0</v>
      </c>
    </row>
    <row r="418" spans="1:28" x14ac:dyDescent="0.25">
      <c r="A418" t="s">
        <v>268</v>
      </c>
      <c r="B418" t="s">
        <v>268</v>
      </c>
      <c r="C418" t="s">
        <v>269</v>
      </c>
      <c r="D418">
        <v>2001</v>
      </c>
      <c r="E418">
        <v>6440</v>
      </c>
      <c r="F418">
        <f>IF(A417=Emisiones_N2O_CO2eq_LA[[#This Row],[País]],IFERROR(Emisiones_N2O_CO2eq_LA[[#This Row],[Agricultura (kilotoneladas CO₂e)]]-E417,0),0)</f>
        <v>860</v>
      </c>
      <c r="G418" s="8">
        <f>IF(A417=Emisiones_N2O_CO2eq_LA[[#This Row],[País]],IFERROR(((Emisiones_N2O_CO2eq_LA[[#This Row],[Agricultura (kilotoneladas CO₂e)]]-E417)/E417)*100,0),0)</f>
        <v>15.412186379928317</v>
      </c>
      <c r="H418">
        <v>1.1864406779661001</v>
      </c>
      <c r="I418">
        <v>0</v>
      </c>
      <c r="J418">
        <f>IF(A417=Emisiones_N2O_CO2eq_LA[[#This Row],[País]],IFERROR(Emisiones_N2O_CO2eq_LA[[#This Row],[Industria (kilotoneladas CO₂e)]]-I417,0),0)</f>
        <v>0</v>
      </c>
      <c r="K418" s="8">
        <f>IF(A417=Emisiones_N2O_CO2eq_LA[[#This Row],[País]],IFERROR(((Emisiones_N2O_CO2eq_LA[[#This Row],[Industria (kilotoneladas CO₂e)]]-I417)/I417)*100,0),0)</f>
        <v>0</v>
      </c>
      <c r="L418" s="7"/>
      <c r="M418">
        <v>190</v>
      </c>
      <c r="N418">
        <f>IF(A417=Emisiones_N2O_CO2eq_LA[[#This Row],[País]],IFERROR(Emisiones_N2O_CO2eq_LA[[#This Row],[Otras Quemas de Combustible (kilotoneladas CO₂e)]]-M417,0),0)</f>
        <v>0</v>
      </c>
      <c r="O418" s="8">
        <f>IF(A417=Emisiones_N2O_CO2eq_LA[[#This Row],[País]],IFERROR(((Emisiones_N2O_CO2eq_LA[[#This Row],[Otras Quemas de Combustible (kilotoneladas CO₂e)]]-M417)/M417)*100,0),0)</f>
        <v>0</v>
      </c>
      <c r="P418">
        <v>0.04</v>
      </c>
      <c r="Q418">
        <v>560</v>
      </c>
      <c r="R418">
        <f>IF(A417=Emisiones_N2O_CO2eq_LA[[#This Row],[País]],IFERROR(Emisiones_N2O_CO2eq_LA[[#This Row],[Residuos (kilotoneladas CO₂e)]]-Q417,0),0)</f>
        <v>0</v>
      </c>
      <c r="S418" s="8">
        <f>IF(A417=Emisiones_N2O_CO2eq_LA[[#This Row],[País]],IFERROR(((Emisiones_N2O_CO2eq_LA[[#This Row],[Residuos (kilotoneladas CO₂e)]]-Q417)/Q417)*100,0),0)</f>
        <v>0</v>
      </c>
      <c r="T418">
        <v>0.103168754605747</v>
      </c>
      <c r="U418">
        <v>1160</v>
      </c>
      <c r="V418">
        <f>IF(A417=Emisiones_N2O_CO2eq_LA[[#This Row],[País]],IFERROR(Emisiones_N2O_CO2eq_LA[[#This Row],[UCTUS (kilotoneladas CO₂e)]]-U417,0),0)</f>
        <v>950</v>
      </c>
      <c r="W418" s="8">
        <f>IF(A417=Emisiones_N2O_CO2eq_LA[[#This Row],[País]],IFERROR(((Emisiones_N2O_CO2eq_LA[[#This Row],[UCTUS (kilotoneladas CO₂e)]]-U417)/U417)*100,0),0)</f>
        <v>452.38095238095235</v>
      </c>
      <c r="X418">
        <v>0.213706705969049</v>
      </c>
      <c r="Y418">
        <v>0</v>
      </c>
      <c r="Z418">
        <f>IF(A417=Emisiones_N2O_CO2eq_LA[[#This Row],[País]],IFERROR(Emisiones_N2O_CO2eq_LA[[#This Row],[Emisiones Fugitivas (kilotoneladas CO₂e)]]-Y417,0),0)</f>
        <v>0</v>
      </c>
      <c r="AA418">
        <f>IF(A417=Emisiones_N2O_CO2eq_LA[[#This Row],[País]],IFERROR(((Emisiones_N2O_CO2eq_LA[[#This Row],[Emisiones Fugitivas (kilotoneladas CO₂e)]]-Y417)/Y417)*100,0),0)</f>
        <v>0</v>
      </c>
      <c r="AB418">
        <v>0</v>
      </c>
    </row>
    <row r="419" spans="1:28" x14ac:dyDescent="0.25">
      <c r="A419" t="s">
        <v>268</v>
      </c>
      <c r="B419" t="s">
        <v>268</v>
      </c>
      <c r="C419" t="s">
        <v>269</v>
      </c>
      <c r="D419">
        <v>2002</v>
      </c>
      <c r="E419">
        <v>6300</v>
      </c>
      <c r="F419">
        <f>IF(A418=Emisiones_N2O_CO2eq_LA[[#This Row],[País]],IFERROR(Emisiones_N2O_CO2eq_LA[[#This Row],[Agricultura (kilotoneladas CO₂e)]]-E418,0),0)</f>
        <v>-140</v>
      </c>
      <c r="G419" s="8">
        <f>IF(A418=Emisiones_N2O_CO2eq_LA[[#This Row],[País]],IFERROR(((Emisiones_N2O_CO2eq_LA[[#This Row],[Agricultura (kilotoneladas CO₂e)]]-E418)/E418)*100,0),0)</f>
        <v>-2.1739130434782608</v>
      </c>
      <c r="H419">
        <v>1.1388286334056399</v>
      </c>
      <c r="I419">
        <v>0</v>
      </c>
      <c r="J419">
        <f>IF(A418=Emisiones_N2O_CO2eq_LA[[#This Row],[País]],IFERROR(Emisiones_N2O_CO2eq_LA[[#This Row],[Industria (kilotoneladas CO₂e)]]-I418,0),0)</f>
        <v>0</v>
      </c>
      <c r="K419" s="8">
        <f>IF(A418=Emisiones_N2O_CO2eq_LA[[#This Row],[País]],IFERROR(((Emisiones_N2O_CO2eq_LA[[#This Row],[Industria (kilotoneladas CO₂e)]]-I418)/I418)*100,0),0)</f>
        <v>0</v>
      </c>
      <c r="L419" s="7"/>
      <c r="M419">
        <v>190</v>
      </c>
      <c r="N419">
        <f>IF(A418=Emisiones_N2O_CO2eq_LA[[#This Row],[País]],IFERROR(Emisiones_N2O_CO2eq_LA[[#This Row],[Otras Quemas de Combustible (kilotoneladas CO₂e)]]-M418,0),0)</f>
        <v>0</v>
      </c>
      <c r="O419" s="8">
        <f>IF(A418=Emisiones_N2O_CO2eq_LA[[#This Row],[País]],IFERROR(((Emisiones_N2O_CO2eq_LA[[#This Row],[Otras Quemas de Combustible (kilotoneladas CO₂e)]]-M418)/M418)*100,0),0)</f>
        <v>0</v>
      </c>
      <c r="P419">
        <v>0.04</v>
      </c>
      <c r="Q419">
        <v>560</v>
      </c>
      <c r="R419">
        <f>IF(A418=Emisiones_N2O_CO2eq_LA[[#This Row],[País]],IFERROR(Emisiones_N2O_CO2eq_LA[[#This Row],[Residuos (kilotoneladas CO₂e)]]-Q418,0),0)</f>
        <v>0</v>
      </c>
      <c r="S419" s="8">
        <f>IF(A418=Emisiones_N2O_CO2eq_LA[[#This Row],[País]],IFERROR(((Emisiones_N2O_CO2eq_LA[[#This Row],[Residuos (kilotoneladas CO₂e)]]-Q418)/Q418)*100,0),0)</f>
        <v>0</v>
      </c>
      <c r="T419">
        <v>0.101229211858279</v>
      </c>
      <c r="U419">
        <v>1970</v>
      </c>
      <c r="V419">
        <f>IF(A418=Emisiones_N2O_CO2eq_LA[[#This Row],[País]],IFERROR(Emisiones_N2O_CO2eq_LA[[#This Row],[UCTUS (kilotoneladas CO₂e)]]-U418,0),0)</f>
        <v>810</v>
      </c>
      <c r="W419" s="8">
        <f>IF(A418=Emisiones_N2O_CO2eq_LA[[#This Row],[País]],IFERROR(((Emisiones_N2O_CO2eq_LA[[#This Row],[UCTUS (kilotoneladas CO₂e)]]-U418)/U418)*100,0),0)</f>
        <v>69.827586206896555</v>
      </c>
      <c r="X419">
        <v>0.35610990600144599</v>
      </c>
      <c r="Y419">
        <v>0</v>
      </c>
      <c r="Z419">
        <f>IF(A418=Emisiones_N2O_CO2eq_LA[[#This Row],[País]],IFERROR(Emisiones_N2O_CO2eq_LA[[#This Row],[Emisiones Fugitivas (kilotoneladas CO₂e)]]-Y418,0),0)</f>
        <v>0</v>
      </c>
      <c r="AA419">
        <f>IF(A418=Emisiones_N2O_CO2eq_LA[[#This Row],[País]],IFERROR(((Emisiones_N2O_CO2eq_LA[[#This Row],[Emisiones Fugitivas (kilotoneladas CO₂e)]]-Y418)/Y418)*100,0),0)</f>
        <v>0</v>
      </c>
      <c r="AB419">
        <v>0</v>
      </c>
    </row>
    <row r="420" spans="1:28" x14ac:dyDescent="0.25">
      <c r="A420" t="s">
        <v>268</v>
      </c>
      <c r="B420" t="s">
        <v>268</v>
      </c>
      <c r="C420" t="s">
        <v>269</v>
      </c>
      <c r="D420">
        <v>2003</v>
      </c>
      <c r="E420">
        <v>6950</v>
      </c>
      <c r="F420">
        <f>IF(A419=Emisiones_N2O_CO2eq_LA[[#This Row],[País]],IFERROR(Emisiones_N2O_CO2eq_LA[[#This Row],[Agricultura (kilotoneladas CO₂e)]]-E419,0),0)</f>
        <v>650</v>
      </c>
      <c r="G420" s="8">
        <f>IF(A419=Emisiones_N2O_CO2eq_LA[[#This Row],[País]],IFERROR(((Emisiones_N2O_CO2eq_LA[[#This Row],[Agricultura (kilotoneladas CO₂e)]]-E419)/E419)*100,0),0)</f>
        <v>10.317460317460316</v>
      </c>
      <c r="H420">
        <v>1.2338008166163601</v>
      </c>
      <c r="I420">
        <v>0</v>
      </c>
      <c r="J420">
        <f>IF(A419=Emisiones_N2O_CO2eq_LA[[#This Row],[País]],IFERROR(Emisiones_N2O_CO2eq_LA[[#This Row],[Industria (kilotoneladas CO₂e)]]-I419,0),0)</f>
        <v>0</v>
      </c>
      <c r="K420" s="8">
        <f>IF(A419=Emisiones_N2O_CO2eq_LA[[#This Row],[País]],IFERROR(((Emisiones_N2O_CO2eq_LA[[#This Row],[Industria (kilotoneladas CO₂e)]]-I419)/I419)*100,0),0)</f>
        <v>0</v>
      </c>
      <c r="L420" s="7"/>
      <c r="M420">
        <v>200</v>
      </c>
      <c r="N420">
        <f>IF(A419=Emisiones_N2O_CO2eq_LA[[#This Row],[País]],IFERROR(Emisiones_N2O_CO2eq_LA[[#This Row],[Otras Quemas de Combustible (kilotoneladas CO₂e)]]-M419,0),0)</f>
        <v>10</v>
      </c>
      <c r="O420" s="8">
        <f>IF(A419=Emisiones_N2O_CO2eq_LA[[#This Row],[País]],IFERROR(((Emisiones_N2O_CO2eq_LA[[#This Row],[Otras Quemas de Combustible (kilotoneladas CO₂e)]]-M419)/M419)*100,0),0)</f>
        <v>5.2631578947368416</v>
      </c>
      <c r="P420">
        <v>0.03</v>
      </c>
      <c r="Q420">
        <v>560</v>
      </c>
      <c r="R420">
        <f>IF(A419=Emisiones_N2O_CO2eq_LA[[#This Row],[País]],IFERROR(Emisiones_N2O_CO2eq_LA[[#This Row],[Residuos (kilotoneladas CO₂e)]]-Q419,0),0)</f>
        <v>0</v>
      </c>
      <c r="S420" s="8">
        <f>IF(A419=Emisiones_N2O_CO2eq_LA[[#This Row],[País]],IFERROR(((Emisiones_N2O_CO2eq_LA[[#This Row],[Residuos (kilotoneladas CO₂e)]]-Q419)/Q419)*100,0),0)</f>
        <v>0</v>
      </c>
      <c r="T420">
        <v>9.9414166518728905E-2</v>
      </c>
      <c r="U420">
        <v>1330</v>
      </c>
      <c r="V420">
        <f>IF(A419=Emisiones_N2O_CO2eq_LA[[#This Row],[País]],IFERROR(Emisiones_N2O_CO2eq_LA[[#This Row],[UCTUS (kilotoneladas CO₂e)]]-U419,0),0)</f>
        <v>-640</v>
      </c>
      <c r="W420" s="8">
        <f>IF(A419=Emisiones_N2O_CO2eq_LA[[#This Row],[País]],IFERROR(((Emisiones_N2O_CO2eq_LA[[#This Row],[UCTUS (kilotoneladas CO₂e)]]-U419)/U419)*100,0),0)</f>
        <v>-32.487309644670049</v>
      </c>
      <c r="X420">
        <v>0.23610864548198099</v>
      </c>
      <c r="Y420">
        <v>0</v>
      </c>
      <c r="Z420">
        <f>IF(A419=Emisiones_N2O_CO2eq_LA[[#This Row],[País]],IFERROR(Emisiones_N2O_CO2eq_LA[[#This Row],[Emisiones Fugitivas (kilotoneladas CO₂e)]]-Y419,0),0)</f>
        <v>0</v>
      </c>
      <c r="AA420">
        <f>IF(A419=Emisiones_N2O_CO2eq_LA[[#This Row],[País]],IFERROR(((Emisiones_N2O_CO2eq_LA[[#This Row],[Emisiones Fugitivas (kilotoneladas CO₂e)]]-Y419)/Y419)*100,0),0)</f>
        <v>0</v>
      </c>
      <c r="AB420">
        <v>0</v>
      </c>
    </row>
    <row r="421" spans="1:28" x14ac:dyDescent="0.25">
      <c r="A421" t="s">
        <v>268</v>
      </c>
      <c r="B421" t="s">
        <v>268</v>
      </c>
      <c r="C421" t="s">
        <v>269</v>
      </c>
      <c r="D421">
        <v>2004</v>
      </c>
      <c r="E421">
        <v>6230</v>
      </c>
      <c r="F421">
        <f>IF(A420=Emisiones_N2O_CO2eq_LA[[#This Row],[País]],IFERROR(Emisiones_N2O_CO2eq_LA[[#This Row],[Agricultura (kilotoneladas CO₂e)]]-E420,0),0)</f>
        <v>-720</v>
      </c>
      <c r="G421" s="8">
        <f>IF(A420=Emisiones_N2O_CO2eq_LA[[#This Row],[País]],IFERROR(((Emisiones_N2O_CO2eq_LA[[#This Row],[Agricultura (kilotoneladas CO₂e)]]-E420)/E420)*100,0),0)</f>
        <v>-10.359712230215827</v>
      </c>
      <c r="H421">
        <v>1.0870703193160001</v>
      </c>
      <c r="I421">
        <v>0</v>
      </c>
      <c r="J421">
        <f>IF(A420=Emisiones_N2O_CO2eq_LA[[#This Row],[País]],IFERROR(Emisiones_N2O_CO2eq_LA[[#This Row],[Industria (kilotoneladas CO₂e)]]-I420,0),0)</f>
        <v>0</v>
      </c>
      <c r="K421" s="8">
        <f>IF(A420=Emisiones_N2O_CO2eq_LA[[#This Row],[País]],IFERROR(((Emisiones_N2O_CO2eq_LA[[#This Row],[Industria (kilotoneladas CO₂e)]]-I420)/I420)*100,0),0)</f>
        <v>0</v>
      </c>
      <c r="L421" s="7"/>
      <c r="M421">
        <v>200</v>
      </c>
      <c r="N421">
        <f>IF(A420=Emisiones_N2O_CO2eq_LA[[#This Row],[País]],IFERROR(Emisiones_N2O_CO2eq_LA[[#This Row],[Otras Quemas de Combustible (kilotoneladas CO₂e)]]-M420,0),0)</f>
        <v>0</v>
      </c>
      <c r="O421" s="8">
        <f>IF(A420=Emisiones_N2O_CO2eq_LA[[#This Row],[País]],IFERROR(((Emisiones_N2O_CO2eq_LA[[#This Row],[Otras Quemas de Combustible (kilotoneladas CO₂e)]]-M420)/M420)*100,0),0)</f>
        <v>0</v>
      </c>
      <c r="P421">
        <v>0.03</v>
      </c>
      <c r="Q421">
        <v>560</v>
      </c>
      <c r="R421">
        <f>IF(A420=Emisiones_N2O_CO2eq_LA[[#This Row],[País]],IFERROR(Emisiones_N2O_CO2eq_LA[[#This Row],[Residuos (kilotoneladas CO₂e)]]-Q420,0),0)</f>
        <v>0</v>
      </c>
      <c r="S421" s="8">
        <f>IF(A420=Emisiones_N2O_CO2eq_LA[[#This Row],[País]],IFERROR(((Emisiones_N2O_CO2eq_LA[[#This Row],[Residuos (kilotoneladas CO₂e)]]-Q420)/Q420)*100,0),0)</f>
        <v>0</v>
      </c>
      <c r="T421">
        <v>9.7714186005932596E-2</v>
      </c>
      <c r="U421">
        <v>1070</v>
      </c>
      <c r="V421">
        <f>IF(A420=Emisiones_N2O_CO2eq_LA[[#This Row],[País]],IFERROR(Emisiones_N2O_CO2eq_LA[[#This Row],[UCTUS (kilotoneladas CO₂e)]]-U420,0),0)</f>
        <v>-260</v>
      </c>
      <c r="W421" s="8">
        <f>IF(A420=Emisiones_N2O_CO2eq_LA[[#This Row],[País]],IFERROR(((Emisiones_N2O_CO2eq_LA[[#This Row],[UCTUS (kilotoneladas CO₂e)]]-U420)/U420)*100,0),0)</f>
        <v>-19.548872180451127</v>
      </c>
      <c r="X421">
        <v>0.18670389111847799</v>
      </c>
      <c r="Y421">
        <v>0</v>
      </c>
      <c r="Z421">
        <f>IF(A420=Emisiones_N2O_CO2eq_LA[[#This Row],[País]],IFERROR(Emisiones_N2O_CO2eq_LA[[#This Row],[Emisiones Fugitivas (kilotoneladas CO₂e)]]-Y420,0),0)</f>
        <v>0</v>
      </c>
      <c r="AA421">
        <f>IF(A420=Emisiones_N2O_CO2eq_LA[[#This Row],[País]],IFERROR(((Emisiones_N2O_CO2eq_LA[[#This Row],[Emisiones Fugitivas (kilotoneladas CO₂e)]]-Y420)/Y420)*100,0),0)</f>
        <v>0</v>
      </c>
      <c r="AB421">
        <v>0</v>
      </c>
    </row>
    <row r="422" spans="1:28" x14ac:dyDescent="0.25">
      <c r="A422" t="s">
        <v>268</v>
      </c>
      <c r="B422" t="s">
        <v>268</v>
      </c>
      <c r="C422" t="s">
        <v>269</v>
      </c>
      <c r="D422">
        <v>2005</v>
      </c>
      <c r="E422">
        <v>6670</v>
      </c>
      <c r="F422">
        <f>IF(A421=Emisiones_N2O_CO2eq_LA[[#This Row],[País]],IFERROR(Emisiones_N2O_CO2eq_LA[[#This Row],[Agricultura (kilotoneladas CO₂e)]]-E421,0),0)</f>
        <v>440</v>
      </c>
      <c r="G422" s="8">
        <f>IF(A421=Emisiones_N2O_CO2eq_LA[[#This Row],[País]],IFERROR(((Emisiones_N2O_CO2eq_LA[[#This Row],[Agricultura (kilotoneladas CO₂e)]]-E421)/E421)*100,0),0)</f>
        <v>7.0626003210272872</v>
      </c>
      <c r="H422">
        <v>1.1452609890109799</v>
      </c>
      <c r="I422">
        <v>0</v>
      </c>
      <c r="J422">
        <f>IF(A421=Emisiones_N2O_CO2eq_LA[[#This Row],[País]],IFERROR(Emisiones_N2O_CO2eq_LA[[#This Row],[Industria (kilotoneladas CO₂e)]]-I421,0),0)</f>
        <v>0</v>
      </c>
      <c r="K422" s="8">
        <f>IF(A421=Emisiones_N2O_CO2eq_LA[[#This Row],[País]],IFERROR(((Emisiones_N2O_CO2eq_LA[[#This Row],[Industria (kilotoneladas CO₂e)]]-I421)/I421)*100,0),0)</f>
        <v>0</v>
      </c>
      <c r="L422" s="7"/>
      <c r="M422">
        <v>200</v>
      </c>
      <c r="N422">
        <f>IF(A421=Emisiones_N2O_CO2eq_LA[[#This Row],[País]],IFERROR(Emisiones_N2O_CO2eq_LA[[#This Row],[Otras Quemas de Combustible (kilotoneladas CO₂e)]]-M421,0),0)</f>
        <v>0</v>
      </c>
      <c r="O422" s="8">
        <f>IF(A421=Emisiones_N2O_CO2eq_LA[[#This Row],[País]],IFERROR(((Emisiones_N2O_CO2eq_LA[[#This Row],[Otras Quemas de Combustible (kilotoneladas CO₂e)]]-M421)/M421)*100,0),0)</f>
        <v>0</v>
      </c>
      <c r="P422">
        <v>0.03</v>
      </c>
      <c r="Q422">
        <v>560</v>
      </c>
      <c r="R422">
        <f>IF(A421=Emisiones_N2O_CO2eq_LA[[#This Row],[País]],IFERROR(Emisiones_N2O_CO2eq_LA[[#This Row],[Residuos (kilotoneladas CO₂e)]]-Q421,0),0)</f>
        <v>0</v>
      </c>
      <c r="S422" s="8">
        <f>IF(A421=Emisiones_N2O_CO2eq_LA[[#This Row],[País]],IFERROR(((Emisiones_N2O_CO2eq_LA[[#This Row],[Residuos (kilotoneladas CO₂e)]]-Q421)/Q421)*100,0),0)</f>
        <v>0</v>
      </c>
      <c r="T422">
        <v>9.6153846153846104E-2</v>
      </c>
      <c r="U422">
        <v>1310</v>
      </c>
      <c r="V422">
        <f>IF(A421=Emisiones_N2O_CO2eq_LA[[#This Row],[País]],IFERROR(Emisiones_N2O_CO2eq_LA[[#This Row],[UCTUS (kilotoneladas CO₂e)]]-U421,0),0)</f>
        <v>240</v>
      </c>
      <c r="W422" s="8">
        <f>IF(A421=Emisiones_N2O_CO2eq_LA[[#This Row],[País]],IFERROR(((Emisiones_N2O_CO2eq_LA[[#This Row],[UCTUS (kilotoneladas CO₂e)]]-U421)/U421)*100,0),0)</f>
        <v>22.429906542056074</v>
      </c>
      <c r="X422">
        <v>0.22493131868131799</v>
      </c>
      <c r="Y422">
        <v>0</v>
      </c>
      <c r="Z422">
        <f>IF(A421=Emisiones_N2O_CO2eq_LA[[#This Row],[País]],IFERROR(Emisiones_N2O_CO2eq_LA[[#This Row],[Emisiones Fugitivas (kilotoneladas CO₂e)]]-Y421,0),0)</f>
        <v>0</v>
      </c>
      <c r="AA422">
        <f>IF(A421=Emisiones_N2O_CO2eq_LA[[#This Row],[País]],IFERROR(((Emisiones_N2O_CO2eq_LA[[#This Row],[Emisiones Fugitivas (kilotoneladas CO₂e)]]-Y421)/Y421)*100,0),0)</f>
        <v>0</v>
      </c>
      <c r="AB422">
        <v>0</v>
      </c>
    </row>
    <row r="423" spans="1:28" x14ac:dyDescent="0.25">
      <c r="A423" t="s">
        <v>268</v>
      </c>
      <c r="B423" t="s">
        <v>268</v>
      </c>
      <c r="C423" t="s">
        <v>269</v>
      </c>
      <c r="D423">
        <v>2006</v>
      </c>
      <c r="E423">
        <v>6680</v>
      </c>
      <c r="F423">
        <f>IF(A422=Emisiones_N2O_CO2eq_LA[[#This Row],[País]],IFERROR(Emisiones_N2O_CO2eq_LA[[#This Row],[Agricultura (kilotoneladas CO₂e)]]-E422,0),0)</f>
        <v>10</v>
      </c>
      <c r="G423" s="8">
        <f>IF(A422=Emisiones_N2O_CO2eq_LA[[#This Row],[País]],IFERROR(((Emisiones_N2O_CO2eq_LA[[#This Row],[Agricultura (kilotoneladas CO₂e)]]-E422)/E422)*100,0),0)</f>
        <v>0.14992503748125938</v>
      </c>
      <c r="H423">
        <v>1.1297141890749101</v>
      </c>
      <c r="I423">
        <v>0</v>
      </c>
      <c r="J423">
        <f>IF(A422=Emisiones_N2O_CO2eq_LA[[#This Row],[País]],IFERROR(Emisiones_N2O_CO2eq_LA[[#This Row],[Industria (kilotoneladas CO₂e)]]-I422,0),0)</f>
        <v>0</v>
      </c>
      <c r="K423" s="8">
        <f>IF(A422=Emisiones_N2O_CO2eq_LA[[#This Row],[País]],IFERROR(((Emisiones_N2O_CO2eq_LA[[#This Row],[Industria (kilotoneladas CO₂e)]]-I422)/I422)*100,0),0)</f>
        <v>0</v>
      </c>
      <c r="L423" s="7"/>
      <c r="M423">
        <v>210</v>
      </c>
      <c r="N423">
        <f>IF(A422=Emisiones_N2O_CO2eq_LA[[#This Row],[País]],IFERROR(Emisiones_N2O_CO2eq_LA[[#This Row],[Otras Quemas de Combustible (kilotoneladas CO₂e)]]-M422,0),0)</f>
        <v>10</v>
      </c>
      <c r="O423" s="8">
        <f>IF(A422=Emisiones_N2O_CO2eq_LA[[#This Row],[País]],IFERROR(((Emisiones_N2O_CO2eq_LA[[#This Row],[Otras Quemas de Combustible (kilotoneladas CO₂e)]]-M422)/M422)*100,0),0)</f>
        <v>5</v>
      </c>
      <c r="P423">
        <v>0.04</v>
      </c>
      <c r="Q423">
        <v>560</v>
      </c>
      <c r="R423">
        <f>IF(A422=Emisiones_N2O_CO2eq_LA[[#This Row],[País]],IFERROR(Emisiones_N2O_CO2eq_LA[[#This Row],[Residuos (kilotoneladas CO₂e)]]-Q422,0),0)</f>
        <v>0</v>
      </c>
      <c r="S423" s="8">
        <f>IF(A422=Emisiones_N2O_CO2eq_LA[[#This Row],[País]],IFERROR(((Emisiones_N2O_CO2eq_LA[[#This Row],[Residuos (kilotoneladas CO₂e)]]-Q422)/Q422)*100,0),0)</f>
        <v>0</v>
      </c>
      <c r="T423">
        <v>9.4706578724843504E-2</v>
      </c>
      <c r="U423">
        <v>1110</v>
      </c>
      <c r="V423">
        <f>IF(A422=Emisiones_N2O_CO2eq_LA[[#This Row],[País]],IFERROR(Emisiones_N2O_CO2eq_LA[[#This Row],[UCTUS (kilotoneladas CO₂e)]]-U422,0),0)</f>
        <v>-200</v>
      </c>
      <c r="W423" s="8">
        <f>IF(A422=Emisiones_N2O_CO2eq_LA[[#This Row],[País]],IFERROR(((Emisiones_N2O_CO2eq_LA[[#This Row],[UCTUS (kilotoneladas CO₂e)]]-U422)/U422)*100,0),0)</f>
        <v>-15.267175572519085</v>
      </c>
      <c r="X423">
        <v>0.18772196854388601</v>
      </c>
      <c r="Y423">
        <v>0</v>
      </c>
      <c r="Z423">
        <f>IF(A422=Emisiones_N2O_CO2eq_LA[[#This Row],[País]],IFERROR(Emisiones_N2O_CO2eq_LA[[#This Row],[Emisiones Fugitivas (kilotoneladas CO₂e)]]-Y422,0),0)</f>
        <v>0</v>
      </c>
      <c r="AA423">
        <f>IF(A422=Emisiones_N2O_CO2eq_LA[[#This Row],[País]],IFERROR(((Emisiones_N2O_CO2eq_LA[[#This Row],[Emisiones Fugitivas (kilotoneladas CO₂e)]]-Y422)/Y422)*100,0),0)</f>
        <v>0</v>
      </c>
      <c r="AB423">
        <v>0</v>
      </c>
    </row>
    <row r="424" spans="1:28" x14ac:dyDescent="0.25">
      <c r="A424" t="s">
        <v>268</v>
      </c>
      <c r="B424" t="s">
        <v>268</v>
      </c>
      <c r="C424" t="s">
        <v>269</v>
      </c>
      <c r="D424">
        <v>2007</v>
      </c>
      <c r="E424">
        <v>7690</v>
      </c>
      <c r="F424">
        <f>IF(A423=Emisiones_N2O_CO2eq_LA[[#This Row],[País]],IFERROR(Emisiones_N2O_CO2eq_LA[[#This Row],[Agricultura (kilotoneladas CO₂e)]]-E423,0),0)</f>
        <v>1010</v>
      </c>
      <c r="G424" s="8">
        <f>IF(A423=Emisiones_N2O_CO2eq_LA[[#This Row],[País]],IFERROR(((Emisiones_N2O_CO2eq_LA[[#This Row],[Agricultura (kilotoneladas CO₂e)]]-E423)/E423)*100,0),0)</f>
        <v>15.119760479041917</v>
      </c>
      <c r="H424">
        <v>1.2820940313437801</v>
      </c>
      <c r="I424">
        <v>0</v>
      </c>
      <c r="J424">
        <f>IF(A423=Emisiones_N2O_CO2eq_LA[[#This Row],[País]],IFERROR(Emisiones_N2O_CO2eq_LA[[#This Row],[Industria (kilotoneladas CO₂e)]]-I423,0),0)</f>
        <v>0</v>
      </c>
      <c r="K424" s="8">
        <f>IF(A423=Emisiones_N2O_CO2eq_LA[[#This Row],[País]],IFERROR(((Emisiones_N2O_CO2eq_LA[[#This Row],[Industria (kilotoneladas CO₂e)]]-I423)/I423)*100,0),0)</f>
        <v>0</v>
      </c>
      <c r="L424" s="7"/>
      <c r="M424">
        <v>220</v>
      </c>
      <c r="N424">
        <f>IF(A423=Emisiones_N2O_CO2eq_LA[[#This Row],[País]],IFERROR(Emisiones_N2O_CO2eq_LA[[#This Row],[Otras Quemas de Combustible (kilotoneladas CO₂e)]]-M423,0),0)</f>
        <v>10</v>
      </c>
      <c r="O424" s="8">
        <f>IF(A423=Emisiones_N2O_CO2eq_LA[[#This Row],[País]],IFERROR(((Emisiones_N2O_CO2eq_LA[[#This Row],[Otras Quemas de Combustible (kilotoneladas CO₂e)]]-M423)/M423)*100,0),0)</f>
        <v>4.7619047619047619</v>
      </c>
      <c r="P424">
        <v>0.04</v>
      </c>
      <c r="Q424">
        <v>560</v>
      </c>
      <c r="R424">
        <f>IF(A423=Emisiones_N2O_CO2eq_LA[[#This Row],[País]],IFERROR(Emisiones_N2O_CO2eq_LA[[#This Row],[Residuos (kilotoneladas CO₂e)]]-Q423,0),0)</f>
        <v>0</v>
      </c>
      <c r="S424" s="8">
        <f>IF(A423=Emisiones_N2O_CO2eq_LA[[#This Row],[País]],IFERROR(((Emisiones_N2O_CO2eq_LA[[#This Row],[Residuos (kilotoneladas CO₂e)]]-Q423)/Q423)*100,0),0)</f>
        <v>0</v>
      </c>
      <c r="T424">
        <v>9.3364454818272699E-2</v>
      </c>
      <c r="U424">
        <v>1530</v>
      </c>
      <c r="V424">
        <f>IF(A423=Emisiones_N2O_CO2eq_LA[[#This Row],[País]],IFERROR(Emisiones_N2O_CO2eq_LA[[#This Row],[UCTUS (kilotoneladas CO₂e)]]-U423,0),0)</f>
        <v>420</v>
      </c>
      <c r="W424" s="8">
        <f>IF(A423=Emisiones_N2O_CO2eq_LA[[#This Row],[País]],IFERROR(((Emisiones_N2O_CO2eq_LA[[#This Row],[UCTUS (kilotoneladas CO₂e)]]-U423)/U423)*100,0),0)</f>
        <v>37.837837837837839</v>
      </c>
      <c r="X424">
        <v>0.25508502834278002</v>
      </c>
      <c r="Y424">
        <v>0</v>
      </c>
      <c r="Z424">
        <f>IF(A423=Emisiones_N2O_CO2eq_LA[[#This Row],[País]],IFERROR(Emisiones_N2O_CO2eq_LA[[#This Row],[Emisiones Fugitivas (kilotoneladas CO₂e)]]-Y423,0),0)</f>
        <v>0</v>
      </c>
      <c r="AA424">
        <f>IF(A423=Emisiones_N2O_CO2eq_LA[[#This Row],[País]],IFERROR(((Emisiones_N2O_CO2eq_LA[[#This Row],[Emisiones Fugitivas (kilotoneladas CO₂e)]]-Y423)/Y423)*100,0),0)</f>
        <v>0</v>
      </c>
      <c r="AB424">
        <v>0</v>
      </c>
    </row>
    <row r="425" spans="1:28" x14ac:dyDescent="0.25">
      <c r="A425" t="s">
        <v>268</v>
      </c>
      <c r="B425" t="s">
        <v>268</v>
      </c>
      <c r="C425" t="s">
        <v>269</v>
      </c>
      <c r="D425">
        <v>2008</v>
      </c>
      <c r="E425">
        <v>6980</v>
      </c>
      <c r="F425">
        <f>IF(A424=Emisiones_N2O_CO2eq_LA[[#This Row],[País]],IFERROR(Emisiones_N2O_CO2eq_LA[[#This Row],[Agricultura (kilotoneladas CO₂e)]]-E424,0),0)</f>
        <v>-710</v>
      </c>
      <c r="G425" s="8">
        <f>IF(A424=Emisiones_N2O_CO2eq_LA[[#This Row],[País]],IFERROR(((Emisiones_N2O_CO2eq_LA[[#This Row],[Agricultura (kilotoneladas CO₂e)]]-E424)/E424)*100,0),0)</f>
        <v>-9.2327698309492856</v>
      </c>
      <c r="H425">
        <v>1.14783752672257</v>
      </c>
      <c r="I425">
        <v>0</v>
      </c>
      <c r="J425">
        <f>IF(A424=Emisiones_N2O_CO2eq_LA[[#This Row],[País]],IFERROR(Emisiones_N2O_CO2eq_LA[[#This Row],[Industria (kilotoneladas CO₂e)]]-I424,0),0)</f>
        <v>0</v>
      </c>
      <c r="K425" s="8">
        <f>IF(A424=Emisiones_N2O_CO2eq_LA[[#This Row],[País]],IFERROR(((Emisiones_N2O_CO2eq_LA[[#This Row],[Industria (kilotoneladas CO₂e)]]-I424)/I424)*100,0),0)</f>
        <v>0</v>
      </c>
      <c r="L425" s="7"/>
      <c r="M425">
        <v>220</v>
      </c>
      <c r="N425">
        <f>IF(A424=Emisiones_N2O_CO2eq_LA[[#This Row],[País]],IFERROR(Emisiones_N2O_CO2eq_LA[[#This Row],[Otras Quemas de Combustible (kilotoneladas CO₂e)]]-M424,0),0)</f>
        <v>0</v>
      </c>
      <c r="O425" s="8">
        <f>IF(A424=Emisiones_N2O_CO2eq_LA[[#This Row],[País]],IFERROR(((Emisiones_N2O_CO2eq_LA[[#This Row],[Otras Quemas de Combustible (kilotoneladas CO₂e)]]-M424)/M424)*100,0),0)</f>
        <v>0</v>
      </c>
      <c r="P425">
        <v>0.04</v>
      </c>
      <c r="Q425">
        <v>560</v>
      </c>
      <c r="R425">
        <f>IF(A424=Emisiones_N2O_CO2eq_LA[[#This Row],[País]],IFERROR(Emisiones_N2O_CO2eq_LA[[#This Row],[Residuos (kilotoneladas CO₂e)]]-Q424,0),0)</f>
        <v>0</v>
      </c>
      <c r="S425" s="8">
        <f>IF(A424=Emisiones_N2O_CO2eq_LA[[#This Row],[País]],IFERROR(((Emisiones_N2O_CO2eq_LA[[#This Row],[Residuos (kilotoneladas CO₂e)]]-Q424)/Q424)*100,0),0)</f>
        <v>0</v>
      </c>
      <c r="T425">
        <v>9.2090116757112303E-2</v>
      </c>
      <c r="U425">
        <v>840</v>
      </c>
      <c r="V425">
        <f>IF(A424=Emisiones_N2O_CO2eq_LA[[#This Row],[País]],IFERROR(Emisiones_N2O_CO2eq_LA[[#This Row],[UCTUS (kilotoneladas CO₂e)]]-U424,0),0)</f>
        <v>-690</v>
      </c>
      <c r="W425" s="8">
        <f>IF(A424=Emisiones_N2O_CO2eq_LA[[#This Row],[País]],IFERROR(((Emisiones_N2O_CO2eq_LA[[#This Row],[UCTUS (kilotoneladas CO₂e)]]-U424)/U424)*100,0),0)</f>
        <v>-45.098039215686278</v>
      </c>
      <c r="X425">
        <v>0.138135175135668</v>
      </c>
      <c r="Y425">
        <v>0</v>
      </c>
      <c r="Z425">
        <f>IF(A424=Emisiones_N2O_CO2eq_LA[[#This Row],[País]],IFERROR(Emisiones_N2O_CO2eq_LA[[#This Row],[Emisiones Fugitivas (kilotoneladas CO₂e)]]-Y424,0),0)</f>
        <v>0</v>
      </c>
      <c r="AA425">
        <f>IF(A424=Emisiones_N2O_CO2eq_LA[[#This Row],[País]],IFERROR(((Emisiones_N2O_CO2eq_LA[[#This Row],[Emisiones Fugitivas (kilotoneladas CO₂e)]]-Y424)/Y424)*100,0),0)</f>
        <v>0</v>
      </c>
      <c r="AB425">
        <v>0</v>
      </c>
    </row>
    <row r="426" spans="1:28" x14ac:dyDescent="0.25">
      <c r="A426" t="s">
        <v>268</v>
      </c>
      <c r="B426" t="s">
        <v>268</v>
      </c>
      <c r="C426" t="s">
        <v>269</v>
      </c>
      <c r="D426">
        <v>2009</v>
      </c>
      <c r="E426">
        <v>7150</v>
      </c>
      <c r="F426">
        <f>IF(A425=Emisiones_N2O_CO2eq_LA[[#This Row],[País]],IFERROR(Emisiones_N2O_CO2eq_LA[[#This Row],[Agricultura (kilotoneladas CO₂e)]]-E425,0),0)</f>
        <v>170</v>
      </c>
      <c r="G426" s="8">
        <f>IF(A425=Emisiones_N2O_CO2eq_LA[[#This Row],[País]],IFERROR(((Emisiones_N2O_CO2eq_LA[[#This Row],[Agricultura (kilotoneladas CO₂e)]]-E425)/E425)*100,0),0)</f>
        <v>2.4355300859598854</v>
      </c>
      <c r="H426">
        <v>1.1599610642439899</v>
      </c>
      <c r="I426">
        <v>0</v>
      </c>
      <c r="J426">
        <f>IF(A425=Emisiones_N2O_CO2eq_LA[[#This Row],[País]],IFERROR(Emisiones_N2O_CO2eq_LA[[#This Row],[Industria (kilotoneladas CO₂e)]]-I425,0),0)</f>
        <v>0</v>
      </c>
      <c r="K426" s="8">
        <f>IF(A425=Emisiones_N2O_CO2eq_LA[[#This Row],[País]],IFERROR(((Emisiones_N2O_CO2eq_LA[[#This Row],[Industria (kilotoneladas CO₂e)]]-I425)/I425)*100,0),0)</f>
        <v>0</v>
      </c>
      <c r="L426" s="7"/>
      <c r="M426">
        <v>230</v>
      </c>
      <c r="N426">
        <f>IF(A425=Emisiones_N2O_CO2eq_LA[[#This Row],[País]],IFERROR(Emisiones_N2O_CO2eq_LA[[#This Row],[Otras Quemas de Combustible (kilotoneladas CO₂e)]]-M425,0),0)</f>
        <v>10</v>
      </c>
      <c r="O426" s="8">
        <f>IF(A425=Emisiones_N2O_CO2eq_LA[[#This Row],[País]],IFERROR(((Emisiones_N2O_CO2eq_LA[[#This Row],[Otras Quemas de Combustible (kilotoneladas CO₂e)]]-M425)/M425)*100,0),0)</f>
        <v>4.5454545454545459</v>
      </c>
      <c r="P426">
        <v>0.04</v>
      </c>
      <c r="Q426">
        <v>560</v>
      </c>
      <c r="R426">
        <f>IF(A425=Emisiones_N2O_CO2eq_LA[[#This Row],[País]],IFERROR(Emisiones_N2O_CO2eq_LA[[#This Row],[Residuos (kilotoneladas CO₂e)]]-Q425,0),0)</f>
        <v>0</v>
      </c>
      <c r="S426" s="8">
        <f>IF(A425=Emisiones_N2O_CO2eq_LA[[#This Row],[País]],IFERROR(((Emisiones_N2O_CO2eq_LA[[#This Row],[Residuos (kilotoneladas CO₂e)]]-Q425)/Q425)*100,0),0)</f>
        <v>0</v>
      </c>
      <c r="T426">
        <v>9.0850097339390007E-2</v>
      </c>
      <c r="U426">
        <v>870</v>
      </c>
      <c r="V426">
        <f>IF(A425=Emisiones_N2O_CO2eq_LA[[#This Row],[País]],IFERROR(Emisiones_N2O_CO2eq_LA[[#This Row],[UCTUS (kilotoneladas CO₂e)]]-U425,0),0)</f>
        <v>30</v>
      </c>
      <c r="W426" s="8">
        <f>IF(A425=Emisiones_N2O_CO2eq_LA[[#This Row],[País]],IFERROR(((Emisiones_N2O_CO2eq_LA[[#This Row],[UCTUS (kilotoneladas CO₂e)]]-U425)/U425)*100,0),0)</f>
        <v>3.5714285714285712</v>
      </c>
      <c r="X426">
        <v>0.141142115509409</v>
      </c>
      <c r="Y426">
        <v>0</v>
      </c>
      <c r="Z426">
        <f>IF(A425=Emisiones_N2O_CO2eq_LA[[#This Row],[País]],IFERROR(Emisiones_N2O_CO2eq_LA[[#This Row],[Emisiones Fugitivas (kilotoneladas CO₂e)]]-Y425,0),0)</f>
        <v>0</v>
      </c>
      <c r="AA426">
        <f>IF(A425=Emisiones_N2O_CO2eq_LA[[#This Row],[País]],IFERROR(((Emisiones_N2O_CO2eq_LA[[#This Row],[Emisiones Fugitivas (kilotoneladas CO₂e)]]-Y425)/Y425)*100,0),0)</f>
        <v>0</v>
      </c>
      <c r="AB426">
        <v>0</v>
      </c>
    </row>
    <row r="427" spans="1:28" x14ac:dyDescent="0.25">
      <c r="A427" t="s">
        <v>268</v>
      </c>
      <c r="B427" t="s">
        <v>268</v>
      </c>
      <c r="C427" t="s">
        <v>269</v>
      </c>
      <c r="D427">
        <v>2010</v>
      </c>
      <c r="E427">
        <v>7880</v>
      </c>
      <c r="F427">
        <f>IF(A426=Emisiones_N2O_CO2eq_LA[[#This Row],[País]],IFERROR(Emisiones_N2O_CO2eq_LA[[#This Row],[Agricultura (kilotoneladas CO₂e)]]-E426,0),0)</f>
        <v>730</v>
      </c>
      <c r="G427" s="8">
        <f>IF(A426=Emisiones_N2O_CO2eq_LA[[#This Row],[País]],IFERROR(((Emisiones_N2O_CO2eq_LA[[#This Row],[Agricultura (kilotoneladas CO₂e)]]-E426)/E426)*100,0),0)</f>
        <v>10.20979020979021</v>
      </c>
      <c r="H427">
        <v>1.2612035851472401</v>
      </c>
      <c r="I427">
        <v>0</v>
      </c>
      <c r="J427">
        <f>IF(A426=Emisiones_N2O_CO2eq_LA[[#This Row],[País]],IFERROR(Emisiones_N2O_CO2eq_LA[[#This Row],[Industria (kilotoneladas CO₂e)]]-I426,0),0)</f>
        <v>0</v>
      </c>
      <c r="K427" s="8">
        <f>IF(A426=Emisiones_N2O_CO2eq_LA[[#This Row],[País]],IFERROR(((Emisiones_N2O_CO2eq_LA[[#This Row],[Industria (kilotoneladas CO₂e)]]-I426)/I426)*100,0),0)</f>
        <v>0</v>
      </c>
      <c r="L427" s="7"/>
      <c r="M427">
        <v>240</v>
      </c>
      <c r="N427">
        <f>IF(A426=Emisiones_N2O_CO2eq_LA[[#This Row],[País]],IFERROR(Emisiones_N2O_CO2eq_LA[[#This Row],[Otras Quemas de Combustible (kilotoneladas CO₂e)]]-M426,0),0)</f>
        <v>10</v>
      </c>
      <c r="O427" s="8">
        <f>IF(A426=Emisiones_N2O_CO2eq_LA[[#This Row],[País]],IFERROR(((Emisiones_N2O_CO2eq_LA[[#This Row],[Otras Quemas de Combustible (kilotoneladas CO₂e)]]-M426)/M426)*100,0),0)</f>
        <v>4.3478260869565215</v>
      </c>
      <c r="P427">
        <v>0.04</v>
      </c>
      <c r="Q427">
        <v>560</v>
      </c>
      <c r="R427">
        <f>IF(A426=Emisiones_N2O_CO2eq_LA[[#This Row],[País]],IFERROR(Emisiones_N2O_CO2eq_LA[[#This Row],[Residuos (kilotoneladas CO₂e)]]-Q426,0),0)</f>
        <v>0</v>
      </c>
      <c r="S427" s="8">
        <f>IF(A426=Emisiones_N2O_CO2eq_LA[[#This Row],[País]],IFERROR(((Emisiones_N2O_CO2eq_LA[[#This Row],[Residuos (kilotoneladas CO₂e)]]-Q426)/Q426)*100,0),0)</f>
        <v>0</v>
      </c>
      <c r="T427">
        <v>8.9628681177976899E-2</v>
      </c>
      <c r="U427">
        <v>960</v>
      </c>
      <c r="V427">
        <f>IF(A426=Emisiones_N2O_CO2eq_LA[[#This Row],[País]],IFERROR(Emisiones_N2O_CO2eq_LA[[#This Row],[UCTUS (kilotoneladas CO₂e)]]-U426,0),0)</f>
        <v>90</v>
      </c>
      <c r="W427" s="8">
        <f>IF(A426=Emisiones_N2O_CO2eq_LA[[#This Row],[País]],IFERROR(((Emisiones_N2O_CO2eq_LA[[#This Row],[UCTUS (kilotoneladas CO₂e)]]-U426)/U426)*100,0),0)</f>
        <v>10.344827586206897</v>
      </c>
      <c r="X427">
        <v>0.15364916773367401</v>
      </c>
      <c r="Y427">
        <v>0</v>
      </c>
      <c r="Z427">
        <f>IF(A426=Emisiones_N2O_CO2eq_LA[[#This Row],[País]],IFERROR(Emisiones_N2O_CO2eq_LA[[#This Row],[Emisiones Fugitivas (kilotoneladas CO₂e)]]-Y426,0),0)</f>
        <v>0</v>
      </c>
      <c r="AA427">
        <f>IF(A426=Emisiones_N2O_CO2eq_LA[[#This Row],[País]],IFERROR(((Emisiones_N2O_CO2eq_LA[[#This Row],[Emisiones Fugitivas (kilotoneladas CO₂e)]]-Y426)/Y426)*100,0),0)</f>
        <v>0</v>
      </c>
      <c r="AB427">
        <v>0</v>
      </c>
    </row>
    <row r="428" spans="1:28" x14ac:dyDescent="0.25">
      <c r="A428" t="s">
        <v>268</v>
      </c>
      <c r="B428" t="s">
        <v>268</v>
      </c>
      <c r="C428" t="s">
        <v>269</v>
      </c>
      <c r="D428">
        <v>2011</v>
      </c>
      <c r="E428">
        <v>8289.9999999999891</v>
      </c>
      <c r="F428">
        <f>IF(A427=Emisiones_N2O_CO2eq_LA[[#This Row],[País]],IFERROR(Emisiones_N2O_CO2eq_LA[[#This Row],[Agricultura (kilotoneladas CO₂e)]]-E427,0),0)</f>
        <v>409.99999999998909</v>
      </c>
      <c r="G428" s="8">
        <f>IF(A427=Emisiones_N2O_CO2eq_LA[[#This Row],[País]],IFERROR(((Emisiones_N2O_CO2eq_LA[[#This Row],[Agricultura (kilotoneladas CO₂e)]]-E427)/E427)*100,0),0)</f>
        <v>5.203045685279049</v>
      </c>
      <c r="H428">
        <v>1.3088095989895701</v>
      </c>
      <c r="I428">
        <v>0</v>
      </c>
      <c r="J428">
        <f>IF(A427=Emisiones_N2O_CO2eq_LA[[#This Row],[País]],IFERROR(Emisiones_N2O_CO2eq_LA[[#This Row],[Industria (kilotoneladas CO₂e)]]-I427,0),0)</f>
        <v>0</v>
      </c>
      <c r="K428" s="8">
        <f>IF(A427=Emisiones_N2O_CO2eq_LA[[#This Row],[País]],IFERROR(((Emisiones_N2O_CO2eq_LA[[#This Row],[Industria (kilotoneladas CO₂e)]]-I427)/I427)*100,0),0)</f>
        <v>0</v>
      </c>
      <c r="L428" s="7"/>
      <c r="M428">
        <v>240</v>
      </c>
      <c r="N428">
        <f>IF(A427=Emisiones_N2O_CO2eq_LA[[#This Row],[País]],IFERROR(Emisiones_N2O_CO2eq_LA[[#This Row],[Otras Quemas de Combustible (kilotoneladas CO₂e)]]-M427,0),0)</f>
        <v>0</v>
      </c>
      <c r="O428" s="8">
        <f>IF(A427=Emisiones_N2O_CO2eq_LA[[#This Row],[País]],IFERROR(((Emisiones_N2O_CO2eq_LA[[#This Row],[Otras Quemas de Combustible (kilotoneladas CO₂e)]]-M427)/M427)*100,0),0)</f>
        <v>0</v>
      </c>
      <c r="P428">
        <v>0.04</v>
      </c>
      <c r="Q428">
        <v>560</v>
      </c>
      <c r="R428">
        <f>IF(A427=Emisiones_N2O_CO2eq_LA[[#This Row],[País]],IFERROR(Emisiones_N2O_CO2eq_LA[[#This Row],[Residuos (kilotoneladas CO₂e)]]-Q427,0),0)</f>
        <v>0</v>
      </c>
      <c r="S428" s="8">
        <f>IF(A427=Emisiones_N2O_CO2eq_LA[[#This Row],[País]],IFERROR(((Emisiones_N2O_CO2eq_LA[[#This Row],[Residuos (kilotoneladas CO₂e)]]-Q427)/Q427)*100,0),0)</f>
        <v>0</v>
      </c>
      <c r="T428">
        <v>8.8411746131986102E-2</v>
      </c>
      <c r="U428">
        <v>1150</v>
      </c>
      <c r="V428">
        <f>IF(A427=Emisiones_N2O_CO2eq_LA[[#This Row],[País]],IFERROR(Emisiones_N2O_CO2eq_LA[[#This Row],[UCTUS (kilotoneladas CO₂e)]]-U427,0),0)</f>
        <v>190</v>
      </c>
      <c r="W428" s="8">
        <f>IF(A427=Emisiones_N2O_CO2eq_LA[[#This Row],[País]],IFERROR(((Emisiones_N2O_CO2eq_LA[[#This Row],[UCTUS (kilotoneladas CO₂e)]]-U427)/U427)*100,0),0)</f>
        <v>19.791666666666664</v>
      </c>
      <c r="X428">
        <v>0.181559835806757</v>
      </c>
      <c r="Y428">
        <v>0</v>
      </c>
      <c r="Z428">
        <f>IF(A427=Emisiones_N2O_CO2eq_LA[[#This Row],[País]],IFERROR(Emisiones_N2O_CO2eq_LA[[#This Row],[Emisiones Fugitivas (kilotoneladas CO₂e)]]-Y427,0),0)</f>
        <v>0</v>
      </c>
      <c r="AA428">
        <f>IF(A427=Emisiones_N2O_CO2eq_LA[[#This Row],[País]],IFERROR(((Emisiones_N2O_CO2eq_LA[[#This Row],[Emisiones Fugitivas (kilotoneladas CO₂e)]]-Y427)/Y427)*100,0),0)</f>
        <v>0</v>
      </c>
      <c r="AB428">
        <v>0</v>
      </c>
    </row>
    <row r="429" spans="1:28" x14ac:dyDescent="0.25">
      <c r="A429" t="s">
        <v>268</v>
      </c>
      <c r="B429" t="s">
        <v>268</v>
      </c>
      <c r="C429" t="s">
        <v>269</v>
      </c>
      <c r="D429">
        <v>2012</v>
      </c>
      <c r="E429">
        <v>8310</v>
      </c>
      <c r="F429">
        <f>IF(A428=Emisiones_N2O_CO2eq_LA[[#This Row],[País]],IFERROR(Emisiones_N2O_CO2eq_LA[[#This Row],[Agricultura (kilotoneladas CO₂e)]]-E428,0),0)</f>
        <v>20.000000000010914</v>
      </c>
      <c r="G429" s="8">
        <f>IF(A428=Emisiones_N2O_CO2eq_LA[[#This Row],[País]],IFERROR(((Emisiones_N2O_CO2eq_LA[[#This Row],[Agricultura (kilotoneladas CO₂e)]]-E428)/E428)*100,0),0)</f>
        <v>0.241254523522448</v>
      </c>
      <c r="H429">
        <v>1.2939894113983099</v>
      </c>
      <c r="I429">
        <v>0</v>
      </c>
      <c r="J429">
        <f>IF(A428=Emisiones_N2O_CO2eq_LA[[#This Row],[País]],IFERROR(Emisiones_N2O_CO2eq_LA[[#This Row],[Industria (kilotoneladas CO₂e)]]-I428,0),0)</f>
        <v>0</v>
      </c>
      <c r="K429" s="8">
        <f>IF(A428=Emisiones_N2O_CO2eq_LA[[#This Row],[País]],IFERROR(((Emisiones_N2O_CO2eq_LA[[#This Row],[Industria (kilotoneladas CO₂e)]]-I428)/I428)*100,0),0)</f>
        <v>0</v>
      </c>
      <c r="L429" s="7"/>
      <c r="M429">
        <v>250</v>
      </c>
      <c r="N429">
        <f>IF(A428=Emisiones_N2O_CO2eq_LA[[#This Row],[País]],IFERROR(Emisiones_N2O_CO2eq_LA[[#This Row],[Otras Quemas de Combustible (kilotoneladas CO₂e)]]-M428,0),0)</f>
        <v>10</v>
      </c>
      <c r="O429" s="8">
        <f>IF(A428=Emisiones_N2O_CO2eq_LA[[#This Row],[País]],IFERROR(((Emisiones_N2O_CO2eq_LA[[#This Row],[Otras Quemas de Combustible (kilotoneladas CO₂e)]]-M428)/M428)*100,0),0)</f>
        <v>4.1666666666666661</v>
      </c>
      <c r="P429">
        <v>0.04</v>
      </c>
      <c r="Q429">
        <v>560</v>
      </c>
      <c r="R429">
        <f>IF(A428=Emisiones_N2O_CO2eq_LA[[#This Row],[País]],IFERROR(Emisiones_N2O_CO2eq_LA[[#This Row],[Residuos (kilotoneladas CO₂e)]]-Q428,0),0)</f>
        <v>0</v>
      </c>
      <c r="S429" s="8">
        <f>IF(A428=Emisiones_N2O_CO2eq_LA[[#This Row],[País]],IFERROR(((Emisiones_N2O_CO2eq_LA[[#This Row],[Residuos (kilotoneladas CO₂e)]]-Q428)/Q428)*100,0),0)</f>
        <v>0</v>
      </c>
      <c r="T429">
        <v>8.7200249143568997E-2</v>
      </c>
      <c r="U429">
        <v>1260</v>
      </c>
      <c r="V429">
        <f>IF(A428=Emisiones_N2O_CO2eq_LA[[#This Row],[País]],IFERROR(Emisiones_N2O_CO2eq_LA[[#This Row],[UCTUS (kilotoneladas CO₂e)]]-U428,0),0)</f>
        <v>110</v>
      </c>
      <c r="W429" s="8">
        <f>IF(A428=Emisiones_N2O_CO2eq_LA[[#This Row],[País]],IFERROR(((Emisiones_N2O_CO2eq_LA[[#This Row],[UCTUS (kilotoneladas CO₂e)]]-U428)/U428)*100,0),0)</f>
        <v>9.5652173913043477</v>
      </c>
      <c r="X429">
        <v>0.19620056057303001</v>
      </c>
      <c r="Y429">
        <v>0</v>
      </c>
      <c r="Z429">
        <f>IF(A428=Emisiones_N2O_CO2eq_LA[[#This Row],[País]],IFERROR(Emisiones_N2O_CO2eq_LA[[#This Row],[Emisiones Fugitivas (kilotoneladas CO₂e)]]-Y428,0),0)</f>
        <v>0</v>
      </c>
      <c r="AA429">
        <f>IF(A428=Emisiones_N2O_CO2eq_LA[[#This Row],[País]],IFERROR(((Emisiones_N2O_CO2eq_LA[[#This Row],[Emisiones Fugitivas (kilotoneladas CO₂e)]]-Y428)/Y428)*100,0),0)</f>
        <v>0</v>
      </c>
      <c r="AB429">
        <v>0</v>
      </c>
    </row>
    <row r="430" spans="1:28" x14ac:dyDescent="0.25">
      <c r="A430" t="s">
        <v>268</v>
      </c>
      <c r="B430" t="s">
        <v>268</v>
      </c>
      <c r="C430" t="s">
        <v>269</v>
      </c>
      <c r="D430">
        <v>2013</v>
      </c>
      <c r="E430">
        <v>8960</v>
      </c>
      <c r="F430">
        <f>IF(A429=Emisiones_N2O_CO2eq_LA[[#This Row],[País]],IFERROR(Emisiones_N2O_CO2eq_LA[[#This Row],[Agricultura (kilotoneladas CO₂e)]]-E429,0),0)</f>
        <v>650</v>
      </c>
      <c r="G430" s="8">
        <f>IF(A429=Emisiones_N2O_CO2eq_LA[[#This Row],[País]],IFERROR(((Emisiones_N2O_CO2eq_LA[[#This Row],[Agricultura (kilotoneladas CO₂e)]]-E429)/E429)*100,0),0)</f>
        <v>7.8219013237063777</v>
      </c>
      <c r="H430">
        <v>1.3763440860214999</v>
      </c>
      <c r="I430">
        <v>0</v>
      </c>
      <c r="J430">
        <f>IF(A429=Emisiones_N2O_CO2eq_LA[[#This Row],[País]],IFERROR(Emisiones_N2O_CO2eq_LA[[#This Row],[Industria (kilotoneladas CO₂e)]]-I429,0),0)</f>
        <v>0</v>
      </c>
      <c r="K430" s="8">
        <f>IF(A429=Emisiones_N2O_CO2eq_LA[[#This Row],[País]],IFERROR(((Emisiones_N2O_CO2eq_LA[[#This Row],[Industria (kilotoneladas CO₂e)]]-I429)/I429)*100,0),0)</f>
        <v>0</v>
      </c>
      <c r="L430" s="7"/>
      <c r="M430">
        <v>250</v>
      </c>
      <c r="N430">
        <f>IF(A429=Emisiones_N2O_CO2eq_LA[[#This Row],[País]],IFERROR(Emisiones_N2O_CO2eq_LA[[#This Row],[Otras Quemas de Combustible (kilotoneladas CO₂e)]]-M429,0),0)</f>
        <v>0</v>
      </c>
      <c r="O430" s="8">
        <f>IF(A429=Emisiones_N2O_CO2eq_LA[[#This Row],[País]],IFERROR(((Emisiones_N2O_CO2eq_LA[[#This Row],[Otras Quemas de Combustible (kilotoneladas CO₂e)]]-M429)/M429)*100,0),0)</f>
        <v>0</v>
      </c>
      <c r="P430">
        <v>0.04</v>
      </c>
      <c r="Q430">
        <v>560</v>
      </c>
      <c r="R430">
        <f>IF(A429=Emisiones_N2O_CO2eq_LA[[#This Row],[País]],IFERROR(Emisiones_N2O_CO2eq_LA[[#This Row],[Residuos (kilotoneladas CO₂e)]]-Q429,0),0)</f>
        <v>0</v>
      </c>
      <c r="S430" s="8">
        <f>IF(A429=Emisiones_N2O_CO2eq_LA[[#This Row],[País]],IFERROR(((Emisiones_N2O_CO2eq_LA[[#This Row],[Residuos (kilotoneladas CO₂e)]]-Q429)/Q429)*100,0),0)</f>
        <v>0</v>
      </c>
      <c r="T430">
        <v>8.6021505376343996E-2</v>
      </c>
      <c r="U430">
        <v>1960</v>
      </c>
      <c r="V430">
        <f>IF(A429=Emisiones_N2O_CO2eq_LA[[#This Row],[País]],IFERROR(Emisiones_N2O_CO2eq_LA[[#This Row],[UCTUS (kilotoneladas CO₂e)]]-U429,0),0)</f>
        <v>700</v>
      </c>
      <c r="W430" s="8">
        <f>IF(A429=Emisiones_N2O_CO2eq_LA[[#This Row],[País]],IFERROR(((Emisiones_N2O_CO2eq_LA[[#This Row],[UCTUS (kilotoneladas CO₂e)]]-U429)/U429)*100,0),0)</f>
        <v>55.555555555555557</v>
      </c>
      <c r="X430">
        <v>0.30107526881720398</v>
      </c>
      <c r="Y430">
        <v>0</v>
      </c>
      <c r="Z430">
        <f>IF(A429=Emisiones_N2O_CO2eq_LA[[#This Row],[País]],IFERROR(Emisiones_N2O_CO2eq_LA[[#This Row],[Emisiones Fugitivas (kilotoneladas CO₂e)]]-Y429,0),0)</f>
        <v>0</v>
      </c>
      <c r="AA430">
        <f>IF(A429=Emisiones_N2O_CO2eq_LA[[#This Row],[País]],IFERROR(((Emisiones_N2O_CO2eq_LA[[#This Row],[Emisiones Fugitivas (kilotoneladas CO₂e)]]-Y429)/Y429)*100,0),0)</f>
        <v>0</v>
      </c>
      <c r="AB430">
        <v>0</v>
      </c>
    </row>
    <row r="431" spans="1:28" x14ac:dyDescent="0.25">
      <c r="A431" t="s">
        <v>268</v>
      </c>
      <c r="B431" t="s">
        <v>268</v>
      </c>
      <c r="C431" t="s">
        <v>269</v>
      </c>
      <c r="D431">
        <v>2014</v>
      </c>
      <c r="E431">
        <v>9260</v>
      </c>
      <c r="F431">
        <f>IF(A430=Emisiones_N2O_CO2eq_LA[[#This Row],[País]],IFERROR(Emisiones_N2O_CO2eq_LA[[#This Row],[Agricultura (kilotoneladas CO₂e)]]-E430,0),0)</f>
        <v>300</v>
      </c>
      <c r="G431" s="8">
        <f>IF(A430=Emisiones_N2O_CO2eq_LA[[#This Row],[País]],IFERROR(((Emisiones_N2O_CO2eq_LA[[#This Row],[Agricultura (kilotoneladas CO₂e)]]-E430)/E430)*100,0),0)</f>
        <v>3.3482142857142856</v>
      </c>
      <c r="H431">
        <v>1.4030303030303</v>
      </c>
      <c r="I431">
        <v>0</v>
      </c>
      <c r="J431">
        <f>IF(A430=Emisiones_N2O_CO2eq_LA[[#This Row],[País]],IFERROR(Emisiones_N2O_CO2eq_LA[[#This Row],[Industria (kilotoneladas CO₂e)]]-I430,0),0)</f>
        <v>0</v>
      </c>
      <c r="K431" s="8">
        <f>IF(A430=Emisiones_N2O_CO2eq_LA[[#This Row],[País]],IFERROR(((Emisiones_N2O_CO2eq_LA[[#This Row],[Industria (kilotoneladas CO₂e)]]-I430)/I430)*100,0),0)</f>
        <v>0</v>
      </c>
      <c r="L431" s="7"/>
      <c r="M431">
        <v>260</v>
      </c>
      <c r="N431">
        <f>IF(A430=Emisiones_N2O_CO2eq_LA[[#This Row],[País]],IFERROR(Emisiones_N2O_CO2eq_LA[[#This Row],[Otras Quemas de Combustible (kilotoneladas CO₂e)]]-M430,0),0)</f>
        <v>10</v>
      </c>
      <c r="O431" s="8">
        <f>IF(A430=Emisiones_N2O_CO2eq_LA[[#This Row],[País]],IFERROR(((Emisiones_N2O_CO2eq_LA[[#This Row],[Otras Quemas de Combustible (kilotoneladas CO₂e)]]-M430)/M430)*100,0),0)</f>
        <v>4</v>
      </c>
      <c r="P431">
        <v>0.04</v>
      </c>
      <c r="Q431">
        <v>560</v>
      </c>
      <c r="R431">
        <f>IF(A430=Emisiones_N2O_CO2eq_LA[[#This Row],[País]],IFERROR(Emisiones_N2O_CO2eq_LA[[#This Row],[Residuos (kilotoneladas CO₂e)]]-Q430,0),0)</f>
        <v>0</v>
      </c>
      <c r="S431" s="8">
        <f>IF(A430=Emisiones_N2O_CO2eq_LA[[#This Row],[País]],IFERROR(((Emisiones_N2O_CO2eq_LA[[#This Row],[Residuos (kilotoneladas CO₂e)]]-Q430)/Q430)*100,0),0)</f>
        <v>0</v>
      </c>
      <c r="T431">
        <v>8.4848484848484798E-2</v>
      </c>
      <c r="U431">
        <v>1240</v>
      </c>
      <c r="V431">
        <f>IF(A430=Emisiones_N2O_CO2eq_LA[[#This Row],[País]],IFERROR(Emisiones_N2O_CO2eq_LA[[#This Row],[UCTUS (kilotoneladas CO₂e)]]-U430,0),0)</f>
        <v>-720</v>
      </c>
      <c r="W431" s="8">
        <f>IF(A430=Emisiones_N2O_CO2eq_LA[[#This Row],[País]],IFERROR(((Emisiones_N2O_CO2eq_LA[[#This Row],[UCTUS (kilotoneladas CO₂e)]]-U430)/U430)*100,0),0)</f>
        <v>-36.734693877551024</v>
      </c>
      <c r="X431">
        <v>0.18787878787878701</v>
      </c>
      <c r="Y431">
        <v>0</v>
      </c>
      <c r="Z431">
        <f>IF(A430=Emisiones_N2O_CO2eq_LA[[#This Row],[País]],IFERROR(Emisiones_N2O_CO2eq_LA[[#This Row],[Emisiones Fugitivas (kilotoneladas CO₂e)]]-Y430,0),0)</f>
        <v>0</v>
      </c>
      <c r="AA431">
        <f>IF(A430=Emisiones_N2O_CO2eq_LA[[#This Row],[País]],IFERROR(((Emisiones_N2O_CO2eq_LA[[#This Row],[Emisiones Fugitivas (kilotoneladas CO₂e)]]-Y430)/Y430)*100,0),0)</f>
        <v>0</v>
      </c>
      <c r="AB431">
        <v>0</v>
      </c>
    </row>
    <row r="432" spans="1:28" x14ac:dyDescent="0.25">
      <c r="A432" t="s">
        <v>268</v>
      </c>
      <c r="B432" t="s">
        <v>268</v>
      </c>
      <c r="C432" t="s">
        <v>269</v>
      </c>
      <c r="D432">
        <v>2015</v>
      </c>
      <c r="E432">
        <v>9080</v>
      </c>
      <c r="F432">
        <f>IF(A431=Emisiones_N2O_CO2eq_LA[[#This Row],[País]],IFERROR(Emisiones_N2O_CO2eq_LA[[#This Row],[Agricultura (kilotoneladas CO₂e)]]-E431,0),0)</f>
        <v>-180</v>
      </c>
      <c r="G432" s="8">
        <f>IF(A431=Emisiones_N2O_CO2eq_LA[[#This Row],[País]],IFERROR(((Emisiones_N2O_CO2eq_LA[[#This Row],[Agricultura (kilotoneladas CO₂e)]]-E431)/E431)*100,0),0)</f>
        <v>-1.9438444924406046</v>
      </c>
      <c r="H432">
        <v>1.3574525340110599</v>
      </c>
      <c r="I432">
        <v>0</v>
      </c>
      <c r="J432">
        <f>IF(A431=Emisiones_N2O_CO2eq_LA[[#This Row],[País]],IFERROR(Emisiones_N2O_CO2eq_LA[[#This Row],[Industria (kilotoneladas CO₂e)]]-I431,0),0)</f>
        <v>0</v>
      </c>
      <c r="K432" s="8">
        <f>IF(A431=Emisiones_N2O_CO2eq_LA[[#This Row],[País]],IFERROR(((Emisiones_N2O_CO2eq_LA[[#This Row],[Industria (kilotoneladas CO₂e)]]-I431)/I431)*100,0),0)</f>
        <v>0</v>
      </c>
      <c r="L432" s="7"/>
      <c r="M432">
        <v>260</v>
      </c>
      <c r="N432">
        <f>IF(A431=Emisiones_N2O_CO2eq_LA[[#This Row],[País]],IFERROR(Emisiones_N2O_CO2eq_LA[[#This Row],[Otras Quemas de Combustible (kilotoneladas CO₂e)]]-M431,0),0)</f>
        <v>0</v>
      </c>
      <c r="O432" s="8">
        <f>IF(A431=Emisiones_N2O_CO2eq_LA[[#This Row],[País]],IFERROR(((Emisiones_N2O_CO2eq_LA[[#This Row],[Otras Quemas de Combustible (kilotoneladas CO₂e)]]-M431)/M431)*100,0),0)</f>
        <v>0</v>
      </c>
      <c r="P432">
        <v>0.04</v>
      </c>
      <c r="Q432">
        <v>570</v>
      </c>
      <c r="R432">
        <f>IF(A431=Emisiones_N2O_CO2eq_LA[[#This Row],[País]],IFERROR(Emisiones_N2O_CO2eq_LA[[#This Row],[Residuos (kilotoneladas CO₂e)]]-Q431,0),0)</f>
        <v>10</v>
      </c>
      <c r="S432" s="8">
        <f>IF(A431=Emisiones_N2O_CO2eq_LA[[#This Row],[País]],IFERROR(((Emisiones_N2O_CO2eq_LA[[#This Row],[Residuos (kilotoneladas CO₂e)]]-Q431)/Q431)*100,0),0)</f>
        <v>1.7857142857142856</v>
      </c>
      <c r="T432">
        <v>8.5214531320077697E-2</v>
      </c>
      <c r="U432">
        <v>1280</v>
      </c>
      <c r="V432">
        <f>IF(A431=Emisiones_N2O_CO2eq_LA[[#This Row],[País]],IFERROR(Emisiones_N2O_CO2eq_LA[[#This Row],[UCTUS (kilotoneladas CO₂e)]]-U431,0),0)</f>
        <v>40</v>
      </c>
      <c r="W432" s="8">
        <f>IF(A431=Emisiones_N2O_CO2eq_LA[[#This Row],[País]],IFERROR(((Emisiones_N2O_CO2eq_LA[[#This Row],[UCTUS (kilotoneladas CO₂e)]]-U431)/U431)*100,0),0)</f>
        <v>3.225806451612903</v>
      </c>
      <c r="X432">
        <v>0.191358947525788</v>
      </c>
      <c r="Y432">
        <v>0</v>
      </c>
      <c r="Z432">
        <f>IF(A431=Emisiones_N2O_CO2eq_LA[[#This Row],[País]],IFERROR(Emisiones_N2O_CO2eq_LA[[#This Row],[Emisiones Fugitivas (kilotoneladas CO₂e)]]-Y431,0),0)</f>
        <v>0</v>
      </c>
      <c r="AA432">
        <f>IF(A431=Emisiones_N2O_CO2eq_LA[[#This Row],[País]],IFERROR(((Emisiones_N2O_CO2eq_LA[[#This Row],[Emisiones Fugitivas (kilotoneladas CO₂e)]]-Y431)/Y431)*100,0),0)</f>
        <v>0</v>
      </c>
      <c r="AB432">
        <v>0</v>
      </c>
    </row>
    <row r="433" spans="1:28" x14ac:dyDescent="0.25">
      <c r="A433" t="s">
        <v>268</v>
      </c>
      <c r="B433" t="s">
        <v>268</v>
      </c>
      <c r="C433" t="s">
        <v>269</v>
      </c>
      <c r="D433">
        <v>2016</v>
      </c>
      <c r="E433">
        <v>9120</v>
      </c>
      <c r="F433">
        <f>IF(A432=Emisiones_N2O_CO2eq_LA[[#This Row],[País]],IFERROR(Emisiones_N2O_CO2eq_LA[[#This Row],[Agricultura (kilotoneladas CO₂e)]]-E432,0),0)</f>
        <v>40</v>
      </c>
      <c r="G433" s="8">
        <f>IF(A432=Emisiones_N2O_CO2eq_LA[[#This Row],[País]],IFERROR(((Emisiones_N2O_CO2eq_LA[[#This Row],[Agricultura (kilotoneladas CO₂e)]]-E432)/E432)*100,0),0)</f>
        <v>0.44052863436123352</v>
      </c>
      <c r="H433">
        <v>1.3455296547654101</v>
      </c>
      <c r="I433">
        <v>0</v>
      </c>
      <c r="J433">
        <f>IF(A432=Emisiones_N2O_CO2eq_LA[[#This Row],[País]],IFERROR(Emisiones_N2O_CO2eq_LA[[#This Row],[Industria (kilotoneladas CO₂e)]]-I432,0),0)</f>
        <v>0</v>
      </c>
      <c r="K433" s="8">
        <f>IF(A432=Emisiones_N2O_CO2eq_LA[[#This Row],[País]],IFERROR(((Emisiones_N2O_CO2eq_LA[[#This Row],[Industria (kilotoneladas CO₂e)]]-I432)/I432)*100,0),0)</f>
        <v>0</v>
      </c>
      <c r="L433" s="7"/>
      <c r="M433">
        <v>260</v>
      </c>
      <c r="N433">
        <f>IF(A432=Emisiones_N2O_CO2eq_LA[[#This Row],[País]],IFERROR(Emisiones_N2O_CO2eq_LA[[#This Row],[Otras Quemas de Combustible (kilotoneladas CO₂e)]]-M432,0),0)</f>
        <v>0</v>
      </c>
      <c r="O433" s="8">
        <f>IF(A432=Emisiones_N2O_CO2eq_LA[[#This Row],[País]],IFERROR(((Emisiones_N2O_CO2eq_LA[[#This Row],[Otras Quemas de Combustible (kilotoneladas CO₂e)]]-M432)/M432)*100,0),0)</f>
        <v>0</v>
      </c>
      <c r="P433">
        <v>0.04</v>
      </c>
      <c r="Q433">
        <v>570</v>
      </c>
      <c r="R433">
        <f>IF(A432=Emisiones_N2O_CO2eq_LA[[#This Row],[País]],IFERROR(Emisiones_N2O_CO2eq_LA[[#This Row],[Residuos (kilotoneladas CO₂e)]]-Q432,0),0)</f>
        <v>0</v>
      </c>
      <c r="S433" s="8">
        <f>IF(A432=Emisiones_N2O_CO2eq_LA[[#This Row],[País]],IFERROR(((Emisiones_N2O_CO2eq_LA[[#This Row],[Residuos (kilotoneladas CO₂e)]]-Q432)/Q432)*100,0),0)</f>
        <v>0</v>
      </c>
      <c r="T433">
        <v>8.4095603422838505E-2</v>
      </c>
      <c r="U433">
        <v>1430</v>
      </c>
      <c r="V433">
        <f>IF(A432=Emisiones_N2O_CO2eq_LA[[#This Row],[País]],IFERROR(Emisiones_N2O_CO2eq_LA[[#This Row],[UCTUS (kilotoneladas CO₂e)]]-U432,0),0)</f>
        <v>150</v>
      </c>
      <c r="W433" s="8">
        <f>IF(A432=Emisiones_N2O_CO2eq_LA[[#This Row],[País]],IFERROR(((Emisiones_N2O_CO2eq_LA[[#This Row],[UCTUS (kilotoneladas CO₂e)]]-U432)/U432)*100,0),0)</f>
        <v>11.71875</v>
      </c>
      <c r="X433">
        <v>0.210976689288875</v>
      </c>
      <c r="Y433">
        <v>0</v>
      </c>
      <c r="Z433">
        <f>IF(A432=Emisiones_N2O_CO2eq_LA[[#This Row],[País]],IFERROR(Emisiones_N2O_CO2eq_LA[[#This Row],[Emisiones Fugitivas (kilotoneladas CO₂e)]]-Y432,0),0)</f>
        <v>0</v>
      </c>
      <c r="AA433">
        <f>IF(A432=Emisiones_N2O_CO2eq_LA[[#This Row],[País]],IFERROR(((Emisiones_N2O_CO2eq_LA[[#This Row],[Emisiones Fugitivas (kilotoneladas CO₂e)]]-Y432)/Y432)*100,0),0)</f>
        <v>0</v>
      </c>
      <c r="AB433">
        <v>0</v>
      </c>
    </row>
    <row r="434" spans="1:28" x14ac:dyDescent="0.25">
      <c r="A434" t="s">
        <v>270</v>
      </c>
      <c r="B434" t="s">
        <v>467</v>
      </c>
      <c r="C434" t="s">
        <v>271</v>
      </c>
      <c r="D434">
        <v>1990</v>
      </c>
      <c r="E434">
        <v>5220</v>
      </c>
      <c r="F434">
        <f>IF(A433=Emisiones_N2O_CO2eq_LA[[#This Row],[País]],IFERROR(Emisiones_N2O_CO2eq_LA[[#This Row],[Agricultura (kilotoneladas CO₂e)]]-E433,0),0)</f>
        <v>0</v>
      </c>
      <c r="G434" s="8">
        <f>IF(A433=Emisiones_N2O_CO2eq_LA[[#This Row],[País]],IFERROR(((Emisiones_N2O_CO2eq_LA[[#This Row],[Agricultura (kilotoneladas CO₂e)]]-E433)/E433)*100,0),0)</f>
        <v>0</v>
      </c>
      <c r="H434">
        <v>0.236509446785374</v>
      </c>
      <c r="I434">
        <v>170</v>
      </c>
      <c r="J434">
        <f>IF(A433=Emisiones_N2O_CO2eq_LA[[#This Row],[País]],IFERROR(Emisiones_N2O_CO2eq_LA[[#This Row],[Industria (kilotoneladas CO₂e)]]-I433,0),0)</f>
        <v>0</v>
      </c>
      <c r="K434" s="8">
        <f>IF(A433=Emisiones_N2O_CO2eq_LA[[#This Row],[País]],IFERROR(((Emisiones_N2O_CO2eq_LA[[#This Row],[Industria (kilotoneladas CO₂e)]]-I433)/I433)*100,0),0)</f>
        <v>0</v>
      </c>
      <c r="L434">
        <v>0.01</v>
      </c>
      <c r="M434">
        <v>310</v>
      </c>
      <c r="N434">
        <f>IF(A433=Emisiones_N2O_CO2eq_LA[[#This Row],[País]],IFERROR(Emisiones_N2O_CO2eq_LA[[#This Row],[Otras Quemas de Combustible (kilotoneladas CO₂e)]]-M433,0),0)</f>
        <v>0</v>
      </c>
      <c r="O434" s="8">
        <f>IF(A433=Emisiones_N2O_CO2eq_LA[[#This Row],[País]],IFERROR(((Emisiones_N2O_CO2eq_LA[[#This Row],[Otras Quemas de Combustible (kilotoneladas CO₂e)]]-M433)/M433)*100,0),0)</f>
        <v>0</v>
      </c>
      <c r="P434">
        <v>0.01</v>
      </c>
      <c r="Q434">
        <v>330</v>
      </c>
      <c r="R434">
        <f>IF(A433=Emisiones_N2O_CO2eq_LA[[#This Row],[País]],IFERROR(Emisiones_N2O_CO2eq_LA[[#This Row],[Residuos (kilotoneladas CO₂e)]]-Q433,0),0)</f>
        <v>0</v>
      </c>
      <c r="S434" s="8">
        <f>IF(A433=Emisiones_N2O_CO2eq_LA[[#This Row],[País]],IFERROR(((Emisiones_N2O_CO2eq_LA[[#This Row],[Residuos (kilotoneladas CO₂e)]]-Q433)/Q433)*100,0),0)</f>
        <v>0</v>
      </c>
      <c r="T434">
        <v>1.4951746635857001E-2</v>
      </c>
      <c r="U434">
        <v>140</v>
      </c>
      <c r="V434">
        <f>IF(A433=Emisiones_N2O_CO2eq_LA[[#This Row],[País]],IFERROR(Emisiones_N2O_CO2eq_LA[[#This Row],[UCTUS (kilotoneladas CO₂e)]]-U433,0),0)</f>
        <v>0</v>
      </c>
      <c r="W434" s="8">
        <f>IF(A433=Emisiones_N2O_CO2eq_LA[[#This Row],[País]],IFERROR(((Emisiones_N2O_CO2eq_LA[[#This Row],[UCTUS (kilotoneladas CO₂e)]]-U433)/U433)*100,0),0)</f>
        <v>0</v>
      </c>
      <c r="X434">
        <v>6.3431652394544801E-3</v>
      </c>
      <c r="Y434">
        <v>0</v>
      </c>
      <c r="Z434">
        <f>IF(A433=Emisiones_N2O_CO2eq_LA[[#This Row],[País]],IFERROR(Emisiones_N2O_CO2eq_LA[[#This Row],[Emisiones Fugitivas (kilotoneladas CO₂e)]]-Y433,0),0)</f>
        <v>0</v>
      </c>
      <c r="AA434">
        <f>IF(A433=Emisiones_N2O_CO2eq_LA[[#This Row],[País]],IFERROR(((Emisiones_N2O_CO2eq_LA[[#This Row],[Emisiones Fugitivas (kilotoneladas CO₂e)]]-Y433)/Y433)*100,0),0)</f>
        <v>0</v>
      </c>
      <c r="AB434">
        <v>0</v>
      </c>
    </row>
    <row r="435" spans="1:28" x14ac:dyDescent="0.25">
      <c r="A435" t="s">
        <v>270</v>
      </c>
      <c r="B435" t="s">
        <v>467</v>
      </c>
      <c r="C435" t="s">
        <v>271</v>
      </c>
      <c r="D435">
        <v>1991</v>
      </c>
      <c r="E435">
        <v>5050</v>
      </c>
      <c r="F435">
        <f>IF(A434=Emisiones_N2O_CO2eq_LA[[#This Row],[País]],IFERROR(Emisiones_N2O_CO2eq_LA[[#This Row],[Agricultura (kilotoneladas CO₂e)]]-E434,0),0)</f>
        <v>-170</v>
      </c>
      <c r="G435" s="8">
        <f>IF(A434=Emisiones_N2O_CO2eq_LA[[#This Row],[País]],IFERROR(((Emisiones_N2O_CO2eq_LA[[#This Row],[Agricultura (kilotoneladas CO₂e)]]-E434)/E434)*100,0),0)</f>
        <v>-3.2567049808429118</v>
      </c>
      <c r="H435">
        <v>0.22422520202468599</v>
      </c>
      <c r="I435">
        <v>150</v>
      </c>
      <c r="J435">
        <f>IF(A434=Emisiones_N2O_CO2eq_LA[[#This Row],[País]],IFERROR(Emisiones_N2O_CO2eq_LA[[#This Row],[Industria (kilotoneladas CO₂e)]]-I434,0),0)</f>
        <v>-20</v>
      </c>
      <c r="K435" s="8">
        <f>IF(A434=Emisiones_N2O_CO2eq_LA[[#This Row],[País]],IFERROR(((Emisiones_N2O_CO2eq_LA[[#This Row],[Industria (kilotoneladas CO₂e)]]-I434)/I434)*100,0),0)</f>
        <v>-11.76470588235294</v>
      </c>
      <c r="L435">
        <v>0.01</v>
      </c>
      <c r="M435">
        <v>320</v>
      </c>
      <c r="N435">
        <f>IF(A434=Emisiones_N2O_CO2eq_LA[[#This Row],[País]],IFERROR(Emisiones_N2O_CO2eq_LA[[#This Row],[Otras Quemas de Combustible (kilotoneladas CO₂e)]]-M434,0),0)</f>
        <v>10</v>
      </c>
      <c r="O435" s="8">
        <f>IF(A434=Emisiones_N2O_CO2eq_LA[[#This Row],[País]],IFERROR(((Emisiones_N2O_CO2eq_LA[[#This Row],[Otras Quemas de Combustible (kilotoneladas CO₂e)]]-M434)/M434)*100,0),0)</f>
        <v>3.225806451612903</v>
      </c>
      <c r="P435">
        <v>0.01</v>
      </c>
      <c r="Q435">
        <v>340</v>
      </c>
      <c r="R435">
        <f>IF(A434=Emisiones_N2O_CO2eq_LA[[#This Row],[País]],IFERROR(Emisiones_N2O_CO2eq_LA[[#This Row],[Residuos (kilotoneladas CO₂e)]]-Q434,0),0)</f>
        <v>10</v>
      </c>
      <c r="S435" s="8">
        <f>IF(A434=Emisiones_N2O_CO2eq_LA[[#This Row],[País]],IFERROR(((Emisiones_N2O_CO2eq_LA[[#This Row],[Residuos (kilotoneladas CO₂e)]]-Q434)/Q434)*100,0),0)</f>
        <v>3.0303030303030303</v>
      </c>
      <c r="T435">
        <v>1.5096350235325399E-2</v>
      </c>
      <c r="U435">
        <v>140</v>
      </c>
      <c r="V435">
        <f>IF(A434=Emisiones_N2O_CO2eq_LA[[#This Row],[País]],IFERROR(Emisiones_N2O_CO2eq_LA[[#This Row],[UCTUS (kilotoneladas CO₂e)]]-U434,0),0)</f>
        <v>0</v>
      </c>
      <c r="W435" s="8">
        <f>IF(A434=Emisiones_N2O_CO2eq_LA[[#This Row],[País]],IFERROR(((Emisiones_N2O_CO2eq_LA[[#This Row],[UCTUS (kilotoneladas CO₂e)]]-U434)/U434)*100,0),0)</f>
        <v>0</v>
      </c>
      <c r="X435">
        <v>6.2161442145457699E-3</v>
      </c>
      <c r="Y435">
        <v>0</v>
      </c>
      <c r="Z435">
        <f>IF(A434=Emisiones_N2O_CO2eq_LA[[#This Row],[País]],IFERROR(Emisiones_N2O_CO2eq_LA[[#This Row],[Emisiones Fugitivas (kilotoneladas CO₂e)]]-Y434,0),0)</f>
        <v>0</v>
      </c>
      <c r="AA435">
        <f>IF(A434=Emisiones_N2O_CO2eq_LA[[#This Row],[País]],IFERROR(((Emisiones_N2O_CO2eq_LA[[#This Row],[Emisiones Fugitivas (kilotoneladas CO₂e)]]-Y434)/Y434)*100,0),0)</f>
        <v>0</v>
      </c>
      <c r="AB435">
        <v>0</v>
      </c>
    </row>
    <row r="436" spans="1:28" x14ac:dyDescent="0.25">
      <c r="A436" t="s">
        <v>270</v>
      </c>
      <c r="B436" t="s">
        <v>467</v>
      </c>
      <c r="C436" t="s">
        <v>271</v>
      </c>
      <c r="D436">
        <v>1992</v>
      </c>
      <c r="E436">
        <v>5000</v>
      </c>
      <c r="F436">
        <f>IF(A435=Emisiones_N2O_CO2eq_LA[[#This Row],[País]],IFERROR(Emisiones_N2O_CO2eq_LA[[#This Row],[Agricultura (kilotoneladas CO₂e)]]-E435,0),0)</f>
        <v>-50</v>
      </c>
      <c r="G436" s="8">
        <f>IF(A435=Emisiones_N2O_CO2eq_LA[[#This Row],[País]],IFERROR(((Emisiones_N2O_CO2eq_LA[[#This Row],[Agricultura (kilotoneladas CO₂e)]]-E435)/E435)*100,0),0)</f>
        <v>-0.99009900990099009</v>
      </c>
      <c r="H436">
        <v>0.217703661775591</v>
      </c>
      <c r="I436">
        <v>130</v>
      </c>
      <c r="J436">
        <f>IF(A435=Emisiones_N2O_CO2eq_LA[[#This Row],[País]],IFERROR(Emisiones_N2O_CO2eq_LA[[#This Row],[Industria (kilotoneladas CO₂e)]]-I435,0),0)</f>
        <v>-20</v>
      </c>
      <c r="K436" s="8">
        <f>IF(A435=Emisiones_N2O_CO2eq_LA[[#This Row],[País]],IFERROR(((Emisiones_N2O_CO2eq_LA[[#This Row],[Industria (kilotoneladas CO₂e)]]-I435)/I435)*100,0),0)</f>
        <v>-13.333333333333334</v>
      </c>
      <c r="L436">
        <v>0.01</v>
      </c>
      <c r="M436">
        <v>330</v>
      </c>
      <c r="N436">
        <f>IF(A435=Emisiones_N2O_CO2eq_LA[[#This Row],[País]],IFERROR(Emisiones_N2O_CO2eq_LA[[#This Row],[Otras Quemas de Combustible (kilotoneladas CO₂e)]]-M435,0),0)</f>
        <v>10</v>
      </c>
      <c r="O436" s="8">
        <f>IF(A435=Emisiones_N2O_CO2eq_LA[[#This Row],[País]],IFERROR(((Emisiones_N2O_CO2eq_LA[[#This Row],[Otras Quemas de Combustible (kilotoneladas CO₂e)]]-M435)/M435)*100,0),0)</f>
        <v>3.125</v>
      </c>
      <c r="P436">
        <v>0.01</v>
      </c>
      <c r="Q436">
        <v>360</v>
      </c>
      <c r="R436">
        <f>IF(A435=Emisiones_N2O_CO2eq_LA[[#This Row],[País]],IFERROR(Emisiones_N2O_CO2eq_LA[[#This Row],[Residuos (kilotoneladas CO₂e)]]-Q435,0),0)</f>
        <v>20</v>
      </c>
      <c r="S436" s="8">
        <f>IF(A435=Emisiones_N2O_CO2eq_LA[[#This Row],[País]],IFERROR(((Emisiones_N2O_CO2eq_LA[[#This Row],[Residuos (kilotoneladas CO₂e)]]-Q435)/Q435)*100,0),0)</f>
        <v>5.8823529411764701</v>
      </c>
      <c r="T436">
        <v>1.56746636478425E-2</v>
      </c>
      <c r="U436">
        <v>140</v>
      </c>
      <c r="V436">
        <f>IF(A435=Emisiones_N2O_CO2eq_LA[[#This Row],[País]],IFERROR(Emisiones_N2O_CO2eq_LA[[#This Row],[UCTUS (kilotoneladas CO₂e)]]-U435,0),0)</f>
        <v>0</v>
      </c>
      <c r="W436" s="8">
        <f>IF(A435=Emisiones_N2O_CO2eq_LA[[#This Row],[País]],IFERROR(((Emisiones_N2O_CO2eq_LA[[#This Row],[UCTUS (kilotoneladas CO₂e)]]-U435)/U435)*100,0),0)</f>
        <v>0</v>
      </c>
      <c r="X436">
        <v>6.0957025297165499E-3</v>
      </c>
      <c r="Y436">
        <v>0</v>
      </c>
      <c r="Z436">
        <f>IF(A435=Emisiones_N2O_CO2eq_LA[[#This Row],[País]],IFERROR(Emisiones_N2O_CO2eq_LA[[#This Row],[Emisiones Fugitivas (kilotoneladas CO₂e)]]-Y435,0),0)</f>
        <v>0</v>
      </c>
      <c r="AA436">
        <f>IF(A435=Emisiones_N2O_CO2eq_LA[[#This Row],[País]],IFERROR(((Emisiones_N2O_CO2eq_LA[[#This Row],[Emisiones Fugitivas (kilotoneladas CO₂e)]]-Y435)/Y435)*100,0),0)</f>
        <v>0</v>
      </c>
      <c r="AB436">
        <v>0</v>
      </c>
    </row>
    <row r="437" spans="1:28" x14ac:dyDescent="0.25">
      <c r="A437" t="s">
        <v>270</v>
      </c>
      <c r="B437" t="s">
        <v>467</v>
      </c>
      <c r="C437" t="s">
        <v>271</v>
      </c>
      <c r="D437">
        <v>1993</v>
      </c>
      <c r="E437">
        <v>5210</v>
      </c>
      <c r="F437">
        <f>IF(A436=Emisiones_N2O_CO2eq_LA[[#This Row],[País]],IFERROR(Emisiones_N2O_CO2eq_LA[[#This Row],[Agricultura (kilotoneladas CO₂e)]]-E436,0),0)</f>
        <v>210</v>
      </c>
      <c r="G437" s="8">
        <f>IF(A436=Emisiones_N2O_CO2eq_LA[[#This Row],[País]],IFERROR(((Emisiones_N2O_CO2eq_LA[[#This Row],[Agricultura (kilotoneladas CO₂e)]]-E436)/E436)*100,0),0)</f>
        <v>4.2</v>
      </c>
      <c r="H437">
        <v>0.22257347915242601</v>
      </c>
      <c r="I437">
        <v>110</v>
      </c>
      <c r="J437">
        <f>IF(A436=Emisiones_N2O_CO2eq_LA[[#This Row],[País]],IFERROR(Emisiones_N2O_CO2eq_LA[[#This Row],[Industria (kilotoneladas CO₂e)]]-I436,0),0)</f>
        <v>-20</v>
      </c>
      <c r="K437" s="8">
        <f>IF(A436=Emisiones_N2O_CO2eq_LA[[#This Row],[País]],IFERROR(((Emisiones_N2O_CO2eq_LA[[#This Row],[Industria (kilotoneladas CO₂e)]]-I436)/I436)*100,0),0)</f>
        <v>-15.384615384615385</v>
      </c>
      <c r="L437" s="7">
        <v>0</v>
      </c>
      <c r="M437">
        <v>340</v>
      </c>
      <c r="N437">
        <f>IF(A436=Emisiones_N2O_CO2eq_LA[[#This Row],[País]],IFERROR(Emisiones_N2O_CO2eq_LA[[#This Row],[Otras Quemas de Combustible (kilotoneladas CO₂e)]]-M436,0),0)</f>
        <v>10</v>
      </c>
      <c r="O437" s="8">
        <f>IF(A436=Emisiones_N2O_CO2eq_LA[[#This Row],[País]],IFERROR(((Emisiones_N2O_CO2eq_LA[[#This Row],[Otras Quemas de Combustible (kilotoneladas CO₂e)]]-M436)/M436)*100,0),0)</f>
        <v>3.0303030303030303</v>
      </c>
      <c r="P437">
        <v>0.01</v>
      </c>
      <c r="Q437">
        <v>370</v>
      </c>
      <c r="R437">
        <f>IF(A436=Emisiones_N2O_CO2eq_LA[[#This Row],[País]],IFERROR(Emisiones_N2O_CO2eq_LA[[#This Row],[Residuos (kilotoneladas CO₂e)]]-Q436,0),0)</f>
        <v>10</v>
      </c>
      <c r="S437" s="8">
        <f>IF(A436=Emisiones_N2O_CO2eq_LA[[#This Row],[País]],IFERROR(((Emisiones_N2O_CO2eq_LA[[#This Row],[Residuos (kilotoneladas CO₂e)]]-Q436)/Q436)*100,0),0)</f>
        <v>2.7777777777777777</v>
      </c>
      <c r="T437">
        <v>1.5806561859193401E-2</v>
      </c>
      <c r="U437">
        <v>140</v>
      </c>
      <c r="V437">
        <f>IF(A436=Emisiones_N2O_CO2eq_LA[[#This Row],[País]],IFERROR(Emisiones_N2O_CO2eq_LA[[#This Row],[UCTUS (kilotoneladas CO₂e)]]-U436,0),0)</f>
        <v>0</v>
      </c>
      <c r="W437" s="8">
        <f>IF(A436=Emisiones_N2O_CO2eq_LA[[#This Row],[País]],IFERROR(((Emisiones_N2O_CO2eq_LA[[#This Row],[UCTUS (kilotoneladas CO₂e)]]-U436)/U436)*100,0),0)</f>
        <v>0</v>
      </c>
      <c r="X437">
        <v>5.9808612440191396E-3</v>
      </c>
      <c r="Y437">
        <v>0</v>
      </c>
      <c r="Z437">
        <f>IF(A436=Emisiones_N2O_CO2eq_LA[[#This Row],[País]],IFERROR(Emisiones_N2O_CO2eq_LA[[#This Row],[Emisiones Fugitivas (kilotoneladas CO₂e)]]-Y436,0),0)</f>
        <v>0</v>
      </c>
      <c r="AA437">
        <f>IF(A436=Emisiones_N2O_CO2eq_LA[[#This Row],[País]],IFERROR(((Emisiones_N2O_CO2eq_LA[[#This Row],[Emisiones Fugitivas (kilotoneladas CO₂e)]]-Y436)/Y436)*100,0),0)</f>
        <v>0</v>
      </c>
      <c r="AB437">
        <v>0</v>
      </c>
    </row>
    <row r="438" spans="1:28" x14ac:dyDescent="0.25">
      <c r="A438" t="s">
        <v>270</v>
      </c>
      <c r="B438" t="s">
        <v>467</v>
      </c>
      <c r="C438" t="s">
        <v>271</v>
      </c>
      <c r="D438">
        <v>1994</v>
      </c>
      <c r="E438">
        <v>5430</v>
      </c>
      <c r="F438">
        <f>IF(A437=Emisiones_N2O_CO2eq_LA[[#This Row],[País]],IFERROR(Emisiones_N2O_CO2eq_LA[[#This Row],[Agricultura (kilotoneladas CO₂e)]]-E437,0),0)</f>
        <v>220</v>
      </c>
      <c r="G438" s="8">
        <f>IF(A437=Emisiones_N2O_CO2eq_LA[[#This Row],[País]],IFERROR(((Emisiones_N2O_CO2eq_LA[[#This Row],[Agricultura (kilotoneladas CO₂e)]]-E437)/E437)*100,0),0)</f>
        <v>4.2226487523992322</v>
      </c>
      <c r="H438">
        <v>0.22766341033918899</v>
      </c>
      <c r="I438">
        <v>90</v>
      </c>
      <c r="J438">
        <f>IF(A437=Emisiones_N2O_CO2eq_LA[[#This Row],[País]],IFERROR(Emisiones_N2O_CO2eq_LA[[#This Row],[Industria (kilotoneladas CO₂e)]]-I437,0),0)</f>
        <v>-20</v>
      </c>
      <c r="K438" s="8">
        <f>IF(A437=Emisiones_N2O_CO2eq_LA[[#This Row],[País]],IFERROR(((Emisiones_N2O_CO2eq_LA[[#This Row],[Industria (kilotoneladas CO₂e)]]-I437)/I437)*100,0),0)</f>
        <v>-18.181818181818183</v>
      </c>
      <c r="L438" s="7">
        <v>0</v>
      </c>
      <c r="M438">
        <v>350</v>
      </c>
      <c r="N438">
        <f>IF(A437=Emisiones_N2O_CO2eq_LA[[#This Row],[País]],IFERROR(Emisiones_N2O_CO2eq_LA[[#This Row],[Otras Quemas de Combustible (kilotoneladas CO₂e)]]-M437,0),0)</f>
        <v>10</v>
      </c>
      <c r="O438" s="8">
        <f>IF(A437=Emisiones_N2O_CO2eq_LA[[#This Row],[País]],IFERROR(((Emisiones_N2O_CO2eq_LA[[#This Row],[Otras Quemas de Combustible (kilotoneladas CO₂e)]]-M437)/M437)*100,0),0)</f>
        <v>2.9411764705882351</v>
      </c>
      <c r="P438">
        <v>0.01</v>
      </c>
      <c r="Q438">
        <v>730</v>
      </c>
      <c r="R438">
        <f>IF(A437=Emisiones_N2O_CO2eq_LA[[#This Row],[País]],IFERROR(Emisiones_N2O_CO2eq_LA[[#This Row],[Residuos (kilotoneladas CO₂e)]]-Q437,0),0)</f>
        <v>360</v>
      </c>
      <c r="S438" s="8">
        <f>IF(A437=Emisiones_N2O_CO2eq_LA[[#This Row],[País]],IFERROR(((Emisiones_N2O_CO2eq_LA[[#This Row],[Residuos (kilotoneladas CO₂e)]]-Q437)/Q437)*100,0),0)</f>
        <v>97.297297297297305</v>
      </c>
      <c r="T438">
        <v>3.06066831579388E-2</v>
      </c>
      <c r="U438">
        <v>140</v>
      </c>
      <c r="V438">
        <f>IF(A437=Emisiones_N2O_CO2eq_LA[[#This Row],[País]],IFERROR(Emisiones_N2O_CO2eq_LA[[#This Row],[UCTUS (kilotoneladas CO₂e)]]-U437,0),0)</f>
        <v>0</v>
      </c>
      <c r="W438" s="8">
        <f>IF(A437=Emisiones_N2O_CO2eq_LA[[#This Row],[País]],IFERROR(((Emisiones_N2O_CO2eq_LA[[#This Row],[UCTUS (kilotoneladas CO₂e)]]-U437)/U437)*100,0),0)</f>
        <v>0</v>
      </c>
      <c r="X438">
        <v>5.8697748522074499E-3</v>
      </c>
      <c r="Y438">
        <v>0</v>
      </c>
      <c r="Z438">
        <f>IF(A437=Emisiones_N2O_CO2eq_LA[[#This Row],[País]],IFERROR(Emisiones_N2O_CO2eq_LA[[#This Row],[Emisiones Fugitivas (kilotoneladas CO₂e)]]-Y437,0),0)</f>
        <v>0</v>
      </c>
      <c r="AA438">
        <f>IF(A437=Emisiones_N2O_CO2eq_LA[[#This Row],[País]],IFERROR(((Emisiones_N2O_CO2eq_LA[[#This Row],[Emisiones Fugitivas (kilotoneladas CO₂e)]]-Y437)/Y437)*100,0),0)</f>
        <v>0</v>
      </c>
      <c r="AB438">
        <v>0</v>
      </c>
    </row>
    <row r="439" spans="1:28" x14ac:dyDescent="0.25">
      <c r="A439" t="s">
        <v>270</v>
      </c>
      <c r="B439" t="s">
        <v>467</v>
      </c>
      <c r="C439" t="s">
        <v>271</v>
      </c>
      <c r="D439">
        <v>1995</v>
      </c>
      <c r="E439">
        <v>5800</v>
      </c>
      <c r="F439">
        <f>IF(A438=Emisiones_N2O_CO2eq_LA[[#This Row],[País]],IFERROR(Emisiones_N2O_CO2eq_LA[[#This Row],[Agricultura (kilotoneladas CO₂e)]]-E438,0),0)</f>
        <v>370</v>
      </c>
      <c r="G439" s="8">
        <f>IF(A438=Emisiones_N2O_CO2eq_LA[[#This Row],[País]],IFERROR(((Emisiones_N2O_CO2eq_LA[[#This Row],[Agricultura (kilotoneladas CO₂e)]]-E438)/E438)*100,0),0)</f>
        <v>6.8139963167587485</v>
      </c>
      <c r="H439">
        <v>0.238692950327173</v>
      </c>
      <c r="I439">
        <v>70</v>
      </c>
      <c r="J439">
        <f>IF(A438=Emisiones_N2O_CO2eq_LA[[#This Row],[País]],IFERROR(Emisiones_N2O_CO2eq_LA[[#This Row],[Industria (kilotoneladas CO₂e)]]-I438,0),0)</f>
        <v>-20</v>
      </c>
      <c r="K439" s="8">
        <f>IF(A438=Emisiones_N2O_CO2eq_LA[[#This Row],[País]],IFERROR(((Emisiones_N2O_CO2eq_LA[[#This Row],[Industria (kilotoneladas CO₂e)]]-I438)/I438)*100,0),0)</f>
        <v>-22.222222222222221</v>
      </c>
      <c r="L439" s="7">
        <v>0</v>
      </c>
      <c r="M439">
        <v>330</v>
      </c>
      <c r="N439">
        <f>IF(A438=Emisiones_N2O_CO2eq_LA[[#This Row],[País]],IFERROR(Emisiones_N2O_CO2eq_LA[[#This Row],[Otras Quemas de Combustible (kilotoneladas CO₂e)]]-M438,0),0)</f>
        <v>-20</v>
      </c>
      <c r="O439" s="8">
        <f>IF(A438=Emisiones_N2O_CO2eq_LA[[#This Row],[País]],IFERROR(((Emisiones_N2O_CO2eq_LA[[#This Row],[Otras Quemas de Combustible (kilotoneladas CO₂e)]]-M438)/M438)*100,0),0)</f>
        <v>-5.7142857142857144</v>
      </c>
      <c r="P439">
        <v>0.01</v>
      </c>
      <c r="Q439">
        <v>750</v>
      </c>
      <c r="R439">
        <f>IF(A438=Emisiones_N2O_CO2eq_LA[[#This Row],[País]],IFERROR(Emisiones_N2O_CO2eq_LA[[#This Row],[Residuos (kilotoneladas CO₂e)]]-Q438,0),0)</f>
        <v>20</v>
      </c>
      <c r="S439" s="8">
        <f>IF(A438=Emisiones_N2O_CO2eq_LA[[#This Row],[País]],IFERROR(((Emisiones_N2O_CO2eq_LA[[#This Row],[Residuos (kilotoneladas CO₂e)]]-Q438)/Q438)*100,0),0)</f>
        <v>2.7397260273972601</v>
      </c>
      <c r="T439">
        <v>3.08654677147207E-2</v>
      </c>
      <c r="U439">
        <v>140</v>
      </c>
      <c r="V439">
        <f>IF(A438=Emisiones_N2O_CO2eq_LA[[#This Row],[País]],IFERROR(Emisiones_N2O_CO2eq_LA[[#This Row],[UCTUS (kilotoneladas CO₂e)]]-U438,0),0)</f>
        <v>0</v>
      </c>
      <c r="W439" s="8">
        <f>IF(A438=Emisiones_N2O_CO2eq_LA[[#This Row],[País]],IFERROR(((Emisiones_N2O_CO2eq_LA[[#This Row],[UCTUS (kilotoneladas CO₂e)]]-U438)/U438)*100,0),0)</f>
        <v>0</v>
      </c>
      <c r="X439">
        <v>5.7615539734145399E-3</v>
      </c>
      <c r="Y439">
        <v>0</v>
      </c>
      <c r="Z439">
        <f>IF(A438=Emisiones_N2O_CO2eq_LA[[#This Row],[País]],IFERROR(Emisiones_N2O_CO2eq_LA[[#This Row],[Emisiones Fugitivas (kilotoneladas CO₂e)]]-Y438,0),0)</f>
        <v>0</v>
      </c>
      <c r="AA439">
        <f>IF(A438=Emisiones_N2O_CO2eq_LA[[#This Row],[País]],IFERROR(((Emisiones_N2O_CO2eq_LA[[#This Row],[Emisiones Fugitivas (kilotoneladas CO₂e)]]-Y438)/Y438)*100,0),0)</f>
        <v>0</v>
      </c>
      <c r="AB439">
        <v>0</v>
      </c>
    </row>
    <row r="440" spans="1:28" x14ac:dyDescent="0.25">
      <c r="A440" t="s">
        <v>270</v>
      </c>
      <c r="B440" t="s">
        <v>467</v>
      </c>
      <c r="C440" t="s">
        <v>271</v>
      </c>
      <c r="D440">
        <v>1996</v>
      </c>
      <c r="E440">
        <v>5970</v>
      </c>
      <c r="F440">
        <f>IF(A439=Emisiones_N2O_CO2eq_LA[[#This Row],[País]],IFERROR(Emisiones_N2O_CO2eq_LA[[#This Row],[Agricultura (kilotoneladas CO₂e)]]-E439,0),0)</f>
        <v>170</v>
      </c>
      <c r="G440" s="8">
        <f>IF(A439=Emisiones_N2O_CO2eq_LA[[#This Row],[País]],IFERROR(((Emisiones_N2O_CO2eq_LA[[#This Row],[Agricultura (kilotoneladas CO₂e)]]-E439)/E439)*100,0),0)</f>
        <v>2.9310344827586206</v>
      </c>
      <c r="H440">
        <v>0.24117314373434501</v>
      </c>
      <c r="I440">
        <v>70</v>
      </c>
      <c r="J440">
        <f>IF(A439=Emisiones_N2O_CO2eq_LA[[#This Row],[País]],IFERROR(Emisiones_N2O_CO2eq_LA[[#This Row],[Industria (kilotoneladas CO₂e)]]-I439,0),0)</f>
        <v>0</v>
      </c>
      <c r="K440" s="8">
        <f>IF(A439=Emisiones_N2O_CO2eq_LA[[#This Row],[País]],IFERROR(((Emisiones_N2O_CO2eq_LA[[#This Row],[Industria (kilotoneladas CO₂e)]]-I439)/I439)*100,0),0)</f>
        <v>0</v>
      </c>
      <c r="L440" s="7">
        <v>0</v>
      </c>
      <c r="M440">
        <v>320</v>
      </c>
      <c r="N440">
        <f>IF(A439=Emisiones_N2O_CO2eq_LA[[#This Row],[País]],IFERROR(Emisiones_N2O_CO2eq_LA[[#This Row],[Otras Quemas de Combustible (kilotoneladas CO₂e)]]-M439,0),0)</f>
        <v>-10</v>
      </c>
      <c r="O440" s="8">
        <f>IF(A439=Emisiones_N2O_CO2eq_LA[[#This Row],[País]],IFERROR(((Emisiones_N2O_CO2eq_LA[[#This Row],[Otras Quemas de Combustible (kilotoneladas CO₂e)]]-M439)/M439)*100,0),0)</f>
        <v>-3.0303030303030303</v>
      </c>
      <c r="P440">
        <v>0.01</v>
      </c>
      <c r="Q440">
        <v>770</v>
      </c>
      <c r="R440">
        <f>IF(A439=Emisiones_N2O_CO2eq_LA[[#This Row],[País]],IFERROR(Emisiones_N2O_CO2eq_LA[[#This Row],[Residuos (kilotoneladas CO₂e)]]-Q439,0),0)</f>
        <v>20</v>
      </c>
      <c r="S440" s="8">
        <f>IF(A439=Emisiones_N2O_CO2eq_LA[[#This Row],[País]],IFERROR(((Emisiones_N2O_CO2eq_LA[[#This Row],[Residuos (kilotoneladas CO₂e)]]-Q439)/Q439)*100,0),0)</f>
        <v>2.666666666666667</v>
      </c>
      <c r="T440">
        <v>3.1106083865233902E-2</v>
      </c>
      <c r="U440">
        <v>30</v>
      </c>
      <c r="V440">
        <f>IF(A439=Emisiones_N2O_CO2eq_LA[[#This Row],[País]],IFERROR(Emisiones_N2O_CO2eq_LA[[#This Row],[UCTUS (kilotoneladas CO₂e)]]-U439,0),0)</f>
        <v>-110</v>
      </c>
      <c r="W440" s="8">
        <f>IF(A439=Emisiones_N2O_CO2eq_LA[[#This Row],[País]],IFERROR(((Emisiones_N2O_CO2eq_LA[[#This Row],[UCTUS (kilotoneladas CO₂e)]]-U439)/U439)*100,0),0)</f>
        <v>-78.571428571428569</v>
      </c>
      <c r="X440">
        <v>1.21192534539872E-3</v>
      </c>
      <c r="Y440">
        <v>0</v>
      </c>
      <c r="Z440">
        <f>IF(A439=Emisiones_N2O_CO2eq_LA[[#This Row],[País]],IFERROR(Emisiones_N2O_CO2eq_LA[[#This Row],[Emisiones Fugitivas (kilotoneladas CO₂e)]]-Y439,0),0)</f>
        <v>0</v>
      </c>
      <c r="AA440">
        <f>IF(A439=Emisiones_N2O_CO2eq_LA[[#This Row],[País]],IFERROR(((Emisiones_N2O_CO2eq_LA[[#This Row],[Emisiones Fugitivas (kilotoneladas CO₂e)]]-Y439)/Y439)*100,0),0)</f>
        <v>0</v>
      </c>
      <c r="AB440">
        <v>0</v>
      </c>
    </row>
    <row r="441" spans="1:28" x14ac:dyDescent="0.25">
      <c r="A441" t="s">
        <v>270</v>
      </c>
      <c r="B441" t="s">
        <v>467</v>
      </c>
      <c r="C441" t="s">
        <v>271</v>
      </c>
      <c r="D441">
        <v>1997</v>
      </c>
      <c r="E441">
        <v>6090</v>
      </c>
      <c r="F441">
        <f>IF(A440=Emisiones_N2O_CO2eq_LA[[#This Row],[País]],IFERROR(Emisiones_N2O_CO2eq_LA[[#This Row],[Agricultura (kilotoneladas CO₂e)]]-E440,0),0)</f>
        <v>120</v>
      </c>
      <c r="G441" s="8">
        <f>IF(A440=Emisiones_N2O_CO2eq_LA[[#This Row],[País]],IFERROR(((Emisiones_N2O_CO2eq_LA[[#This Row],[Agricultura (kilotoneladas CO₂e)]]-E440)/E440)*100,0),0)</f>
        <v>2.0100502512562812</v>
      </c>
      <c r="H441">
        <v>0.24156122327555399</v>
      </c>
      <c r="I441">
        <v>70</v>
      </c>
      <c r="J441">
        <f>IF(A440=Emisiones_N2O_CO2eq_LA[[#This Row],[País]],IFERROR(Emisiones_N2O_CO2eq_LA[[#This Row],[Industria (kilotoneladas CO₂e)]]-I440,0),0)</f>
        <v>0</v>
      </c>
      <c r="K441" s="8">
        <f>IF(A440=Emisiones_N2O_CO2eq_LA[[#This Row],[País]],IFERROR(((Emisiones_N2O_CO2eq_LA[[#This Row],[Industria (kilotoneladas CO₂e)]]-I440)/I440)*100,0),0)</f>
        <v>0</v>
      </c>
      <c r="L441" s="7">
        <v>0</v>
      </c>
      <c r="M441">
        <v>310</v>
      </c>
      <c r="N441">
        <f>IF(A440=Emisiones_N2O_CO2eq_LA[[#This Row],[País]],IFERROR(Emisiones_N2O_CO2eq_LA[[#This Row],[Otras Quemas de Combustible (kilotoneladas CO₂e)]]-M440,0),0)</f>
        <v>-10</v>
      </c>
      <c r="O441" s="8">
        <f>IF(A440=Emisiones_N2O_CO2eq_LA[[#This Row],[País]],IFERROR(((Emisiones_N2O_CO2eq_LA[[#This Row],[Otras Quemas de Combustible (kilotoneladas CO₂e)]]-M440)/M440)*100,0),0)</f>
        <v>-3.125</v>
      </c>
      <c r="P441">
        <v>0.01</v>
      </c>
      <c r="Q441">
        <v>790</v>
      </c>
      <c r="R441">
        <f>IF(A440=Emisiones_N2O_CO2eq_LA[[#This Row],[País]],IFERROR(Emisiones_N2O_CO2eq_LA[[#This Row],[Residuos (kilotoneladas CO₂e)]]-Q440,0),0)</f>
        <v>20</v>
      </c>
      <c r="S441" s="8">
        <f>IF(A440=Emisiones_N2O_CO2eq_LA[[#This Row],[País]],IFERROR(((Emisiones_N2O_CO2eq_LA[[#This Row],[Residuos (kilotoneladas CO₂e)]]-Q440)/Q440)*100,0),0)</f>
        <v>2.5974025974025974</v>
      </c>
      <c r="T441">
        <v>3.1335528142477399E-2</v>
      </c>
      <c r="U441">
        <v>50</v>
      </c>
      <c r="V441">
        <f>IF(A440=Emisiones_N2O_CO2eq_LA[[#This Row],[País]],IFERROR(Emisiones_N2O_CO2eq_LA[[#This Row],[UCTUS (kilotoneladas CO₂e)]]-U440,0),0)</f>
        <v>20</v>
      </c>
      <c r="W441" s="8">
        <f>IF(A440=Emisiones_N2O_CO2eq_LA[[#This Row],[País]],IFERROR(((Emisiones_N2O_CO2eq_LA[[#This Row],[UCTUS (kilotoneladas CO₂e)]]-U440)/U440)*100,0),0)</f>
        <v>66.666666666666657</v>
      </c>
      <c r="X441">
        <v>1.9832612748403402E-3</v>
      </c>
      <c r="Y441">
        <v>0</v>
      </c>
      <c r="Z441">
        <f>IF(A440=Emisiones_N2O_CO2eq_LA[[#This Row],[País]],IFERROR(Emisiones_N2O_CO2eq_LA[[#This Row],[Emisiones Fugitivas (kilotoneladas CO₂e)]]-Y440,0),0)</f>
        <v>0</v>
      </c>
      <c r="AA441">
        <f>IF(A440=Emisiones_N2O_CO2eq_LA[[#This Row],[País]],IFERROR(((Emisiones_N2O_CO2eq_LA[[#This Row],[Emisiones Fugitivas (kilotoneladas CO₂e)]]-Y440)/Y440)*100,0),0)</f>
        <v>0</v>
      </c>
      <c r="AB441">
        <v>0</v>
      </c>
    </row>
    <row r="442" spans="1:28" x14ac:dyDescent="0.25">
      <c r="A442" t="s">
        <v>270</v>
      </c>
      <c r="B442" t="s">
        <v>467</v>
      </c>
      <c r="C442" t="s">
        <v>271</v>
      </c>
      <c r="D442">
        <v>1998</v>
      </c>
      <c r="E442">
        <v>6320</v>
      </c>
      <c r="F442">
        <f>IF(A441=Emisiones_N2O_CO2eq_LA[[#This Row],[País]],IFERROR(Emisiones_N2O_CO2eq_LA[[#This Row],[Agricultura (kilotoneladas CO₂e)]]-E441,0),0)</f>
        <v>230</v>
      </c>
      <c r="G442" s="8">
        <f>IF(A441=Emisiones_N2O_CO2eq_LA[[#This Row],[País]],IFERROR(((Emisiones_N2O_CO2eq_LA[[#This Row],[Agricultura (kilotoneladas CO₂e)]]-E441)/E441)*100,0),0)</f>
        <v>3.7766830870279149</v>
      </c>
      <c r="H442">
        <v>0.24631693818691999</v>
      </c>
      <c r="I442">
        <v>70</v>
      </c>
      <c r="J442">
        <f>IF(A441=Emisiones_N2O_CO2eq_LA[[#This Row],[País]],IFERROR(Emisiones_N2O_CO2eq_LA[[#This Row],[Industria (kilotoneladas CO₂e)]]-I441,0),0)</f>
        <v>0</v>
      </c>
      <c r="K442" s="8">
        <f>IF(A441=Emisiones_N2O_CO2eq_LA[[#This Row],[País]],IFERROR(((Emisiones_N2O_CO2eq_LA[[#This Row],[Industria (kilotoneladas CO₂e)]]-I441)/I441)*100,0),0)</f>
        <v>0</v>
      </c>
      <c r="L442" s="7">
        <v>0</v>
      </c>
      <c r="M442">
        <v>300</v>
      </c>
      <c r="N442">
        <f>IF(A441=Emisiones_N2O_CO2eq_LA[[#This Row],[País]],IFERROR(Emisiones_N2O_CO2eq_LA[[#This Row],[Otras Quemas de Combustible (kilotoneladas CO₂e)]]-M441,0),0)</f>
        <v>-10</v>
      </c>
      <c r="O442" s="8">
        <f>IF(A441=Emisiones_N2O_CO2eq_LA[[#This Row],[País]],IFERROR(((Emisiones_N2O_CO2eq_LA[[#This Row],[Otras Quemas de Combustible (kilotoneladas CO₂e)]]-M441)/M441)*100,0),0)</f>
        <v>-3.225806451612903</v>
      </c>
      <c r="P442">
        <v>0.01</v>
      </c>
      <c r="Q442">
        <v>810</v>
      </c>
      <c r="R442">
        <f>IF(A441=Emisiones_N2O_CO2eq_LA[[#This Row],[País]],IFERROR(Emisiones_N2O_CO2eq_LA[[#This Row],[Residuos (kilotoneladas CO₂e)]]-Q441,0),0)</f>
        <v>20</v>
      </c>
      <c r="S442" s="8">
        <f>IF(A441=Emisiones_N2O_CO2eq_LA[[#This Row],[País]],IFERROR(((Emisiones_N2O_CO2eq_LA[[#This Row],[Residuos (kilotoneladas CO₂e)]]-Q441)/Q441)*100,0),0)</f>
        <v>2.5316455696202533</v>
      </c>
      <c r="T442">
        <v>3.1569101254969201E-2</v>
      </c>
      <c r="U442">
        <v>70</v>
      </c>
      <c r="V442">
        <f>IF(A441=Emisiones_N2O_CO2eq_LA[[#This Row],[País]],IFERROR(Emisiones_N2O_CO2eq_LA[[#This Row],[UCTUS (kilotoneladas CO₂e)]]-U441,0),0)</f>
        <v>20</v>
      </c>
      <c r="W442" s="8">
        <f>IF(A441=Emisiones_N2O_CO2eq_LA[[#This Row],[País]],IFERROR(((Emisiones_N2O_CO2eq_LA[[#This Row],[UCTUS (kilotoneladas CO₂e)]]-U441)/U441)*100,0),0)</f>
        <v>40</v>
      </c>
      <c r="X442">
        <v>2.7281939356146199E-3</v>
      </c>
      <c r="Y442">
        <v>0</v>
      </c>
      <c r="Z442">
        <f>IF(A441=Emisiones_N2O_CO2eq_LA[[#This Row],[País]],IFERROR(Emisiones_N2O_CO2eq_LA[[#This Row],[Emisiones Fugitivas (kilotoneladas CO₂e)]]-Y441,0),0)</f>
        <v>0</v>
      </c>
      <c r="AA442">
        <f>IF(A441=Emisiones_N2O_CO2eq_LA[[#This Row],[País]],IFERROR(((Emisiones_N2O_CO2eq_LA[[#This Row],[Emisiones Fugitivas (kilotoneladas CO₂e)]]-Y441)/Y441)*100,0),0)</f>
        <v>0</v>
      </c>
      <c r="AB442">
        <v>0</v>
      </c>
    </row>
    <row r="443" spans="1:28" x14ac:dyDescent="0.25">
      <c r="A443" t="s">
        <v>270</v>
      </c>
      <c r="B443" t="s">
        <v>467</v>
      </c>
      <c r="C443" t="s">
        <v>271</v>
      </c>
      <c r="D443">
        <v>1999</v>
      </c>
      <c r="E443">
        <v>6620</v>
      </c>
      <c r="F443">
        <f>IF(A442=Emisiones_N2O_CO2eq_LA[[#This Row],[País]],IFERROR(Emisiones_N2O_CO2eq_LA[[#This Row],[Agricultura (kilotoneladas CO₂e)]]-E442,0),0)</f>
        <v>300</v>
      </c>
      <c r="G443" s="8">
        <f>IF(A442=Emisiones_N2O_CO2eq_LA[[#This Row],[País]],IFERROR(((Emisiones_N2O_CO2eq_LA[[#This Row],[Agricultura (kilotoneladas CO₂e)]]-E442)/E442)*100,0),0)</f>
        <v>4.7468354430379751</v>
      </c>
      <c r="H443">
        <v>0.25385382314594601</v>
      </c>
      <c r="I443">
        <v>70</v>
      </c>
      <c r="J443">
        <f>IF(A442=Emisiones_N2O_CO2eq_LA[[#This Row],[País]],IFERROR(Emisiones_N2O_CO2eq_LA[[#This Row],[Industria (kilotoneladas CO₂e)]]-I442,0),0)</f>
        <v>0</v>
      </c>
      <c r="K443" s="8">
        <f>IF(A442=Emisiones_N2O_CO2eq_LA[[#This Row],[País]],IFERROR(((Emisiones_N2O_CO2eq_LA[[#This Row],[Industria (kilotoneladas CO₂e)]]-I442)/I442)*100,0),0)</f>
        <v>0</v>
      </c>
      <c r="L443" s="7">
        <v>0</v>
      </c>
      <c r="M443">
        <v>280</v>
      </c>
      <c r="N443">
        <f>IF(A442=Emisiones_N2O_CO2eq_LA[[#This Row],[País]],IFERROR(Emisiones_N2O_CO2eq_LA[[#This Row],[Otras Quemas de Combustible (kilotoneladas CO₂e)]]-M442,0),0)</f>
        <v>-20</v>
      </c>
      <c r="O443" s="8">
        <f>IF(A442=Emisiones_N2O_CO2eq_LA[[#This Row],[País]],IFERROR(((Emisiones_N2O_CO2eq_LA[[#This Row],[Otras Quemas de Combustible (kilotoneladas CO₂e)]]-M442)/M442)*100,0),0)</f>
        <v>-6.666666666666667</v>
      </c>
      <c r="P443">
        <v>0.01</v>
      </c>
      <c r="Q443">
        <v>830</v>
      </c>
      <c r="R443">
        <f>IF(A442=Emisiones_N2O_CO2eq_LA[[#This Row],[País]],IFERROR(Emisiones_N2O_CO2eq_LA[[#This Row],[Residuos (kilotoneladas CO₂e)]]-Q442,0),0)</f>
        <v>20</v>
      </c>
      <c r="S443" s="8">
        <f>IF(A442=Emisiones_N2O_CO2eq_LA[[#This Row],[País]],IFERROR(((Emisiones_N2O_CO2eq_LA[[#This Row],[Residuos (kilotoneladas CO₂e)]]-Q442)/Q442)*100,0),0)</f>
        <v>2.4691358024691357</v>
      </c>
      <c r="T443">
        <v>3.1827594140654898E-2</v>
      </c>
      <c r="U443">
        <v>60</v>
      </c>
      <c r="V443">
        <f>IF(A442=Emisiones_N2O_CO2eq_LA[[#This Row],[País]],IFERROR(Emisiones_N2O_CO2eq_LA[[#This Row],[UCTUS (kilotoneladas CO₂e)]]-U442,0),0)</f>
        <v>-10</v>
      </c>
      <c r="W443" s="8">
        <f>IF(A442=Emisiones_N2O_CO2eq_LA[[#This Row],[País]],IFERROR(((Emisiones_N2O_CO2eq_LA[[#This Row],[UCTUS (kilotoneladas CO₂e)]]-U442)/U442)*100,0),0)</f>
        <v>-14.285714285714285</v>
      </c>
      <c r="X443">
        <v>2.3007899378786698E-3</v>
      </c>
      <c r="Y443">
        <v>0</v>
      </c>
      <c r="Z443">
        <f>IF(A442=Emisiones_N2O_CO2eq_LA[[#This Row],[País]],IFERROR(Emisiones_N2O_CO2eq_LA[[#This Row],[Emisiones Fugitivas (kilotoneladas CO₂e)]]-Y442,0),0)</f>
        <v>0</v>
      </c>
      <c r="AA443">
        <f>IF(A442=Emisiones_N2O_CO2eq_LA[[#This Row],[País]],IFERROR(((Emisiones_N2O_CO2eq_LA[[#This Row],[Emisiones Fugitivas (kilotoneladas CO₂e)]]-Y442)/Y442)*100,0),0)</f>
        <v>0</v>
      </c>
      <c r="AB443">
        <v>0</v>
      </c>
    </row>
    <row r="444" spans="1:28" x14ac:dyDescent="0.25">
      <c r="A444" t="s">
        <v>270</v>
      </c>
      <c r="B444" t="s">
        <v>467</v>
      </c>
      <c r="C444" t="s">
        <v>271</v>
      </c>
      <c r="D444">
        <v>2000</v>
      </c>
      <c r="E444">
        <v>6890</v>
      </c>
      <c r="F444">
        <f>IF(A443=Emisiones_N2O_CO2eq_LA[[#This Row],[País]],IFERROR(Emisiones_N2O_CO2eq_LA[[#This Row],[Agricultura (kilotoneladas CO₂e)]]-E443,0),0)</f>
        <v>270</v>
      </c>
      <c r="G444" s="8">
        <f>IF(A443=Emisiones_N2O_CO2eq_LA[[#This Row],[País]],IFERROR(((Emisiones_N2O_CO2eq_LA[[#This Row],[Agricultura (kilotoneladas CO₂e)]]-E443)/E443)*100,0),0)</f>
        <v>4.0785498489425986</v>
      </c>
      <c r="H444">
        <v>0.26039304610733099</v>
      </c>
      <c r="I444">
        <v>70</v>
      </c>
      <c r="J444">
        <f>IF(A443=Emisiones_N2O_CO2eq_LA[[#This Row],[País]],IFERROR(Emisiones_N2O_CO2eq_LA[[#This Row],[Industria (kilotoneladas CO₂e)]]-I443,0),0)</f>
        <v>0</v>
      </c>
      <c r="K444" s="8">
        <f>IF(A443=Emisiones_N2O_CO2eq_LA[[#This Row],[País]],IFERROR(((Emisiones_N2O_CO2eq_LA[[#This Row],[Industria (kilotoneladas CO₂e)]]-I443)/I443)*100,0),0)</f>
        <v>0</v>
      </c>
      <c r="L444" s="7">
        <v>0</v>
      </c>
      <c r="M444">
        <v>270</v>
      </c>
      <c r="N444">
        <f>IF(A443=Emisiones_N2O_CO2eq_LA[[#This Row],[País]],IFERROR(Emisiones_N2O_CO2eq_LA[[#This Row],[Otras Quemas de Combustible (kilotoneladas CO₂e)]]-M443,0),0)</f>
        <v>-10</v>
      </c>
      <c r="O444" s="8">
        <f>IF(A443=Emisiones_N2O_CO2eq_LA[[#This Row],[País]],IFERROR(((Emisiones_N2O_CO2eq_LA[[#This Row],[Otras Quemas de Combustible (kilotoneladas CO₂e)]]-M443)/M443)*100,0),0)</f>
        <v>-3.5714285714285712</v>
      </c>
      <c r="P444">
        <v>0.01</v>
      </c>
      <c r="Q444">
        <v>850</v>
      </c>
      <c r="R444">
        <f>IF(A443=Emisiones_N2O_CO2eq_LA[[#This Row],[País]],IFERROR(Emisiones_N2O_CO2eq_LA[[#This Row],[Residuos (kilotoneladas CO₂e)]]-Q443,0),0)</f>
        <v>20</v>
      </c>
      <c r="S444" s="8">
        <f>IF(A443=Emisiones_N2O_CO2eq_LA[[#This Row],[País]],IFERROR(((Emisiones_N2O_CO2eq_LA[[#This Row],[Residuos (kilotoneladas CO₂e)]]-Q443)/Q443)*100,0),0)</f>
        <v>2.4096385542168677</v>
      </c>
      <c r="T444">
        <v>3.2123960695389198E-2</v>
      </c>
      <c r="U444">
        <v>10</v>
      </c>
      <c r="V444">
        <f>IF(A443=Emisiones_N2O_CO2eq_LA[[#This Row],[País]],IFERROR(Emisiones_N2O_CO2eq_LA[[#This Row],[UCTUS (kilotoneladas CO₂e)]]-U443,0),0)</f>
        <v>-50</v>
      </c>
      <c r="W444" s="8">
        <f>IF(A443=Emisiones_N2O_CO2eq_LA[[#This Row],[País]],IFERROR(((Emisiones_N2O_CO2eq_LA[[#This Row],[UCTUS (kilotoneladas CO₂e)]]-U443)/U443)*100,0),0)</f>
        <v>-83.333333333333343</v>
      </c>
      <c r="X444">
        <v>3.7792894935751998E-4</v>
      </c>
      <c r="Y444">
        <v>0</v>
      </c>
      <c r="Z444">
        <f>IF(A443=Emisiones_N2O_CO2eq_LA[[#This Row],[País]],IFERROR(Emisiones_N2O_CO2eq_LA[[#This Row],[Emisiones Fugitivas (kilotoneladas CO₂e)]]-Y443,0),0)</f>
        <v>0</v>
      </c>
      <c r="AA444">
        <f>IF(A443=Emisiones_N2O_CO2eq_LA[[#This Row],[País]],IFERROR(((Emisiones_N2O_CO2eq_LA[[#This Row],[Emisiones Fugitivas (kilotoneladas CO₂e)]]-Y443)/Y443)*100,0),0)</f>
        <v>0</v>
      </c>
      <c r="AB444">
        <v>0</v>
      </c>
    </row>
    <row r="445" spans="1:28" x14ac:dyDescent="0.25">
      <c r="A445" t="s">
        <v>270</v>
      </c>
      <c r="B445" t="s">
        <v>467</v>
      </c>
      <c r="C445" t="s">
        <v>271</v>
      </c>
      <c r="D445">
        <v>2001</v>
      </c>
      <c r="E445">
        <v>6900</v>
      </c>
      <c r="F445">
        <f>IF(A444=Emisiones_N2O_CO2eq_LA[[#This Row],[País]],IFERROR(Emisiones_N2O_CO2eq_LA[[#This Row],[Agricultura (kilotoneladas CO₂e)]]-E444,0),0)</f>
        <v>10</v>
      </c>
      <c r="G445" s="8">
        <f>IF(A444=Emisiones_N2O_CO2eq_LA[[#This Row],[País]],IFERROR(((Emisiones_N2O_CO2eq_LA[[#This Row],[Agricultura (kilotoneladas CO₂e)]]-E444)/E444)*100,0),0)</f>
        <v>0.14513788098693758</v>
      </c>
      <c r="H445">
        <v>0.25747229374230302</v>
      </c>
      <c r="I445">
        <v>60</v>
      </c>
      <c r="J445">
        <f>IF(A444=Emisiones_N2O_CO2eq_LA[[#This Row],[País]],IFERROR(Emisiones_N2O_CO2eq_LA[[#This Row],[Industria (kilotoneladas CO₂e)]]-I444,0),0)</f>
        <v>-10</v>
      </c>
      <c r="K445" s="8">
        <f>IF(A444=Emisiones_N2O_CO2eq_LA[[#This Row],[País]],IFERROR(((Emisiones_N2O_CO2eq_LA[[#This Row],[Industria (kilotoneladas CO₂e)]]-I444)/I444)*100,0),0)</f>
        <v>-14.285714285714285</v>
      </c>
      <c r="L445" s="7">
        <v>0</v>
      </c>
      <c r="M445">
        <v>260</v>
      </c>
      <c r="N445">
        <f>IF(A444=Emisiones_N2O_CO2eq_LA[[#This Row],[País]],IFERROR(Emisiones_N2O_CO2eq_LA[[#This Row],[Otras Quemas de Combustible (kilotoneladas CO₂e)]]-M444,0),0)</f>
        <v>-10</v>
      </c>
      <c r="O445" s="8">
        <f>IF(A444=Emisiones_N2O_CO2eq_LA[[#This Row],[País]],IFERROR(((Emisiones_N2O_CO2eq_LA[[#This Row],[Otras Quemas de Combustible (kilotoneladas CO₂e)]]-M444)/M444)*100,0),0)</f>
        <v>-3.7037037037037033</v>
      </c>
      <c r="P445">
        <v>0.01</v>
      </c>
      <c r="Q445">
        <v>870</v>
      </c>
      <c r="R445">
        <f>IF(A444=Emisiones_N2O_CO2eq_LA[[#This Row],[País]],IFERROR(Emisiones_N2O_CO2eq_LA[[#This Row],[Residuos (kilotoneladas CO₂e)]]-Q444,0),0)</f>
        <v>20</v>
      </c>
      <c r="S445" s="8">
        <f>IF(A444=Emisiones_N2O_CO2eq_LA[[#This Row],[País]],IFERROR(((Emisiones_N2O_CO2eq_LA[[#This Row],[Residuos (kilotoneladas CO₂e)]]-Q444)/Q444)*100,0),0)</f>
        <v>2.3529411764705883</v>
      </c>
      <c r="T445">
        <v>3.2463897906638298E-2</v>
      </c>
      <c r="U445">
        <v>10</v>
      </c>
      <c r="V445">
        <f>IF(A444=Emisiones_N2O_CO2eq_LA[[#This Row],[País]],IFERROR(Emisiones_N2O_CO2eq_LA[[#This Row],[UCTUS (kilotoneladas CO₂e)]]-U444,0),0)</f>
        <v>0</v>
      </c>
      <c r="W445" s="8">
        <f>IF(A444=Emisiones_N2O_CO2eq_LA[[#This Row],[País]],IFERROR(((Emisiones_N2O_CO2eq_LA[[#This Row],[UCTUS (kilotoneladas CO₂e)]]-U444)/U444)*100,0),0)</f>
        <v>0</v>
      </c>
      <c r="X445">
        <v>3.7314825180043999E-4</v>
      </c>
      <c r="Y445">
        <v>0</v>
      </c>
      <c r="Z445">
        <f>IF(A444=Emisiones_N2O_CO2eq_LA[[#This Row],[País]],IFERROR(Emisiones_N2O_CO2eq_LA[[#This Row],[Emisiones Fugitivas (kilotoneladas CO₂e)]]-Y444,0),0)</f>
        <v>0</v>
      </c>
      <c r="AA445">
        <f>IF(A444=Emisiones_N2O_CO2eq_LA[[#This Row],[País]],IFERROR(((Emisiones_N2O_CO2eq_LA[[#This Row],[Emisiones Fugitivas (kilotoneladas CO₂e)]]-Y444)/Y444)*100,0),0)</f>
        <v>0</v>
      </c>
      <c r="AB445">
        <v>0</v>
      </c>
    </row>
    <row r="446" spans="1:28" x14ac:dyDescent="0.25">
      <c r="A446" t="s">
        <v>270</v>
      </c>
      <c r="B446" t="s">
        <v>467</v>
      </c>
      <c r="C446" t="s">
        <v>271</v>
      </c>
      <c r="D446">
        <v>2002</v>
      </c>
      <c r="E446">
        <v>7110</v>
      </c>
      <c r="F446">
        <f>IF(A445=Emisiones_N2O_CO2eq_LA[[#This Row],[País]],IFERROR(Emisiones_N2O_CO2eq_LA[[#This Row],[Agricultura (kilotoneladas CO₂e)]]-E445,0),0)</f>
        <v>210</v>
      </c>
      <c r="G446" s="8">
        <f>IF(A445=Emisiones_N2O_CO2eq_LA[[#This Row],[País]],IFERROR(((Emisiones_N2O_CO2eq_LA[[#This Row],[Agricultura (kilotoneladas CO₂e)]]-E445)/E445)*100,0),0)</f>
        <v>3.0434782608695654</v>
      </c>
      <c r="H446">
        <v>0.26235194273273998</v>
      </c>
      <c r="I446">
        <v>40</v>
      </c>
      <c r="J446">
        <f>IF(A445=Emisiones_N2O_CO2eq_LA[[#This Row],[País]],IFERROR(Emisiones_N2O_CO2eq_LA[[#This Row],[Industria (kilotoneladas CO₂e)]]-I445,0),0)</f>
        <v>-20</v>
      </c>
      <c r="K446" s="8">
        <f>IF(A445=Emisiones_N2O_CO2eq_LA[[#This Row],[País]],IFERROR(((Emisiones_N2O_CO2eq_LA[[#This Row],[Industria (kilotoneladas CO₂e)]]-I445)/I445)*100,0),0)</f>
        <v>-33.333333333333329</v>
      </c>
      <c r="L446" s="7">
        <v>0</v>
      </c>
      <c r="M446">
        <v>250</v>
      </c>
      <c r="N446">
        <f>IF(A445=Emisiones_N2O_CO2eq_LA[[#This Row],[País]],IFERROR(Emisiones_N2O_CO2eq_LA[[#This Row],[Otras Quemas de Combustible (kilotoneladas CO₂e)]]-M445,0),0)</f>
        <v>-10</v>
      </c>
      <c r="O446" s="8">
        <f>IF(A445=Emisiones_N2O_CO2eq_LA[[#This Row],[País]],IFERROR(((Emisiones_N2O_CO2eq_LA[[#This Row],[Otras Quemas de Combustible (kilotoneladas CO₂e)]]-M445)/M445)*100,0),0)</f>
        <v>-3.8461538461538463</v>
      </c>
      <c r="P446">
        <v>0.01</v>
      </c>
      <c r="Q446">
        <v>890</v>
      </c>
      <c r="R446">
        <f>IF(A445=Emisiones_N2O_CO2eq_LA[[#This Row],[País]],IFERROR(Emisiones_N2O_CO2eq_LA[[#This Row],[Residuos (kilotoneladas CO₂e)]]-Q445,0),0)</f>
        <v>20</v>
      </c>
      <c r="S446" s="8">
        <f>IF(A445=Emisiones_N2O_CO2eq_LA[[#This Row],[País]],IFERROR(((Emisiones_N2O_CO2eq_LA[[#This Row],[Residuos (kilotoneladas CO₂e)]]-Q445)/Q445)*100,0),0)</f>
        <v>2.2988505747126435</v>
      </c>
      <c r="T446">
        <v>3.2840116600863403E-2</v>
      </c>
      <c r="U446">
        <v>60</v>
      </c>
      <c r="V446">
        <f>IF(A445=Emisiones_N2O_CO2eq_LA[[#This Row],[País]],IFERROR(Emisiones_N2O_CO2eq_LA[[#This Row],[UCTUS (kilotoneladas CO₂e)]]-U445,0),0)</f>
        <v>50</v>
      </c>
      <c r="W446" s="8">
        <f>IF(A445=Emisiones_N2O_CO2eq_LA[[#This Row],[País]],IFERROR(((Emisiones_N2O_CO2eq_LA[[#This Row],[UCTUS (kilotoneladas CO₂e)]]-U445)/U445)*100,0),0)</f>
        <v>500</v>
      </c>
      <c r="X446">
        <v>2.2139404450020198E-3</v>
      </c>
      <c r="Y446">
        <v>0</v>
      </c>
      <c r="Z446">
        <f>IF(A445=Emisiones_N2O_CO2eq_LA[[#This Row],[País]],IFERROR(Emisiones_N2O_CO2eq_LA[[#This Row],[Emisiones Fugitivas (kilotoneladas CO₂e)]]-Y445,0),0)</f>
        <v>0</v>
      </c>
      <c r="AA446">
        <f>IF(A445=Emisiones_N2O_CO2eq_LA[[#This Row],[País]],IFERROR(((Emisiones_N2O_CO2eq_LA[[#This Row],[Emisiones Fugitivas (kilotoneladas CO₂e)]]-Y445)/Y445)*100,0),0)</f>
        <v>0</v>
      </c>
      <c r="AB446">
        <v>0</v>
      </c>
    </row>
    <row r="447" spans="1:28" x14ac:dyDescent="0.25">
      <c r="A447" t="s">
        <v>270</v>
      </c>
      <c r="B447" t="s">
        <v>467</v>
      </c>
      <c r="C447" t="s">
        <v>271</v>
      </c>
      <c r="D447">
        <v>2003</v>
      </c>
      <c r="E447">
        <v>7180</v>
      </c>
      <c r="F447">
        <f>IF(A446=Emisiones_N2O_CO2eq_LA[[#This Row],[País]],IFERROR(Emisiones_N2O_CO2eq_LA[[#This Row],[Agricultura (kilotoneladas CO₂e)]]-E446,0),0)</f>
        <v>70</v>
      </c>
      <c r="G447" s="8">
        <f>IF(A446=Emisiones_N2O_CO2eq_LA[[#This Row],[País]],IFERROR(((Emisiones_N2O_CO2eq_LA[[#This Row],[Agricultura (kilotoneladas CO₂e)]]-E446)/E446)*100,0),0)</f>
        <v>0.98452883263009849</v>
      </c>
      <c r="H447">
        <v>0.26231185152710801</v>
      </c>
      <c r="I447">
        <v>30</v>
      </c>
      <c r="J447">
        <f>IF(A446=Emisiones_N2O_CO2eq_LA[[#This Row],[País]],IFERROR(Emisiones_N2O_CO2eq_LA[[#This Row],[Industria (kilotoneladas CO₂e)]]-I446,0),0)</f>
        <v>-10</v>
      </c>
      <c r="K447" s="8">
        <f>IF(A446=Emisiones_N2O_CO2eq_LA[[#This Row],[País]],IFERROR(((Emisiones_N2O_CO2eq_LA[[#This Row],[Industria (kilotoneladas CO₂e)]]-I446)/I446)*100,0),0)</f>
        <v>-25</v>
      </c>
      <c r="L447" s="7">
        <v>0</v>
      </c>
      <c r="M447">
        <v>250</v>
      </c>
      <c r="N447">
        <f>IF(A446=Emisiones_N2O_CO2eq_LA[[#This Row],[País]],IFERROR(Emisiones_N2O_CO2eq_LA[[#This Row],[Otras Quemas de Combustible (kilotoneladas CO₂e)]]-M446,0),0)</f>
        <v>0</v>
      </c>
      <c r="O447" s="8">
        <f>IF(A446=Emisiones_N2O_CO2eq_LA[[#This Row],[País]],IFERROR(((Emisiones_N2O_CO2eq_LA[[#This Row],[Otras Quemas de Combustible (kilotoneladas CO₂e)]]-M446)/M446)*100,0),0)</f>
        <v>0</v>
      </c>
      <c r="P447">
        <v>0.01</v>
      </c>
      <c r="Q447">
        <v>910</v>
      </c>
      <c r="R447">
        <f>IF(A446=Emisiones_N2O_CO2eq_LA[[#This Row],[País]],IFERROR(Emisiones_N2O_CO2eq_LA[[#This Row],[Residuos (kilotoneladas CO₂e)]]-Q446,0),0)</f>
        <v>20</v>
      </c>
      <c r="S447" s="8">
        <f>IF(A446=Emisiones_N2O_CO2eq_LA[[#This Row],[País]],IFERROR(((Emisiones_N2O_CO2eq_LA[[#This Row],[Residuos (kilotoneladas CO₂e)]]-Q446)/Q446)*100,0),0)</f>
        <v>2.2471910112359552</v>
      </c>
      <c r="T447">
        <v>3.3245652491597201E-2</v>
      </c>
      <c r="U447">
        <v>150</v>
      </c>
      <c r="V447">
        <f>IF(A446=Emisiones_N2O_CO2eq_LA[[#This Row],[País]],IFERROR(Emisiones_N2O_CO2eq_LA[[#This Row],[UCTUS (kilotoneladas CO₂e)]]-U446,0),0)</f>
        <v>90</v>
      </c>
      <c r="W447" s="8">
        <f>IF(A446=Emisiones_N2O_CO2eq_LA[[#This Row],[País]],IFERROR(((Emisiones_N2O_CO2eq_LA[[#This Row],[UCTUS (kilotoneladas CO₂e)]]-U446)/U446)*100,0),0)</f>
        <v>150</v>
      </c>
      <c r="X447">
        <v>5.4800526085050398E-3</v>
      </c>
      <c r="Y447">
        <v>0</v>
      </c>
      <c r="Z447">
        <f>IF(A446=Emisiones_N2O_CO2eq_LA[[#This Row],[País]],IFERROR(Emisiones_N2O_CO2eq_LA[[#This Row],[Emisiones Fugitivas (kilotoneladas CO₂e)]]-Y446,0),0)</f>
        <v>0</v>
      </c>
      <c r="AA447">
        <f>IF(A446=Emisiones_N2O_CO2eq_LA[[#This Row],[País]],IFERROR(((Emisiones_N2O_CO2eq_LA[[#This Row],[Emisiones Fugitivas (kilotoneladas CO₂e)]]-Y446)/Y446)*100,0),0)</f>
        <v>0</v>
      </c>
      <c r="AB447">
        <v>0</v>
      </c>
    </row>
    <row r="448" spans="1:28" x14ac:dyDescent="0.25">
      <c r="A448" t="s">
        <v>270</v>
      </c>
      <c r="B448" t="s">
        <v>467</v>
      </c>
      <c r="C448" t="s">
        <v>271</v>
      </c>
      <c r="D448">
        <v>2004</v>
      </c>
      <c r="E448">
        <v>7220</v>
      </c>
      <c r="F448">
        <f>IF(A447=Emisiones_N2O_CO2eq_LA[[#This Row],[País]],IFERROR(Emisiones_N2O_CO2eq_LA[[#This Row],[Agricultura (kilotoneladas CO₂e)]]-E447,0),0)</f>
        <v>40</v>
      </c>
      <c r="G448" s="8">
        <f>IF(A447=Emisiones_N2O_CO2eq_LA[[#This Row],[País]],IFERROR(((Emisiones_N2O_CO2eq_LA[[#This Row],[Agricultura (kilotoneladas CO₂e)]]-E447)/E447)*100,0),0)</f>
        <v>0.55710306406685239</v>
      </c>
      <c r="H448">
        <v>0.261366927309585</v>
      </c>
      <c r="I448">
        <v>10</v>
      </c>
      <c r="J448">
        <f>IF(A447=Emisiones_N2O_CO2eq_LA[[#This Row],[País]],IFERROR(Emisiones_N2O_CO2eq_LA[[#This Row],[Industria (kilotoneladas CO₂e)]]-I447,0),0)</f>
        <v>-20</v>
      </c>
      <c r="K448" s="8">
        <f>IF(A447=Emisiones_N2O_CO2eq_LA[[#This Row],[País]],IFERROR(((Emisiones_N2O_CO2eq_LA[[#This Row],[Industria (kilotoneladas CO₂e)]]-I447)/I447)*100,0),0)</f>
        <v>-66.666666666666657</v>
      </c>
      <c r="L448" s="7">
        <v>0</v>
      </c>
      <c r="M448">
        <v>240</v>
      </c>
      <c r="N448">
        <f>IF(A447=Emisiones_N2O_CO2eq_LA[[#This Row],[País]],IFERROR(Emisiones_N2O_CO2eq_LA[[#This Row],[Otras Quemas de Combustible (kilotoneladas CO₂e)]]-M447,0),0)</f>
        <v>-10</v>
      </c>
      <c r="O448" s="8">
        <f>IF(A447=Emisiones_N2O_CO2eq_LA[[#This Row],[País]],IFERROR(((Emisiones_N2O_CO2eq_LA[[#This Row],[Otras Quemas de Combustible (kilotoneladas CO₂e)]]-M447)/M447)*100,0),0)</f>
        <v>-4</v>
      </c>
      <c r="P448">
        <v>0.01</v>
      </c>
      <c r="Q448">
        <v>930</v>
      </c>
      <c r="R448">
        <f>IF(A447=Emisiones_N2O_CO2eq_LA[[#This Row],[País]],IFERROR(Emisiones_N2O_CO2eq_LA[[#This Row],[Residuos (kilotoneladas CO₂e)]]-Q447,0),0)</f>
        <v>20</v>
      </c>
      <c r="S448" s="8">
        <f>IF(A447=Emisiones_N2O_CO2eq_LA[[#This Row],[País]],IFERROR(((Emisiones_N2O_CO2eq_LA[[#This Row],[Residuos (kilotoneladas CO₂e)]]-Q447)/Q447)*100,0),0)</f>
        <v>2.197802197802198</v>
      </c>
      <c r="T448">
        <v>3.3666377063423097E-2</v>
      </c>
      <c r="U448">
        <v>70</v>
      </c>
      <c r="V448">
        <f>IF(A447=Emisiones_N2O_CO2eq_LA[[#This Row],[País]],IFERROR(Emisiones_N2O_CO2eq_LA[[#This Row],[UCTUS (kilotoneladas CO₂e)]]-U447,0),0)</f>
        <v>-80</v>
      </c>
      <c r="W448" s="8">
        <f>IF(A447=Emisiones_N2O_CO2eq_LA[[#This Row],[País]],IFERROR(((Emisiones_N2O_CO2eq_LA[[#This Row],[UCTUS (kilotoneladas CO₂e)]]-U447)/U447)*100,0),0)</f>
        <v>-53.333333333333336</v>
      </c>
      <c r="X448">
        <v>2.5340283811178602E-3</v>
      </c>
      <c r="Y448">
        <v>0</v>
      </c>
      <c r="Z448">
        <f>IF(A447=Emisiones_N2O_CO2eq_LA[[#This Row],[País]],IFERROR(Emisiones_N2O_CO2eq_LA[[#This Row],[Emisiones Fugitivas (kilotoneladas CO₂e)]]-Y447,0),0)</f>
        <v>0</v>
      </c>
      <c r="AA448">
        <f>IF(A447=Emisiones_N2O_CO2eq_LA[[#This Row],[País]],IFERROR(((Emisiones_N2O_CO2eq_LA[[#This Row],[Emisiones Fugitivas (kilotoneladas CO₂e)]]-Y447)/Y447)*100,0),0)</f>
        <v>0</v>
      </c>
      <c r="AB448">
        <v>0</v>
      </c>
    </row>
    <row r="449" spans="1:28" x14ac:dyDescent="0.25">
      <c r="A449" t="s">
        <v>270</v>
      </c>
      <c r="B449" t="s">
        <v>467</v>
      </c>
      <c r="C449" t="s">
        <v>271</v>
      </c>
      <c r="D449">
        <v>2005</v>
      </c>
      <c r="E449">
        <v>7220</v>
      </c>
      <c r="F449">
        <f>IF(A448=Emisiones_N2O_CO2eq_LA[[#This Row],[País]],IFERROR(Emisiones_N2O_CO2eq_LA[[#This Row],[Agricultura (kilotoneladas CO₂e)]]-E448,0),0)</f>
        <v>0</v>
      </c>
      <c r="G449" s="8">
        <f>IF(A448=Emisiones_N2O_CO2eq_LA[[#This Row],[País]],IFERROR(((Emisiones_N2O_CO2eq_LA[[#This Row],[Agricultura (kilotoneladas CO₂e)]]-E448)/E448)*100,0),0)</f>
        <v>0</v>
      </c>
      <c r="H449">
        <v>0.259097107586305</v>
      </c>
      <c r="I449">
        <v>0</v>
      </c>
      <c r="J449">
        <f>IF(A448=Emisiones_N2O_CO2eq_LA[[#This Row],[País]],IFERROR(Emisiones_N2O_CO2eq_LA[[#This Row],[Industria (kilotoneladas CO₂e)]]-I448,0),0)</f>
        <v>-10</v>
      </c>
      <c r="K449" s="8">
        <f>IF(A448=Emisiones_N2O_CO2eq_LA[[#This Row],[País]],IFERROR(((Emisiones_N2O_CO2eq_LA[[#This Row],[Industria (kilotoneladas CO₂e)]]-I448)/I448)*100,0),0)</f>
        <v>-100</v>
      </c>
      <c r="L449" s="7"/>
      <c r="M449">
        <v>230</v>
      </c>
      <c r="N449">
        <f>IF(A448=Emisiones_N2O_CO2eq_LA[[#This Row],[País]],IFERROR(Emisiones_N2O_CO2eq_LA[[#This Row],[Otras Quemas de Combustible (kilotoneladas CO₂e)]]-M448,0),0)</f>
        <v>-10</v>
      </c>
      <c r="O449" s="8">
        <f>IF(A448=Emisiones_N2O_CO2eq_LA[[#This Row],[País]],IFERROR(((Emisiones_N2O_CO2eq_LA[[#This Row],[Otras Quemas de Combustible (kilotoneladas CO₂e)]]-M448)/M448)*100,0),0)</f>
        <v>-4.1666666666666661</v>
      </c>
      <c r="P449">
        <v>0.01</v>
      </c>
      <c r="Q449">
        <v>950</v>
      </c>
      <c r="R449">
        <f>IF(A448=Emisiones_N2O_CO2eq_LA[[#This Row],[País]],IFERROR(Emisiones_N2O_CO2eq_LA[[#This Row],[Residuos (kilotoneladas CO₂e)]]-Q448,0),0)</f>
        <v>20</v>
      </c>
      <c r="S449" s="8">
        <f>IF(A448=Emisiones_N2O_CO2eq_LA[[#This Row],[País]],IFERROR(((Emisiones_N2O_CO2eq_LA[[#This Row],[Residuos (kilotoneladas CO₂e)]]-Q448)/Q448)*100,0),0)</f>
        <v>2.1505376344086025</v>
      </c>
      <c r="T449">
        <v>3.4091724682408599E-2</v>
      </c>
      <c r="U449">
        <v>410</v>
      </c>
      <c r="V449">
        <f>IF(A448=Emisiones_N2O_CO2eq_LA[[#This Row],[País]],IFERROR(Emisiones_N2O_CO2eq_LA[[#This Row],[UCTUS (kilotoneladas CO₂e)]]-U448,0),0)</f>
        <v>340</v>
      </c>
      <c r="W449" s="8">
        <f>IF(A448=Emisiones_N2O_CO2eq_LA[[#This Row],[País]],IFERROR(((Emisiones_N2O_CO2eq_LA[[#This Row],[UCTUS (kilotoneladas CO₂e)]]-U448)/U448)*100,0),0)</f>
        <v>485.71428571428567</v>
      </c>
      <c r="X449">
        <v>1.4713270652407901E-2</v>
      </c>
      <c r="Y449">
        <v>0</v>
      </c>
      <c r="Z449">
        <f>IF(A448=Emisiones_N2O_CO2eq_LA[[#This Row],[País]],IFERROR(Emisiones_N2O_CO2eq_LA[[#This Row],[Emisiones Fugitivas (kilotoneladas CO₂e)]]-Y448,0),0)</f>
        <v>0</v>
      </c>
      <c r="AA449">
        <f>IF(A448=Emisiones_N2O_CO2eq_LA[[#This Row],[País]],IFERROR(((Emisiones_N2O_CO2eq_LA[[#This Row],[Emisiones Fugitivas (kilotoneladas CO₂e)]]-Y448)/Y448)*100,0),0)</f>
        <v>0</v>
      </c>
      <c r="AB449">
        <v>0</v>
      </c>
    </row>
    <row r="450" spans="1:28" x14ac:dyDescent="0.25">
      <c r="A450" t="s">
        <v>270</v>
      </c>
      <c r="B450" t="s">
        <v>467</v>
      </c>
      <c r="C450" t="s">
        <v>271</v>
      </c>
      <c r="D450">
        <v>2006</v>
      </c>
      <c r="E450">
        <v>7390</v>
      </c>
      <c r="F450">
        <f>IF(A449=Emisiones_N2O_CO2eq_LA[[#This Row],[País]],IFERROR(Emisiones_N2O_CO2eq_LA[[#This Row],[Agricultura (kilotoneladas CO₂e)]]-E449,0),0)</f>
        <v>170</v>
      </c>
      <c r="G450" s="8">
        <f>IF(A449=Emisiones_N2O_CO2eq_LA[[#This Row],[País]],IFERROR(((Emisiones_N2O_CO2eq_LA[[#This Row],[Agricultura (kilotoneladas CO₂e)]]-E449)/E449)*100,0),0)</f>
        <v>2.3545706371191137</v>
      </c>
      <c r="H450">
        <v>0.26297060707422898</v>
      </c>
      <c r="I450">
        <v>0</v>
      </c>
      <c r="J450">
        <f>IF(A449=Emisiones_N2O_CO2eq_LA[[#This Row],[País]],IFERROR(Emisiones_N2O_CO2eq_LA[[#This Row],[Industria (kilotoneladas CO₂e)]]-I449,0),0)</f>
        <v>0</v>
      </c>
      <c r="K450" s="8">
        <f>IF(A449=Emisiones_N2O_CO2eq_LA[[#This Row],[País]],IFERROR(((Emisiones_N2O_CO2eq_LA[[#This Row],[Industria (kilotoneladas CO₂e)]]-I449)/I449)*100,0),0)</f>
        <v>0</v>
      </c>
      <c r="L450" s="7"/>
      <c r="M450">
        <v>220</v>
      </c>
      <c r="N450">
        <f>IF(A449=Emisiones_N2O_CO2eq_LA[[#This Row],[País]],IFERROR(Emisiones_N2O_CO2eq_LA[[#This Row],[Otras Quemas de Combustible (kilotoneladas CO₂e)]]-M449,0),0)</f>
        <v>-10</v>
      </c>
      <c r="O450" s="8">
        <f>IF(A449=Emisiones_N2O_CO2eq_LA[[#This Row],[País]],IFERROR(((Emisiones_N2O_CO2eq_LA[[#This Row],[Otras Quemas de Combustible (kilotoneladas CO₂e)]]-M449)/M449)*100,0),0)</f>
        <v>-4.3478260869565215</v>
      </c>
      <c r="P450">
        <v>0.01</v>
      </c>
      <c r="Q450">
        <v>970</v>
      </c>
      <c r="R450">
        <f>IF(A449=Emisiones_N2O_CO2eq_LA[[#This Row],[País]],IFERROR(Emisiones_N2O_CO2eq_LA[[#This Row],[Residuos (kilotoneladas CO₂e)]]-Q449,0),0)</f>
        <v>20</v>
      </c>
      <c r="S450" s="8">
        <f>IF(A449=Emisiones_N2O_CO2eq_LA[[#This Row],[País]],IFERROR(((Emisiones_N2O_CO2eq_LA[[#This Row],[Residuos (kilotoneladas CO₂e)]]-Q449)/Q449)*100,0),0)</f>
        <v>2.1052631578947367</v>
      </c>
      <c r="T450">
        <v>3.4517116219486103E-2</v>
      </c>
      <c r="U450">
        <v>90</v>
      </c>
      <c r="V450">
        <f>IF(A449=Emisiones_N2O_CO2eq_LA[[#This Row],[País]],IFERROR(Emisiones_N2O_CO2eq_LA[[#This Row],[UCTUS (kilotoneladas CO₂e)]]-U449,0),0)</f>
        <v>-320</v>
      </c>
      <c r="W450" s="8">
        <f>IF(A449=Emisiones_N2O_CO2eq_LA[[#This Row],[País]],IFERROR(((Emisiones_N2O_CO2eq_LA[[#This Row],[UCTUS (kilotoneladas CO₂e)]]-U449)/U449)*100,0),0)</f>
        <v>-78.048780487804876</v>
      </c>
      <c r="X450">
        <v>3.2026190306739702E-3</v>
      </c>
      <c r="Y450">
        <v>0</v>
      </c>
      <c r="Z450">
        <f>IF(A449=Emisiones_N2O_CO2eq_LA[[#This Row],[País]],IFERROR(Emisiones_N2O_CO2eq_LA[[#This Row],[Emisiones Fugitivas (kilotoneladas CO₂e)]]-Y449,0),0)</f>
        <v>0</v>
      </c>
      <c r="AA450">
        <f>IF(A449=Emisiones_N2O_CO2eq_LA[[#This Row],[País]],IFERROR(((Emisiones_N2O_CO2eq_LA[[#This Row],[Emisiones Fugitivas (kilotoneladas CO₂e)]]-Y449)/Y449)*100,0),0)</f>
        <v>0</v>
      </c>
      <c r="AB450">
        <v>0</v>
      </c>
    </row>
    <row r="451" spans="1:28" x14ac:dyDescent="0.25">
      <c r="A451" t="s">
        <v>270</v>
      </c>
      <c r="B451" t="s">
        <v>467</v>
      </c>
      <c r="C451" t="s">
        <v>271</v>
      </c>
      <c r="D451">
        <v>2007</v>
      </c>
      <c r="E451">
        <v>7770</v>
      </c>
      <c r="F451">
        <f>IF(A450=Emisiones_N2O_CO2eq_LA[[#This Row],[País]],IFERROR(Emisiones_N2O_CO2eq_LA[[#This Row],[Agricultura (kilotoneladas CO₂e)]]-E450,0),0)</f>
        <v>380</v>
      </c>
      <c r="G451" s="8">
        <f>IF(A450=Emisiones_N2O_CO2eq_LA[[#This Row],[País]],IFERROR(((Emisiones_N2O_CO2eq_LA[[#This Row],[Agricultura (kilotoneladas CO₂e)]]-E450)/E450)*100,0),0)</f>
        <v>5.1420838971583223</v>
      </c>
      <c r="H451">
        <v>0.27423852045318098</v>
      </c>
      <c r="I451">
        <v>0</v>
      </c>
      <c r="J451">
        <f>IF(A450=Emisiones_N2O_CO2eq_LA[[#This Row],[País]],IFERROR(Emisiones_N2O_CO2eq_LA[[#This Row],[Industria (kilotoneladas CO₂e)]]-I450,0),0)</f>
        <v>0</v>
      </c>
      <c r="K451" s="8">
        <f>IF(A450=Emisiones_N2O_CO2eq_LA[[#This Row],[País]],IFERROR(((Emisiones_N2O_CO2eq_LA[[#This Row],[Industria (kilotoneladas CO₂e)]]-I450)/I450)*100,0),0)</f>
        <v>0</v>
      </c>
      <c r="L451" s="7"/>
      <c r="M451">
        <v>210</v>
      </c>
      <c r="N451">
        <f>IF(A450=Emisiones_N2O_CO2eq_LA[[#This Row],[País]],IFERROR(Emisiones_N2O_CO2eq_LA[[#This Row],[Otras Quemas de Combustible (kilotoneladas CO₂e)]]-M450,0),0)</f>
        <v>-10</v>
      </c>
      <c r="O451" s="8">
        <f>IF(A450=Emisiones_N2O_CO2eq_LA[[#This Row],[País]],IFERROR(((Emisiones_N2O_CO2eq_LA[[#This Row],[Otras Quemas de Combustible (kilotoneladas CO₂e)]]-M450)/M450)*100,0),0)</f>
        <v>-4.5454545454545459</v>
      </c>
      <c r="P451">
        <v>0.01</v>
      </c>
      <c r="Q451">
        <v>1000</v>
      </c>
      <c r="R451">
        <f>IF(A450=Emisiones_N2O_CO2eq_LA[[#This Row],[País]],IFERROR(Emisiones_N2O_CO2eq_LA[[#This Row],[Residuos (kilotoneladas CO₂e)]]-Q450,0),0)</f>
        <v>30</v>
      </c>
      <c r="S451" s="8">
        <f>IF(A450=Emisiones_N2O_CO2eq_LA[[#This Row],[País]],IFERROR(((Emisiones_N2O_CO2eq_LA[[#This Row],[Residuos (kilotoneladas CO₂e)]]-Q450)/Q450)*100,0),0)</f>
        <v>3.0927835051546393</v>
      </c>
      <c r="T451">
        <v>3.5294532876857299E-2</v>
      </c>
      <c r="U451">
        <v>250</v>
      </c>
      <c r="V451">
        <f>IF(A450=Emisiones_N2O_CO2eq_LA[[#This Row],[País]],IFERROR(Emisiones_N2O_CO2eq_LA[[#This Row],[UCTUS (kilotoneladas CO₂e)]]-U450,0),0)</f>
        <v>160</v>
      </c>
      <c r="W451" s="8">
        <f>IF(A450=Emisiones_N2O_CO2eq_LA[[#This Row],[País]],IFERROR(((Emisiones_N2O_CO2eq_LA[[#This Row],[UCTUS (kilotoneladas CO₂e)]]-U450)/U450)*100,0),0)</f>
        <v>177.77777777777777</v>
      </c>
      <c r="X451">
        <v>8.8236332192143403E-3</v>
      </c>
      <c r="Y451">
        <v>0</v>
      </c>
      <c r="Z451">
        <f>IF(A450=Emisiones_N2O_CO2eq_LA[[#This Row],[País]],IFERROR(Emisiones_N2O_CO2eq_LA[[#This Row],[Emisiones Fugitivas (kilotoneladas CO₂e)]]-Y450,0),0)</f>
        <v>0</v>
      </c>
      <c r="AA451">
        <f>IF(A450=Emisiones_N2O_CO2eq_LA[[#This Row],[País]],IFERROR(((Emisiones_N2O_CO2eq_LA[[#This Row],[Emisiones Fugitivas (kilotoneladas CO₂e)]]-Y450)/Y450)*100,0),0)</f>
        <v>0</v>
      </c>
      <c r="AB451">
        <v>0</v>
      </c>
    </row>
    <row r="452" spans="1:28" x14ac:dyDescent="0.25">
      <c r="A452" t="s">
        <v>270</v>
      </c>
      <c r="B452" t="s">
        <v>467</v>
      </c>
      <c r="C452" t="s">
        <v>271</v>
      </c>
      <c r="D452">
        <v>2008</v>
      </c>
      <c r="E452">
        <v>7600</v>
      </c>
      <c r="F452">
        <f>IF(A451=Emisiones_N2O_CO2eq_LA[[#This Row],[País]],IFERROR(Emisiones_N2O_CO2eq_LA[[#This Row],[Agricultura (kilotoneladas CO₂e)]]-E451,0),0)</f>
        <v>-170</v>
      </c>
      <c r="G452" s="8">
        <f>IF(A451=Emisiones_N2O_CO2eq_LA[[#This Row],[País]],IFERROR(((Emisiones_N2O_CO2eq_LA[[#This Row],[Agricultura (kilotoneladas CO₂e)]]-E451)/E451)*100,0),0)</f>
        <v>-2.1879021879021878</v>
      </c>
      <c r="H452">
        <v>0.26608780897696199</v>
      </c>
      <c r="I452">
        <v>0</v>
      </c>
      <c r="J452">
        <f>IF(A451=Emisiones_N2O_CO2eq_LA[[#This Row],[País]],IFERROR(Emisiones_N2O_CO2eq_LA[[#This Row],[Industria (kilotoneladas CO₂e)]]-I451,0),0)</f>
        <v>0</v>
      </c>
      <c r="K452" s="8">
        <f>IF(A451=Emisiones_N2O_CO2eq_LA[[#This Row],[País]],IFERROR(((Emisiones_N2O_CO2eq_LA[[#This Row],[Industria (kilotoneladas CO₂e)]]-I451)/I451)*100,0),0)</f>
        <v>0</v>
      </c>
      <c r="L452" s="7"/>
      <c r="M452">
        <v>200</v>
      </c>
      <c r="N452">
        <f>IF(A451=Emisiones_N2O_CO2eq_LA[[#This Row],[País]],IFERROR(Emisiones_N2O_CO2eq_LA[[#This Row],[Otras Quemas de Combustible (kilotoneladas CO₂e)]]-M451,0),0)</f>
        <v>-10</v>
      </c>
      <c r="O452" s="8">
        <f>IF(A451=Emisiones_N2O_CO2eq_LA[[#This Row],[País]],IFERROR(((Emisiones_N2O_CO2eq_LA[[#This Row],[Otras Quemas de Combustible (kilotoneladas CO₂e)]]-M451)/M451)*100,0),0)</f>
        <v>-4.7619047619047619</v>
      </c>
      <c r="P452">
        <v>0.01</v>
      </c>
      <c r="Q452">
        <v>1030</v>
      </c>
      <c r="R452">
        <f>IF(A451=Emisiones_N2O_CO2eq_LA[[#This Row],[País]],IFERROR(Emisiones_N2O_CO2eq_LA[[#This Row],[Residuos (kilotoneladas CO₂e)]]-Q451,0),0)</f>
        <v>30</v>
      </c>
      <c r="S452" s="8">
        <f>IF(A451=Emisiones_N2O_CO2eq_LA[[#This Row],[País]],IFERROR(((Emisiones_N2O_CO2eq_LA[[#This Row],[Residuos (kilotoneladas CO₂e)]]-Q451)/Q451)*100,0),0)</f>
        <v>3</v>
      </c>
      <c r="T452">
        <v>3.60619004271409E-2</v>
      </c>
      <c r="U452">
        <v>80</v>
      </c>
      <c r="V452">
        <f>IF(A451=Emisiones_N2O_CO2eq_LA[[#This Row],[País]],IFERROR(Emisiones_N2O_CO2eq_LA[[#This Row],[UCTUS (kilotoneladas CO₂e)]]-U451,0),0)</f>
        <v>-170</v>
      </c>
      <c r="W452" s="8">
        <f>IF(A451=Emisiones_N2O_CO2eq_LA[[#This Row],[País]],IFERROR(((Emisiones_N2O_CO2eq_LA[[#This Row],[UCTUS (kilotoneladas CO₂e)]]-U451)/U451)*100,0),0)</f>
        <v>-68</v>
      </c>
      <c r="X452">
        <v>2.80092430502065E-3</v>
      </c>
      <c r="Y452">
        <v>0</v>
      </c>
      <c r="Z452">
        <f>IF(A451=Emisiones_N2O_CO2eq_LA[[#This Row],[País]],IFERROR(Emisiones_N2O_CO2eq_LA[[#This Row],[Emisiones Fugitivas (kilotoneladas CO₂e)]]-Y451,0),0)</f>
        <v>0</v>
      </c>
      <c r="AA452">
        <f>IF(A451=Emisiones_N2O_CO2eq_LA[[#This Row],[País]],IFERROR(((Emisiones_N2O_CO2eq_LA[[#This Row],[Emisiones Fugitivas (kilotoneladas CO₂e)]]-Y451)/Y451)*100,0),0)</f>
        <v>0</v>
      </c>
      <c r="AB452">
        <v>0</v>
      </c>
    </row>
    <row r="453" spans="1:28" x14ac:dyDescent="0.25">
      <c r="A453" t="s">
        <v>270</v>
      </c>
      <c r="B453" t="s">
        <v>467</v>
      </c>
      <c r="C453" t="s">
        <v>271</v>
      </c>
      <c r="D453">
        <v>2009</v>
      </c>
      <c r="E453">
        <v>8050</v>
      </c>
      <c r="F453">
        <f>IF(A452=Emisiones_N2O_CO2eq_LA[[#This Row],[País]],IFERROR(Emisiones_N2O_CO2eq_LA[[#This Row],[Agricultura (kilotoneladas CO₂e)]]-E452,0),0)</f>
        <v>450</v>
      </c>
      <c r="G453" s="8">
        <f>IF(A452=Emisiones_N2O_CO2eq_LA[[#This Row],[País]],IFERROR(((Emisiones_N2O_CO2eq_LA[[#This Row],[Agricultura (kilotoneladas CO₂e)]]-E452)/E452)*100,0),0)</f>
        <v>5.9210526315789469</v>
      </c>
      <c r="H453">
        <v>0.27958184280901599</v>
      </c>
      <c r="I453">
        <v>0</v>
      </c>
      <c r="J453">
        <f>IF(A452=Emisiones_N2O_CO2eq_LA[[#This Row],[País]],IFERROR(Emisiones_N2O_CO2eq_LA[[#This Row],[Industria (kilotoneladas CO₂e)]]-I452,0),0)</f>
        <v>0</v>
      </c>
      <c r="K453" s="8">
        <f>IF(A452=Emisiones_N2O_CO2eq_LA[[#This Row],[País]],IFERROR(((Emisiones_N2O_CO2eq_LA[[#This Row],[Industria (kilotoneladas CO₂e)]]-I452)/I452)*100,0),0)</f>
        <v>0</v>
      </c>
      <c r="L453" s="7"/>
      <c r="M453">
        <v>190</v>
      </c>
      <c r="N453">
        <f>IF(A452=Emisiones_N2O_CO2eq_LA[[#This Row],[País]],IFERROR(Emisiones_N2O_CO2eq_LA[[#This Row],[Otras Quemas de Combustible (kilotoneladas CO₂e)]]-M452,0),0)</f>
        <v>-10</v>
      </c>
      <c r="O453" s="8">
        <f>IF(A452=Emisiones_N2O_CO2eq_LA[[#This Row],[País]],IFERROR(((Emisiones_N2O_CO2eq_LA[[#This Row],[Otras Quemas de Combustible (kilotoneladas CO₂e)]]-M452)/M452)*100,0),0)</f>
        <v>-5</v>
      </c>
      <c r="P453">
        <v>0.01</v>
      </c>
      <c r="Q453">
        <v>1060</v>
      </c>
      <c r="R453">
        <f>IF(A452=Emisiones_N2O_CO2eq_LA[[#This Row],[País]],IFERROR(Emisiones_N2O_CO2eq_LA[[#This Row],[Residuos (kilotoneladas CO₂e)]]-Q452,0),0)</f>
        <v>30</v>
      </c>
      <c r="S453" s="8">
        <f>IF(A452=Emisiones_N2O_CO2eq_LA[[#This Row],[País]],IFERROR(((Emisiones_N2O_CO2eq_LA[[#This Row],[Residuos (kilotoneladas CO₂e)]]-Q452)/Q452)*100,0),0)</f>
        <v>2.912621359223301</v>
      </c>
      <c r="T453">
        <v>3.6814503525162301E-2</v>
      </c>
      <c r="U453">
        <v>50</v>
      </c>
      <c r="V453">
        <f>IF(A452=Emisiones_N2O_CO2eq_LA[[#This Row],[País]],IFERROR(Emisiones_N2O_CO2eq_LA[[#This Row],[UCTUS (kilotoneladas CO₂e)]]-U452,0),0)</f>
        <v>-30</v>
      </c>
      <c r="W453" s="8">
        <f>IF(A452=Emisiones_N2O_CO2eq_LA[[#This Row],[País]],IFERROR(((Emisiones_N2O_CO2eq_LA[[#This Row],[UCTUS (kilotoneladas CO₂e)]]-U452)/U452)*100,0),0)</f>
        <v>-37.5</v>
      </c>
      <c r="X453">
        <v>1.7365331851491601E-3</v>
      </c>
      <c r="Y453">
        <v>0</v>
      </c>
      <c r="Z453">
        <f>IF(A452=Emisiones_N2O_CO2eq_LA[[#This Row],[País]],IFERROR(Emisiones_N2O_CO2eq_LA[[#This Row],[Emisiones Fugitivas (kilotoneladas CO₂e)]]-Y452,0),0)</f>
        <v>0</v>
      </c>
      <c r="AA453">
        <f>IF(A452=Emisiones_N2O_CO2eq_LA[[#This Row],[País]],IFERROR(((Emisiones_N2O_CO2eq_LA[[#This Row],[Emisiones Fugitivas (kilotoneladas CO₂e)]]-Y452)/Y452)*100,0),0)</f>
        <v>0</v>
      </c>
      <c r="AB453">
        <v>0</v>
      </c>
    </row>
    <row r="454" spans="1:28" x14ac:dyDescent="0.25">
      <c r="A454" t="s">
        <v>270</v>
      </c>
      <c r="B454" t="s">
        <v>467</v>
      </c>
      <c r="C454" t="s">
        <v>271</v>
      </c>
      <c r="D454">
        <v>2010</v>
      </c>
      <c r="E454">
        <v>7860</v>
      </c>
      <c r="F454">
        <f>IF(A453=Emisiones_N2O_CO2eq_LA[[#This Row],[País]],IFERROR(Emisiones_N2O_CO2eq_LA[[#This Row],[Agricultura (kilotoneladas CO₂e)]]-E453,0),0)</f>
        <v>-190</v>
      </c>
      <c r="G454" s="8">
        <f>IF(A453=Emisiones_N2O_CO2eq_LA[[#This Row],[País]],IFERROR(((Emisiones_N2O_CO2eq_LA[[#This Row],[Agricultura (kilotoneladas CO₂e)]]-E453)/E453)*100,0),0)</f>
        <v>-2.360248447204969</v>
      </c>
      <c r="H454">
        <v>0.27077304671351798</v>
      </c>
      <c r="I454">
        <v>0</v>
      </c>
      <c r="J454">
        <f>IF(A453=Emisiones_N2O_CO2eq_LA[[#This Row],[País]],IFERROR(Emisiones_N2O_CO2eq_LA[[#This Row],[Industria (kilotoneladas CO₂e)]]-I453,0),0)</f>
        <v>0</v>
      </c>
      <c r="K454" s="8">
        <f>IF(A453=Emisiones_N2O_CO2eq_LA[[#This Row],[País]],IFERROR(((Emisiones_N2O_CO2eq_LA[[#This Row],[Industria (kilotoneladas CO₂e)]]-I453)/I453)*100,0),0)</f>
        <v>0</v>
      </c>
      <c r="L454" s="7"/>
      <c r="M454">
        <v>190</v>
      </c>
      <c r="N454">
        <f>IF(A453=Emisiones_N2O_CO2eq_LA[[#This Row],[País]],IFERROR(Emisiones_N2O_CO2eq_LA[[#This Row],[Otras Quemas de Combustible (kilotoneladas CO₂e)]]-M453,0),0)</f>
        <v>0</v>
      </c>
      <c r="O454" s="8">
        <f>IF(A453=Emisiones_N2O_CO2eq_LA[[#This Row],[País]],IFERROR(((Emisiones_N2O_CO2eq_LA[[#This Row],[Otras Quemas de Combustible (kilotoneladas CO₂e)]]-M453)/M453)*100,0),0)</f>
        <v>0</v>
      </c>
      <c r="P454">
        <v>0.01</v>
      </c>
      <c r="Q454">
        <v>1080</v>
      </c>
      <c r="R454">
        <f>IF(A453=Emisiones_N2O_CO2eq_LA[[#This Row],[País]],IFERROR(Emisiones_N2O_CO2eq_LA[[#This Row],[Residuos (kilotoneladas CO₂e)]]-Q453,0),0)</f>
        <v>20</v>
      </c>
      <c r="S454" s="8">
        <f>IF(A453=Emisiones_N2O_CO2eq_LA[[#This Row],[País]],IFERROR(((Emisiones_N2O_CO2eq_LA[[#This Row],[Residuos (kilotoneladas CO₂e)]]-Q453)/Q453)*100,0),0)</f>
        <v>1.8867924528301887</v>
      </c>
      <c r="T454">
        <v>3.7205456800330702E-2</v>
      </c>
      <c r="U454">
        <v>280</v>
      </c>
      <c r="V454">
        <f>IF(A453=Emisiones_N2O_CO2eq_LA[[#This Row],[País]],IFERROR(Emisiones_N2O_CO2eq_LA[[#This Row],[UCTUS (kilotoneladas CO₂e)]]-U453,0),0)</f>
        <v>230</v>
      </c>
      <c r="W454" s="8">
        <f>IF(A453=Emisiones_N2O_CO2eq_LA[[#This Row],[País]],IFERROR(((Emisiones_N2O_CO2eq_LA[[#This Row],[UCTUS (kilotoneladas CO₂e)]]-U453)/U453)*100,0),0)</f>
        <v>459.99999999999994</v>
      </c>
      <c r="X454">
        <v>9.6458591704561107E-3</v>
      </c>
      <c r="Y454">
        <v>0</v>
      </c>
      <c r="Z454">
        <f>IF(A453=Emisiones_N2O_CO2eq_LA[[#This Row],[País]],IFERROR(Emisiones_N2O_CO2eq_LA[[#This Row],[Emisiones Fugitivas (kilotoneladas CO₂e)]]-Y453,0),0)</f>
        <v>0</v>
      </c>
      <c r="AA454">
        <f>IF(A453=Emisiones_N2O_CO2eq_LA[[#This Row],[País]],IFERROR(((Emisiones_N2O_CO2eq_LA[[#This Row],[Emisiones Fugitivas (kilotoneladas CO₂e)]]-Y453)/Y453)*100,0),0)</f>
        <v>0</v>
      </c>
      <c r="AB454">
        <v>0</v>
      </c>
    </row>
    <row r="455" spans="1:28" x14ac:dyDescent="0.25">
      <c r="A455" t="s">
        <v>270</v>
      </c>
      <c r="B455" t="s">
        <v>467</v>
      </c>
      <c r="C455" t="s">
        <v>271</v>
      </c>
      <c r="D455">
        <v>2011</v>
      </c>
      <c r="E455">
        <v>8010</v>
      </c>
      <c r="F455">
        <f>IF(A454=Emisiones_N2O_CO2eq_LA[[#This Row],[País]],IFERROR(Emisiones_N2O_CO2eq_LA[[#This Row],[Agricultura (kilotoneladas CO₂e)]]-E454,0),0)</f>
        <v>150</v>
      </c>
      <c r="G455" s="8">
        <f>IF(A454=Emisiones_N2O_CO2eq_LA[[#This Row],[País]],IFERROR(((Emisiones_N2O_CO2eq_LA[[#This Row],[Agricultura (kilotoneladas CO₂e)]]-E454)/E454)*100,0),0)</f>
        <v>1.9083969465648856</v>
      </c>
      <c r="H455">
        <v>0.27371514488791598</v>
      </c>
      <c r="I455">
        <v>0</v>
      </c>
      <c r="J455">
        <f>IF(A454=Emisiones_N2O_CO2eq_LA[[#This Row],[País]],IFERROR(Emisiones_N2O_CO2eq_LA[[#This Row],[Industria (kilotoneladas CO₂e)]]-I454,0),0)</f>
        <v>0</v>
      </c>
      <c r="K455" s="8">
        <f>IF(A454=Emisiones_N2O_CO2eq_LA[[#This Row],[País]],IFERROR(((Emisiones_N2O_CO2eq_LA[[#This Row],[Industria (kilotoneladas CO₂e)]]-I454)/I454)*100,0),0)</f>
        <v>0</v>
      </c>
      <c r="L455" s="7"/>
      <c r="M455">
        <v>190</v>
      </c>
      <c r="N455">
        <f>IF(A454=Emisiones_N2O_CO2eq_LA[[#This Row],[País]],IFERROR(Emisiones_N2O_CO2eq_LA[[#This Row],[Otras Quemas de Combustible (kilotoneladas CO₂e)]]-M454,0),0)</f>
        <v>0</v>
      </c>
      <c r="O455" s="8">
        <f>IF(A454=Emisiones_N2O_CO2eq_LA[[#This Row],[País]],IFERROR(((Emisiones_N2O_CO2eq_LA[[#This Row],[Otras Quemas de Combustible (kilotoneladas CO₂e)]]-M454)/M454)*100,0),0)</f>
        <v>0</v>
      </c>
      <c r="P455">
        <v>0.01</v>
      </c>
      <c r="Q455">
        <v>1090</v>
      </c>
      <c r="R455">
        <f>IF(A454=Emisiones_N2O_CO2eq_LA[[#This Row],[País]],IFERROR(Emisiones_N2O_CO2eq_LA[[#This Row],[Residuos (kilotoneladas CO₂e)]]-Q454,0),0)</f>
        <v>10</v>
      </c>
      <c r="S455" s="8">
        <f>IF(A454=Emisiones_N2O_CO2eq_LA[[#This Row],[País]],IFERROR(((Emisiones_N2O_CO2eq_LA[[#This Row],[Residuos (kilotoneladas CO₂e)]]-Q454)/Q454)*100,0),0)</f>
        <v>0.92592592592592582</v>
      </c>
      <c r="T455">
        <v>3.7247129579004903E-2</v>
      </c>
      <c r="U455">
        <v>70</v>
      </c>
      <c r="V455">
        <f>IF(A454=Emisiones_N2O_CO2eq_LA[[#This Row],[País]],IFERROR(Emisiones_N2O_CO2eq_LA[[#This Row],[UCTUS (kilotoneladas CO₂e)]]-U454,0),0)</f>
        <v>-210</v>
      </c>
      <c r="W455" s="8">
        <f>IF(A454=Emisiones_N2O_CO2eq_LA[[#This Row],[País]],IFERROR(((Emisiones_N2O_CO2eq_LA[[#This Row],[UCTUS (kilotoneladas CO₂e)]]-U454)/U454)*100,0),0)</f>
        <v>-75</v>
      </c>
      <c r="X455">
        <v>2.3920174958993899E-3</v>
      </c>
      <c r="Y455">
        <v>0</v>
      </c>
      <c r="Z455">
        <f>IF(A454=Emisiones_N2O_CO2eq_LA[[#This Row],[País]],IFERROR(Emisiones_N2O_CO2eq_LA[[#This Row],[Emisiones Fugitivas (kilotoneladas CO₂e)]]-Y454,0),0)</f>
        <v>0</v>
      </c>
      <c r="AA455">
        <f>IF(A454=Emisiones_N2O_CO2eq_LA[[#This Row],[País]],IFERROR(((Emisiones_N2O_CO2eq_LA[[#This Row],[Emisiones Fugitivas (kilotoneladas CO₂e)]]-Y454)/Y454)*100,0),0)</f>
        <v>0</v>
      </c>
      <c r="AB455">
        <v>0</v>
      </c>
    </row>
    <row r="456" spans="1:28" x14ac:dyDescent="0.25">
      <c r="A456" t="s">
        <v>270</v>
      </c>
      <c r="B456" t="s">
        <v>467</v>
      </c>
      <c r="C456" t="s">
        <v>271</v>
      </c>
      <c r="D456">
        <v>2012</v>
      </c>
      <c r="E456">
        <v>8039.99999999999</v>
      </c>
      <c r="F456">
        <f>IF(A455=Emisiones_N2O_CO2eq_LA[[#This Row],[País]],IFERROR(Emisiones_N2O_CO2eq_LA[[#This Row],[Agricultura (kilotoneladas CO₂e)]]-E455,0),0)</f>
        <v>29.999999999989996</v>
      </c>
      <c r="G456" s="8">
        <f>IF(A455=Emisiones_N2O_CO2eq_LA[[#This Row],[País]],IFERROR(((Emisiones_N2O_CO2eq_LA[[#This Row],[Agricultura (kilotoneladas CO₂e)]]-E455)/E455)*100,0),0)</f>
        <v>0.37453183520586764</v>
      </c>
      <c r="H456">
        <v>0.27247771715186198</v>
      </c>
      <c r="I456">
        <v>0</v>
      </c>
      <c r="J456">
        <f>IF(A455=Emisiones_N2O_CO2eq_LA[[#This Row],[País]],IFERROR(Emisiones_N2O_CO2eq_LA[[#This Row],[Industria (kilotoneladas CO₂e)]]-I455,0),0)</f>
        <v>0</v>
      </c>
      <c r="K456" s="8">
        <f>IF(A455=Emisiones_N2O_CO2eq_LA[[#This Row],[País]],IFERROR(((Emisiones_N2O_CO2eq_LA[[#This Row],[Industria (kilotoneladas CO₂e)]]-I455)/I455)*100,0),0)</f>
        <v>0</v>
      </c>
      <c r="L456" s="7"/>
      <c r="M456">
        <v>190</v>
      </c>
      <c r="N456">
        <f>IF(A455=Emisiones_N2O_CO2eq_LA[[#This Row],[País]],IFERROR(Emisiones_N2O_CO2eq_LA[[#This Row],[Otras Quemas de Combustible (kilotoneladas CO₂e)]]-M455,0),0)</f>
        <v>0</v>
      </c>
      <c r="O456" s="8">
        <f>IF(A455=Emisiones_N2O_CO2eq_LA[[#This Row],[País]],IFERROR(((Emisiones_N2O_CO2eq_LA[[#This Row],[Otras Quemas de Combustible (kilotoneladas CO₂e)]]-M455)/M455)*100,0),0)</f>
        <v>0</v>
      </c>
      <c r="P456">
        <v>0.01</v>
      </c>
      <c r="Q456">
        <v>1100</v>
      </c>
      <c r="R456">
        <f>IF(A455=Emisiones_N2O_CO2eq_LA[[#This Row],[País]],IFERROR(Emisiones_N2O_CO2eq_LA[[#This Row],[Residuos (kilotoneladas CO₂e)]]-Q455,0),0)</f>
        <v>10</v>
      </c>
      <c r="S456" s="8">
        <f>IF(A455=Emisiones_N2O_CO2eq_LA[[#This Row],[País]],IFERROR(((Emisiones_N2O_CO2eq_LA[[#This Row],[Residuos (kilotoneladas CO₂e)]]-Q455)/Q455)*100,0),0)</f>
        <v>0.91743119266055051</v>
      </c>
      <c r="T456">
        <v>3.7279289660080601E-2</v>
      </c>
      <c r="U456">
        <v>200</v>
      </c>
      <c r="V456">
        <f>IF(A455=Emisiones_N2O_CO2eq_LA[[#This Row],[País]],IFERROR(Emisiones_N2O_CO2eq_LA[[#This Row],[UCTUS (kilotoneladas CO₂e)]]-U455,0),0)</f>
        <v>130</v>
      </c>
      <c r="W456" s="8">
        <f>IF(A455=Emisiones_N2O_CO2eq_LA[[#This Row],[País]],IFERROR(((Emisiones_N2O_CO2eq_LA[[#This Row],[UCTUS (kilotoneladas CO₂e)]]-U455)/U455)*100,0),0)</f>
        <v>185.71428571428572</v>
      </c>
      <c r="X456">
        <v>6.7780526654692098E-3</v>
      </c>
      <c r="Y456">
        <v>0</v>
      </c>
      <c r="Z456">
        <f>IF(A455=Emisiones_N2O_CO2eq_LA[[#This Row],[País]],IFERROR(Emisiones_N2O_CO2eq_LA[[#This Row],[Emisiones Fugitivas (kilotoneladas CO₂e)]]-Y455,0),0)</f>
        <v>0</v>
      </c>
      <c r="AA456">
        <f>IF(A455=Emisiones_N2O_CO2eq_LA[[#This Row],[País]],IFERROR(((Emisiones_N2O_CO2eq_LA[[#This Row],[Emisiones Fugitivas (kilotoneladas CO₂e)]]-Y455)/Y455)*100,0),0)</f>
        <v>0</v>
      </c>
      <c r="AB456">
        <v>0</v>
      </c>
    </row>
    <row r="457" spans="1:28" x14ac:dyDescent="0.25">
      <c r="A457" t="s">
        <v>270</v>
      </c>
      <c r="B457" t="s">
        <v>467</v>
      </c>
      <c r="C457" t="s">
        <v>271</v>
      </c>
      <c r="D457">
        <v>2013</v>
      </c>
      <c r="E457">
        <v>8080</v>
      </c>
      <c r="F457">
        <f>IF(A456=Emisiones_N2O_CO2eq_LA[[#This Row],[País]],IFERROR(Emisiones_N2O_CO2eq_LA[[#This Row],[Agricultura (kilotoneladas CO₂e)]]-E456,0),0)</f>
        <v>40.000000000010004</v>
      </c>
      <c r="G457" s="8">
        <f>IF(A456=Emisiones_N2O_CO2eq_LA[[#This Row],[País]],IFERROR(((Emisiones_N2O_CO2eq_LA[[#This Row],[Agricultura (kilotoneladas CO₂e)]]-E456)/E456)*100,0),0)</f>
        <v>0.49751243781107035</v>
      </c>
      <c r="H457">
        <v>0.27137771209780298</v>
      </c>
      <c r="I457">
        <v>0</v>
      </c>
      <c r="J457">
        <f>IF(A456=Emisiones_N2O_CO2eq_LA[[#This Row],[País]],IFERROR(Emisiones_N2O_CO2eq_LA[[#This Row],[Industria (kilotoneladas CO₂e)]]-I456,0),0)</f>
        <v>0</v>
      </c>
      <c r="K457" s="8">
        <f>IF(A456=Emisiones_N2O_CO2eq_LA[[#This Row],[País]],IFERROR(((Emisiones_N2O_CO2eq_LA[[#This Row],[Industria (kilotoneladas CO₂e)]]-I456)/I456)*100,0),0)</f>
        <v>0</v>
      </c>
      <c r="L457" s="7"/>
      <c r="M457">
        <v>190</v>
      </c>
      <c r="N457">
        <f>IF(A456=Emisiones_N2O_CO2eq_LA[[#This Row],[País]],IFERROR(Emisiones_N2O_CO2eq_LA[[#This Row],[Otras Quemas de Combustible (kilotoneladas CO₂e)]]-M456,0),0)</f>
        <v>0</v>
      </c>
      <c r="O457" s="8">
        <f>IF(A456=Emisiones_N2O_CO2eq_LA[[#This Row],[País]],IFERROR(((Emisiones_N2O_CO2eq_LA[[#This Row],[Otras Quemas de Combustible (kilotoneladas CO₂e)]]-M456)/M456)*100,0),0)</f>
        <v>0</v>
      </c>
      <c r="P457">
        <v>0.01</v>
      </c>
      <c r="Q457">
        <v>1110</v>
      </c>
      <c r="R457">
        <f>IF(A456=Emisiones_N2O_CO2eq_LA[[#This Row],[País]],IFERROR(Emisiones_N2O_CO2eq_LA[[#This Row],[Residuos (kilotoneladas CO₂e)]]-Q456,0),0)</f>
        <v>10</v>
      </c>
      <c r="S457" s="8">
        <f>IF(A456=Emisiones_N2O_CO2eq_LA[[#This Row],[País]],IFERROR(((Emisiones_N2O_CO2eq_LA[[#This Row],[Residuos (kilotoneladas CO₂e)]]-Q456)/Q456)*100,0),0)</f>
        <v>0.90909090909090906</v>
      </c>
      <c r="T457">
        <v>3.7280849062940803E-2</v>
      </c>
      <c r="U457">
        <v>110</v>
      </c>
      <c r="V457">
        <f>IF(A456=Emisiones_N2O_CO2eq_LA[[#This Row],[País]],IFERROR(Emisiones_N2O_CO2eq_LA[[#This Row],[UCTUS (kilotoneladas CO₂e)]]-U456,0),0)</f>
        <v>-90</v>
      </c>
      <c r="W457" s="8">
        <f>IF(A456=Emisiones_N2O_CO2eq_LA[[#This Row],[País]],IFERROR(((Emisiones_N2O_CO2eq_LA[[#This Row],[UCTUS (kilotoneladas CO₂e)]]-U456)/U456)*100,0),0)</f>
        <v>-45</v>
      </c>
      <c r="X457">
        <v>3.69449855578692E-3</v>
      </c>
      <c r="Y457">
        <v>0</v>
      </c>
      <c r="Z457">
        <f>IF(A456=Emisiones_N2O_CO2eq_LA[[#This Row],[País]],IFERROR(Emisiones_N2O_CO2eq_LA[[#This Row],[Emisiones Fugitivas (kilotoneladas CO₂e)]]-Y456,0),0)</f>
        <v>0</v>
      </c>
      <c r="AA457">
        <f>IF(A456=Emisiones_N2O_CO2eq_LA[[#This Row],[País]],IFERROR(((Emisiones_N2O_CO2eq_LA[[#This Row],[Emisiones Fugitivas (kilotoneladas CO₂e)]]-Y456)/Y456)*100,0),0)</f>
        <v>0</v>
      </c>
      <c r="AB457">
        <v>0</v>
      </c>
    </row>
    <row r="458" spans="1:28" x14ac:dyDescent="0.25">
      <c r="A458" t="s">
        <v>270</v>
      </c>
      <c r="B458" t="s">
        <v>467</v>
      </c>
      <c r="C458" t="s">
        <v>271</v>
      </c>
      <c r="D458">
        <v>2014</v>
      </c>
      <c r="E458">
        <v>7950</v>
      </c>
      <c r="F458">
        <f>IF(A457=Emisiones_N2O_CO2eq_LA[[#This Row],[País]],IFERROR(Emisiones_N2O_CO2eq_LA[[#This Row],[Agricultura (kilotoneladas CO₂e)]]-E457,0),0)</f>
        <v>-130</v>
      </c>
      <c r="G458" s="8">
        <f>IF(A457=Emisiones_N2O_CO2eq_LA[[#This Row],[País]],IFERROR(((Emisiones_N2O_CO2eq_LA[[#This Row],[Agricultura (kilotoneladas CO₂e)]]-E457)/E457)*100,0),0)</f>
        <v>-1.608910891089109</v>
      </c>
      <c r="H458">
        <v>0.26420737786639997</v>
      </c>
      <c r="I458">
        <v>0</v>
      </c>
      <c r="J458">
        <f>IF(A457=Emisiones_N2O_CO2eq_LA[[#This Row],[País]],IFERROR(Emisiones_N2O_CO2eq_LA[[#This Row],[Industria (kilotoneladas CO₂e)]]-I457,0),0)</f>
        <v>0</v>
      </c>
      <c r="K458" s="8">
        <f>IF(A457=Emisiones_N2O_CO2eq_LA[[#This Row],[País]],IFERROR(((Emisiones_N2O_CO2eq_LA[[#This Row],[Industria (kilotoneladas CO₂e)]]-I457)/I457)*100,0),0)</f>
        <v>0</v>
      </c>
      <c r="L458" s="7"/>
      <c r="M458">
        <v>190</v>
      </c>
      <c r="N458">
        <f>IF(A457=Emisiones_N2O_CO2eq_LA[[#This Row],[País]],IFERROR(Emisiones_N2O_CO2eq_LA[[#This Row],[Otras Quemas de Combustible (kilotoneladas CO₂e)]]-M457,0),0)</f>
        <v>0</v>
      </c>
      <c r="O458" s="8">
        <f>IF(A457=Emisiones_N2O_CO2eq_LA[[#This Row],[País]],IFERROR(((Emisiones_N2O_CO2eq_LA[[#This Row],[Otras Quemas de Combustible (kilotoneladas CO₂e)]]-M457)/M457)*100,0),0)</f>
        <v>0</v>
      </c>
      <c r="P458">
        <v>0.01</v>
      </c>
      <c r="Q458">
        <v>1120</v>
      </c>
      <c r="R458">
        <f>IF(A457=Emisiones_N2O_CO2eq_LA[[#This Row],[País]],IFERROR(Emisiones_N2O_CO2eq_LA[[#This Row],[Residuos (kilotoneladas CO₂e)]]-Q457,0),0)</f>
        <v>10</v>
      </c>
      <c r="S458" s="8">
        <f>IF(A457=Emisiones_N2O_CO2eq_LA[[#This Row],[País]],IFERROR(((Emisiones_N2O_CO2eq_LA[[#This Row],[Residuos (kilotoneladas CO₂e)]]-Q457)/Q457)*100,0),0)</f>
        <v>0.90090090090090091</v>
      </c>
      <c r="T458">
        <v>3.7221668328348202E-2</v>
      </c>
      <c r="U458">
        <v>90</v>
      </c>
      <c r="V458">
        <f>IF(A457=Emisiones_N2O_CO2eq_LA[[#This Row],[País]],IFERROR(Emisiones_N2O_CO2eq_LA[[#This Row],[UCTUS (kilotoneladas CO₂e)]]-U457,0),0)</f>
        <v>-20</v>
      </c>
      <c r="W458" s="8">
        <f>IF(A457=Emisiones_N2O_CO2eq_LA[[#This Row],[País]],IFERROR(((Emisiones_N2O_CO2eq_LA[[#This Row],[UCTUS (kilotoneladas CO₂e)]]-U457)/U457)*100,0),0)</f>
        <v>-18.181818181818183</v>
      </c>
      <c r="X458">
        <v>2.9910269192422699E-3</v>
      </c>
      <c r="Y458">
        <v>0</v>
      </c>
      <c r="Z458">
        <f>IF(A457=Emisiones_N2O_CO2eq_LA[[#This Row],[País]],IFERROR(Emisiones_N2O_CO2eq_LA[[#This Row],[Emisiones Fugitivas (kilotoneladas CO₂e)]]-Y457,0),0)</f>
        <v>0</v>
      </c>
      <c r="AA458">
        <f>IF(A457=Emisiones_N2O_CO2eq_LA[[#This Row],[País]],IFERROR(((Emisiones_N2O_CO2eq_LA[[#This Row],[Emisiones Fugitivas (kilotoneladas CO₂e)]]-Y457)/Y457)*100,0),0)</f>
        <v>0</v>
      </c>
      <c r="AB458">
        <v>0</v>
      </c>
    </row>
    <row r="459" spans="1:28" x14ac:dyDescent="0.25">
      <c r="A459" t="s">
        <v>270</v>
      </c>
      <c r="B459" t="s">
        <v>467</v>
      </c>
      <c r="C459" t="s">
        <v>271</v>
      </c>
      <c r="D459">
        <v>2015</v>
      </c>
      <c r="E459">
        <v>8170</v>
      </c>
      <c r="F459">
        <f>IF(A458=Emisiones_N2O_CO2eq_LA[[#This Row],[País]],IFERROR(Emisiones_N2O_CO2eq_LA[[#This Row],[Agricultura (kilotoneladas CO₂e)]]-E458,0),0)</f>
        <v>220</v>
      </c>
      <c r="G459" s="8">
        <f>IF(A458=Emisiones_N2O_CO2eq_LA[[#This Row],[País]],IFERROR(((Emisiones_N2O_CO2eq_LA[[#This Row],[Agricultura (kilotoneladas CO₂e)]]-E458)/E458)*100,0),0)</f>
        <v>2.767295597484277</v>
      </c>
      <c r="H459">
        <v>0.26812378983295498</v>
      </c>
      <c r="I459">
        <v>0</v>
      </c>
      <c r="J459">
        <f>IF(A458=Emisiones_N2O_CO2eq_LA[[#This Row],[País]],IFERROR(Emisiones_N2O_CO2eq_LA[[#This Row],[Industria (kilotoneladas CO₂e)]]-I458,0),0)</f>
        <v>0</v>
      </c>
      <c r="K459" s="8">
        <f>IF(A458=Emisiones_N2O_CO2eq_LA[[#This Row],[País]],IFERROR(((Emisiones_N2O_CO2eq_LA[[#This Row],[Industria (kilotoneladas CO₂e)]]-I458)/I458)*100,0),0)</f>
        <v>0</v>
      </c>
      <c r="L459" s="7"/>
      <c r="M459">
        <v>190</v>
      </c>
      <c r="N459">
        <f>IF(A458=Emisiones_N2O_CO2eq_LA[[#This Row],[País]],IFERROR(Emisiones_N2O_CO2eq_LA[[#This Row],[Otras Quemas de Combustible (kilotoneladas CO₂e)]]-M458,0),0)</f>
        <v>0</v>
      </c>
      <c r="O459" s="8">
        <f>IF(A458=Emisiones_N2O_CO2eq_LA[[#This Row],[País]],IFERROR(((Emisiones_N2O_CO2eq_LA[[#This Row],[Otras Quemas de Combustible (kilotoneladas CO₂e)]]-M458)/M458)*100,0),0)</f>
        <v>0</v>
      </c>
      <c r="P459">
        <v>0.01</v>
      </c>
      <c r="Q459">
        <v>1130</v>
      </c>
      <c r="R459">
        <f>IF(A458=Emisiones_N2O_CO2eq_LA[[#This Row],[País]],IFERROR(Emisiones_N2O_CO2eq_LA[[#This Row],[Residuos (kilotoneladas CO₂e)]]-Q458,0),0)</f>
        <v>10</v>
      </c>
      <c r="S459" s="8">
        <f>IF(A458=Emisiones_N2O_CO2eq_LA[[#This Row],[País]],IFERROR(((Emisiones_N2O_CO2eq_LA[[#This Row],[Residuos (kilotoneladas CO₂e)]]-Q458)/Q458)*100,0),0)</f>
        <v>0.89285714285714279</v>
      </c>
      <c r="T459">
        <v>3.7084440943848197E-2</v>
      </c>
      <c r="U459">
        <v>120</v>
      </c>
      <c r="V459">
        <f>IF(A458=Emisiones_N2O_CO2eq_LA[[#This Row],[País]],IFERROR(Emisiones_N2O_CO2eq_LA[[#This Row],[UCTUS (kilotoneladas CO₂e)]]-U458,0),0)</f>
        <v>30</v>
      </c>
      <c r="W459" s="8">
        <f>IF(A458=Emisiones_N2O_CO2eq_LA[[#This Row],[País]],IFERROR(((Emisiones_N2O_CO2eq_LA[[#This Row],[UCTUS (kilotoneladas CO₂e)]]-U458)/U458)*100,0),0)</f>
        <v>33.333333333333329</v>
      </c>
      <c r="X459">
        <v>3.9381707197006901E-3</v>
      </c>
      <c r="Y459">
        <v>0</v>
      </c>
      <c r="Z459">
        <f>IF(A458=Emisiones_N2O_CO2eq_LA[[#This Row],[País]],IFERROR(Emisiones_N2O_CO2eq_LA[[#This Row],[Emisiones Fugitivas (kilotoneladas CO₂e)]]-Y458,0),0)</f>
        <v>0</v>
      </c>
      <c r="AA459">
        <f>IF(A458=Emisiones_N2O_CO2eq_LA[[#This Row],[País]],IFERROR(((Emisiones_N2O_CO2eq_LA[[#This Row],[Emisiones Fugitivas (kilotoneladas CO₂e)]]-Y458)/Y458)*100,0),0)</f>
        <v>0</v>
      </c>
      <c r="AB459">
        <v>0</v>
      </c>
    </row>
    <row r="460" spans="1:28" x14ac:dyDescent="0.25">
      <c r="A460" t="s">
        <v>270</v>
      </c>
      <c r="B460" t="s">
        <v>467</v>
      </c>
      <c r="C460" t="s">
        <v>271</v>
      </c>
      <c r="D460">
        <v>2016</v>
      </c>
      <c r="E460">
        <v>8210</v>
      </c>
      <c r="F460">
        <f>IF(A459=Emisiones_N2O_CO2eq_LA[[#This Row],[País]],IFERROR(Emisiones_N2O_CO2eq_LA[[#This Row],[Agricultura (kilotoneladas CO₂e)]]-E459,0),0)</f>
        <v>40</v>
      </c>
      <c r="G460" s="8">
        <f>IF(A459=Emisiones_N2O_CO2eq_LA[[#This Row],[País]],IFERROR(((Emisiones_N2O_CO2eq_LA[[#This Row],[Agricultura (kilotoneladas CO₂e)]]-E459)/E459)*100,0),0)</f>
        <v>0.48959608323133408</v>
      </c>
      <c r="H460">
        <v>0.26547241803013599</v>
      </c>
      <c r="I460">
        <v>0</v>
      </c>
      <c r="J460">
        <f>IF(A459=Emisiones_N2O_CO2eq_LA[[#This Row],[País]],IFERROR(Emisiones_N2O_CO2eq_LA[[#This Row],[Industria (kilotoneladas CO₂e)]]-I459,0),0)</f>
        <v>0</v>
      </c>
      <c r="K460" s="8">
        <f>IF(A459=Emisiones_N2O_CO2eq_LA[[#This Row],[País]],IFERROR(((Emisiones_N2O_CO2eq_LA[[#This Row],[Industria (kilotoneladas CO₂e)]]-I459)/I459)*100,0),0)</f>
        <v>0</v>
      </c>
      <c r="L460" s="7"/>
      <c r="M460">
        <v>190</v>
      </c>
      <c r="N460">
        <f>IF(A459=Emisiones_N2O_CO2eq_LA[[#This Row],[País]],IFERROR(Emisiones_N2O_CO2eq_LA[[#This Row],[Otras Quemas de Combustible (kilotoneladas CO₂e)]]-M459,0),0)</f>
        <v>0</v>
      </c>
      <c r="O460" s="8">
        <f>IF(A459=Emisiones_N2O_CO2eq_LA[[#This Row],[País]],IFERROR(((Emisiones_N2O_CO2eq_LA[[#This Row],[Otras Quemas de Combustible (kilotoneladas CO₂e)]]-M459)/M459)*100,0),0)</f>
        <v>0</v>
      </c>
      <c r="P460">
        <v>0.01</v>
      </c>
      <c r="Q460">
        <v>1140</v>
      </c>
      <c r="R460">
        <f>IF(A459=Emisiones_N2O_CO2eq_LA[[#This Row],[País]],IFERROR(Emisiones_N2O_CO2eq_LA[[#This Row],[Residuos (kilotoneladas CO₂e)]]-Q459,0),0)</f>
        <v>10</v>
      </c>
      <c r="S460" s="8">
        <f>IF(A459=Emisiones_N2O_CO2eq_LA[[#This Row],[País]],IFERROR(((Emisiones_N2O_CO2eq_LA[[#This Row],[Residuos (kilotoneladas CO₂e)]]-Q459)/Q459)*100,0),0)</f>
        <v>0.88495575221238942</v>
      </c>
      <c r="T460">
        <v>3.6862187156437902E-2</v>
      </c>
      <c r="U460">
        <v>150</v>
      </c>
      <c r="V460">
        <f>IF(A459=Emisiones_N2O_CO2eq_LA[[#This Row],[País]],IFERROR(Emisiones_N2O_CO2eq_LA[[#This Row],[UCTUS (kilotoneladas CO₂e)]]-U459,0),0)</f>
        <v>30</v>
      </c>
      <c r="W460" s="8">
        <f>IF(A459=Emisiones_N2O_CO2eq_LA[[#This Row],[País]],IFERROR(((Emisiones_N2O_CO2eq_LA[[#This Row],[UCTUS (kilotoneladas CO₂e)]]-U459)/U459)*100,0),0)</f>
        <v>25</v>
      </c>
      <c r="X460">
        <v>4.8502877837418301E-3</v>
      </c>
      <c r="Y460">
        <v>0</v>
      </c>
      <c r="Z460">
        <f>IF(A459=Emisiones_N2O_CO2eq_LA[[#This Row],[País]],IFERROR(Emisiones_N2O_CO2eq_LA[[#This Row],[Emisiones Fugitivas (kilotoneladas CO₂e)]]-Y459,0),0)</f>
        <v>0</v>
      </c>
      <c r="AA460">
        <f>IF(A459=Emisiones_N2O_CO2eq_LA[[#This Row],[País]],IFERROR(((Emisiones_N2O_CO2eq_LA[[#This Row],[Emisiones Fugitivas (kilotoneladas CO₂e)]]-Y459)/Y459)*100,0),0)</f>
        <v>0</v>
      </c>
      <c r="AB460">
        <v>0</v>
      </c>
    </row>
    <row r="461" spans="1:28" x14ac:dyDescent="0.25">
      <c r="A461" t="s">
        <v>370</v>
      </c>
      <c r="B461" t="s">
        <v>370</v>
      </c>
      <c r="C461" t="s">
        <v>371</v>
      </c>
      <c r="D461">
        <v>1990</v>
      </c>
      <c r="E461">
        <v>6520</v>
      </c>
      <c r="F461">
        <f>IF(A460=Emisiones_N2O_CO2eq_LA[[#This Row],[País]],IFERROR(Emisiones_N2O_CO2eq_LA[[#This Row],[Agricultura (kilotoneladas CO₂e)]]-E460,0),0)</f>
        <v>0</v>
      </c>
      <c r="G461" s="8">
        <f>IF(A460=Emisiones_N2O_CO2eq_LA[[#This Row],[País]],IFERROR(((Emisiones_N2O_CO2eq_LA[[#This Row],[Agricultura (kilotoneladas CO₂e)]]-E460)/E460)*100,0),0)</f>
        <v>0</v>
      </c>
      <c r="H461">
        <v>2.0964630225080301</v>
      </c>
      <c r="I461">
        <v>0</v>
      </c>
      <c r="J461">
        <f>IF(A460=Emisiones_N2O_CO2eq_LA[[#This Row],[País]],IFERROR(Emisiones_N2O_CO2eq_LA[[#This Row],[Industria (kilotoneladas CO₂e)]]-I460,0),0)</f>
        <v>0</v>
      </c>
      <c r="K461" s="8">
        <f>IF(A460=Emisiones_N2O_CO2eq_LA[[#This Row],[País]],IFERROR(((Emisiones_N2O_CO2eq_LA[[#This Row],[Industria (kilotoneladas CO₂e)]]-I460)/I460)*100,0),0)</f>
        <v>0</v>
      </c>
      <c r="L461" s="7"/>
      <c r="M461">
        <v>70</v>
      </c>
      <c r="N461">
        <f>IF(A460=Emisiones_N2O_CO2eq_LA[[#This Row],[País]],IFERROR(Emisiones_N2O_CO2eq_LA[[#This Row],[Otras Quemas de Combustible (kilotoneladas CO₂e)]]-M460,0),0)</f>
        <v>0</v>
      </c>
      <c r="O461" s="8">
        <f>IF(A460=Emisiones_N2O_CO2eq_LA[[#This Row],[País]],IFERROR(((Emisiones_N2O_CO2eq_LA[[#This Row],[Otras Quemas de Combustible (kilotoneladas CO₂e)]]-M460)/M460)*100,0),0)</f>
        <v>0</v>
      </c>
      <c r="P461">
        <v>0.02</v>
      </c>
      <c r="Q461">
        <v>70</v>
      </c>
      <c r="R461">
        <f>IF(A460=Emisiones_N2O_CO2eq_LA[[#This Row],[País]],IFERROR(Emisiones_N2O_CO2eq_LA[[#This Row],[Residuos (kilotoneladas CO₂e)]]-Q460,0),0)</f>
        <v>0</v>
      </c>
      <c r="S461" s="8">
        <f>IF(A460=Emisiones_N2O_CO2eq_LA[[#This Row],[País]],IFERROR(((Emisiones_N2O_CO2eq_LA[[#This Row],[Residuos (kilotoneladas CO₂e)]]-Q460)/Q460)*100,0),0)</f>
        <v>0</v>
      </c>
      <c r="T461">
        <v>2.2508038585209E-2</v>
      </c>
      <c r="U461">
        <v>10</v>
      </c>
      <c r="V461">
        <f>IF(A460=Emisiones_N2O_CO2eq_LA[[#This Row],[País]],IFERROR(Emisiones_N2O_CO2eq_LA[[#This Row],[UCTUS (kilotoneladas CO₂e)]]-U460,0),0)</f>
        <v>0</v>
      </c>
      <c r="W461" s="8">
        <f>IF(A460=Emisiones_N2O_CO2eq_LA[[#This Row],[País]],IFERROR(((Emisiones_N2O_CO2eq_LA[[#This Row],[UCTUS (kilotoneladas CO₂e)]]-U460)/U460)*100,0),0)</f>
        <v>0</v>
      </c>
      <c r="X461">
        <v>3.2154340836012801E-3</v>
      </c>
      <c r="Y461">
        <v>0</v>
      </c>
      <c r="Z461">
        <f>IF(A460=Emisiones_N2O_CO2eq_LA[[#This Row],[País]],IFERROR(Emisiones_N2O_CO2eq_LA[[#This Row],[Emisiones Fugitivas (kilotoneladas CO₂e)]]-Y460,0),0)</f>
        <v>0</v>
      </c>
      <c r="AA461">
        <f>IF(A460=Emisiones_N2O_CO2eq_LA[[#This Row],[País]],IFERROR(((Emisiones_N2O_CO2eq_LA[[#This Row],[Emisiones Fugitivas (kilotoneladas CO₂e)]]-Y460)/Y460)*100,0),0)</f>
        <v>0</v>
      </c>
      <c r="AB461">
        <v>0</v>
      </c>
    </row>
    <row r="462" spans="1:28" x14ac:dyDescent="0.25">
      <c r="A462" t="s">
        <v>370</v>
      </c>
      <c r="B462" t="s">
        <v>370</v>
      </c>
      <c r="C462" t="s">
        <v>371</v>
      </c>
      <c r="D462">
        <v>1991</v>
      </c>
      <c r="E462">
        <v>6770</v>
      </c>
      <c r="F462">
        <f>IF(A461=Emisiones_N2O_CO2eq_LA[[#This Row],[País]],IFERROR(Emisiones_N2O_CO2eq_LA[[#This Row],[Agricultura (kilotoneladas CO₂e)]]-E461,0),0)</f>
        <v>250</v>
      </c>
      <c r="G462" s="8">
        <f>IF(A461=Emisiones_N2O_CO2eq_LA[[#This Row],[País]],IFERROR(((Emisiones_N2O_CO2eq_LA[[#This Row],[Agricultura (kilotoneladas CO₂e)]]-E461)/E461)*100,0),0)</f>
        <v>3.834355828220859</v>
      </c>
      <c r="H462">
        <v>2.1615581098339698</v>
      </c>
      <c r="I462">
        <v>0</v>
      </c>
      <c r="J462">
        <f>IF(A461=Emisiones_N2O_CO2eq_LA[[#This Row],[País]],IFERROR(Emisiones_N2O_CO2eq_LA[[#This Row],[Industria (kilotoneladas CO₂e)]]-I461,0),0)</f>
        <v>0</v>
      </c>
      <c r="K462" s="8">
        <f>IF(A461=Emisiones_N2O_CO2eq_LA[[#This Row],[País]],IFERROR(((Emisiones_N2O_CO2eq_LA[[#This Row],[Industria (kilotoneladas CO₂e)]]-I461)/I461)*100,0),0)</f>
        <v>0</v>
      </c>
      <c r="L462" s="7"/>
      <c r="M462">
        <v>70</v>
      </c>
      <c r="N462">
        <f>IF(A461=Emisiones_N2O_CO2eq_LA[[#This Row],[País]],IFERROR(Emisiones_N2O_CO2eq_LA[[#This Row],[Otras Quemas de Combustible (kilotoneladas CO₂e)]]-M461,0),0)</f>
        <v>0</v>
      </c>
      <c r="O462" s="8">
        <f>IF(A461=Emisiones_N2O_CO2eq_LA[[#This Row],[País]],IFERROR(((Emisiones_N2O_CO2eq_LA[[#This Row],[Otras Quemas de Combustible (kilotoneladas CO₂e)]]-M461)/M461)*100,0),0)</f>
        <v>0</v>
      </c>
      <c r="P462">
        <v>0.02</v>
      </c>
      <c r="Q462">
        <v>70</v>
      </c>
      <c r="R462">
        <f>IF(A461=Emisiones_N2O_CO2eq_LA[[#This Row],[País]],IFERROR(Emisiones_N2O_CO2eq_LA[[#This Row],[Residuos (kilotoneladas CO₂e)]]-Q461,0),0)</f>
        <v>0</v>
      </c>
      <c r="S462" s="8">
        <f>IF(A461=Emisiones_N2O_CO2eq_LA[[#This Row],[País]],IFERROR(((Emisiones_N2O_CO2eq_LA[[#This Row],[Residuos (kilotoneladas CO₂e)]]-Q461)/Q461)*100,0),0)</f>
        <v>0</v>
      </c>
      <c r="T462">
        <v>2.2349936143039501E-2</v>
      </c>
      <c r="U462">
        <v>10</v>
      </c>
      <c r="V462">
        <f>IF(A461=Emisiones_N2O_CO2eq_LA[[#This Row],[País]],IFERROR(Emisiones_N2O_CO2eq_LA[[#This Row],[UCTUS (kilotoneladas CO₂e)]]-U461,0),0)</f>
        <v>0</v>
      </c>
      <c r="W462" s="8">
        <f>IF(A461=Emisiones_N2O_CO2eq_LA[[#This Row],[País]],IFERROR(((Emisiones_N2O_CO2eq_LA[[#This Row],[UCTUS (kilotoneladas CO₂e)]]-U461)/U461)*100,0),0)</f>
        <v>0</v>
      </c>
      <c r="X462">
        <v>3.1928480204342202E-3</v>
      </c>
      <c r="Y462">
        <v>0</v>
      </c>
      <c r="Z462">
        <f>IF(A461=Emisiones_N2O_CO2eq_LA[[#This Row],[País]],IFERROR(Emisiones_N2O_CO2eq_LA[[#This Row],[Emisiones Fugitivas (kilotoneladas CO₂e)]]-Y461,0),0)</f>
        <v>0</v>
      </c>
      <c r="AA462">
        <f>IF(A461=Emisiones_N2O_CO2eq_LA[[#This Row],[País]],IFERROR(((Emisiones_N2O_CO2eq_LA[[#This Row],[Emisiones Fugitivas (kilotoneladas CO₂e)]]-Y461)/Y461)*100,0),0)</f>
        <v>0</v>
      </c>
      <c r="AB462">
        <v>0</v>
      </c>
    </row>
    <row r="463" spans="1:28" x14ac:dyDescent="0.25">
      <c r="A463" t="s">
        <v>370</v>
      </c>
      <c r="B463" t="s">
        <v>370</v>
      </c>
      <c r="C463" t="s">
        <v>371</v>
      </c>
      <c r="D463">
        <v>1992</v>
      </c>
      <c r="E463">
        <v>7010</v>
      </c>
      <c r="F463">
        <f>IF(A462=Emisiones_N2O_CO2eq_LA[[#This Row],[País]],IFERROR(Emisiones_N2O_CO2eq_LA[[#This Row],[Agricultura (kilotoneladas CO₂e)]]-E462,0),0)</f>
        <v>240</v>
      </c>
      <c r="G463" s="8">
        <f>IF(A462=Emisiones_N2O_CO2eq_LA[[#This Row],[País]],IFERROR(((Emisiones_N2O_CO2eq_LA[[#This Row],[Agricultura (kilotoneladas CO₂e)]]-E462)/E462)*100,0),0)</f>
        <v>3.5450516986706058</v>
      </c>
      <c r="H463">
        <v>2.2225745085605499</v>
      </c>
      <c r="I463">
        <v>0</v>
      </c>
      <c r="J463">
        <f>IF(A462=Emisiones_N2O_CO2eq_LA[[#This Row],[País]],IFERROR(Emisiones_N2O_CO2eq_LA[[#This Row],[Industria (kilotoneladas CO₂e)]]-I462,0),0)</f>
        <v>0</v>
      </c>
      <c r="K463" s="8">
        <f>IF(A462=Emisiones_N2O_CO2eq_LA[[#This Row],[País]],IFERROR(((Emisiones_N2O_CO2eq_LA[[#This Row],[Industria (kilotoneladas CO₂e)]]-I462)/I462)*100,0),0)</f>
        <v>0</v>
      </c>
      <c r="L463" s="7"/>
      <c r="M463">
        <v>70</v>
      </c>
      <c r="N463">
        <f>IF(A462=Emisiones_N2O_CO2eq_LA[[#This Row],[País]],IFERROR(Emisiones_N2O_CO2eq_LA[[#This Row],[Otras Quemas de Combustible (kilotoneladas CO₂e)]]-M462,0),0)</f>
        <v>0</v>
      </c>
      <c r="O463" s="8">
        <f>IF(A462=Emisiones_N2O_CO2eq_LA[[#This Row],[País]],IFERROR(((Emisiones_N2O_CO2eq_LA[[#This Row],[Otras Quemas de Combustible (kilotoneladas CO₂e)]]-M462)/M462)*100,0),0)</f>
        <v>0</v>
      </c>
      <c r="P463">
        <v>0.02</v>
      </c>
      <c r="Q463">
        <v>70</v>
      </c>
      <c r="R463">
        <f>IF(A462=Emisiones_N2O_CO2eq_LA[[#This Row],[País]],IFERROR(Emisiones_N2O_CO2eq_LA[[#This Row],[Residuos (kilotoneladas CO₂e)]]-Q462,0),0)</f>
        <v>0</v>
      </c>
      <c r="S463" s="8">
        <f>IF(A462=Emisiones_N2O_CO2eq_LA[[#This Row],[País]],IFERROR(((Emisiones_N2O_CO2eq_LA[[#This Row],[Residuos (kilotoneladas CO₂e)]]-Q462)/Q462)*100,0),0)</f>
        <v>0</v>
      </c>
      <c r="T463">
        <v>2.21940393151553E-2</v>
      </c>
      <c r="U463">
        <v>10</v>
      </c>
      <c r="V463">
        <f>IF(A462=Emisiones_N2O_CO2eq_LA[[#This Row],[País]],IFERROR(Emisiones_N2O_CO2eq_LA[[#This Row],[UCTUS (kilotoneladas CO₂e)]]-U462,0),0)</f>
        <v>0</v>
      </c>
      <c r="W463" s="8">
        <f>IF(A462=Emisiones_N2O_CO2eq_LA[[#This Row],[País]],IFERROR(((Emisiones_N2O_CO2eq_LA[[#This Row],[UCTUS (kilotoneladas CO₂e)]]-U462)/U462)*100,0),0)</f>
        <v>0</v>
      </c>
      <c r="X463">
        <v>3.1705770450221899E-3</v>
      </c>
      <c r="Y463">
        <v>0</v>
      </c>
      <c r="Z463">
        <f>IF(A462=Emisiones_N2O_CO2eq_LA[[#This Row],[País]],IFERROR(Emisiones_N2O_CO2eq_LA[[#This Row],[Emisiones Fugitivas (kilotoneladas CO₂e)]]-Y462,0),0)</f>
        <v>0</v>
      </c>
      <c r="AA463">
        <f>IF(A462=Emisiones_N2O_CO2eq_LA[[#This Row],[País]],IFERROR(((Emisiones_N2O_CO2eq_LA[[#This Row],[Emisiones Fugitivas (kilotoneladas CO₂e)]]-Y462)/Y462)*100,0),0)</f>
        <v>0</v>
      </c>
      <c r="AB463">
        <v>0</v>
      </c>
    </row>
    <row r="464" spans="1:28" x14ac:dyDescent="0.25">
      <c r="A464" t="s">
        <v>370</v>
      </c>
      <c r="B464" t="s">
        <v>370</v>
      </c>
      <c r="C464" t="s">
        <v>371</v>
      </c>
      <c r="D464">
        <v>1993</v>
      </c>
      <c r="E464">
        <v>7140</v>
      </c>
      <c r="F464">
        <f>IF(A463=Emisiones_N2O_CO2eq_LA[[#This Row],[País]],IFERROR(Emisiones_N2O_CO2eq_LA[[#This Row],[Agricultura (kilotoneladas CO₂e)]]-E463,0),0)</f>
        <v>130</v>
      </c>
      <c r="G464" s="8">
        <f>IF(A463=Emisiones_N2O_CO2eq_LA[[#This Row],[País]],IFERROR(((Emisiones_N2O_CO2eq_LA[[#This Row],[Agricultura (kilotoneladas CO₂e)]]-E463)/E463)*100,0),0)</f>
        <v>1.8544935805991443</v>
      </c>
      <c r="H464">
        <v>2.24669603524229</v>
      </c>
      <c r="I464">
        <v>0</v>
      </c>
      <c r="J464">
        <f>IF(A463=Emisiones_N2O_CO2eq_LA[[#This Row],[País]],IFERROR(Emisiones_N2O_CO2eq_LA[[#This Row],[Industria (kilotoneladas CO₂e)]]-I463,0),0)</f>
        <v>0</v>
      </c>
      <c r="K464" s="8">
        <f>IF(A463=Emisiones_N2O_CO2eq_LA[[#This Row],[País]],IFERROR(((Emisiones_N2O_CO2eq_LA[[#This Row],[Industria (kilotoneladas CO₂e)]]-I463)/I463)*100,0),0)</f>
        <v>0</v>
      </c>
      <c r="L464" s="7"/>
      <c r="M464">
        <v>70</v>
      </c>
      <c r="N464">
        <f>IF(A463=Emisiones_N2O_CO2eq_LA[[#This Row],[País]],IFERROR(Emisiones_N2O_CO2eq_LA[[#This Row],[Otras Quemas de Combustible (kilotoneladas CO₂e)]]-M463,0),0)</f>
        <v>0</v>
      </c>
      <c r="O464" s="8">
        <f>IF(A463=Emisiones_N2O_CO2eq_LA[[#This Row],[País]],IFERROR(((Emisiones_N2O_CO2eq_LA[[#This Row],[Otras Quemas de Combustible (kilotoneladas CO₂e)]]-M463)/M463)*100,0),0)</f>
        <v>0</v>
      </c>
      <c r="P464">
        <v>0.02</v>
      </c>
      <c r="Q464">
        <v>70</v>
      </c>
      <c r="R464">
        <f>IF(A463=Emisiones_N2O_CO2eq_LA[[#This Row],[País]],IFERROR(Emisiones_N2O_CO2eq_LA[[#This Row],[Residuos (kilotoneladas CO₂e)]]-Q463,0),0)</f>
        <v>0</v>
      </c>
      <c r="S464" s="8">
        <f>IF(A463=Emisiones_N2O_CO2eq_LA[[#This Row],[País]],IFERROR(((Emisiones_N2O_CO2eq_LA[[#This Row],[Residuos (kilotoneladas CO₂e)]]-Q463)/Q463)*100,0),0)</f>
        <v>0</v>
      </c>
      <c r="T464">
        <v>2.2026431718061599E-2</v>
      </c>
      <c r="U464">
        <v>10</v>
      </c>
      <c r="V464">
        <f>IF(A463=Emisiones_N2O_CO2eq_LA[[#This Row],[País]],IFERROR(Emisiones_N2O_CO2eq_LA[[#This Row],[UCTUS (kilotoneladas CO₂e)]]-U463,0),0)</f>
        <v>0</v>
      </c>
      <c r="W464" s="8">
        <f>IF(A463=Emisiones_N2O_CO2eq_LA[[#This Row],[País]],IFERROR(((Emisiones_N2O_CO2eq_LA[[#This Row],[UCTUS (kilotoneladas CO₂e)]]-U463)/U463)*100,0),0)</f>
        <v>0</v>
      </c>
      <c r="X464">
        <v>3.1466331025802301E-3</v>
      </c>
      <c r="Y464">
        <v>0</v>
      </c>
      <c r="Z464">
        <f>IF(A463=Emisiones_N2O_CO2eq_LA[[#This Row],[País]],IFERROR(Emisiones_N2O_CO2eq_LA[[#This Row],[Emisiones Fugitivas (kilotoneladas CO₂e)]]-Y463,0),0)</f>
        <v>0</v>
      </c>
      <c r="AA464">
        <f>IF(A463=Emisiones_N2O_CO2eq_LA[[#This Row],[País]],IFERROR(((Emisiones_N2O_CO2eq_LA[[#This Row],[Emisiones Fugitivas (kilotoneladas CO₂e)]]-Y463)/Y463)*100,0),0)</f>
        <v>0</v>
      </c>
      <c r="AB464">
        <v>0</v>
      </c>
    </row>
    <row r="465" spans="1:28" x14ac:dyDescent="0.25">
      <c r="A465" t="s">
        <v>370</v>
      </c>
      <c r="B465" t="s">
        <v>370</v>
      </c>
      <c r="C465" t="s">
        <v>371</v>
      </c>
      <c r="D465">
        <v>1994</v>
      </c>
      <c r="E465">
        <v>7060</v>
      </c>
      <c r="F465">
        <f>IF(A464=Emisiones_N2O_CO2eq_LA[[#This Row],[País]],IFERROR(Emisiones_N2O_CO2eq_LA[[#This Row],[Agricultura (kilotoneladas CO₂e)]]-E464,0),0)</f>
        <v>-80</v>
      </c>
      <c r="G465" s="8">
        <f>IF(A464=Emisiones_N2O_CO2eq_LA[[#This Row],[País]],IFERROR(((Emisiones_N2O_CO2eq_LA[[#This Row],[Agricultura (kilotoneladas CO₂e)]]-E464)/E464)*100,0),0)</f>
        <v>-1.1204481792717087</v>
      </c>
      <c r="H465">
        <v>2.2055607622617899</v>
      </c>
      <c r="I465">
        <v>0</v>
      </c>
      <c r="J465">
        <f>IF(A464=Emisiones_N2O_CO2eq_LA[[#This Row],[País]],IFERROR(Emisiones_N2O_CO2eq_LA[[#This Row],[Industria (kilotoneladas CO₂e)]]-I464,0),0)</f>
        <v>0</v>
      </c>
      <c r="K465" s="8">
        <f>IF(A464=Emisiones_N2O_CO2eq_LA[[#This Row],[País]],IFERROR(((Emisiones_N2O_CO2eq_LA[[#This Row],[Industria (kilotoneladas CO₂e)]]-I464)/I464)*100,0),0)</f>
        <v>0</v>
      </c>
      <c r="L465" s="7"/>
      <c r="M465">
        <v>70</v>
      </c>
      <c r="N465">
        <f>IF(A464=Emisiones_N2O_CO2eq_LA[[#This Row],[País]],IFERROR(Emisiones_N2O_CO2eq_LA[[#This Row],[Otras Quemas de Combustible (kilotoneladas CO₂e)]]-M464,0),0)</f>
        <v>0</v>
      </c>
      <c r="O465" s="8">
        <f>IF(A464=Emisiones_N2O_CO2eq_LA[[#This Row],[País]],IFERROR(((Emisiones_N2O_CO2eq_LA[[#This Row],[Otras Quemas de Combustible (kilotoneladas CO₂e)]]-M464)/M464)*100,0),0)</f>
        <v>0</v>
      </c>
      <c r="P465">
        <v>0.02</v>
      </c>
      <c r="Q465">
        <v>70</v>
      </c>
      <c r="R465">
        <f>IF(A464=Emisiones_N2O_CO2eq_LA[[#This Row],[País]],IFERROR(Emisiones_N2O_CO2eq_LA[[#This Row],[Residuos (kilotoneladas CO₂e)]]-Q464,0),0)</f>
        <v>0</v>
      </c>
      <c r="S465" s="8">
        <f>IF(A464=Emisiones_N2O_CO2eq_LA[[#This Row],[País]],IFERROR(((Emisiones_N2O_CO2eq_LA[[#This Row],[Residuos (kilotoneladas CO₂e)]]-Q464)/Q464)*100,0),0)</f>
        <v>0</v>
      </c>
      <c r="T465">
        <v>2.1868166198063099E-2</v>
      </c>
      <c r="U465">
        <v>10</v>
      </c>
      <c r="V465">
        <f>IF(A464=Emisiones_N2O_CO2eq_LA[[#This Row],[País]],IFERROR(Emisiones_N2O_CO2eq_LA[[#This Row],[UCTUS (kilotoneladas CO₂e)]]-U464,0),0)</f>
        <v>0</v>
      </c>
      <c r="W465" s="8">
        <f>IF(A464=Emisiones_N2O_CO2eq_LA[[#This Row],[País]],IFERROR(((Emisiones_N2O_CO2eq_LA[[#This Row],[UCTUS (kilotoneladas CO₂e)]]-U464)/U464)*100,0),0)</f>
        <v>0</v>
      </c>
      <c r="X465">
        <v>3.1240237425804399E-3</v>
      </c>
      <c r="Y465">
        <v>0</v>
      </c>
      <c r="Z465">
        <f>IF(A464=Emisiones_N2O_CO2eq_LA[[#This Row],[País]],IFERROR(Emisiones_N2O_CO2eq_LA[[#This Row],[Emisiones Fugitivas (kilotoneladas CO₂e)]]-Y464,0),0)</f>
        <v>0</v>
      </c>
      <c r="AA465">
        <f>IF(A464=Emisiones_N2O_CO2eq_LA[[#This Row],[País]],IFERROR(((Emisiones_N2O_CO2eq_LA[[#This Row],[Emisiones Fugitivas (kilotoneladas CO₂e)]]-Y464)/Y464)*100,0),0)</f>
        <v>0</v>
      </c>
      <c r="AB465">
        <v>0</v>
      </c>
    </row>
    <row r="466" spans="1:28" x14ac:dyDescent="0.25">
      <c r="A466" t="s">
        <v>370</v>
      </c>
      <c r="B466" t="s">
        <v>370</v>
      </c>
      <c r="C466" t="s">
        <v>371</v>
      </c>
      <c r="D466">
        <v>1995</v>
      </c>
      <c r="E466">
        <v>6940</v>
      </c>
      <c r="F466">
        <f>IF(A465=Emisiones_N2O_CO2eq_LA[[#This Row],[País]],IFERROR(Emisiones_N2O_CO2eq_LA[[#This Row],[Agricultura (kilotoneladas CO₂e)]]-E465,0),0)</f>
        <v>-120</v>
      </c>
      <c r="G466" s="8">
        <f>IF(A465=Emisiones_N2O_CO2eq_LA[[#This Row],[País]],IFERROR(((Emisiones_N2O_CO2eq_LA[[#This Row],[Agricultura (kilotoneladas CO₂e)]]-E465)/E465)*100,0),0)</f>
        <v>-1.6997167138810201</v>
      </c>
      <c r="H466">
        <v>2.15260545905707</v>
      </c>
      <c r="I466">
        <v>0</v>
      </c>
      <c r="J466">
        <f>IF(A465=Emisiones_N2O_CO2eq_LA[[#This Row],[País]],IFERROR(Emisiones_N2O_CO2eq_LA[[#This Row],[Industria (kilotoneladas CO₂e)]]-I465,0),0)</f>
        <v>0</v>
      </c>
      <c r="K466" s="8">
        <f>IF(A465=Emisiones_N2O_CO2eq_LA[[#This Row],[País]],IFERROR(((Emisiones_N2O_CO2eq_LA[[#This Row],[Industria (kilotoneladas CO₂e)]]-I465)/I465)*100,0),0)</f>
        <v>0</v>
      </c>
      <c r="L466" s="7"/>
      <c r="M466">
        <v>70</v>
      </c>
      <c r="N466">
        <f>IF(A465=Emisiones_N2O_CO2eq_LA[[#This Row],[País]],IFERROR(Emisiones_N2O_CO2eq_LA[[#This Row],[Otras Quemas de Combustible (kilotoneladas CO₂e)]]-M465,0),0)</f>
        <v>0</v>
      </c>
      <c r="O466" s="8">
        <f>IF(A465=Emisiones_N2O_CO2eq_LA[[#This Row],[País]],IFERROR(((Emisiones_N2O_CO2eq_LA[[#This Row],[Otras Quemas de Combustible (kilotoneladas CO₂e)]]-M465)/M465)*100,0),0)</f>
        <v>0</v>
      </c>
      <c r="P466">
        <v>0.02</v>
      </c>
      <c r="Q466">
        <v>70</v>
      </c>
      <c r="R466">
        <f>IF(A465=Emisiones_N2O_CO2eq_LA[[#This Row],[País]],IFERROR(Emisiones_N2O_CO2eq_LA[[#This Row],[Residuos (kilotoneladas CO₂e)]]-Q465,0),0)</f>
        <v>0</v>
      </c>
      <c r="S466" s="8">
        <f>IF(A465=Emisiones_N2O_CO2eq_LA[[#This Row],[País]],IFERROR(((Emisiones_N2O_CO2eq_LA[[#This Row],[Residuos (kilotoneladas CO₂e)]]-Q465)/Q465)*100,0),0)</f>
        <v>0</v>
      </c>
      <c r="T466">
        <v>2.1712158808932999E-2</v>
      </c>
      <c r="U466">
        <v>10</v>
      </c>
      <c r="V466">
        <f>IF(A465=Emisiones_N2O_CO2eq_LA[[#This Row],[País]],IFERROR(Emisiones_N2O_CO2eq_LA[[#This Row],[UCTUS (kilotoneladas CO₂e)]]-U465,0),0)</f>
        <v>0</v>
      </c>
      <c r="W466" s="8">
        <f>IF(A465=Emisiones_N2O_CO2eq_LA[[#This Row],[País]],IFERROR(((Emisiones_N2O_CO2eq_LA[[#This Row],[UCTUS (kilotoneladas CO₂e)]]-U465)/U465)*100,0),0)</f>
        <v>0</v>
      </c>
      <c r="X466">
        <v>3.1017369727047101E-3</v>
      </c>
      <c r="Y466">
        <v>0</v>
      </c>
      <c r="Z466">
        <f>IF(A465=Emisiones_N2O_CO2eq_LA[[#This Row],[País]],IFERROR(Emisiones_N2O_CO2eq_LA[[#This Row],[Emisiones Fugitivas (kilotoneladas CO₂e)]]-Y465,0),0)</f>
        <v>0</v>
      </c>
      <c r="AA466">
        <f>IF(A465=Emisiones_N2O_CO2eq_LA[[#This Row],[País]],IFERROR(((Emisiones_N2O_CO2eq_LA[[#This Row],[Emisiones Fugitivas (kilotoneladas CO₂e)]]-Y465)/Y465)*100,0),0)</f>
        <v>0</v>
      </c>
      <c r="AB466">
        <v>0</v>
      </c>
    </row>
    <row r="467" spans="1:28" x14ac:dyDescent="0.25">
      <c r="A467" t="s">
        <v>370</v>
      </c>
      <c r="B467" t="s">
        <v>370</v>
      </c>
      <c r="C467" t="s">
        <v>371</v>
      </c>
      <c r="D467">
        <v>1996</v>
      </c>
      <c r="E467">
        <v>7190</v>
      </c>
      <c r="F467">
        <f>IF(A466=Emisiones_N2O_CO2eq_LA[[#This Row],[País]],IFERROR(Emisiones_N2O_CO2eq_LA[[#This Row],[Agricultura (kilotoneladas CO₂e)]]-E466,0),0)</f>
        <v>250</v>
      </c>
      <c r="G467" s="8">
        <f>IF(A466=Emisiones_N2O_CO2eq_LA[[#This Row],[País]],IFERROR(((Emisiones_N2O_CO2eq_LA[[#This Row],[Agricultura (kilotoneladas CO₂e)]]-E466)/E466)*100,0),0)</f>
        <v>3.6023054755043229</v>
      </c>
      <c r="H467">
        <v>2.21435170927009</v>
      </c>
      <c r="I467">
        <v>0</v>
      </c>
      <c r="J467">
        <f>IF(A466=Emisiones_N2O_CO2eq_LA[[#This Row],[País]],IFERROR(Emisiones_N2O_CO2eq_LA[[#This Row],[Industria (kilotoneladas CO₂e)]]-I466,0),0)</f>
        <v>0</v>
      </c>
      <c r="K467" s="8">
        <f>IF(A466=Emisiones_N2O_CO2eq_LA[[#This Row],[País]],IFERROR(((Emisiones_N2O_CO2eq_LA[[#This Row],[Industria (kilotoneladas CO₂e)]]-I466)/I466)*100,0),0)</f>
        <v>0</v>
      </c>
      <c r="L467" s="7"/>
      <c r="M467">
        <v>70</v>
      </c>
      <c r="N467">
        <f>IF(A466=Emisiones_N2O_CO2eq_LA[[#This Row],[País]],IFERROR(Emisiones_N2O_CO2eq_LA[[#This Row],[Otras Quemas de Combustible (kilotoneladas CO₂e)]]-M466,0),0)</f>
        <v>0</v>
      </c>
      <c r="O467" s="8">
        <f>IF(A466=Emisiones_N2O_CO2eq_LA[[#This Row],[País]],IFERROR(((Emisiones_N2O_CO2eq_LA[[#This Row],[Otras Quemas de Combustible (kilotoneladas CO₂e)]]-M466)/M466)*100,0),0)</f>
        <v>0</v>
      </c>
      <c r="P467">
        <v>0.02</v>
      </c>
      <c r="Q467">
        <v>70</v>
      </c>
      <c r="R467">
        <f>IF(A466=Emisiones_N2O_CO2eq_LA[[#This Row],[País]],IFERROR(Emisiones_N2O_CO2eq_LA[[#This Row],[Residuos (kilotoneladas CO₂e)]]-Q466,0),0)</f>
        <v>0</v>
      </c>
      <c r="S467" s="8">
        <f>IF(A466=Emisiones_N2O_CO2eq_LA[[#This Row],[País]],IFERROR(((Emisiones_N2O_CO2eq_LA[[#This Row],[Residuos (kilotoneladas CO₂e)]]-Q466)/Q466)*100,0),0)</f>
        <v>0</v>
      </c>
      <c r="T467">
        <v>2.1558361564521001E-2</v>
      </c>
      <c r="U467">
        <v>10</v>
      </c>
      <c r="V467">
        <f>IF(A466=Emisiones_N2O_CO2eq_LA[[#This Row],[País]],IFERROR(Emisiones_N2O_CO2eq_LA[[#This Row],[UCTUS (kilotoneladas CO₂e)]]-U466,0),0)</f>
        <v>0</v>
      </c>
      <c r="W467" s="8">
        <f>IF(A466=Emisiones_N2O_CO2eq_LA[[#This Row],[País]],IFERROR(((Emisiones_N2O_CO2eq_LA[[#This Row],[UCTUS (kilotoneladas CO₂e)]]-U466)/U466)*100,0),0)</f>
        <v>0</v>
      </c>
      <c r="X467">
        <v>3.0797659377887199E-3</v>
      </c>
      <c r="Y467">
        <v>0</v>
      </c>
      <c r="Z467">
        <f>IF(A466=Emisiones_N2O_CO2eq_LA[[#This Row],[País]],IFERROR(Emisiones_N2O_CO2eq_LA[[#This Row],[Emisiones Fugitivas (kilotoneladas CO₂e)]]-Y466,0),0)</f>
        <v>0</v>
      </c>
      <c r="AA467">
        <f>IF(A466=Emisiones_N2O_CO2eq_LA[[#This Row],[País]],IFERROR(((Emisiones_N2O_CO2eq_LA[[#This Row],[Emisiones Fugitivas (kilotoneladas CO₂e)]]-Y466)/Y466)*100,0),0)</f>
        <v>0</v>
      </c>
      <c r="AB467">
        <v>0</v>
      </c>
    </row>
    <row r="468" spans="1:28" x14ac:dyDescent="0.25">
      <c r="A468" t="s">
        <v>370</v>
      </c>
      <c r="B468" t="s">
        <v>370</v>
      </c>
      <c r="C468" t="s">
        <v>371</v>
      </c>
      <c r="D468">
        <v>1997</v>
      </c>
      <c r="E468">
        <v>7030</v>
      </c>
      <c r="F468">
        <f>IF(A467=Emisiones_N2O_CO2eq_LA[[#This Row],[País]],IFERROR(Emisiones_N2O_CO2eq_LA[[#This Row],[Agricultura (kilotoneladas CO₂e)]]-E467,0),0)</f>
        <v>-160</v>
      </c>
      <c r="G468" s="8">
        <f>IF(A467=Emisiones_N2O_CO2eq_LA[[#This Row],[País]],IFERROR(((Emisiones_N2O_CO2eq_LA[[#This Row],[Agricultura (kilotoneladas CO₂e)]]-E467)/E467)*100,0),0)</f>
        <v>-2.2253129346314324</v>
      </c>
      <c r="H468">
        <v>2.14984709480122</v>
      </c>
      <c r="I468">
        <v>0</v>
      </c>
      <c r="J468">
        <f>IF(A467=Emisiones_N2O_CO2eq_LA[[#This Row],[País]],IFERROR(Emisiones_N2O_CO2eq_LA[[#This Row],[Industria (kilotoneladas CO₂e)]]-I467,0),0)</f>
        <v>0</v>
      </c>
      <c r="K468" s="8">
        <f>IF(A467=Emisiones_N2O_CO2eq_LA[[#This Row],[País]],IFERROR(((Emisiones_N2O_CO2eq_LA[[#This Row],[Industria (kilotoneladas CO₂e)]]-I467)/I467)*100,0),0)</f>
        <v>0</v>
      </c>
      <c r="L468" s="7"/>
      <c r="M468">
        <v>70</v>
      </c>
      <c r="N468">
        <f>IF(A467=Emisiones_N2O_CO2eq_LA[[#This Row],[País]],IFERROR(Emisiones_N2O_CO2eq_LA[[#This Row],[Otras Quemas de Combustible (kilotoneladas CO₂e)]]-M467,0),0)</f>
        <v>0</v>
      </c>
      <c r="O468" s="8">
        <f>IF(A467=Emisiones_N2O_CO2eq_LA[[#This Row],[País]],IFERROR(((Emisiones_N2O_CO2eq_LA[[#This Row],[Otras Quemas de Combustible (kilotoneladas CO₂e)]]-M467)/M467)*100,0),0)</f>
        <v>0</v>
      </c>
      <c r="P468">
        <v>0.02</v>
      </c>
      <c r="Q468">
        <v>70</v>
      </c>
      <c r="R468">
        <f>IF(A467=Emisiones_N2O_CO2eq_LA[[#This Row],[País]],IFERROR(Emisiones_N2O_CO2eq_LA[[#This Row],[Residuos (kilotoneladas CO₂e)]]-Q467,0),0)</f>
        <v>0</v>
      </c>
      <c r="S468" s="8">
        <f>IF(A467=Emisiones_N2O_CO2eq_LA[[#This Row],[País]],IFERROR(((Emisiones_N2O_CO2eq_LA[[#This Row],[Residuos (kilotoneladas CO₂e)]]-Q467)/Q467)*100,0),0)</f>
        <v>0</v>
      </c>
      <c r="T468">
        <v>2.14067278287461E-2</v>
      </c>
      <c r="U468">
        <v>0</v>
      </c>
      <c r="V468">
        <f>IF(A467=Emisiones_N2O_CO2eq_LA[[#This Row],[País]],IFERROR(Emisiones_N2O_CO2eq_LA[[#This Row],[UCTUS (kilotoneladas CO₂e)]]-U467,0),0)</f>
        <v>-10</v>
      </c>
      <c r="W468" s="8">
        <f>IF(A467=Emisiones_N2O_CO2eq_LA[[#This Row],[País]],IFERROR(((Emisiones_N2O_CO2eq_LA[[#This Row],[UCTUS (kilotoneladas CO₂e)]]-U467)/U467)*100,0),0)</f>
        <v>-100</v>
      </c>
      <c r="X468">
        <v>0</v>
      </c>
      <c r="Y468">
        <v>0</v>
      </c>
      <c r="Z468">
        <f>IF(A467=Emisiones_N2O_CO2eq_LA[[#This Row],[País]],IFERROR(Emisiones_N2O_CO2eq_LA[[#This Row],[Emisiones Fugitivas (kilotoneladas CO₂e)]]-Y467,0),0)</f>
        <v>0</v>
      </c>
      <c r="AA468">
        <f>IF(A467=Emisiones_N2O_CO2eq_LA[[#This Row],[País]],IFERROR(((Emisiones_N2O_CO2eq_LA[[#This Row],[Emisiones Fugitivas (kilotoneladas CO₂e)]]-Y467)/Y467)*100,0),0)</f>
        <v>0</v>
      </c>
      <c r="AB468">
        <v>0</v>
      </c>
    </row>
    <row r="469" spans="1:28" x14ac:dyDescent="0.25">
      <c r="A469" t="s">
        <v>370</v>
      </c>
      <c r="B469" t="s">
        <v>370</v>
      </c>
      <c r="C469" t="s">
        <v>371</v>
      </c>
      <c r="D469">
        <v>1998</v>
      </c>
      <c r="E469">
        <v>6820</v>
      </c>
      <c r="F469">
        <f>IF(A468=Emisiones_N2O_CO2eq_LA[[#This Row],[País]],IFERROR(Emisiones_N2O_CO2eq_LA[[#This Row],[Agricultura (kilotoneladas CO₂e)]]-E468,0),0)</f>
        <v>-210</v>
      </c>
      <c r="G469" s="8">
        <f>IF(A468=Emisiones_N2O_CO2eq_LA[[#This Row],[País]],IFERROR(((Emisiones_N2O_CO2eq_LA[[#This Row],[Agricultura (kilotoneladas CO₂e)]]-E468)/E468)*100,0),0)</f>
        <v>-2.9871977240398291</v>
      </c>
      <c r="H469">
        <v>2.0723184442418701</v>
      </c>
      <c r="I469">
        <v>0</v>
      </c>
      <c r="J469">
        <f>IF(A468=Emisiones_N2O_CO2eq_LA[[#This Row],[País]],IFERROR(Emisiones_N2O_CO2eq_LA[[#This Row],[Industria (kilotoneladas CO₂e)]]-I468,0),0)</f>
        <v>0</v>
      </c>
      <c r="K469" s="8">
        <f>IF(A468=Emisiones_N2O_CO2eq_LA[[#This Row],[País]],IFERROR(((Emisiones_N2O_CO2eq_LA[[#This Row],[Industria (kilotoneladas CO₂e)]]-I468)/I468)*100,0),0)</f>
        <v>0</v>
      </c>
      <c r="L469" s="7"/>
      <c r="M469">
        <v>60</v>
      </c>
      <c r="N469">
        <f>IF(A468=Emisiones_N2O_CO2eq_LA[[#This Row],[País]],IFERROR(Emisiones_N2O_CO2eq_LA[[#This Row],[Otras Quemas de Combustible (kilotoneladas CO₂e)]]-M468,0),0)</f>
        <v>-10</v>
      </c>
      <c r="O469" s="8">
        <f>IF(A468=Emisiones_N2O_CO2eq_LA[[#This Row],[País]],IFERROR(((Emisiones_N2O_CO2eq_LA[[#This Row],[Otras Quemas de Combustible (kilotoneladas CO₂e)]]-M468)/M468)*100,0),0)</f>
        <v>-14.285714285714285</v>
      </c>
      <c r="P469">
        <v>0.02</v>
      </c>
      <c r="Q469">
        <v>70</v>
      </c>
      <c r="R469">
        <f>IF(A468=Emisiones_N2O_CO2eq_LA[[#This Row],[País]],IFERROR(Emisiones_N2O_CO2eq_LA[[#This Row],[Residuos (kilotoneladas CO₂e)]]-Q468,0),0)</f>
        <v>0</v>
      </c>
      <c r="S469" s="8">
        <f>IF(A468=Emisiones_N2O_CO2eq_LA[[#This Row],[País]],IFERROR(((Emisiones_N2O_CO2eq_LA[[#This Row],[Residuos (kilotoneladas CO₂e)]]-Q468)/Q468)*100,0),0)</f>
        <v>0</v>
      </c>
      <c r="T469">
        <v>2.1270130659374002E-2</v>
      </c>
      <c r="U469">
        <v>10</v>
      </c>
      <c r="V469">
        <f>IF(A468=Emisiones_N2O_CO2eq_LA[[#This Row],[País]],IFERROR(Emisiones_N2O_CO2eq_LA[[#This Row],[UCTUS (kilotoneladas CO₂e)]]-U468,0),0)</f>
        <v>10</v>
      </c>
      <c r="W469" s="8">
        <f>IF(A468=Emisiones_N2O_CO2eq_LA[[#This Row],[País]],IFERROR(((Emisiones_N2O_CO2eq_LA[[#This Row],[UCTUS (kilotoneladas CO₂e)]]-U468)/U468)*100,0),0)</f>
        <v>0</v>
      </c>
      <c r="X469">
        <v>3.03859009419629E-3</v>
      </c>
      <c r="Y469">
        <v>0</v>
      </c>
      <c r="Z469">
        <f>IF(A468=Emisiones_N2O_CO2eq_LA[[#This Row],[País]],IFERROR(Emisiones_N2O_CO2eq_LA[[#This Row],[Emisiones Fugitivas (kilotoneladas CO₂e)]]-Y468,0),0)</f>
        <v>0</v>
      </c>
      <c r="AA469">
        <f>IF(A468=Emisiones_N2O_CO2eq_LA[[#This Row],[País]],IFERROR(((Emisiones_N2O_CO2eq_LA[[#This Row],[Emisiones Fugitivas (kilotoneladas CO₂e)]]-Y468)/Y468)*100,0),0)</f>
        <v>0</v>
      </c>
      <c r="AB469">
        <v>0</v>
      </c>
    </row>
    <row r="470" spans="1:28" x14ac:dyDescent="0.25">
      <c r="A470" t="s">
        <v>370</v>
      </c>
      <c r="B470" t="s">
        <v>370</v>
      </c>
      <c r="C470" t="s">
        <v>371</v>
      </c>
      <c r="D470">
        <v>1999</v>
      </c>
      <c r="E470">
        <v>6650</v>
      </c>
      <c r="F470">
        <f>IF(A469=Emisiones_N2O_CO2eq_LA[[#This Row],[País]],IFERROR(Emisiones_N2O_CO2eq_LA[[#This Row],[Agricultura (kilotoneladas CO₂e)]]-E469,0),0)</f>
        <v>-170</v>
      </c>
      <c r="G470" s="8">
        <f>IF(A469=Emisiones_N2O_CO2eq_LA[[#This Row],[País]],IFERROR(((Emisiones_N2O_CO2eq_LA[[#This Row],[Agricultura (kilotoneladas CO₂e)]]-E469)/E469)*100,0),0)</f>
        <v>-2.4926686217008798</v>
      </c>
      <c r="H470">
        <v>2.0102781136638401</v>
      </c>
      <c r="I470">
        <v>0</v>
      </c>
      <c r="J470">
        <f>IF(A469=Emisiones_N2O_CO2eq_LA[[#This Row],[País]],IFERROR(Emisiones_N2O_CO2eq_LA[[#This Row],[Industria (kilotoneladas CO₂e)]]-I469,0),0)</f>
        <v>0</v>
      </c>
      <c r="K470" s="8">
        <f>IF(A469=Emisiones_N2O_CO2eq_LA[[#This Row],[País]],IFERROR(((Emisiones_N2O_CO2eq_LA[[#This Row],[Industria (kilotoneladas CO₂e)]]-I469)/I469)*100,0),0)</f>
        <v>0</v>
      </c>
      <c r="L470" s="7"/>
      <c r="M470">
        <v>60</v>
      </c>
      <c r="N470">
        <f>IF(A469=Emisiones_N2O_CO2eq_LA[[#This Row],[País]],IFERROR(Emisiones_N2O_CO2eq_LA[[#This Row],[Otras Quemas de Combustible (kilotoneladas CO₂e)]]-M469,0),0)</f>
        <v>0</v>
      </c>
      <c r="O470" s="8">
        <f>IF(A469=Emisiones_N2O_CO2eq_LA[[#This Row],[País]],IFERROR(((Emisiones_N2O_CO2eq_LA[[#This Row],[Otras Quemas de Combustible (kilotoneladas CO₂e)]]-M469)/M469)*100,0),0)</f>
        <v>0</v>
      </c>
      <c r="P470">
        <v>0.02</v>
      </c>
      <c r="Q470">
        <v>70</v>
      </c>
      <c r="R470">
        <f>IF(A469=Emisiones_N2O_CO2eq_LA[[#This Row],[País]],IFERROR(Emisiones_N2O_CO2eq_LA[[#This Row],[Residuos (kilotoneladas CO₂e)]]-Q469,0),0)</f>
        <v>0</v>
      </c>
      <c r="S470" s="8">
        <f>IF(A469=Emisiones_N2O_CO2eq_LA[[#This Row],[País]],IFERROR(((Emisiones_N2O_CO2eq_LA[[#This Row],[Residuos (kilotoneladas CO₂e)]]-Q469)/Q469)*100,0),0)</f>
        <v>0</v>
      </c>
      <c r="T470">
        <v>2.11608222490931E-2</v>
      </c>
      <c r="U470">
        <v>10</v>
      </c>
      <c r="V470">
        <f>IF(A469=Emisiones_N2O_CO2eq_LA[[#This Row],[País]],IFERROR(Emisiones_N2O_CO2eq_LA[[#This Row],[UCTUS (kilotoneladas CO₂e)]]-U469,0),0)</f>
        <v>0</v>
      </c>
      <c r="W470" s="8">
        <f>IF(A469=Emisiones_N2O_CO2eq_LA[[#This Row],[País]],IFERROR(((Emisiones_N2O_CO2eq_LA[[#This Row],[UCTUS (kilotoneladas CO₂e)]]-U469)/U469)*100,0),0)</f>
        <v>0</v>
      </c>
      <c r="X470">
        <v>3.0229746070133002E-3</v>
      </c>
      <c r="Y470">
        <v>0</v>
      </c>
      <c r="Z470">
        <f>IF(A469=Emisiones_N2O_CO2eq_LA[[#This Row],[País]],IFERROR(Emisiones_N2O_CO2eq_LA[[#This Row],[Emisiones Fugitivas (kilotoneladas CO₂e)]]-Y469,0),0)</f>
        <v>0</v>
      </c>
      <c r="AA470">
        <f>IF(A469=Emisiones_N2O_CO2eq_LA[[#This Row],[País]],IFERROR(((Emisiones_N2O_CO2eq_LA[[#This Row],[Emisiones Fugitivas (kilotoneladas CO₂e)]]-Y469)/Y469)*100,0),0)</f>
        <v>0</v>
      </c>
      <c r="AB470">
        <v>0</v>
      </c>
    </row>
    <row r="471" spans="1:28" x14ac:dyDescent="0.25">
      <c r="A471" t="s">
        <v>370</v>
      </c>
      <c r="B471" t="s">
        <v>370</v>
      </c>
      <c r="C471" t="s">
        <v>371</v>
      </c>
      <c r="D471">
        <v>2000</v>
      </c>
      <c r="E471">
        <v>6450</v>
      </c>
      <c r="F471">
        <f>IF(A470=Emisiones_N2O_CO2eq_LA[[#This Row],[País]],IFERROR(Emisiones_N2O_CO2eq_LA[[#This Row],[Agricultura (kilotoneladas CO₂e)]]-E470,0),0)</f>
        <v>-200</v>
      </c>
      <c r="G471" s="8">
        <f>IF(A470=Emisiones_N2O_CO2eq_LA[[#This Row],[País]],IFERROR(((Emisiones_N2O_CO2eq_LA[[#This Row],[Agricultura (kilotoneladas CO₂e)]]-E470)/E470)*100,0),0)</f>
        <v>-3.007518796992481</v>
      </c>
      <c r="H471">
        <v>1.94277108433734</v>
      </c>
      <c r="I471">
        <v>0</v>
      </c>
      <c r="J471">
        <f>IF(A470=Emisiones_N2O_CO2eq_LA[[#This Row],[País]],IFERROR(Emisiones_N2O_CO2eq_LA[[#This Row],[Industria (kilotoneladas CO₂e)]]-I470,0),0)</f>
        <v>0</v>
      </c>
      <c r="K471" s="8">
        <f>IF(A470=Emisiones_N2O_CO2eq_LA[[#This Row],[País]],IFERROR(((Emisiones_N2O_CO2eq_LA[[#This Row],[Industria (kilotoneladas CO₂e)]]-I470)/I470)*100,0),0)</f>
        <v>0</v>
      </c>
      <c r="L471" s="7"/>
      <c r="M471">
        <v>50</v>
      </c>
      <c r="N471">
        <f>IF(A470=Emisiones_N2O_CO2eq_LA[[#This Row],[País]],IFERROR(Emisiones_N2O_CO2eq_LA[[#This Row],[Otras Quemas de Combustible (kilotoneladas CO₂e)]]-M470,0),0)</f>
        <v>-10</v>
      </c>
      <c r="O471" s="8">
        <f>IF(A470=Emisiones_N2O_CO2eq_LA[[#This Row],[País]],IFERROR(((Emisiones_N2O_CO2eq_LA[[#This Row],[Otras Quemas de Combustible (kilotoneladas CO₂e)]]-M470)/M470)*100,0),0)</f>
        <v>-16.666666666666664</v>
      </c>
      <c r="P471">
        <v>0.02</v>
      </c>
      <c r="Q471">
        <v>70</v>
      </c>
      <c r="R471">
        <f>IF(A470=Emisiones_N2O_CO2eq_LA[[#This Row],[País]],IFERROR(Emisiones_N2O_CO2eq_LA[[#This Row],[Residuos (kilotoneladas CO₂e)]]-Q470,0),0)</f>
        <v>0</v>
      </c>
      <c r="S471" s="8">
        <f>IF(A470=Emisiones_N2O_CO2eq_LA[[#This Row],[País]],IFERROR(((Emisiones_N2O_CO2eq_LA[[#This Row],[Residuos (kilotoneladas CO₂e)]]-Q470)/Q470)*100,0),0)</f>
        <v>0</v>
      </c>
      <c r="T471">
        <v>2.1084337349397499E-2</v>
      </c>
      <c r="U471">
        <v>10</v>
      </c>
      <c r="V471">
        <f>IF(A470=Emisiones_N2O_CO2eq_LA[[#This Row],[País]],IFERROR(Emisiones_N2O_CO2eq_LA[[#This Row],[UCTUS (kilotoneladas CO₂e)]]-U470,0),0)</f>
        <v>0</v>
      </c>
      <c r="W471" s="8">
        <f>IF(A470=Emisiones_N2O_CO2eq_LA[[#This Row],[País]],IFERROR(((Emisiones_N2O_CO2eq_LA[[#This Row],[UCTUS (kilotoneladas CO₂e)]]-U470)/U470)*100,0),0)</f>
        <v>0</v>
      </c>
      <c r="X471">
        <v>3.0120481927710802E-3</v>
      </c>
      <c r="Y471">
        <v>0</v>
      </c>
      <c r="Z471">
        <f>IF(A470=Emisiones_N2O_CO2eq_LA[[#This Row],[País]],IFERROR(Emisiones_N2O_CO2eq_LA[[#This Row],[Emisiones Fugitivas (kilotoneladas CO₂e)]]-Y470,0),0)</f>
        <v>0</v>
      </c>
      <c r="AA471">
        <f>IF(A470=Emisiones_N2O_CO2eq_LA[[#This Row],[País]],IFERROR(((Emisiones_N2O_CO2eq_LA[[#This Row],[Emisiones Fugitivas (kilotoneladas CO₂e)]]-Y470)/Y470)*100,0),0)</f>
        <v>0</v>
      </c>
      <c r="AB471">
        <v>0</v>
      </c>
    </row>
    <row r="472" spans="1:28" x14ac:dyDescent="0.25">
      <c r="A472" t="s">
        <v>370</v>
      </c>
      <c r="B472" t="s">
        <v>370</v>
      </c>
      <c r="C472" t="s">
        <v>371</v>
      </c>
      <c r="D472">
        <v>2001</v>
      </c>
      <c r="E472">
        <v>6590</v>
      </c>
      <c r="F472">
        <f>IF(A471=Emisiones_N2O_CO2eq_LA[[#This Row],[País]],IFERROR(Emisiones_N2O_CO2eq_LA[[#This Row],[Agricultura (kilotoneladas CO₂e)]]-E471,0),0)</f>
        <v>140</v>
      </c>
      <c r="G472" s="8">
        <f>IF(A471=Emisiones_N2O_CO2eq_LA[[#This Row],[País]],IFERROR(((Emisiones_N2O_CO2eq_LA[[#This Row],[Agricultura (kilotoneladas CO₂e)]]-E471)/E471)*100,0),0)</f>
        <v>2.1705426356589146</v>
      </c>
      <c r="H472">
        <v>1.9819548872180399</v>
      </c>
      <c r="I472">
        <v>0</v>
      </c>
      <c r="J472">
        <f>IF(A471=Emisiones_N2O_CO2eq_LA[[#This Row],[País]],IFERROR(Emisiones_N2O_CO2eq_LA[[#This Row],[Industria (kilotoneladas CO₂e)]]-I471,0),0)</f>
        <v>0</v>
      </c>
      <c r="K472" s="8">
        <f>IF(A471=Emisiones_N2O_CO2eq_LA[[#This Row],[País]],IFERROR(((Emisiones_N2O_CO2eq_LA[[#This Row],[Industria (kilotoneladas CO₂e)]]-I471)/I471)*100,0),0)</f>
        <v>0</v>
      </c>
      <c r="L472" s="7"/>
      <c r="M472">
        <v>60</v>
      </c>
      <c r="N472">
        <f>IF(A471=Emisiones_N2O_CO2eq_LA[[#This Row],[País]],IFERROR(Emisiones_N2O_CO2eq_LA[[#This Row],[Otras Quemas de Combustible (kilotoneladas CO₂e)]]-M471,0),0)</f>
        <v>10</v>
      </c>
      <c r="O472" s="8">
        <f>IF(A471=Emisiones_N2O_CO2eq_LA[[#This Row],[País]],IFERROR(((Emisiones_N2O_CO2eq_LA[[#This Row],[Otras Quemas de Combustible (kilotoneladas CO₂e)]]-M471)/M471)*100,0),0)</f>
        <v>20</v>
      </c>
      <c r="P472">
        <v>0.02</v>
      </c>
      <c r="Q472">
        <v>70</v>
      </c>
      <c r="R472">
        <f>IF(A471=Emisiones_N2O_CO2eq_LA[[#This Row],[País]],IFERROR(Emisiones_N2O_CO2eq_LA[[#This Row],[Residuos (kilotoneladas CO₂e)]]-Q471,0),0)</f>
        <v>0</v>
      </c>
      <c r="S472" s="8">
        <f>IF(A471=Emisiones_N2O_CO2eq_LA[[#This Row],[País]],IFERROR(((Emisiones_N2O_CO2eq_LA[[#This Row],[Residuos (kilotoneladas CO₂e)]]-Q471)/Q471)*100,0),0)</f>
        <v>0</v>
      </c>
      <c r="T472">
        <v>2.1052631578947299E-2</v>
      </c>
      <c r="U472">
        <v>0</v>
      </c>
      <c r="V472">
        <f>IF(A471=Emisiones_N2O_CO2eq_LA[[#This Row],[País]],IFERROR(Emisiones_N2O_CO2eq_LA[[#This Row],[UCTUS (kilotoneladas CO₂e)]]-U471,0),0)</f>
        <v>-10</v>
      </c>
      <c r="W472" s="8">
        <f>IF(A471=Emisiones_N2O_CO2eq_LA[[#This Row],[País]],IFERROR(((Emisiones_N2O_CO2eq_LA[[#This Row],[UCTUS (kilotoneladas CO₂e)]]-U471)/U471)*100,0),0)</f>
        <v>-100</v>
      </c>
      <c r="X472">
        <v>0</v>
      </c>
      <c r="Y472">
        <v>0</v>
      </c>
      <c r="Z472">
        <f>IF(A471=Emisiones_N2O_CO2eq_LA[[#This Row],[País]],IFERROR(Emisiones_N2O_CO2eq_LA[[#This Row],[Emisiones Fugitivas (kilotoneladas CO₂e)]]-Y471,0),0)</f>
        <v>0</v>
      </c>
      <c r="AA472">
        <f>IF(A471=Emisiones_N2O_CO2eq_LA[[#This Row],[País]],IFERROR(((Emisiones_N2O_CO2eq_LA[[#This Row],[Emisiones Fugitivas (kilotoneladas CO₂e)]]-Y471)/Y471)*100,0),0)</f>
        <v>0</v>
      </c>
      <c r="AB472">
        <v>0</v>
      </c>
    </row>
    <row r="473" spans="1:28" x14ac:dyDescent="0.25">
      <c r="A473" t="s">
        <v>370</v>
      </c>
      <c r="B473" t="s">
        <v>370</v>
      </c>
      <c r="C473" t="s">
        <v>371</v>
      </c>
      <c r="D473">
        <v>2002</v>
      </c>
      <c r="E473">
        <v>6570</v>
      </c>
      <c r="F473">
        <f>IF(A472=Emisiones_N2O_CO2eq_LA[[#This Row],[País]],IFERROR(Emisiones_N2O_CO2eq_LA[[#This Row],[Agricultura (kilotoneladas CO₂e)]]-E472,0),0)</f>
        <v>-20</v>
      </c>
      <c r="G473" s="8">
        <f>IF(A472=Emisiones_N2O_CO2eq_LA[[#This Row],[País]],IFERROR(((Emisiones_N2O_CO2eq_LA[[#This Row],[Agricultura (kilotoneladas CO₂e)]]-E472)/E472)*100,0),0)</f>
        <v>-0.30349013657056145</v>
      </c>
      <c r="H473">
        <v>1.9753457606734799</v>
      </c>
      <c r="I473">
        <v>0</v>
      </c>
      <c r="J473">
        <f>IF(A472=Emisiones_N2O_CO2eq_LA[[#This Row],[País]],IFERROR(Emisiones_N2O_CO2eq_LA[[#This Row],[Industria (kilotoneladas CO₂e)]]-I472,0),0)</f>
        <v>0</v>
      </c>
      <c r="K473" s="8">
        <f>IF(A472=Emisiones_N2O_CO2eq_LA[[#This Row],[País]],IFERROR(((Emisiones_N2O_CO2eq_LA[[#This Row],[Industria (kilotoneladas CO₂e)]]-I472)/I472)*100,0),0)</f>
        <v>0</v>
      </c>
      <c r="L473" s="7"/>
      <c r="M473">
        <v>60</v>
      </c>
      <c r="N473">
        <f>IF(A472=Emisiones_N2O_CO2eq_LA[[#This Row],[País]],IFERROR(Emisiones_N2O_CO2eq_LA[[#This Row],[Otras Quemas de Combustible (kilotoneladas CO₂e)]]-M472,0),0)</f>
        <v>0</v>
      </c>
      <c r="O473" s="8">
        <f>IF(A472=Emisiones_N2O_CO2eq_LA[[#This Row],[País]],IFERROR(((Emisiones_N2O_CO2eq_LA[[#This Row],[Otras Quemas de Combustible (kilotoneladas CO₂e)]]-M472)/M472)*100,0),0)</f>
        <v>0</v>
      </c>
      <c r="P473">
        <v>0.02</v>
      </c>
      <c r="Q473">
        <v>70</v>
      </c>
      <c r="R473">
        <f>IF(A472=Emisiones_N2O_CO2eq_LA[[#This Row],[País]],IFERROR(Emisiones_N2O_CO2eq_LA[[#This Row],[Residuos (kilotoneladas CO₂e)]]-Q472,0),0)</f>
        <v>0</v>
      </c>
      <c r="S473" s="8">
        <f>IF(A472=Emisiones_N2O_CO2eq_LA[[#This Row],[País]],IFERROR(((Emisiones_N2O_CO2eq_LA[[#This Row],[Residuos (kilotoneladas CO₂e)]]-Q472)/Q472)*100,0),0)</f>
        <v>0</v>
      </c>
      <c r="T473">
        <v>2.1046301864100999E-2</v>
      </c>
      <c r="U473">
        <v>0</v>
      </c>
      <c r="V473">
        <f>IF(A472=Emisiones_N2O_CO2eq_LA[[#This Row],[País]],IFERROR(Emisiones_N2O_CO2eq_LA[[#This Row],[UCTUS (kilotoneladas CO₂e)]]-U472,0),0)</f>
        <v>0</v>
      </c>
      <c r="W473" s="8">
        <f>IF(A472=Emisiones_N2O_CO2eq_LA[[#This Row],[País]],IFERROR(((Emisiones_N2O_CO2eq_LA[[#This Row],[UCTUS (kilotoneladas CO₂e)]]-U472)/U472)*100,0),0)</f>
        <v>0</v>
      </c>
      <c r="X473">
        <v>0</v>
      </c>
      <c r="Y473">
        <v>0</v>
      </c>
      <c r="Z473">
        <f>IF(A472=Emisiones_N2O_CO2eq_LA[[#This Row],[País]],IFERROR(Emisiones_N2O_CO2eq_LA[[#This Row],[Emisiones Fugitivas (kilotoneladas CO₂e)]]-Y472,0),0)</f>
        <v>0</v>
      </c>
      <c r="AA473">
        <f>IF(A472=Emisiones_N2O_CO2eq_LA[[#This Row],[País]],IFERROR(((Emisiones_N2O_CO2eq_LA[[#This Row],[Emisiones Fugitivas (kilotoneladas CO₂e)]]-Y472)/Y472)*100,0),0)</f>
        <v>0</v>
      </c>
      <c r="AB473">
        <v>0</v>
      </c>
    </row>
    <row r="474" spans="1:28" x14ac:dyDescent="0.25">
      <c r="A474" t="s">
        <v>370</v>
      </c>
      <c r="B474" t="s">
        <v>370</v>
      </c>
      <c r="C474" t="s">
        <v>371</v>
      </c>
      <c r="D474">
        <v>2003</v>
      </c>
      <c r="E474">
        <v>6980</v>
      </c>
      <c r="F474">
        <f>IF(A473=Emisiones_N2O_CO2eq_LA[[#This Row],[País]],IFERROR(Emisiones_N2O_CO2eq_LA[[#This Row],[Agricultura (kilotoneladas CO₂e)]]-E473,0),0)</f>
        <v>410</v>
      </c>
      <c r="G474" s="8">
        <f>IF(A473=Emisiones_N2O_CO2eq_LA[[#This Row],[País]],IFERROR(((Emisiones_N2O_CO2eq_LA[[#This Row],[Agricultura (kilotoneladas CO₂e)]]-E473)/E473)*100,0),0)</f>
        <v>6.2404870624048705</v>
      </c>
      <c r="H474">
        <v>2.0998796630565502</v>
      </c>
      <c r="I474">
        <v>0</v>
      </c>
      <c r="J474">
        <f>IF(A473=Emisiones_N2O_CO2eq_LA[[#This Row],[País]],IFERROR(Emisiones_N2O_CO2eq_LA[[#This Row],[Industria (kilotoneladas CO₂e)]]-I473,0),0)</f>
        <v>0</v>
      </c>
      <c r="K474" s="8">
        <f>IF(A473=Emisiones_N2O_CO2eq_LA[[#This Row],[País]],IFERROR(((Emisiones_N2O_CO2eq_LA[[#This Row],[Industria (kilotoneladas CO₂e)]]-I473)/I473)*100,0),0)</f>
        <v>0</v>
      </c>
      <c r="L474" s="7"/>
      <c r="M474">
        <v>60</v>
      </c>
      <c r="N474">
        <f>IF(A473=Emisiones_N2O_CO2eq_LA[[#This Row],[País]],IFERROR(Emisiones_N2O_CO2eq_LA[[#This Row],[Otras Quemas de Combustible (kilotoneladas CO₂e)]]-M473,0),0)</f>
        <v>0</v>
      </c>
      <c r="O474" s="8">
        <f>IF(A473=Emisiones_N2O_CO2eq_LA[[#This Row],[País]],IFERROR(((Emisiones_N2O_CO2eq_LA[[#This Row],[Otras Quemas de Combustible (kilotoneladas CO₂e)]]-M473)/M473)*100,0),0)</f>
        <v>0</v>
      </c>
      <c r="P474">
        <v>0.02</v>
      </c>
      <c r="Q474">
        <v>70</v>
      </c>
      <c r="R474">
        <f>IF(A473=Emisiones_N2O_CO2eq_LA[[#This Row],[País]],IFERROR(Emisiones_N2O_CO2eq_LA[[#This Row],[Residuos (kilotoneladas CO₂e)]]-Q473,0),0)</f>
        <v>0</v>
      </c>
      <c r="S474" s="8">
        <f>IF(A473=Emisiones_N2O_CO2eq_LA[[#This Row],[País]],IFERROR(((Emisiones_N2O_CO2eq_LA[[#This Row],[Residuos (kilotoneladas CO₂e)]]-Q473)/Q473)*100,0),0)</f>
        <v>0</v>
      </c>
      <c r="T474">
        <v>2.1058965102286401E-2</v>
      </c>
      <c r="U474">
        <v>0</v>
      </c>
      <c r="V474">
        <f>IF(A473=Emisiones_N2O_CO2eq_LA[[#This Row],[País]],IFERROR(Emisiones_N2O_CO2eq_LA[[#This Row],[UCTUS (kilotoneladas CO₂e)]]-U473,0),0)</f>
        <v>0</v>
      </c>
      <c r="W474" s="8">
        <f>IF(A473=Emisiones_N2O_CO2eq_LA[[#This Row],[País]],IFERROR(((Emisiones_N2O_CO2eq_LA[[#This Row],[UCTUS (kilotoneladas CO₂e)]]-U473)/U473)*100,0),0)</f>
        <v>0</v>
      </c>
      <c r="X474">
        <v>0</v>
      </c>
      <c r="Y474">
        <v>0</v>
      </c>
      <c r="Z474">
        <f>IF(A473=Emisiones_N2O_CO2eq_LA[[#This Row],[País]],IFERROR(Emisiones_N2O_CO2eq_LA[[#This Row],[Emisiones Fugitivas (kilotoneladas CO₂e)]]-Y473,0),0)</f>
        <v>0</v>
      </c>
      <c r="AA474">
        <f>IF(A473=Emisiones_N2O_CO2eq_LA[[#This Row],[País]],IFERROR(((Emisiones_N2O_CO2eq_LA[[#This Row],[Emisiones Fugitivas (kilotoneladas CO₂e)]]-Y473)/Y473)*100,0),0)</f>
        <v>0</v>
      </c>
      <c r="AB474">
        <v>0</v>
      </c>
    </row>
    <row r="475" spans="1:28" x14ac:dyDescent="0.25">
      <c r="A475" t="s">
        <v>370</v>
      </c>
      <c r="B475" t="s">
        <v>370</v>
      </c>
      <c r="C475" t="s">
        <v>371</v>
      </c>
      <c r="D475">
        <v>2004</v>
      </c>
      <c r="E475">
        <v>7260</v>
      </c>
      <c r="F475">
        <f>IF(A474=Emisiones_N2O_CO2eq_LA[[#This Row],[País]],IFERROR(Emisiones_N2O_CO2eq_LA[[#This Row],[Agricultura (kilotoneladas CO₂e)]]-E474,0),0)</f>
        <v>280</v>
      </c>
      <c r="G475" s="8">
        <f>IF(A474=Emisiones_N2O_CO2eq_LA[[#This Row],[País]],IFERROR(((Emisiones_N2O_CO2eq_LA[[#This Row],[Agricultura (kilotoneladas CO₂e)]]-E474)/E474)*100,0),0)</f>
        <v>4.0114613180515759</v>
      </c>
      <c r="H475">
        <v>2.1860885275519402</v>
      </c>
      <c r="I475">
        <v>0</v>
      </c>
      <c r="J475">
        <f>IF(A474=Emisiones_N2O_CO2eq_LA[[#This Row],[País]],IFERROR(Emisiones_N2O_CO2eq_LA[[#This Row],[Industria (kilotoneladas CO₂e)]]-I474,0),0)</f>
        <v>0</v>
      </c>
      <c r="K475" s="8">
        <f>IF(A474=Emisiones_N2O_CO2eq_LA[[#This Row],[País]],IFERROR(((Emisiones_N2O_CO2eq_LA[[#This Row],[Industria (kilotoneladas CO₂e)]]-I474)/I474)*100,0),0)</f>
        <v>0</v>
      </c>
      <c r="L475" s="7"/>
      <c r="M475">
        <v>60</v>
      </c>
      <c r="N475">
        <f>IF(A474=Emisiones_N2O_CO2eq_LA[[#This Row],[País]],IFERROR(Emisiones_N2O_CO2eq_LA[[#This Row],[Otras Quemas de Combustible (kilotoneladas CO₂e)]]-M474,0),0)</f>
        <v>0</v>
      </c>
      <c r="O475" s="8">
        <f>IF(A474=Emisiones_N2O_CO2eq_LA[[#This Row],[País]],IFERROR(((Emisiones_N2O_CO2eq_LA[[#This Row],[Otras Quemas de Combustible (kilotoneladas CO₂e)]]-M474)/M474)*100,0),0)</f>
        <v>0</v>
      </c>
      <c r="P475">
        <v>0.02</v>
      </c>
      <c r="Q475">
        <v>140</v>
      </c>
      <c r="R475">
        <f>IF(A474=Emisiones_N2O_CO2eq_LA[[#This Row],[País]],IFERROR(Emisiones_N2O_CO2eq_LA[[#This Row],[Residuos (kilotoneladas CO₂e)]]-Q474,0),0)</f>
        <v>70</v>
      </c>
      <c r="S475" s="8">
        <f>IF(A474=Emisiones_N2O_CO2eq_LA[[#This Row],[País]],IFERROR(((Emisiones_N2O_CO2eq_LA[[#This Row],[Residuos (kilotoneladas CO₂e)]]-Q474)/Q474)*100,0),0)</f>
        <v>100</v>
      </c>
      <c r="T475">
        <v>4.2155977115326697E-2</v>
      </c>
      <c r="U475">
        <v>10</v>
      </c>
      <c r="V475">
        <f>IF(A474=Emisiones_N2O_CO2eq_LA[[#This Row],[País]],IFERROR(Emisiones_N2O_CO2eq_LA[[#This Row],[UCTUS (kilotoneladas CO₂e)]]-U474,0),0)</f>
        <v>10</v>
      </c>
      <c r="W475" s="8">
        <f>IF(A474=Emisiones_N2O_CO2eq_LA[[#This Row],[País]],IFERROR(((Emisiones_N2O_CO2eq_LA[[#This Row],[UCTUS (kilotoneladas CO₂e)]]-U474)/U474)*100,0),0)</f>
        <v>0</v>
      </c>
      <c r="X475">
        <v>3.0111412225233298E-3</v>
      </c>
      <c r="Y475">
        <v>0</v>
      </c>
      <c r="Z475">
        <f>IF(A474=Emisiones_N2O_CO2eq_LA[[#This Row],[País]],IFERROR(Emisiones_N2O_CO2eq_LA[[#This Row],[Emisiones Fugitivas (kilotoneladas CO₂e)]]-Y474,0),0)</f>
        <v>0</v>
      </c>
      <c r="AA475">
        <f>IF(A474=Emisiones_N2O_CO2eq_LA[[#This Row],[País]],IFERROR(((Emisiones_N2O_CO2eq_LA[[#This Row],[Emisiones Fugitivas (kilotoneladas CO₂e)]]-Y474)/Y474)*100,0),0)</f>
        <v>0</v>
      </c>
      <c r="AB475">
        <v>0</v>
      </c>
    </row>
    <row r="476" spans="1:28" x14ac:dyDescent="0.25">
      <c r="A476" t="s">
        <v>370</v>
      </c>
      <c r="B476" t="s">
        <v>370</v>
      </c>
      <c r="C476" t="s">
        <v>371</v>
      </c>
      <c r="D476">
        <v>2005</v>
      </c>
      <c r="E476">
        <v>7280</v>
      </c>
      <c r="F476">
        <f>IF(A475=Emisiones_N2O_CO2eq_LA[[#This Row],[País]],IFERROR(Emisiones_N2O_CO2eq_LA[[#This Row],[Agricultura (kilotoneladas CO₂e)]]-E475,0),0)</f>
        <v>20</v>
      </c>
      <c r="G476" s="8">
        <f>IF(A475=Emisiones_N2O_CO2eq_LA[[#This Row],[País]],IFERROR(((Emisiones_N2O_CO2eq_LA[[#This Row],[Agricultura (kilotoneladas CO₂e)]]-E475)/E475)*100,0),0)</f>
        <v>0.27548209366391185</v>
      </c>
      <c r="H476">
        <v>2.1914509331727801</v>
      </c>
      <c r="I476">
        <v>0</v>
      </c>
      <c r="J476">
        <f>IF(A475=Emisiones_N2O_CO2eq_LA[[#This Row],[País]],IFERROR(Emisiones_N2O_CO2eq_LA[[#This Row],[Industria (kilotoneladas CO₂e)]]-I475,0),0)</f>
        <v>0</v>
      </c>
      <c r="K476" s="8">
        <f>IF(A475=Emisiones_N2O_CO2eq_LA[[#This Row],[País]],IFERROR(((Emisiones_N2O_CO2eq_LA[[#This Row],[Industria (kilotoneladas CO₂e)]]-I475)/I475)*100,0),0)</f>
        <v>0</v>
      </c>
      <c r="L476" s="7"/>
      <c r="M476">
        <v>60</v>
      </c>
      <c r="N476">
        <f>IF(A475=Emisiones_N2O_CO2eq_LA[[#This Row],[País]],IFERROR(Emisiones_N2O_CO2eq_LA[[#This Row],[Otras Quemas de Combustible (kilotoneladas CO₂e)]]-M475,0),0)</f>
        <v>0</v>
      </c>
      <c r="O476" s="8">
        <f>IF(A475=Emisiones_N2O_CO2eq_LA[[#This Row],[País]],IFERROR(((Emisiones_N2O_CO2eq_LA[[#This Row],[Otras Quemas de Combustible (kilotoneladas CO₂e)]]-M475)/M475)*100,0),0)</f>
        <v>0</v>
      </c>
      <c r="P476">
        <v>0.02</v>
      </c>
      <c r="Q476">
        <v>140</v>
      </c>
      <c r="R476">
        <f>IF(A475=Emisiones_N2O_CO2eq_LA[[#This Row],[País]],IFERROR(Emisiones_N2O_CO2eq_LA[[#This Row],[Residuos (kilotoneladas CO₂e)]]-Q475,0),0)</f>
        <v>0</v>
      </c>
      <c r="S476" s="8">
        <f>IF(A475=Emisiones_N2O_CO2eq_LA[[#This Row],[País]],IFERROR(((Emisiones_N2O_CO2eq_LA[[#This Row],[Residuos (kilotoneladas CO₂e)]]-Q475)/Q475)*100,0),0)</f>
        <v>0</v>
      </c>
      <c r="T476">
        <v>4.2143287176399702E-2</v>
      </c>
      <c r="U476">
        <v>30</v>
      </c>
      <c r="V476">
        <f>IF(A475=Emisiones_N2O_CO2eq_LA[[#This Row],[País]],IFERROR(Emisiones_N2O_CO2eq_LA[[#This Row],[UCTUS (kilotoneladas CO₂e)]]-U475,0),0)</f>
        <v>20</v>
      </c>
      <c r="W476" s="8">
        <f>IF(A475=Emisiones_N2O_CO2eq_LA[[#This Row],[País]],IFERROR(((Emisiones_N2O_CO2eq_LA[[#This Row],[UCTUS (kilotoneladas CO₂e)]]-U475)/U475)*100,0),0)</f>
        <v>200</v>
      </c>
      <c r="X476">
        <v>9.0307043949427995E-3</v>
      </c>
      <c r="Y476">
        <v>0</v>
      </c>
      <c r="Z476">
        <f>IF(A475=Emisiones_N2O_CO2eq_LA[[#This Row],[País]],IFERROR(Emisiones_N2O_CO2eq_LA[[#This Row],[Emisiones Fugitivas (kilotoneladas CO₂e)]]-Y475,0),0)</f>
        <v>0</v>
      </c>
      <c r="AA476">
        <f>IF(A475=Emisiones_N2O_CO2eq_LA[[#This Row],[País]],IFERROR(((Emisiones_N2O_CO2eq_LA[[#This Row],[Emisiones Fugitivas (kilotoneladas CO₂e)]]-Y475)/Y475)*100,0),0)</f>
        <v>0</v>
      </c>
      <c r="AB476">
        <v>0</v>
      </c>
    </row>
    <row r="477" spans="1:28" x14ac:dyDescent="0.25">
      <c r="A477" t="s">
        <v>370</v>
      </c>
      <c r="B477" t="s">
        <v>370</v>
      </c>
      <c r="C477" t="s">
        <v>371</v>
      </c>
      <c r="D477">
        <v>2006</v>
      </c>
      <c r="E477">
        <v>7720</v>
      </c>
      <c r="F477">
        <f>IF(A476=Emisiones_N2O_CO2eq_LA[[#This Row],[País]],IFERROR(Emisiones_N2O_CO2eq_LA[[#This Row],[Agricultura (kilotoneladas CO₂e)]]-E476,0),0)</f>
        <v>440</v>
      </c>
      <c r="G477" s="8">
        <f>IF(A476=Emisiones_N2O_CO2eq_LA[[#This Row],[País]],IFERROR(((Emisiones_N2O_CO2eq_LA[[#This Row],[Agricultura (kilotoneladas CO₂e)]]-E476)/E476)*100,0),0)</f>
        <v>6.0439560439560438</v>
      </c>
      <c r="H477">
        <v>2.3218045112781902</v>
      </c>
      <c r="I477">
        <v>0</v>
      </c>
      <c r="J477">
        <f>IF(A476=Emisiones_N2O_CO2eq_LA[[#This Row],[País]],IFERROR(Emisiones_N2O_CO2eq_LA[[#This Row],[Industria (kilotoneladas CO₂e)]]-I476,0),0)</f>
        <v>0</v>
      </c>
      <c r="K477" s="8">
        <f>IF(A476=Emisiones_N2O_CO2eq_LA[[#This Row],[País]],IFERROR(((Emisiones_N2O_CO2eq_LA[[#This Row],[Industria (kilotoneladas CO₂e)]]-I476)/I476)*100,0),0)</f>
        <v>0</v>
      </c>
      <c r="L477" s="7"/>
      <c r="M477">
        <v>60</v>
      </c>
      <c r="N477">
        <f>IF(A476=Emisiones_N2O_CO2eq_LA[[#This Row],[País]],IFERROR(Emisiones_N2O_CO2eq_LA[[#This Row],[Otras Quemas de Combustible (kilotoneladas CO₂e)]]-M476,0),0)</f>
        <v>0</v>
      </c>
      <c r="O477" s="8">
        <f>IF(A476=Emisiones_N2O_CO2eq_LA[[#This Row],[País]],IFERROR(((Emisiones_N2O_CO2eq_LA[[#This Row],[Otras Quemas de Combustible (kilotoneladas CO₂e)]]-M476)/M476)*100,0),0)</f>
        <v>0</v>
      </c>
      <c r="P477">
        <v>0.02</v>
      </c>
      <c r="Q477">
        <v>140</v>
      </c>
      <c r="R477">
        <f>IF(A476=Emisiones_N2O_CO2eq_LA[[#This Row],[País]],IFERROR(Emisiones_N2O_CO2eq_LA[[#This Row],[Residuos (kilotoneladas CO₂e)]]-Q476,0),0)</f>
        <v>0</v>
      </c>
      <c r="S477" s="8">
        <f>IF(A476=Emisiones_N2O_CO2eq_LA[[#This Row],[País]],IFERROR(((Emisiones_N2O_CO2eq_LA[[#This Row],[Residuos (kilotoneladas CO₂e)]]-Q476)/Q476)*100,0),0)</f>
        <v>0</v>
      </c>
      <c r="T477">
        <v>4.2105263157894701E-2</v>
      </c>
      <c r="U477">
        <v>0</v>
      </c>
      <c r="V477">
        <f>IF(A476=Emisiones_N2O_CO2eq_LA[[#This Row],[País]],IFERROR(Emisiones_N2O_CO2eq_LA[[#This Row],[UCTUS (kilotoneladas CO₂e)]]-U476,0),0)</f>
        <v>-30</v>
      </c>
      <c r="W477" s="8">
        <f>IF(A476=Emisiones_N2O_CO2eq_LA[[#This Row],[País]],IFERROR(((Emisiones_N2O_CO2eq_LA[[#This Row],[UCTUS (kilotoneladas CO₂e)]]-U476)/U476)*100,0),0)</f>
        <v>-100</v>
      </c>
      <c r="X477">
        <v>0</v>
      </c>
      <c r="Y477">
        <v>0</v>
      </c>
      <c r="Z477">
        <f>IF(A476=Emisiones_N2O_CO2eq_LA[[#This Row],[País]],IFERROR(Emisiones_N2O_CO2eq_LA[[#This Row],[Emisiones Fugitivas (kilotoneladas CO₂e)]]-Y476,0),0)</f>
        <v>0</v>
      </c>
      <c r="AA477">
        <f>IF(A476=Emisiones_N2O_CO2eq_LA[[#This Row],[País]],IFERROR(((Emisiones_N2O_CO2eq_LA[[#This Row],[Emisiones Fugitivas (kilotoneladas CO₂e)]]-Y476)/Y476)*100,0),0)</f>
        <v>0</v>
      </c>
      <c r="AB477">
        <v>0</v>
      </c>
    </row>
    <row r="478" spans="1:28" x14ac:dyDescent="0.25">
      <c r="A478" t="s">
        <v>370</v>
      </c>
      <c r="B478" t="s">
        <v>370</v>
      </c>
      <c r="C478" t="s">
        <v>371</v>
      </c>
      <c r="D478">
        <v>2007</v>
      </c>
      <c r="E478">
        <v>7580</v>
      </c>
      <c r="F478">
        <f>IF(A477=Emisiones_N2O_CO2eq_LA[[#This Row],[País]],IFERROR(Emisiones_N2O_CO2eq_LA[[#This Row],[Agricultura (kilotoneladas CO₂e)]]-E477,0),0)</f>
        <v>-140</v>
      </c>
      <c r="G478" s="8">
        <f>IF(A477=Emisiones_N2O_CO2eq_LA[[#This Row],[País]],IFERROR(((Emisiones_N2O_CO2eq_LA[[#This Row],[Agricultura (kilotoneladas CO₂e)]]-E477)/E477)*100,0),0)</f>
        <v>-1.8134715025906734</v>
      </c>
      <c r="H478">
        <v>2.2749099639855901</v>
      </c>
      <c r="I478">
        <v>0</v>
      </c>
      <c r="J478">
        <f>IF(A477=Emisiones_N2O_CO2eq_LA[[#This Row],[País]],IFERROR(Emisiones_N2O_CO2eq_LA[[#This Row],[Industria (kilotoneladas CO₂e)]]-I477,0),0)</f>
        <v>0</v>
      </c>
      <c r="K478" s="8">
        <f>IF(A477=Emisiones_N2O_CO2eq_LA[[#This Row],[País]],IFERROR(((Emisiones_N2O_CO2eq_LA[[#This Row],[Industria (kilotoneladas CO₂e)]]-I477)/I477)*100,0),0)</f>
        <v>0</v>
      </c>
      <c r="L478" s="7"/>
      <c r="M478">
        <v>70</v>
      </c>
      <c r="N478">
        <f>IF(A477=Emisiones_N2O_CO2eq_LA[[#This Row],[País]],IFERROR(Emisiones_N2O_CO2eq_LA[[#This Row],[Otras Quemas de Combustible (kilotoneladas CO₂e)]]-M477,0),0)</f>
        <v>10</v>
      </c>
      <c r="O478" s="8">
        <f>IF(A477=Emisiones_N2O_CO2eq_LA[[#This Row],[País]],IFERROR(((Emisiones_N2O_CO2eq_LA[[#This Row],[Otras Quemas de Combustible (kilotoneladas CO₂e)]]-M477)/M477)*100,0),0)</f>
        <v>16.666666666666664</v>
      </c>
      <c r="P478">
        <v>0.02</v>
      </c>
      <c r="Q478">
        <v>140</v>
      </c>
      <c r="R478">
        <f>IF(A477=Emisiones_N2O_CO2eq_LA[[#This Row],[País]],IFERROR(Emisiones_N2O_CO2eq_LA[[#This Row],[Residuos (kilotoneladas CO₂e)]]-Q477,0),0)</f>
        <v>0</v>
      </c>
      <c r="S478" s="8">
        <f>IF(A477=Emisiones_N2O_CO2eq_LA[[#This Row],[País]],IFERROR(((Emisiones_N2O_CO2eq_LA[[#This Row],[Residuos (kilotoneladas CO₂e)]]-Q477)/Q477)*100,0),0)</f>
        <v>0</v>
      </c>
      <c r="T478">
        <v>4.2016806722689003E-2</v>
      </c>
      <c r="U478">
        <v>0</v>
      </c>
      <c r="V478">
        <f>IF(A477=Emisiones_N2O_CO2eq_LA[[#This Row],[País]],IFERROR(Emisiones_N2O_CO2eq_LA[[#This Row],[UCTUS (kilotoneladas CO₂e)]]-U477,0),0)</f>
        <v>0</v>
      </c>
      <c r="W478" s="8">
        <f>IF(A477=Emisiones_N2O_CO2eq_LA[[#This Row],[País]],IFERROR(((Emisiones_N2O_CO2eq_LA[[#This Row],[UCTUS (kilotoneladas CO₂e)]]-U477)/U477)*100,0),0)</f>
        <v>0</v>
      </c>
      <c r="X478">
        <v>0</v>
      </c>
      <c r="Y478">
        <v>0</v>
      </c>
      <c r="Z478">
        <f>IF(A477=Emisiones_N2O_CO2eq_LA[[#This Row],[País]],IFERROR(Emisiones_N2O_CO2eq_LA[[#This Row],[Emisiones Fugitivas (kilotoneladas CO₂e)]]-Y477,0),0)</f>
        <v>0</v>
      </c>
      <c r="AA478">
        <f>IF(A477=Emisiones_N2O_CO2eq_LA[[#This Row],[País]],IFERROR(((Emisiones_N2O_CO2eq_LA[[#This Row],[Emisiones Fugitivas (kilotoneladas CO₂e)]]-Y477)/Y477)*100,0),0)</f>
        <v>0</v>
      </c>
      <c r="AB478">
        <v>0</v>
      </c>
    </row>
    <row r="479" spans="1:28" x14ac:dyDescent="0.25">
      <c r="A479" t="s">
        <v>370</v>
      </c>
      <c r="B479" t="s">
        <v>370</v>
      </c>
      <c r="C479" t="s">
        <v>371</v>
      </c>
      <c r="D479">
        <v>2008</v>
      </c>
      <c r="E479">
        <v>7730</v>
      </c>
      <c r="F479">
        <f>IF(A478=Emisiones_N2O_CO2eq_LA[[#This Row],[País]],IFERROR(Emisiones_N2O_CO2eq_LA[[#This Row],[Agricultura (kilotoneladas CO₂e)]]-E478,0),0)</f>
        <v>150</v>
      </c>
      <c r="G479" s="8">
        <f>IF(A478=Emisiones_N2O_CO2eq_LA[[#This Row],[País]],IFERROR(((Emisiones_N2O_CO2eq_LA[[#This Row],[Agricultura (kilotoneladas CO₂e)]]-E478)/E478)*100,0),0)</f>
        <v>1.9788918205804751</v>
      </c>
      <c r="H479">
        <v>2.3143712574850301</v>
      </c>
      <c r="I479">
        <v>0</v>
      </c>
      <c r="J479">
        <f>IF(A478=Emisiones_N2O_CO2eq_LA[[#This Row],[País]],IFERROR(Emisiones_N2O_CO2eq_LA[[#This Row],[Industria (kilotoneladas CO₂e)]]-I478,0),0)</f>
        <v>0</v>
      </c>
      <c r="K479" s="8">
        <f>IF(A478=Emisiones_N2O_CO2eq_LA[[#This Row],[País]],IFERROR(((Emisiones_N2O_CO2eq_LA[[#This Row],[Industria (kilotoneladas CO₂e)]]-I478)/I478)*100,0),0)</f>
        <v>0</v>
      </c>
      <c r="L479" s="7"/>
      <c r="M479">
        <v>70</v>
      </c>
      <c r="N479">
        <f>IF(A478=Emisiones_N2O_CO2eq_LA[[#This Row],[País]],IFERROR(Emisiones_N2O_CO2eq_LA[[#This Row],[Otras Quemas de Combustible (kilotoneladas CO₂e)]]-M478,0),0)</f>
        <v>0</v>
      </c>
      <c r="O479" s="8">
        <f>IF(A478=Emisiones_N2O_CO2eq_LA[[#This Row],[País]],IFERROR(((Emisiones_N2O_CO2eq_LA[[#This Row],[Otras Quemas de Combustible (kilotoneladas CO₂e)]]-M478)/M478)*100,0),0)</f>
        <v>0</v>
      </c>
      <c r="P479">
        <v>0.02</v>
      </c>
      <c r="Q479">
        <v>140</v>
      </c>
      <c r="R479">
        <f>IF(A478=Emisiones_N2O_CO2eq_LA[[#This Row],[País]],IFERROR(Emisiones_N2O_CO2eq_LA[[#This Row],[Residuos (kilotoneladas CO₂e)]]-Q478,0),0)</f>
        <v>0</v>
      </c>
      <c r="S479" s="8">
        <f>IF(A478=Emisiones_N2O_CO2eq_LA[[#This Row],[País]],IFERROR(((Emisiones_N2O_CO2eq_LA[[#This Row],[Residuos (kilotoneladas CO₂e)]]-Q478)/Q478)*100,0),0)</f>
        <v>0</v>
      </c>
      <c r="T479">
        <v>4.1916167664670601E-2</v>
      </c>
      <c r="U479">
        <v>10</v>
      </c>
      <c r="V479">
        <f>IF(A478=Emisiones_N2O_CO2eq_LA[[#This Row],[País]],IFERROR(Emisiones_N2O_CO2eq_LA[[#This Row],[UCTUS (kilotoneladas CO₂e)]]-U478,0),0)</f>
        <v>10</v>
      </c>
      <c r="W479" s="8">
        <f>IF(A478=Emisiones_N2O_CO2eq_LA[[#This Row],[País]],IFERROR(((Emisiones_N2O_CO2eq_LA[[#This Row],[UCTUS (kilotoneladas CO₂e)]]-U478)/U478)*100,0),0)</f>
        <v>0</v>
      </c>
      <c r="X479">
        <v>2.9940119760479E-3</v>
      </c>
      <c r="Y479">
        <v>0</v>
      </c>
      <c r="Z479">
        <f>IF(A478=Emisiones_N2O_CO2eq_LA[[#This Row],[País]],IFERROR(Emisiones_N2O_CO2eq_LA[[#This Row],[Emisiones Fugitivas (kilotoneladas CO₂e)]]-Y478,0),0)</f>
        <v>0</v>
      </c>
      <c r="AA479">
        <f>IF(A478=Emisiones_N2O_CO2eq_LA[[#This Row],[País]],IFERROR(((Emisiones_N2O_CO2eq_LA[[#This Row],[Emisiones Fugitivas (kilotoneladas CO₂e)]]-Y478)/Y478)*100,0),0)</f>
        <v>0</v>
      </c>
      <c r="AB479">
        <v>0</v>
      </c>
    </row>
    <row r="480" spans="1:28" x14ac:dyDescent="0.25">
      <c r="A480" t="s">
        <v>370</v>
      </c>
      <c r="B480" t="s">
        <v>370</v>
      </c>
      <c r="C480" t="s">
        <v>371</v>
      </c>
      <c r="D480">
        <v>2009</v>
      </c>
      <c r="E480">
        <v>7710</v>
      </c>
      <c r="F480">
        <f>IF(A479=Emisiones_N2O_CO2eq_LA[[#This Row],[País]],IFERROR(Emisiones_N2O_CO2eq_LA[[#This Row],[Agricultura (kilotoneladas CO₂e)]]-E479,0),0)</f>
        <v>-20</v>
      </c>
      <c r="G480" s="8">
        <f>IF(A479=Emisiones_N2O_CO2eq_LA[[#This Row],[País]],IFERROR(((Emisiones_N2O_CO2eq_LA[[#This Row],[Agricultura (kilotoneladas CO₂e)]]-E479)/E479)*100,0),0)</f>
        <v>-0.25873221216041398</v>
      </c>
      <c r="H480">
        <v>2.3014925373134298</v>
      </c>
      <c r="I480">
        <v>0</v>
      </c>
      <c r="J480">
        <f>IF(A479=Emisiones_N2O_CO2eq_LA[[#This Row],[País]],IFERROR(Emisiones_N2O_CO2eq_LA[[#This Row],[Industria (kilotoneladas CO₂e)]]-I479,0),0)</f>
        <v>0</v>
      </c>
      <c r="K480" s="8">
        <f>IF(A479=Emisiones_N2O_CO2eq_LA[[#This Row],[País]],IFERROR(((Emisiones_N2O_CO2eq_LA[[#This Row],[Industria (kilotoneladas CO₂e)]]-I479)/I479)*100,0),0)</f>
        <v>0</v>
      </c>
      <c r="L480" s="7"/>
      <c r="M480">
        <v>80</v>
      </c>
      <c r="N480">
        <f>IF(A479=Emisiones_N2O_CO2eq_LA[[#This Row],[País]],IFERROR(Emisiones_N2O_CO2eq_LA[[#This Row],[Otras Quemas de Combustible (kilotoneladas CO₂e)]]-M479,0),0)</f>
        <v>10</v>
      </c>
      <c r="O480" s="8">
        <f>IF(A479=Emisiones_N2O_CO2eq_LA[[#This Row],[País]],IFERROR(((Emisiones_N2O_CO2eq_LA[[#This Row],[Otras Quemas de Combustible (kilotoneladas CO₂e)]]-M479)/M479)*100,0),0)</f>
        <v>14.285714285714285</v>
      </c>
      <c r="P480">
        <v>0.02</v>
      </c>
      <c r="Q480">
        <v>140</v>
      </c>
      <c r="R480">
        <f>IF(A479=Emisiones_N2O_CO2eq_LA[[#This Row],[País]],IFERROR(Emisiones_N2O_CO2eq_LA[[#This Row],[Residuos (kilotoneladas CO₂e)]]-Q479,0),0)</f>
        <v>0</v>
      </c>
      <c r="S480" s="8">
        <f>IF(A479=Emisiones_N2O_CO2eq_LA[[#This Row],[País]],IFERROR(((Emisiones_N2O_CO2eq_LA[[#This Row],[Residuos (kilotoneladas CO₂e)]]-Q479)/Q479)*100,0),0)</f>
        <v>0</v>
      </c>
      <c r="T480">
        <v>4.1791044776119397E-2</v>
      </c>
      <c r="U480">
        <v>10</v>
      </c>
      <c r="V480">
        <f>IF(A479=Emisiones_N2O_CO2eq_LA[[#This Row],[País]],IFERROR(Emisiones_N2O_CO2eq_LA[[#This Row],[UCTUS (kilotoneladas CO₂e)]]-U479,0),0)</f>
        <v>0</v>
      </c>
      <c r="W480" s="8">
        <f>IF(A479=Emisiones_N2O_CO2eq_LA[[#This Row],[País]],IFERROR(((Emisiones_N2O_CO2eq_LA[[#This Row],[UCTUS (kilotoneladas CO₂e)]]-U479)/U479)*100,0),0)</f>
        <v>0</v>
      </c>
      <c r="X480">
        <v>2.9850746268656699E-3</v>
      </c>
      <c r="Y480">
        <v>0</v>
      </c>
      <c r="Z480">
        <f>IF(A479=Emisiones_N2O_CO2eq_LA[[#This Row],[País]],IFERROR(Emisiones_N2O_CO2eq_LA[[#This Row],[Emisiones Fugitivas (kilotoneladas CO₂e)]]-Y479,0),0)</f>
        <v>0</v>
      </c>
      <c r="AA480">
        <f>IF(A479=Emisiones_N2O_CO2eq_LA[[#This Row],[País]],IFERROR(((Emisiones_N2O_CO2eq_LA[[#This Row],[Emisiones Fugitivas (kilotoneladas CO₂e)]]-Y479)/Y479)*100,0),0)</f>
        <v>0</v>
      </c>
      <c r="AB480">
        <v>0</v>
      </c>
    </row>
    <row r="481" spans="1:28" x14ac:dyDescent="0.25">
      <c r="A481" t="s">
        <v>370</v>
      </c>
      <c r="B481" t="s">
        <v>370</v>
      </c>
      <c r="C481" t="s">
        <v>371</v>
      </c>
      <c r="D481">
        <v>2010</v>
      </c>
      <c r="E481">
        <v>7610</v>
      </c>
      <c r="F481">
        <f>IF(A480=Emisiones_N2O_CO2eq_LA[[#This Row],[País]],IFERROR(Emisiones_N2O_CO2eq_LA[[#This Row],[Agricultura (kilotoneladas CO₂e)]]-E480,0),0)</f>
        <v>-100</v>
      </c>
      <c r="G481" s="8">
        <f>IF(A480=Emisiones_N2O_CO2eq_LA[[#This Row],[País]],IFERROR(((Emisiones_N2O_CO2eq_LA[[#This Row],[Agricultura (kilotoneladas CO₂e)]]-E480)/E480)*100,0),0)</f>
        <v>-1.2970168612191959</v>
      </c>
      <c r="H481">
        <v>2.2655552247692698</v>
      </c>
      <c r="I481">
        <v>0</v>
      </c>
      <c r="J481">
        <f>IF(A480=Emisiones_N2O_CO2eq_LA[[#This Row],[País]],IFERROR(Emisiones_N2O_CO2eq_LA[[#This Row],[Industria (kilotoneladas CO₂e)]]-I480,0),0)</f>
        <v>0</v>
      </c>
      <c r="K481" s="8">
        <f>IF(A480=Emisiones_N2O_CO2eq_LA[[#This Row],[País]],IFERROR(((Emisiones_N2O_CO2eq_LA[[#This Row],[Industria (kilotoneladas CO₂e)]]-I480)/I480)*100,0),0)</f>
        <v>0</v>
      </c>
      <c r="L481" s="7"/>
      <c r="M481">
        <v>80</v>
      </c>
      <c r="N481">
        <f>IF(A480=Emisiones_N2O_CO2eq_LA[[#This Row],[País]],IFERROR(Emisiones_N2O_CO2eq_LA[[#This Row],[Otras Quemas de Combustible (kilotoneladas CO₂e)]]-M480,0),0)</f>
        <v>0</v>
      </c>
      <c r="O481" s="8">
        <f>IF(A480=Emisiones_N2O_CO2eq_LA[[#This Row],[País]],IFERROR(((Emisiones_N2O_CO2eq_LA[[#This Row],[Otras Quemas de Combustible (kilotoneladas CO₂e)]]-M480)/M480)*100,0),0)</f>
        <v>0</v>
      </c>
      <c r="P481">
        <v>0.02</v>
      </c>
      <c r="Q481">
        <v>140</v>
      </c>
      <c r="R481">
        <f>IF(A480=Emisiones_N2O_CO2eq_LA[[#This Row],[País]],IFERROR(Emisiones_N2O_CO2eq_LA[[#This Row],[Residuos (kilotoneladas CO₂e)]]-Q480,0),0)</f>
        <v>0</v>
      </c>
      <c r="S481" s="8">
        <f>IF(A480=Emisiones_N2O_CO2eq_LA[[#This Row],[País]],IFERROR(((Emisiones_N2O_CO2eq_LA[[#This Row],[Residuos (kilotoneladas CO₂e)]]-Q480)/Q480)*100,0),0)</f>
        <v>0</v>
      </c>
      <c r="T481">
        <v>4.1679071152128599E-2</v>
      </c>
      <c r="U481">
        <v>0</v>
      </c>
      <c r="V481">
        <f>IF(A480=Emisiones_N2O_CO2eq_LA[[#This Row],[País]],IFERROR(Emisiones_N2O_CO2eq_LA[[#This Row],[UCTUS (kilotoneladas CO₂e)]]-U480,0),0)</f>
        <v>-10</v>
      </c>
      <c r="W481" s="8">
        <f>IF(A480=Emisiones_N2O_CO2eq_LA[[#This Row],[País]],IFERROR(((Emisiones_N2O_CO2eq_LA[[#This Row],[UCTUS (kilotoneladas CO₂e)]]-U480)/U480)*100,0),0)</f>
        <v>-100</v>
      </c>
      <c r="X481">
        <v>0</v>
      </c>
      <c r="Y481">
        <v>0</v>
      </c>
      <c r="Z481">
        <f>IF(A480=Emisiones_N2O_CO2eq_LA[[#This Row],[País]],IFERROR(Emisiones_N2O_CO2eq_LA[[#This Row],[Emisiones Fugitivas (kilotoneladas CO₂e)]]-Y480,0),0)</f>
        <v>0</v>
      </c>
      <c r="AA481">
        <f>IF(A480=Emisiones_N2O_CO2eq_LA[[#This Row],[País]],IFERROR(((Emisiones_N2O_CO2eq_LA[[#This Row],[Emisiones Fugitivas (kilotoneladas CO₂e)]]-Y480)/Y480)*100,0),0)</f>
        <v>0</v>
      </c>
      <c r="AB481">
        <v>0</v>
      </c>
    </row>
    <row r="482" spans="1:28" x14ac:dyDescent="0.25">
      <c r="A482" t="s">
        <v>370</v>
      </c>
      <c r="B482" t="s">
        <v>370</v>
      </c>
      <c r="C482" t="s">
        <v>371</v>
      </c>
      <c r="D482">
        <v>2011</v>
      </c>
      <c r="E482">
        <v>7600</v>
      </c>
      <c r="F482">
        <f>IF(A481=Emisiones_N2O_CO2eq_LA[[#This Row],[País]],IFERROR(Emisiones_N2O_CO2eq_LA[[#This Row],[Agricultura (kilotoneladas CO₂e)]]-E481,0),0)</f>
        <v>-10</v>
      </c>
      <c r="G482" s="8">
        <f>IF(A481=Emisiones_N2O_CO2eq_LA[[#This Row],[País]],IFERROR(((Emisiones_N2O_CO2eq_LA[[#This Row],[Agricultura (kilotoneladas CO₂e)]]-E481)/E481)*100,0),0)</f>
        <v>-0.13140604467805519</v>
      </c>
      <c r="H482">
        <v>2.2558622736717102</v>
      </c>
      <c r="I482">
        <v>0</v>
      </c>
      <c r="J482">
        <f>IF(A481=Emisiones_N2O_CO2eq_LA[[#This Row],[País]],IFERROR(Emisiones_N2O_CO2eq_LA[[#This Row],[Industria (kilotoneladas CO₂e)]]-I481,0),0)</f>
        <v>0</v>
      </c>
      <c r="K482" s="8">
        <f>IF(A481=Emisiones_N2O_CO2eq_LA[[#This Row],[País]],IFERROR(((Emisiones_N2O_CO2eq_LA[[#This Row],[Industria (kilotoneladas CO₂e)]]-I481)/I481)*100,0),0)</f>
        <v>0</v>
      </c>
      <c r="L482" s="7"/>
      <c r="M482">
        <v>80</v>
      </c>
      <c r="N482">
        <f>IF(A481=Emisiones_N2O_CO2eq_LA[[#This Row],[País]],IFERROR(Emisiones_N2O_CO2eq_LA[[#This Row],[Otras Quemas de Combustible (kilotoneladas CO₂e)]]-M481,0),0)</f>
        <v>0</v>
      </c>
      <c r="O482" s="8">
        <f>IF(A481=Emisiones_N2O_CO2eq_LA[[#This Row],[País]],IFERROR(((Emisiones_N2O_CO2eq_LA[[#This Row],[Otras Quemas de Combustible (kilotoneladas CO₂e)]]-M481)/M481)*100,0),0)</f>
        <v>0</v>
      </c>
      <c r="P482">
        <v>0.02</v>
      </c>
      <c r="Q482">
        <v>140</v>
      </c>
      <c r="R482">
        <f>IF(A481=Emisiones_N2O_CO2eq_LA[[#This Row],[País]],IFERROR(Emisiones_N2O_CO2eq_LA[[#This Row],[Residuos (kilotoneladas CO₂e)]]-Q481,0),0)</f>
        <v>0</v>
      </c>
      <c r="S482" s="8">
        <f>IF(A481=Emisiones_N2O_CO2eq_LA[[#This Row],[País]],IFERROR(((Emisiones_N2O_CO2eq_LA[[#This Row],[Residuos (kilotoneladas CO₂e)]]-Q481)/Q481)*100,0),0)</f>
        <v>0</v>
      </c>
      <c r="T482">
        <v>4.1555357672899897E-2</v>
      </c>
      <c r="U482">
        <v>10</v>
      </c>
      <c r="V482">
        <f>IF(A481=Emisiones_N2O_CO2eq_LA[[#This Row],[País]],IFERROR(Emisiones_N2O_CO2eq_LA[[#This Row],[UCTUS (kilotoneladas CO₂e)]]-U481,0),0)</f>
        <v>10</v>
      </c>
      <c r="W482" s="8">
        <f>IF(A481=Emisiones_N2O_CO2eq_LA[[#This Row],[País]],IFERROR(((Emisiones_N2O_CO2eq_LA[[#This Row],[UCTUS (kilotoneladas CO₂e)]]-U481)/U481)*100,0),0)</f>
        <v>0</v>
      </c>
      <c r="X482">
        <v>2.9682398337785602E-3</v>
      </c>
      <c r="Y482">
        <v>0</v>
      </c>
      <c r="Z482">
        <f>IF(A481=Emisiones_N2O_CO2eq_LA[[#This Row],[País]],IFERROR(Emisiones_N2O_CO2eq_LA[[#This Row],[Emisiones Fugitivas (kilotoneladas CO₂e)]]-Y481,0),0)</f>
        <v>0</v>
      </c>
      <c r="AA482">
        <f>IF(A481=Emisiones_N2O_CO2eq_LA[[#This Row],[País]],IFERROR(((Emisiones_N2O_CO2eq_LA[[#This Row],[Emisiones Fugitivas (kilotoneladas CO₂e)]]-Y481)/Y481)*100,0),0)</f>
        <v>0</v>
      </c>
      <c r="AB482">
        <v>0</v>
      </c>
    </row>
    <row r="483" spans="1:28" x14ac:dyDescent="0.25">
      <c r="A483" t="s">
        <v>370</v>
      </c>
      <c r="B483" t="s">
        <v>370</v>
      </c>
      <c r="C483" t="s">
        <v>371</v>
      </c>
      <c r="D483">
        <v>2012</v>
      </c>
      <c r="E483">
        <v>7910</v>
      </c>
      <c r="F483">
        <f>IF(A482=Emisiones_N2O_CO2eq_LA[[#This Row],[País]],IFERROR(Emisiones_N2O_CO2eq_LA[[#This Row],[Agricultura (kilotoneladas CO₂e)]]-E482,0),0)</f>
        <v>310</v>
      </c>
      <c r="G483" s="8">
        <f>IF(A482=Emisiones_N2O_CO2eq_LA[[#This Row],[País]],IFERROR(((Emisiones_N2O_CO2eq_LA[[#This Row],[Agricultura (kilotoneladas CO₂e)]]-E482)/E482)*100,0),0)</f>
        <v>4.0789473684210531</v>
      </c>
      <c r="H483">
        <v>2.3409292690145</v>
      </c>
      <c r="I483">
        <v>0</v>
      </c>
      <c r="J483">
        <f>IF(A482=Emisiones_N2O_CO2eq_LA[[#This Row],[País]],IFERROR(Emisiones_N2O_CO2eq_LA[[#This Row],[Industria (kilotoneladas CO₂e)]]-I482,0),0)</f>
        <v>0</v>
      </c>
      <c r="K483" s="8">
        <f>IF(A482=Emisiones_N2O_CO2eq_LA[[#This Row],[País]],IFERROR(((Emisiones_N2O_CO2eq_LA[[#This Row],[Industria (kilotoneladas CO₂e)]]-I482)/I482)*100,0),0)</f>
        <v>0</v>
      </c>
      <c r="L483" s="7"/>
      <c r="M483">
        <v>80</v>
      </c>
      <c r="N483">
        <f>IF(A482=Emisiones_N2O_CO2eq_LA[[#This Row],[País]],IFERROR(Emisiones_N2O_CO2eq_LA[[#This Row],[Otras Quemas de Combustible (kilotoneladas CO₂e)]]-M482,0),0)</f>
        <v>0</v>
      </c>
      <c r="O483" s="8">
        <f>IF(A482=Emisiones_N2O_CO2eq_LA[[#This Row],[País]],IFERROR(((Emisiones_N2O_CO2eq_LA[[#This Row],[Otras Quemas de Combustible (kilotoneladas CO₂e)]]-M482)/M482)*100,0),0)</f>
        <v>0</v>
      </c>
      <c r="P483">
        <v>0.02</v>
      </c>
      <c r="Q483">
        <v>140</v>
      </c>
      <c r="R483">
        <f>IF(A482=Emisiones_N2O_CO2eq_LA[[#This Row],[País]],IFERROR(Emisiones_N2O_CO2eq_LA[[#This Row],[Residuos (kilotoneladas CO₂e)]]-Q482,0),0)</f>
        <v>0</v>
      </c>
      <c r="S483" s="8">
        <f>IF(A482=Emisiones_N2O_CO2eq_LA[[#This Row],[País]],IFERROR(((Emisiones_N2O_CO2eq_LA[[#This Row],[Residuos (kilotoneladas CO₂e)]]-Q482)/Q482)*100,0),0)</f>
        <v>0</v>
      </c>
      <c r="T483">
        <v>4.1432376442734502E-2</v>
      </c>
      <c r="U483">
        <v>0</v>
      </c>
      <c r="V483">
        <f>IF(A482=Emisiones_N2O_CO2eq_LA[[#This Row],[País]],IFERROR(Emisiones_N2O_CO2eq_LA[[#This Row],[UCTUS (kilotoneladas CO₂e)]]-U482,0),0)</f>
        <v>-10</v>
      </c>
      <c r="W483" s="8">
        <f>IF(A482=Emisiones_N2O_CO2eq_LA[[#This Row],[País]],IFERROR(((Emisiones_N2O_CO2eq_LA[[#This Row],[UCTUS (kilotoneladas CO₂e)]]-U482)/U482)*100,0),0)</f>
        <v>-100</v>
      </c>
      <c r="X483">
        <v>0</v>
      </c>
      <c r="Y483">
        <v>0</v>
      </c>
      <c r="Z483">
        <f>IF(A482=Emisiones_N2O_CO2eq_LA[[#This Row],[País]],IFERROR(Emisiones_N2O_CO2eq_LA[[#This Row],[Emisiones Fugitivas (kilotoneladas CO₂e)]]-Y482,0),0)</f>
        <v>0</v>
      </c>
      <c r="AA483">
        <f>IF(A482=Emisiones_N2O_CO2eq_LA[[#This Row],[País]],IFERROR(((Emisiones_N2O_CO2eq_LA[[#This Row],[Emisiones Fugitivas (kilotoneladas CO₂e)]]-Y482)/Y482)*100,0),0)</f>
        <v>0</v>
      </c>
      <c r="AB483">
        <v>0</v>
      </c>
    </row>
    <row r="484" spans="1:28" x14ac:dyDescent="0.25">
      <c r="A484" t="s">
        <v>370</v>
      </c>
      <c r="B484" t="s">
        <v>370</v>
      </c>
      <c r="C484" t="s">
        <v>371</v>
      </c>
      <c r="D484">
        <v>2013</v>
      </c>
      <c r="E484">
        <v>7990</v>
      </c>
      <c r="F484">
        <f>IF(A483=Emisiones_N2O_CO2eq_LA[[#This Row],[País]],IFERROR(Emisiones_N2O_CO2eq_LA[[#This Row],[Agricultura (kilotoneladas CO₂e)]]-E483,0),0)</f>
        <v>80</v>
      </c>
      <c r="G484" s="8">
        <f>IF(A483=Emisiones_N2O_CO2eq_LA[[#This Row],[País]],IFERROR(((Emisiones_N2O_CO2eq_LA[[#This Row],[Agricultura (kilotoneladas CO₂e)]]-E483)/E483)*100,0),0)</f>
        <v>1.0113780025284451</v>
      </c>
      <c r="H484">
        <v>2.3576276187665899</v>
      </c>
      <c r="I484">
        <v>0</v>
      </c>
      <c r="J484">
        <f>IF(A483=Emisiones_N2O_CO2eq_LA[[#This Row],[País]],IFERROR(Emisiones_N2O_CO2eq_LA[[#This Row],[Industria (kilotoneladas CO₂e)]]-I483,0),0)</f>
        <v>0</v>
      </c>
      <c r="K484" s="8">
        <f>IF(A483=Emisiones_N2O_CO2eq_LA[[#This Row],[País]],IFERROR(((Emisiones_N2O_CO2eq_LA[[#This Row],[Industria (kilotoneladas CO₂e)]]-I483)/I483)*100,0),0)</f>
        <v>0</v>
      </c>
      <c r="L484" s="7"/>
      <c r="M484">
        <v>80</v>
      </c>
      <c r="N484">
        <f>IF(A483=Emisiones_N2O_CO2eq_LA[[#This Row],[País]],IFERROR(Emisiones_N2O_CO2eq_LA[[#This Row],[Otras Quemas de Combustible (kilotoneladas CO₂e)]]-M483,0),0)</f>
        <v>0</v>
      </c>
      <c r="O484" s="8">
        <f>IF(A483=Emisiones_N2O_CO2eq_LA[[#This Row],[País]],IFERROR(((Emisiones_N2O_CO2eq_LA[[#This Row],[Otras Quemas de Combustible (kilotoneladas CO₂e)]]-M483)/M483)*100,0),0)</f>
        <v>0</v>
      </c>
      <c r="P484">
        <v>0.02</v>
      </c>
      <c r="Q484">
        <v>140</v>
      </c>
      <c r="R484">
        <f>IF(A483=Emisiones_N2O_CO2eq_LA[[#This Row],[País]],IFERROR(Emisiones_N2O_CO2eq_LA[[#This Row],[Residuos (kilotoneladas CO₂e)]]-Q483,0),0)</f>
        <v>0</v>
      </c>
      <c r="S484" s="8">
        <f>IF(A483=Emisiones_N2O_CO2eq_LA[[#This Row],[País]],IFERROR(((Emisiones_N2O_CO2eq_LA[[#This Row],[Residuos (kilotoneladas CO₂e)]]-Q483)/Q483)*100,0),0)</f>
        <v>0</v>
      </c>
      <c r="T484">
        <v>4.131012097964E-2</v>
      </c>
      <c r="U484">
        <v>0</v>
      </c>
      <c r="V484">
        <f>IF(A483=Emisiones_N2O_CO2eq_LA[[#This Row],[País]],IFERROR(Emisiones_N2O_CO2eq_LA[[#This Row],[UCTUS (kilotoneladas CO₂e)]]-U483,0),0)</f>
        <v>0</v>
      </c>
      <c r="W484" s="8">
        <f>IF(A483=Emisiones_N2O_CO2eq_LA[[#This Row],[País]],IFERROR(((Emisiones_N2O_CO2eq_LA[[#This Row],[UCTUS (kilotoneladas CO₂e)]]-U483)/U483)*100,0),0)</f>
        <v>0</v>
      </c>
      <c r="X484">
        <v>0</v>
      </c>
      <c r="Y484">
        <v>0</v>
      </c>
      <c r="Z484">
        <f>IF(A483=Emisiones_N2O_CO2eq_LA[[#This Row],[País]],IFERROR(Emisiones_N2O_CO2eq_LA[[#This Row],[Emisiones Fugitivas (kilotoneladas CO₂e)]]-Y483,0),0)</f>
        <v>0</v>
      </c>
      <c r="AA484">
        <f>IF(A483=Emisiones_N2O_CO2eq_LA[[#This Row],[País]],IFERROR(((Emisiones_N2O_CO2eq_LA[[#This Row],[Emisiones Fugitivas (kilotoneladas CO₂e)]]-Y483)/Y483)*100,0),0)</f>
        <v>0</v>
      </c>
      <c r="AB484">
        <v>0</v>
      </c>
    </row>
    <row r="485" spans="1:28" x14ac:dyDescent="0.25">
      <c r="A485" t="s">
        <v>370</v>
      </c>
      <c r="B485" t="s">
        <v>370</v>
      </c>
      <c r="C485" t="s">
        <v>371</v>
      </c>
      <c r="D485">
        <v>2014</v>
      </c>
      <c r="E485">
        <v>7860</v>
      </c>
      <c r="F485">
        <f>IF(A484=Emisiones_N2O_CO2eq_LA[[#This Row],[País]],IFERROR(Emisiones_N2O_CO2eq_LA[[#This Row],[Agricultura (kilotoneladas CO₂e)]]-E484,0),0)</f>
        <v>-130</v>
      </c>
      <c r="G485" s="8">
        <f>IF(A484=Emisiones_N2O_CO2eq_LA[[#This Row],[País]],IFERROR(((Emisiones_N2O_CO2eq_LA[[#This Row],[Agricultura (kilotoneladas CO₂e)]]-E484)/E484)*100,0),0)</f>
        <v>-1.6270337922403004</v>
      </c>
      <c r="H485">
        <v>2.3117647058823501</v>
      </c>
      <c r="I485">
        <v>0</v>
      </c>
      <c r="J485">
        <f>IF(A484=Emisiones_N2O_CO2eq_LA[[#This Row],[País]],IFERROR(Emisiones_N2O_CO2eq_LA[[#This Row],[Industria (kilotoneladas CO₂e)]]-I484,0),0)</f>
        <v>0</v>
      </c>
      <c r="K485" s="8">
        <f>IF(A484=Emisiones_N2O_CO2eq_LA[[#This Row],[País]],IFERROR(((Emisiones_N2O_CO2eq_LA[[#This Row],[Industria (kilotoneladas CO₂e)]]-I484)/I484)*100,0),0)</f>
        <v>0</v>
      </c>
      <c r="L485" s="7"/>
      <c r="M485">
        <v>80</v>
      </c>
      <c r="N485">
        <f>IF(A484=Emisiones_N2O_CO2eq_LA[[#This Row],[País]],IFERROR(Emisiones_N2O_CO2eq_LA[[#This Row],[Otras Quemas de Combustible (kilotoneladas CO₂e)]]-M484,0),0)</f>
        <v>0</v>
      </c>
      <c r="O485" s="8">
        <f>IF(A484=Emisiones_N2O_CO2eq_LA[[#This Row],[País]],IFERROR(((Emisiones_N2O_CO2eq_LA[[#This Row],[Otras Quemas de Combustible (kilotoneladas CO₂e)]]-M484)/M484)*100,0),0)</f>
        <v>0</v>
      </c>
      <c r="P485">
        <v>0.02</v>
      </c>
      <c r="Q485">
        <v>140</v>
      </c>
      <c r="R485">
        <f>IF(A484=Emisiones_N2O_CO2eq_LA[[#This Row],[País]],IFERROR(Emisiones_N2O_CO2eq_LA[[#This Row],[Residuos (kilotoneladas CO₂e)]]-Q484,0),0)</f>
        <v>0</v>
      </c>
      <c r="S485" s="8">
        <f>IF(A484=Emisiones_N2O_CO2eq_LA[[#This Row],[País]],IFERROR(((Emisiones_N2O_CO2eq_LA[[#This Row],[Residuos (kilotoneladas CO₂e)]]-Q484)/Q484)*100,0),0)</f>
        <v>0</v>
      </c>
      <c r="T485">
        <v>4.11764705882353E-2</v>
      </c>
      <c r="U485">
        <v>0</v>
      </c>
      <c r="V485">
        <f>IF(A484=Emisiones_N2O_CO2eq_LA[[#This Row],[País]],IFERROR(Emisiones_N2O_CO2eq_LA[[#This Row],[UCTUS (kilotoneladas CO₂e)]]-U484,0),0)</f>
        <v>0</v>
      </c>
      <c r="W485" s="8">
        <f>IF(A484=Emisiones_N2O_CO2eq_LA[[#This Row],[País]],IFERROR(((Emisiones_N2O_CO2eq_LA[[#This Row],[UCTUS (kilotoneladas CO₂e)]]-U484)/U484)*100,0),0)</f>
        <v>0</v>
      </c>
      <c r="X485">
        <v>0</v>
      </c>
      <c r="Y485">
        <v>0</v>
      </c>
      <c r="Z485">
        <f>IF(A484=Emisiones_N2O_CO2eq_LA[[#This Row],[País]],IFERROR(Emisiones_N2O_CO2eq_LA[[#This Row],[Emisiones Fugitivas (kilotoneladas CO₂e)]]-Y484,0),0)</f>
        <v>0</v>
      </c>
      <c r="AA485">
        <f>IF(A484=Emisiones_N2O_CO2eq_LA[[#This Row],[País]],IFERROR(((Emisiones_N2O_CO2eq_LA[[#This Row],[Emisiones Fugitivas (kilotoneladas CO₂e)]]-Y484)/Y484)*100,0),0)</f>
        <v>0</v>
      </c>
      <c r="AB485">
        <v>0</v>
      </c>
    </row>
    <row r="486" spans="1:28" x14ac:dyDescent="0.25">
      <c r="A486" t="s">
        <v>370</v>
      </c>
      <c r="B486" t="s">
        <v>370</v>
      </c>
      <c r="C486" t="s">
        <v>371</v>
      </c>
      <c r="D486">
        <v>2015</v>
      </c>
      <c r="E486">
        <v>7500</v>
      </c>
      <c r="F486">
        <f>IF(A485=Emisiones_N2O_CO2eq_LA[[#This Row],[País]],IFERROR(Emisiones_N2O_CO2eq_LA[[#This Row],[Agricultura (kilotoneladas CO₂e)]]-E485,0),0)</f>
        <v>-360</v>
      </c>
      <c r="G486" s="8">
        <f>IF(A485=Emisiones_N2O_CO2eq_LA[[#This Row],[País]],IFERROR(((Emisiones_N2O_CO2eq_LA[[#This Row],[Agricultura (kilotoneladas CO₂e)]]-E485)/E485)*100,0),0)</f>
        <v>-4.5801526717557248</v>
      </c>
      <c r="H486">
        <v>2.1981242672919099</v>
      </c>
      <c r="I486">
        <v>0</v>
      </c>
      <c r="J486">
        <f>IF(A485=Emisiones_N2O_CO2eq_LA[[#This Row],[País]],IFERROR(Emisiones_N2O_CO2eq_LA[[#This Row],[Industria (kilotoneladas CO₂e)]]-I485,0),0)</f>
        <v>0</v>
      </c>
      <c r="K486" s="8">
        <f>IF(A485=Emisiones_N2O_CO2eq_LA[[#This Row],[País]],IFERROR(((Emisiones_N2O_CO2eq_LA[[#This Row],[Industria (kilotoneladas CO₂e)]]-I485)/I485)*100,0),0)</f>
        <v>0</v>
      </c>
      <c r="L486" s="7"/>
      <c r="M486">
        <v>80</v>
      </c>
      <c r="N486">
        <f>IF(A485=Emisiones_N2O_CO2eq_LA[[#This Row],[País]],IFERROR(Emisiones_N2O_CO2eq_LA[[#This Row],[Otras Quemas de Combustible (kilotoneladas CO₂e)]]-M485,0),0)</f>
        <v>0</v>
      </c>
      <c r="O486" s="8">
        <f>IF(A485=Emisiones_N2O_CO2eq_LA[[#This Row],[País]],IFERROR(((Emisiones_N2O_CO2eq_LA[[#This Row],[Otras Quemas de Combustible (kilotoneladas CO₂e)]]-M485)/M485)*100,0),0)</f>
        <v>0</v>
      </c>
      <c r="P486">
        <v>0.02</v>
      </c>
      <c r="Q486">
        <v>140</v>
      </c>
      <c r="R486">
        <f>IF(A485=Emisiones_N2O_CO2eq_LA[[#This Row],[País]],IFERROR(Emisiones_N2O_CO2eq_LA[[#This Row],[Residuos (kilotoneladas CO₂e)]]-Q485,0),0)</f>
        <v>0</v>
      </c>
      <c r="S486" s="8">
        <f>IF(A485=Emisiones_N2O_CO2eq_LA[[#This Row],[País]],IFERROR(((Emisiones_N2O_CO2eq_LA[[#This Row],[Residuos (kilotoneladas CO₂e)]]-Q485)/Q485)*100,0),0)</f>
        <v>0</v>
      </c>
      <c r="T486">
        <v>4.1031652989448997E-2</v>
      </c>
      <c r="U486">
        <v>0</v>
      </c>
      <c r="V486">
        <f>IF(A485=Emisiones_N2O_CO2eq_LA[[#This Row],[País]],IFERROR(Emisiones_N2O_CO2eq_LA[[#This Row],[UCTUS (kilotoneladas CO₂e)]]-U485,0),0)</f>
        <v>0</v>
      </c>
      <c r="W486" s="8">
        <f>IF(A485=Emisiones_N2O_CO2eq_LA[[#This Row],[País]],IFERROR(((Emisiones_N2O_CO2eq_LA[[#This Row],[UCTUS (kilotoneladas CO₂e)]]-U485)/U485)*100,0),0)</f>
        <v>0</v>
      </c>
      <c r="X486">
        <v>0</v>
      </c>
      <c r="Y486">
        <v>0</v>
      </c>
      <c r="Z486">
        <f>IF(A485=Emisiones_N2O_CO2eq_LA[[#This Row],[País]],IFERROR(Emisiones_N2O_CO2eq_LA[[#This Row],[Emisiones Fugitivas (kilotoneladas CO₂e)]]-Y485,0),0)</f>
        <v>0</v>
      </c>
      <c r="AA486">
        <f>IF(A485=Emisiones_N2O_CO2eq_LA[[#This Row],[País]],IFERROR(((Emisiones_N2O_CO2eq_LA[[#This Row],[Emisiones Fugitivas (kilotoneladas CO₂e)]]-Y485)/Y485)*100,0),0)</f>
        <v>0</v>
      </c>
      <c r="AB486">
        <v>0</v>
      </c>
    </row>
    <row r="487" spans="1:28" x14ac:dyDescent="0.25">
      <c r="A487" t="s">
        <v>370</v>
      </c>
      <c r="B487" t="s">
        <v>370</v>
      </c>
      <c r="C487" t="s">
        <v>371</v>
      </c>
      <c r="D487">
        <v>2016</v>
      </c>
      <c r="E487">
        <v>7740</v>
      </c>
      <c r="F487">
        <f>IF(A486=Emisiones_N2O_CO2eq_LA[[#This Row],[País]],IFERROR(Emisiones_N2O_CO2eq_LA[[#This Row],[Agricultura (kilotoneladas CO₂e)]]-E486,0),0)</f>
        <v>240</v>
      </c>
      <c r="G487" s="8">
        <f>IF(A486=Emisiones_N2O_CO2eq_LA[[#This Row],[País]],IFERROR(((Emisiones_N2O_CO2eq_LA[[#This Row],[Agricultura (kilotoneladas CO₂e)]]-E486)/E486)*100,0),0)</f>
        <v>3.2</v>
      </c>
      <c r="H487">
        <v>2.26051401869158</v>
      </c>
      <c r="I487">
        <v>0</v>
      </c>
      <c r="J487">
        <f>IF(A486=Emisiones_N2O_CO2eq_LA[[#This Row],[País]],IFERROR(Emisiones_N2O_CO2eq_LA[[#This Row],[Industria (kilotoneladas CO₂e)]]-I486,0),0)</f>
        <v>0</v>
      </c>
      <c r="K487" s="8">
        <f>IF(A486=Emisiones_N2O_CO2eq_LA[[#This Row],[País]],IFERROR(((Emisiones_N2O_CO2eq_LA[[#This Row],[Industria (kilotoneladas CO₂e)]]-I486)/I486)*100,0),0)</f>
        <v>0</v>
      </c>
      <c r="L487" s="7"/>
      <c r="M487">
        <v>80</v>
      </c>
      <c r="N487">
        <f>IF(A486=Emisiones_N2O_CO2eq_LA[[#This Row],[País]],IFERROR(Emisiones_N2O_CO2eq_LA[[#This Row],[Otras Quemas de Combustible (kilotoneladas CO₂e)]]-M486,0),0)</f>
        <v>0</v>
      </c>
      <c r="O487" s="8">
        <f>IF(A486=Emisiones_N2O_CO2eq_LA[[#This Row],[País]],IFERROR(((Emisiones_N2O_CO2eq_LA[[#This Row],[Otras Quemas de Combustible (kilotoneladas CO₂e)]]-M486)/M486)*100,0),0)</f>
        <v>0</v>
      </c>
      <c r="P487">
        <v>0.02</v>
      </c>
      <c r="Q487">
        <v>140</v>
      </c>
      <c r="R487">
        <f>IF(A486=Emisiones_N2O_CO2eq_LA[[#This Row],[País]],IFERROR(Emisiones_N2O_CO2eq_LA[[#This Row],[Residuos (kilotoneladas CO₂e)]]-Q486,0),0)</f>
        <v>0</v>
      </c>
      <c r="S487" s="8">
        <f>IF(A486=Emisiones_N2O_CO2eq_LA[[#This Row],[País]],IFERROR(((Emisiones_N2O_CO2eq_LA[[#This Row],[Residuos (kilotoneladas CO₂e)]]-Q486)/Q486)*100,0),0)</f>
        <v>0</v>
      </c>
      <c r="T487">
        <v>4.0887850467289703E-2</v>
      </c>
      <c r="U487">
        <v>0</v>
      </c>
      <c r="V487">
        <f>IF(A486=Emisiones_N2O_CO2eq_LA[[#This Row],[País]],IFERROR(Emisiones_N2O_CO2eq_LA[[#This Row],[UCTUS (kilotoneladas CO₂e)]]-U486,0),0)</f>
        <v>0</v>
      </c>
      <c r="W487" s="8">
        <f>IF(A486=Emisiones_N2O_CO2eq_LA[[#This Row],[País]],IFERROR(((Emisiones_N2O_CO2eq_LA[[#This Row],[UCTUS (kilotoneladas CO₂e)]]-U486)/U486)*100,0),0)</f>
        <v>0</v>
      </c>
      <c r="X487">
        <v>0</v>
      </c>
      <c r="Y487">
        <v>0</v>
      </c>
      <c r="Z487">
        <f>IF(A486=Emisiones_N2O_CO2eq_LA[[#This Row],[País]],IFERROR(Emisiones_N2O_CO2eq_LA[[#This Row],[Emisiones Fugitivas (kilotoneladas CO₂e)]]-Y486,0),0)</f>
        <v>0</v>
      </c>
      <c r="AA487">
        <f>IF(A486=Emisiones_N2O_CO2eq_LA[[#This Row],[País]],IFERROR(((Emisiones_N2O_CO2eq_LA[[#This Row],[Emisiones Fugitivas (kilotoneladas CO₂e)]]-Y486)/Y486)*100,0),0)</f>
        <v>0</v>
      </c>
      <c r="AB487">
        <v>0</v>
      </c>
    </row>
    <row r="488" spans="1:28" x14ac:dyDescent="0.25">
      <c r="A488" t="s">
        <v>376</v>
      </c>
      <c r="B488" t="s">
        <v>376</v>
      </c>
      <c r="C488" t="s">
        <v>377</v>
      </c>
      <c r="D488">
        <v>1990</v>
      </c>
      <c r="E488">
        <v>9650</v>
      </c>
      <c r="F488">
        <f>IF(A487=Emisiones_N2O_CO2eq_LA[[#This Row],[País]],IFERROR(Emisiones_N2O_CO2eq_LA[[#This Row],[Agricultura (kilotoneladas CO₂e)]]-E487,0),0)</f>
        <v>0</v>
      </c>
      <c r="G488" s="8">
        <f>IF(A487=Emisiones_N2O_CO2eq_LA[[#This Row],[País]],IFERROR(((Emisiones_N2O_CO2eq_LA[[#This Row],[Agricultura (kilotoneladas CO₂e)]]-E487)/E487)*100,0),0)</f>
        <v>0</v>
      </c>
      <c r="H488">
        <v>0.49151938063464501</v>
      </c>
      <c r="I488">
        <v>90</v>
      </c>
      <c r="J488">
        <f>IF(A487=Emisiones_N2O_CO2eq_LA[[#This Row],[País]],IFERROR(Emisiones_N2O_CO2eq_LA[[#This Row],[Industria (kilotoneladas CO₂e)]]-I487,0),0)</f>
        <v>0</v>
      </c>
      <c r="K488" s="8">
        <f>IF(A487=Emisiones_N2O_CO2eq_LA[[#This Row],[País]],IFERROR(((Emisiones_N2O_CO2eq_LA[[#This Row],[Industria (kilotoneladas CO₂e)]]-I487)/I487)*100,0),0)</f>
        <v>0</v>
      </c>
      <c r="L488" s="7">
        <v>0</v>
      </c>
      <c r="M488">
        <v>200</v>
      </c>
      <c r="N488">
        <f>IF(A487=Emisiones_N2O_CO2eq_LA[[#This Row],[País]],IFERROR(Emisiones_N2O_CO2eq_LA[[#This Row],[Otras Quemas de Combustible (kilotoneladas CO₂e)]]-M487,0),0)</f>
        <v>0</v>
      </c>
      <c r="O488" s="8">
        <f>IF(A487=Emisiones_N2O_CO2eq_LA[[#This Row],[País]],IFERROR(((Emisiones_N2O_CO2eq_LA[[#This Row],[Otras Quemas de Combustible (kilotoneladas CO₂e)]]-M487)/M487)*100,0),0)</f>
        <v>0</v>
      </c>
      <c r="P488">
        <v>0.01</v>
      </c>
      <c r="Q488">
        <v>320</v>
      </c>
      <c r="R488">
        <f>IF(A487=Emisiones_N2O_CO2eq_LA[[#This Row],[País]],IFERROR(Emisiones_N2O_CO2eq_LA[[#This Row],[Residuos (kilotoneladas CO₂e)]]-Q487,0),0)</f>
        <v>0</v>
      </c>
      <c r="S488" s="8">
        <f>IF(A487=Emisiones_N2O_CO2eq_LA[[#This Row],[País]],IFERROR(((Emisiones_N2O_CO2eq_LA[[#This Row],[Residuos (kilotoneladas CO₂e)]]-Q487)/Q487)*100,0),0)</f>
        <v>0</v>
      </c>
      <c r="T488">
        <v>1.6299088269749899E-2</v>
      </c>
      <c r="U488">
        <v>810</v>
      </c>
      <c r="V488">
        <f>IF(A487=Emisiones_N2O_CO2eq_LA[[#This Row],[País]],IFERROR(Emisiones_N2O_CO2eq_LA[[#This Row],[UCTUS (kilotoneladas CO₂e)]]-U487,0),0)</f>
        <v>0</v>
      </c>
      <c r="W488" s="8">
        <f>IF(A487=Emisiones_N2O_CO2eq_LA[[#This Row],[País]],IFERROR(((Emisiones_N2O_CO2eq_LA[[#This Row],[UCTUS (kilotoneladas CO₂e)]]-U487)/U487)*100,0),0)</f>
        <v>0</v>
      </c>
      <c r="X488">
        <v>4.1257067182804398E-2</v>
      </c>
      <c r="Y488">
        <v>0</v>
      </c>
      <c r="Z488">
        <f>IF(A487=Emisiones_N2O_CO2eq_LA[[#This Row],[País]],IFERROR(Emisiones_N2O_CO2eq_LA[[#This Row],[Emisiones Fugitivas (kilotoneladas CO₂e)]]-Y487,0),0)</f>
        <v>0</v>
      </c>
      <c r="AA488">
        <f>IF(A487=Emisiones_N2O_CO2eq_LA[[#This Row],[País]],IFERROR(((Emisiones_N2O_CO2eq_LA[[#This Row],[Emisiones Fugitivas (kilotoneladas CO₂e)]]-Y487)/Y487)*100,0),0)</f>
        <v>0</v>
      </c>
      <c r="AB488">
        <v>0</v>
      </c>
    </row>
    <row r="489" spans="1:28" x14ac:dyDescent="0.25">
      <c r="A489" t="s">
        <v>376</v>
      </c>
      <c r="B489" t="s">
        <v>376</v>
      </c>
      <c r="C489" t="s">
        <v>377</v>
      </c>
      <c r="D489">
        <v>1991</v>
      </c>
      <c r="E489">
        <v>9870</v>
      </c>
      <c r="F489">
        <f>IF(A488=Emisiones_N2O_CO2eq_LA[[#This Row],[País]],IFERROR(Emisiones_N2O_CO2eq_LA[[#This Row],[Agricultura (kilotoneladas CO₂e)]]-E488,0),0)</f>
        <v>220</v>
      </c>
      <c r="G489" s="8">
        <f>IF(A488=Emisiones_N2O_CO2eq_LA[[#This Row],[País]],IFERROR(((Emisiones_N2O_CO2eq_LA[[#This Row],[Agricultura (kilotoneladas CO₂e)]]-E488)/E488)*100,0),0)</f>
        <v>2.2797927461139897</v>
      </c>
      <c r="H489">
        <v>0.491142515923566</v>
      </c>
      <c r="I489">
        <v>90</v>
      </c>
      <c r="J489">
        <f>IF(A488=Emisiones_N2O_CO2eq_LA[[#This Row],[País]],IFERROR(Emisiones_N2O_CO2eq_LA[[#This Row],[Industria (kilotoneladas CO₂e)]]-I488,0),0)</f>
        <v>0</v>
      </c>
      <c r="K489" s="8">
        <f>IF(A488=Emisiones_N2O_CO2eq_LA[[#This Row],[País]],IFERROR(((Emisiones_N2O_CO2eq_LA[[#This Row],[Industria (kilotoneladas CO₂e)]]-I488)/I488)*100,0),0)</f>
        <v>0</v>
      </c>
      <c r="L489" s="7">
        <v>0</v>
      </c>
      <c r="M489">
        <v>200</v>
      </c>
      <c r="N489">
        <f>IF(A488=Emisiones_N2O_CO2eq_LA[[#This Row],[País]],IFERROR(Emisiones_N2O_CO2eq_LA[[#This Row],[Otras Quemas de Combustible (kilotoneladas CO₂e)]]-M488,0),0)</f>
        <v>0</v>
      </c>
      <c r="O489" s="8">
        <f>IF(A488=Emisiones_N2O_CO2eq_LA[[#This Row],[País]],IFERROR(((Emisiones_N2O_CO2eq_LA[[#This Row],[Otras Quemas de Combustible (kilotoneladas CO₂e)]]-M488)/M488)*100,0),0)</f>
        <v>0</v>
      </c>
      <c r="P489">
        <v>0.01</v>
      </c>
      <c r="Q489">
        <v>330</v>
      </c>
      <c r="R489">
        <f>IF(A488=Emisiones_N2O_CO2eq_LA[[#This Row],[País]],IFERROR(Emisiones_N2O_CO2eq_LA[[#This Row],[Residuos (kilotoneladas CO₂e)]]-Q488,0),0)</f>
        <v>10</v>
      </c>
      <c r="S489" s="8">
        <f>IF(A488=Emisiones_N2O_CO2eq_LA[[#This Row],[País]],IFERROR(((Emisiones_N2O_CO2eq_LA[[#This Row],[Residuos (kilotoneladas CO₂e)]]-Q488)/Q488)*100,0),0)</f>
        <v>3.125</v>
      </c>
      <c r="T489">
        <v>1.6421178343948999E-2</v>
      </c>
      <c r="U489">
        <v>810</v>
      </c>
      <c r="V489">
        <f>IF(A488=Emisiones_N2O_CO2eq_LA[[#This Row],[País]],IFERROR(Emisiones_N2O_CO2eq_LA[[#This Row],[UCTUS (kilotoneladas CO₂e)]]-U488,0),0)</f>
        <v>0</v>
      </c>
      <c r="W489" s="8">
        <f>IF(A488=Emisiones_N2O_CO2eq_LA[[#This Row],[País]],IFERROR(((Emisiones_N2O_CO2eq_LA[[#This Row],[UCTUS (kilotoneladas CO₂e)]]-U488)/U488)*100,0),0)</f>
        <v>0</v>
      </c>
      <c r="X489">
        <v>4.03065286624203E-2</v>
      </c>
      <c r="Y489">
        <v>0</v>
      </c>
      <c r="Z489">
        <f>IF(A488=Emisiones_N2O_CO2eq_LA[[#This Row],[País]],IFERROR(Emisiones_N2O_CO2eq_LA[[#This Row],[Emisiones Fugitivas (kilotoneladas CO₂e)]]-Y488,0),0)</f>
        <v>0</v>
      </c>
      <c r="AA489">
        <f>IF(A488=Emisiones_N2O_CO2eq_LA[[#This Row],[País]],IFERROR(((Emisiones_N2O_CO2eq_LA[[#This Row],[Emisiones Fugitivas (kilotoneladas CO₂e)]]-Y488)/Y488)*100,0),0)</f>
        <v>0</v>
      </c>
      <c r="AB489">
        <v>0</v>
      </c>
    </row>
    <row r="490" spans="1:28" x14ac:dyDescent="0.25">
      <c r="A490" t="s">
        <v>376</v>
      </c>
      <c r="B490" t="s">
        <v>376</v>
      </c>
      <c r="C490" t="s">
        <v>377</v>
      </c>
      <c r="D490">
        <v>1992</v>
      </c>
      <c r="E490">
        <v>9750</v>
      </c>
      <c r="F490">
        <f>IF(A489=Emisiones_N2O_CO2eq_LA[[#This Row],[País]],IFERROR(Emisiones_N2O_CO2eq_LA[[#This Row],[Agricultura (kilotoneladas CO₂e)]]-E489,0),0)</f>
        <v>-120</v>
      </c>
      <c r="G490" s="8">
        <f>IF(A489=Emisiones_N2O_CO2eq_LA[[#This Row],[País]],IFERROR(((Emisiones_N2O_CO2eq_LA[[#This Row],[Agricultura (kilotoneladas CO₂e)]]-E489)/E489)*100,0),0)</f>
        <v>-1.21580547112462</v>
      </c>
      <c r="H490">
        <v>0.47426792489541703</v>
      </c>
      <c r="I490">
        <v>100</v>
      </c>
      <c r="J490">
        <f>IF(A489=Emisiones_N2O_CO2eq_LA[[#This Row],[País]],IFERROR(Emisiones_N2O_CO2eq_LA[[#This Row],[Industria (kilotoneladas CO₂e)]]-I489,0),0)</f>
        <v>10</v>
      </c>
      <c r="K490" s="8">
        <f>IF(A489=Emisiones_N2O_CO2eq_LA[[#This Row],[País]],IFERROR(((Emisiones_N2O_CO2eq_LA[[#This Row],[Industria (kilotoneladas CO₂e)]]-I489)/I489)*100,0),0)</f>
        <v>11.111111111111111</v>
      </c>
      <c r="L490" s="7">
        <v>0</v>
      </c>
      <c r="M490">
        <v>200</v>
      </c>
      <c r="N490">
        <f>IF(A489=Emisiones_N2O_CO2eq_LA[[#This Row],[País]],IFERROR(Emisiones_N2O_CO2eq_LA[[#This Row],[Otras Quemas de Combustible (kilotoneladas CO₂e)]]-M489,0),0)</f>
        <v>0</v>
      </c>
      <c r="O490" s="8">
        <f>IF(A489=Emisiones_N2O_CO2eq_LA[[#This Row],[País]],IFERROR(((Emisiones_N2O_CO2eq_LA[[#This Row],[Otras Quemas de Combustible (kilotoneladas CO₂e)]]-M489)/M489)*100,0),0)</f>
        <v>0</v>
      </c>
      <c r="P490">
        <v>0.01</v>
      </c>
      <c r="Q490">
        <v>340</v>
      </c>
      <c r="R490">
        <f>IF(A489=Emisiones_N2O_CO2eq_LA[[#This Row],[País]],IFERROR(Emisiones_N2O_CO2eq_LA[[#This Row],[Residuos (kilotoneladas CO₂e)]]-Q489,0),0)</f>
        <v>10</v>
      </c>
      <c r="S490" s="8">
        <f>IF(A489=Emisiones_N2O_CO2eq_LA[[#This Row],[País]],IFERROR(((Emisiones_N2O_CO2eq_LA[[#This Row],[Residuos (kilotoneladas CO₂e)]]-Q489)/Q489)*100,0),0)</f>
        <v>3.0303030303030303</v>
      </c>
      <c r="T490">
        <v>1.6538573791224798E-2</v>
      </c>
      <c r="U490">
        <v>810</v>
      </c>
      <c r="V490">
        <f>IF(A489=Emisiones_N2O_CO2eq_LA[[#This Row],[País]],IFERROR(Emisiones_N2O_CO2eq_LA[[#This Row],[UCTUS (kilotoneladas CO₂e)]]-U489,0),0)</f>
        <v>0</v>
      </c>
      <c r="W490" s="8">
        <f>IF(A489=Emisiones_N2O_CO2eq_LA[[#This Row],[País]],IFERROR(((Emisiones_N2O_CO2eq_LA[[#This Row],[UCTUS (kilotoneladas CO₂e)]]-U489)/U489)*100,0),0)</f>
        <v>0</v>
      </c>
      <c r="X490">
        <v>3.9400719914388503E-2</v>
      </c>
      <c r="Y490">
        <v>0</v>
      </c>
      <c r="Z490">
        <f>IF(A489=Emisiones_N2O_CO2eq_LA[[#This Row],[País]],IFERROR(Emisiones_N2O_CO2eq_LA[[#This Row],[Emisiones Fugitivas (kilotoneladas CO₂e)]]-Y489,0),0)</f>
        <v>0</v>
      </c>
      <c r="AA490">
        <f>IF(A489=Emisiones_N2O_CO2eq_LA[[#This Row],[País]],IFERROR(((Emisiones_N2O_CO2eq_LA[[#This Row],[Emisiones Fugitivas (kilotoneladas CO₂e)]]-Y489)/Y489)*100,0),0)</f>
        <v>0</v>
      </c>
      <c r="AB490">
        <v>0</v>
      </c>
    </row>
    <row r="491" spans="1:28" x14ac:dyDescent="0.25">
      <c r="A491" t="s">
        <v>376</v>
      </c>
      <c r="B491" t="s">
        <v>376</v>
      </c>
      <c r="C491" t="s">
        <v>377</v>
      </c>
      <c r="D491">
        <v>1993</v>
      </c>
      <c r="E491">
        <v>9520</v>
      </c>
      <c r="F491">
        <f>IF(A490=Emisiones_N2O_CO2eq_LA[[#This Row],[País]],IFERROR(Emisiones_N2O_CO2eq_LA[[#This Row],[Agricultura (kilotoneladas CO₂e)]]-E490,0),0)</f>
        <v>-230</v>
      </c>
      <c r="G491" s="8">
        <f>IF(A490=Emisiones_N2O_CO2eq_LA[[#This Row],[País]],IFERROR(((Emisiones_N2O_CO2eq_LA[[#This Row],[Agricultura (kilotoneladas CO₂e)]]-E490)/E490)*100,0),0)</f>
        <v>-2.358974358974359</v>
      </c>
      <c r="H491">
        <v>0.45296664604843601</v>
      </c>
      <c r="I491">
        <v>100</v>
      </c>
      <c r="J491">
        <f>IF(A490=Emisiones_N2O_CO2eq_LA[[#This Row],[País]],IFERROR(Emisiones_N2O_CO2eq_LA[[#This Row],[Industria (kilotoneladas CO₂e)]]-I490,0),0)</f>
        <v>0</v>
      </c>
      <c r="K491" s="8">
        <f>IF(A490=Emisiones_N2O_CO2eq_LA[[#This Row],[País]],IFERROR(((Emisiones_N2O_CO2eq_LA[[#This Row],[Industria (kilotoneladas CO₂e)]]-I490)/I490)*100,0),0)</f>
        <v>0</v>
      </c>
      <c r="L491" s="7">
        <v>0</v>
      </c>
      <c r="M491">
        <v>210</v>
      </c>
      <c r="N491">
        <f>IF(A490=Emisiones_N2O_CO2eq_LA[[#This Row],[País]],IFERROR(Emisiones_N2O_CO2eq_LA[[#This Row],[Otras Quemas de Combustible (kilotoneladas CO₂e)]]-M490,0),0)</f>
        <v>10</v>
      </c>
      <c r="O491" s="8">
        <f>IF(A490=Emisiones_N2O_CO2eq_LA[[#This Row],[País]],IFERROR(((Emisiones_N2O_CO2eq_LA[[#This Row],[Otras Quemas de Combustible (kilotoneladas CO₂e)]]-M490)/M490)*100,0),0)</f>
        <v>5</v>
      </c>
      <c r="P491">
        <v>0.01</v>
      </c>
      <c r="Q491">
        <v>350</v>
      </c>
      <c r="R491">
        <f>IF(A490=Emisiones_N2O_CO2eq_LA[[#This Row],[País]],IFERROR(Emisiones_N2O_CO2eq_LA[[#This Row],[Residuos (kilotoneladas CO₂e)]]-Q490,0),0)</f>
        <v>10</v>
      </c>
      <c r="S491" s="8">
        <f>IF(A490=Emisiones_N2O_CO2eq_LA[[#This Row],[País]],IFERROR(((Emisiones_N2O_CO2eq_LA[[#This Row],[Residuos (kilotoneladas CO₂e)]]-Q490)/Q490)*100,0),0)</f>
        <v>2.9411764705882351</v>
      </c>
      <c r="T491">
        <v>1.6653185516486601E-2</v>
      </c>
      <c r="U491">
        <v>810</v>
      </c>
      <c r="V491">
        <f>IF(A490=Emisiones_N2O_CO2eq_LA[[#This Row],[País]],IFERROR(Emisiones_N2O_CO2eq_LA[[#This Row],[UCTUS (kilotoneladas CO₂e)]]-U490,0),0)</f>
        <v>0</v>
      </c>
      <c r="W491" s="8">
        <f>IF(A490=Emisiones_N2O_CO2eq_LA[[#This Row],[País]],IFERROR(((Emisiones_N2O_CO2eq_LA[[#This Row],[UCTUS (kilotoneladas CO₂e)]]-U490)/U490)*100,0),0)</f>
        <v>0</v>
      </c>
      <c r="X491">
        <v>3.8540229338154798E-2</v>
      </c>
      <c r="Y491">
        <v>0</v>
      </c>
      <c r="Z491">
        <f>IF(A490=Emisiones_N2O_CO2eq_LA[[#This Row],[País]],IFERROR(Emisiones_N2O_CO2eq_LA[[#This Row],[Emisiones Fugitivas (kilotoneladas CO₂e)]]-Y490,0),0)</f>
        <v>0</v>
      </c>
      <c r="AA491">
        <f>IF(A490=Emisiones_N2O_CO2eq_LA[[#This Row],[País]],IFERROR(((Emisiones_N2O_CO2eq_LA[[#This Row],[Emisiones Fugitivas (kilotoneladas CO₂e)]]-Y490)/Y490)*100,0),0)</f>
        <v>0</v>
      </c>
      <c r="AB491">
        <v>0</v>
      </c>
    </row>
    <row r="492" spans="1:28" x14ac:dyDescent="0.25">
      <c r="A492" t="s">
        <v>376</v>
      </c>
      <c r="B492" t="s">
        <v>376</v>
      </c>
      <c r="C492" t="s">
        <v>377</v>
      </c>
      <c r="D492">
        <v>1994</v>
      </c>
      <c r="E492">
        <v>9730</v>
      </c>
      <c r="F492">
        <f>IF(A491=Emisiones_N2O_CO2eq_LA[[#This Row],[País]],IFERROR(Emisiones_N2O_CO2eq_LA[[#This Row],[Agricultura (kilotoneladas CO₂e)]]-E491,0),0)</f>
        <v>210</v>
      </c>
      <c r="G492" s="8">
        <f>IF(A491=Emisiones_N2O_CO2eq_LA[[#This Row],[País]],IFERROR(((Emisiones_N2O_CO2eq_LA[[#This Row],[Agricultura (kilotoneladas CO₂e)]]-E491)/E491)*100,0),0)</f>
        <v>2.2058823529411766</v>
      </c>
      <c r="H492">
        <v>0.45308498253783402</v>
      </c>
      <c r="I492">
        <v>110</v>
      </c>
      <c r="J492">
        <f>IF(A491=Emisiones_N2O_CO2eq_LA[[#This Row],[País]],IFERROR(Emisiones_N2O_CO2eq_LA[[#This Row],[Industria (kilotoneladas CO₂e)]]-I491,0),0)</f>
        <v>10</v>
      </c>
      <c r="K492" s="8">
        <f>IF(A491=Emisiones_N2O_CO2eq_LA[[#This Row],[País]],IFERROR(((Emisiones_N2O_CO2eq_LA[[#This Row],[Industria (kilotoneladas CO₂e)]]-I491)/I491)*100,0),0)</f>
        <v>10</v>
      </c>
      <c r="L492" s="7">
        <v>0</v>
      </c>
      <c r="M492">
        <v>210</v>
      </c>
      <c r="N492">
        <f>IF(A491=Emisiones_N2O_CO2eq_LA[[#This Row],[País]],IFERROR(Emisiones_N2O_CO2eq_LA[[#This Row],[Otras Quemas de Combustible (kilotoneladas CO₂e)]]-M491,0),0)</f>
        <v>0</v>
      </c>
      <c r="O492" s="8">
        <f>IF(A491=Emisiones_N2O_CO2eq_LA[[#This Row],[País]],IFERROR(((Emisiones_N2O_CO2eq_LA[[#This Row],[Otras Quemas de Combustible (kilotoneladas CO₂e)]]-M491)/M491)*100,0),0)</f>
        <v>0</v>
      </c>
      <c r="P492">
        <v>0.01</v>
      </c>
      <c r="Q492">
        <v>360</v>
      </c>
      <c r="R492">
        <f>IF(A491=Emisiones_N2O_CO2eq_LA[[#This Row],[País]],IFERROR(Emisiones_N2O_CO2eq_LA[[#This Row],[Residuos (kilotoneladas CO₂e)]]-Q491,0),0)</f>
        <v>10</v>
      </c>
      <c r="S492" s="8">
        <f>IF(A491=Emisiones_N2O_CO2eq_LA[[#This Row],[País]],IFERROR(((Emisiones_N2O_CO2eq_LA[[#This Row],[Residuos (kilotoneladas CO₂e)]]-Q491)/Q491)*100,0),0)</f>
        <v>2.8571428571428572</v>
      </c>
      <c r="T492">
        <v>1.6763678696158298E-2</v>
      </c>
      <c r="U492">
        <v>810</v>
      </c>
      <c r="V492">
        <f>IF(A491=Emisiones_N2O_CO2eq_LA[[#This Row],[País]],IFERROR(Emisiones_N2O_CO2eq_LA[[#This Row],[UCTUS (kilotoneladas CO₂e)]]-U491,0),0)</f>
        <v>0</v>
      </c>
      <c r="W492" s="8">
        <f>IF(A491=Emisiones_N2O_CO2eq_LA[[#This Row],[País]],IFERROR(((Emisiones_N2O_CO2eq_LA[[#This Row],[UCTUS (kilotoneladas CO₂e)]]-U491)/U491)*100,0),0)</f>
        <v>0</v>
      </c>
      <c r="X492">
        <v>3.77182770663562E-2</v>
      </c>
      <c r="Y492">
        <v>0</v>
      </c>
      <c r="Z492">
        <f>IF(A491=Emisiones_N2O_CO2eq_LA[[#This Row],[País]],IFERROR(Emisiones_N2O_CO2eq_LA[[#This Row],[Emisiones Fugitivas (kilotoneladas CO₂e)]]-Y491,0),0)</f>
        <v>0</v>
      </c>
      <c r="AA492">
        <f>IF(A491=Emisiones_N2O_CO2eq_LA[[#This Row],[País]],IFERROR(((Emisiones_N2O_CO2eq_LA[[#This Row],[Emisiones Fugitivas (kilotoneladas CO₂e)]]-Y491)/Y491)*100,0),0)</f>
        <v>0</v>
      </c>
      <c r="AB492">
        <v>0</v>
      </c>
    </row>
    <row r="493" spans="1:28" x14ac:dyDescent="0.25">
      <c r="A493" t="s">
        <v>376</v>
      </c>
      <c r="B493" t="s">
        <v>376</v>
      </c>
      <c r="C493" t="s">
        <v>377</v>
      </c>
      <c r="D493">
        <v>1995</v>
      </c>
      <c r="E493">
        <v>9860</v>
      </c>
      <c r="F493">
        <f>IF(A492=Emisiones_N2O_CO2eq_LA[[#This Row],[País]],IFERROR(Emisiones_N2O_CO2eq_LA[[#This Row],[Agricultura (kilotoneladas CO₂e)]]-E492,0),0)</f>
        <v>130</v>
      </c>
      <c r="G493" s="8">
        <f>IF(A492=Emisiones_N2O_CO2eq_LA[[#This Row],[País]],IFERROR(((Emisiones_N2O_CO2eq_LA[[#This Row],[Agricultura (kilotoneladas CO₂e)]]-E492)/E492)*100,0),0)</f>
        <v>1.3360739979445015</v>
      </c>
      <c r="H493">
        <v>0.44959190187405901</v>
      </c>
      <c r="I493">
        <v>110</v>
      </c>
      <c r="J493">
        <f>IF(A492=Emisiones_N2O_CO2eq_LA[[#This Row],[País]],IFERROR(Emisiones_N2O_CO2eq_LA[[#This Row],[Industria (kilotoneladas CO₂e)]]-I492,0),0)</f>
        <v>0</v>
      </c>
      <c r="K493" s="8">
        <f>IF(A492=Emisiones_N2O_CO2eq_LA[[#This Row],[País]],IFERROR(((Emisiones_N2O_CO2eq_LA[[#This Row],[Industria (kilotoneladas CO₂e)]]-I492)/I492)*100,0),0)</f>
        <v>0</v>
      </c>
      <c r="L493" s="7">
        <v>0</v>
      </c>
      <c r="M493">
        <v>220</v>
      </c>
      <c r="N493">
        <f>IF(A492=Emisiones_N2O_CO2eq_LA[[#This Row],[País]],IFERROR(Emisiones_N2O_CO2eq_LA[[#This Row],[Otras Quemas de Combustible (kilotoneladas CO₂e)]]-M492,0),0)</f>
        <v>10</v>
      </c>
      <c r="O493" s="8">
        <f>IF(A492=Emisiones_N2O_CO2eq_LA[[#This Row],[País]],IFERROR(((Emisiones_N2O_CO2eq_LA[[#This Row],[Otras Quemas de Combustible (kilotoneladas CO₂e)]]-M492)/M492)*100,0),0)</f>
        <v>4.7619047619047619</v>
      </c>
      <c r="P493">
        <v>0.01</v>
      </c>
      <c r="Q493">
        <v>370</v>
      </c>
      <c r="R493">
        <f>IF(A492=Emisiones_N2O_CO2eq_LA[[#This Row],[País]],IFERROR(Emisiones_N2O_CO2eq_LA[[#This Row],[Residuos (kilotoneladas CO₂e)]]-Q492,0),0)</f>
        <v>10</v>
      </c>
      <c r="S493" s="8">
        <f>IF(A492=Emisiones_N2O_CO2eq_LA[[#This Row],[País]],IFERROR(((Emisiones_N2O_CO2eq_LA[[#This Row],[Residuos (kilotoneladas CO₂e)]]-Q492)/Q492)*100,0),0)</f>
        <v>2.7777777777777777</v>
      </c>
      <c r="T493">
        <v>1.6871095709269899E-2</v>
      </c>
      <c r="U493">
        <v>810</v>
      </c>
      <c r="V493">
        <f>IF(A492=Emisiones_N2O_CO2eq_LA[[#This Row],[País]],IFERROR(Emisiones_N2O_CO2eq_LA[[#This Row],[UCTUS (kilotoneladas CO₂e)]]-U492,0),0)</f>
        <v>0</v>
      </c>
      <c r="W493" s="8">
        <f>IF(A492=Emisiones_N2O_CO2eq_LA[[#This Row],[País]],IFERROR(((Emisiones_N2O_CO2eq_LA[[#This Row],[UCTUS (kilotoneladas CO₂e)]]-U492)/U492)*100,0),0)</f>
        <v>0</v>
      </c>
      <c r="X493">
        <v>3.6934020336509901E-2</v>
      </c>
      <c r="Y493">
        <v>0</v>
      </c>
      <c r="Z493">
        <f>IF(A492=Emisiones_N2O_CO2eq_LA[[#This Row],[País]],IFERROR(Emisiones_N2O_CO2eq_LA[[#This Row],[Emisiones Fugitivas (kilotoneladas CO₂e)]]-Y492,0),0)</f>
        <v>0</v>
      </c>
      <c r="AA493">
        <f>IF(A492=Emisiones_N2O_CO2eq_LA[[#This Row],[País]],IFERROR(((Emisiones_N2O_CO2eq_LA[[#This Row],[Emisiones Fugitivas (kilotoneladas CO₂e)]]-Y492)/Y492)*100,0),0)</f>
        <v>0</v>
      </c>
      <c r="AB493">
        <v>0</v>
      </c>
    </row>
    <row r="494" spans="1:28" x14ac:dyDescent="0.25">
      <c r="A494" t="s">
        <v>376</v>
      </c>
      <c r="B494" t="s">
        <v>376</v>
      </c>
      <c r="C494" t="s">
        <v>377</v>
      </c>
      <c r="D494">
        <v>1996</v>
      </c>
      <c r="E494">
        <v>9630</v>
      </c>
      <c r="F494">
        <f>IF(A493=Emisiones_N2O_CO2eq_LA[[#This Row],[País]],IFERROR(Emisiones_N2O_CO2eq_LA[[#This Row],[Agricultura (kilotoneladas CO₂e)]]-E493,0),0)</f>
        <v>-230</v>
      </c>
      <c r="G494" s="8">
        <f>IF(A493=Emisiones_N2O_CO2eq_LA[[#This Row],[País]],IFERROR(((Emisiones_N2O_CO2eq_LA[[#This Row],[Agricultura (kilotoneladas CO₂e)]]-E493)/E493)*100,0),0)</f>
        <v>-2.3326572008113589</v>
      </c>
      <c r="H494">
        <v>0.43017957652104</v>
      </c>
      <c r="I494">
        <v>100</v>
      </c>
      <c r="J494">
        <f>IF(A493=Emisiones_N2O_CO2eq_LA[[#This Row],[País]],IFERROR(Emisiones_N2O_CO2eq_LA[[#This Row],[Industria (kilotoneladas CO₂e)]]-I493,0),0)</f>
        <v>-10</v>
      </c>
      <c r="K494" s="8">
        <f>IF(A493=Emisiones_N2O_CO2eq_LA[[#This Row],[País]],IFERROR(((Emisiones_N2O_CO2eq_LA[[#This Row],[Industria (kilotoneladas CO₂e)]]-I493)/I493)*100,0),0)</f>
        <v>-9.0909090909090917</v>
      </c>
      <c r="L494" s="7">
        <v>0</v>
      </c>
      <c r="M494">
        <v>220</v>
      </c>
      <c r="N494">
        <f>IF(A493=Emisiones_N2O_CO2eq_LA[[#This Row],[País]],IFERROR(Emisiones_N2O_CO2eq_LA[[#This Row],[Otras Quemas de Combustible (kilotoneladas CO₂e)]]-M493,0),0)</f>
        <v>0</v>
      </c>
      <c r="O494" s="8">
        <f>IF(A493=Emisiones_N2O_CO2eq_LA[[#This Row],[País]],IFERROR(((Emisiones_N2O_CO2eq_LA[[#This Row],[Otras Quemas de Combustible (kilotoneladas CO₂e)]]-M493)/M493)*100,0),0)</f>
        <v>0</v>
      </c>
      <c r="P494">
        <v>0.01</v>
      </c>
      <c r="Q494">
        <v>380</v>
      </c>
      <c r="R494">
        <f>IF(A493=Emisiones_N2O_CO2eq_LA[[#This Row],[País]],IFERROR(Emisiones_N2O_CO2eq_LA[[#This Row],[Residuos (kilotoneladas CO₂e)]]-Q493,0),0)</f>
        <v>10</v>
      </c>
      <c r="S494" s="8">
        <f>IF(A493=Emisiones_N2O_CO2eq_LA[[#This Row],[País]],IFERROR(((Emisiones_N2O_CO2eq_LA[[#This Row],[Residuos (kilotoneladas CO₂e)]]-Q493)/Q493)*100,0),0)</f>
        <v>2.7027027027027026</v>
      </c>
      <c r="T494">
        <v>1.6974895023675499E-2</v>
      </c>
      <c r="U494">
        <v>340</v>
      </c>
      <c r="V494">
        <f>IF(A493=Emisiones_N2O_CO2eq_LA[[#This Row],[País]],IFERROR(Emisiones_N2O_CO2eq_LA[[#This Row],[UCTUS (kilotoneladas CO₂e)]]-U493,0),0)</f>
        <v>-470</v>
      </c>
      <c r="W494" s="8">
        <f>IF(A493=Emisiones_N2O_CO2eq_LA[[#This Row],[País]],IFERROR(((Emisiones_N2O_CO2eq_LA[[#This Row],[UCTUS (kilotoneladas CO₂e)]]-U493)/U493)*100,0),0)</f>
        <v>-58.024691358024697</v>
      </c>
      <c r="X494">
        <v>1.5188063968551701E-2</v>
      </c>
      <c r="Y494">
        <v>0</v>
      </c>
      <c r="Z494">
        <f>IF(A493=Emisiones_N2O_CO2eq_LA[[#This Row],[País]],IFERROR(Emisiones_N2O_CO2eq_LA[[#This Row],[Emisiones Fugitivas (kilotoneladas CO₂e)]]-Y493,0),0)</f>
        <v>0</v>
      </c>
      <c r="AA494">
        <f>IF(A493=Emisiones_N2O_CO2eq_LA[[#This Row],[País]],IFERROR(((Emisiones_N2O_CO2eq_LA[[#This Row],[Emisiones Fugitivas (kilotoneladas CO₂e)]]-Y493)/Y493)*100,0),0)</f>
        <v>0</v>
      </c>
      <c r="AB494">
        <v>0</v>
      </c>
    </row>
    <row r="495" spans="1:28" x14ac:dyDescent="0.25">
      <c r="A495" t="s">
        <v>376</v>
      </c>
      <c r="B495" t="s">
        <v>376</v>
      </c>
      <c r="C495" t="s">
        <v>377</v>
      </c>
      <c r="D495">
        <v>1997</v>
      </c>
      <c r="E495">
        <v>9680</v>
      </c>
      <c r="F495">
        <f>IF(A494=Emisiones_N2O_CO2eq_LA[[#This Row],[País]],IFERROR(Emisiones_N2O_CO2eq_LA[[#This Row],[Agricultura (kilotoneladas CO₂e)]]-E494,0),0)</f>
        <v>50</v>
      </c>
      <c r="G495" s="8">
        <f>IF(A494=Emisiones_N2O_CO2eq_LA[[#This Row],[País]],IFERROR(((Emisiones_N2O_CO2eq_LA[[#This Row],[Agricultura (kilotoneladas CO₂e)]]-E494)/E494)*100,0),0)</f>
        <v>0.51921079958463134</v>
      </c>
      <c r="H495">
        <v>0.42385497854453102</v>
      </c>
      <c r="I495">
        <v>90</v>
      </c>
      <c r="J495">
        <f>IF(A494=Emisiones_N2O_CO2eq_LA[[#This Row],[País]],IFERROR(Emisiones_N2O_CO2eq_LA[[#This Row],[Industria (kilotoneladas CO₂e)]]-I494,0),0)</f>
        <v>-10</v>
      </c>
      <c r="K495" s="8">
        <f>IF(A494=Emisiones_N2O_CO2eq_LA[[#This Row],[País]],IFERROR(((Emisiones_N2O_CO2eq_LA[[#This Row],[Industria (kilotoneladas CO₂e)]]-I494)/I494)*100,0),0)</f>
        <v>-10</v>
      </c>
      <c r="L495" s="7">
        <v>0</v>
      </c>
      <c r="M495">
        <v>230</v>
      </c>
      <c r="N495">
        <f>IF(A494=Emisiones_N2O_CO2eq_LA[[#This Row],[País]],IFERROR(Emisiones_N2O_CO2eq_LA[[#This Row],[Otras Quemas de Combustible (kilotoneladas CO₂e)]]-M494,0),0)</f>
        <v>10</v>
      </c>
      <c r="O495" s="8">
        <f>IF(A494=Emisiones_N2O_CO2eq_LA[[#This Row],[País]],IFERROR(((Emisiones_N2O_CO2eq_LA[[#This Row],[Otras Quemas de Combustible (kilotoneladas CO₂e)]]-M494)/M494)*100,0),0)</f>
        <v>4.5454545454545459</v>
      </c>
      <c r="P495">
        <v>0.01</v>
      </c>
      <c r="Q495">
        <v>390</v>
      </c>
      <c r="R495">
        <f>IF(A494=Emisiones_N2O_CO2eq_LA[[#This Row],[País]],IFERROR(Emisiones_N2O_CO2eq_LA[[#This Row],[Residuos (kilotoneladas CO₂e)]]-Q494,0),0)</f>
        <v>10</v>
      </c>
      <c r="S495" s="8">
        <f>IF(A494=Emisiones_N2O_CO2eq_LA[[#This Row],[País]],IFERROR(((Emisiones_N2O_CO2eq_LA[[#This Row],[Residuos (kilotoneladas CO₂e)]]-Q494)/Q494)*100,0),0)</f>
        <v>2.6315789473684208</v>
      </c>
      <c r="T495">
        <v>1.7076801821525499E-2</v>
      </c>
      <c r="U495">
        <v>400</v>
      </c>
      <c r="V495">
        <f>IF(A494=Emisiones_N2O_CO2eq_LA[[#This Row],[País]],IFERROR(Emisiones_N2O_CO2eq_LA[[#This Row],[UCTUS (kilotoneladas CO₂e)]]-U494,0),0)</f>
        <v>60</v>
      </c>
      <c r="W495" s="8">
        <f>IF(A494=Emisiones_N2O_CO2eq_LA[[#This Row],[País]],IFERROR(((Emisiones_N2O_CO2eq_LA[[#This Row],[UCTUS (kilotoneladas CO₂e)]]-U494)/U494)*100,0),0)</f>
        <v>17.647058823529413</v>
      </c>
      <c r="X495">
        <v>1.7514668534897901E-2</v>
      </c>
      <c r="Y495">
        <v>0</v>
      </c>
      <c r="Z495">
        <f>IF(A494=Emisiones_N2O_CO2eq_LA[[#This Row],[País]],IFERROR(Emisiones_N2O_CO2eq_LA[[#This Row],[Emisiones Fugitivas (kilotoneladas CO₂e)]]-Y494,0),0)</f>
        <v>0</v>
      </c>
      <c r="AA495">
        <f>IF(A494=Emisiones_N2O_CO2eq_LA[[#This Row],[País]],IFERROR(((Emisiones_N2O_CO2eq_LA[[#This Row],[Emisiones Fugitivas (kilotoneladas CO₂e)]]-Y494)/Y494)*100,0),0)</f>
        <v>0</v>
      </c>
      <c r="AB495">
        <v>0</v>
      </c>
    </row>
    <row r="496" spans="1:28" x14ac:dyDescent="0.25">
      <c r="A496" t="s">
        <v>376</v>
      </c>
      <c r="B496" t="s">
        <v>376</v>
      </c>
      <c r="C496" t="s">
        <v>377</v>
      </c>
      <c r="D496">
        <v>1998</v>
      </c>
      <c r="E496">
        <v>9800</v>
      </c>
      <c r="F496">
        <f>IF(A495=Emisiones_N2O_CO2eq_LA[[#This Row],[País]],IFERROR(Emisiones_N2O_CO2eq_LA[[#This Row],[Agricultura (kilotoneladas CO₂e)]]-E495,0),0)</f>
        <v>120</v>
      </c>
      <c r="G496" s="8">
        <f>IF(A495=Emisiones_N2O_CO2eq_LA[[#This Row],[País]],IFERROR(((Emisiones_N2O_CO2eq_LA[[#This Row],[Agricultura (kilotoneladas CO₂e)]]-E495)/E495)*100,0),0)</f>
        <v>1.2396694214876034</v>
      </c>
      <c r="H496">
        <v>0.42079951908626301</v>
      </c>
      <c r="I496">
        <v>90</v>
      </c>
      <c r="J496">
        <f>IF(A495=Emisiones_N2O_CO2eq_LA[[#This Row],[País]],IFERROR(Emisiones_N2O_CO2eq_LA[[#This Row],[Industria (kilotoneladas CO₂e)]]-I495,0),0)</f>
        <v>0</v>
      </c>
      <c r="K496" s="8">
        <f>IF(A495=Emisiones_N2O_CO2eq_LA[[#This Row],[País]],IFERROR(((Emisiones_N2O_CO2eq_LA[[#This Row],[Industria (kilotoneladas CO₂e)]]-I495)/I495)*100,0),0)</f>
        <v>0</v>
      </c>
      <c r="L496" s="7">
        <v>0</v>
      </c>
      <c r="M496">
        <v>240</v>
      </c>
      <c r="N496">
        <f>IF(A495=Emisiones_N2O_CO2eq_LA[[#This Row],[País]],IFERROR(Emisiones_N2O_CO2eq_LA[[#This Row],[Otras Quemas de Combustible (kilotoneladas CO₂e)]]-M495,0),0)</f>
        <v>10</v>
      </c>
      <c r="O496" s="8">
        <f>IF(A495=Emisiones_N2O_CO2eq_LA[[#This Row],[País]],IFERROR(((Emisiones_N2O_CO2eq_LA[[#This Row],[Otras Quemas de Combustible (kilotoneladas CO₂e)]]-M495)/M495)*100,0),0)</f>
        <v>4.3478260869565215</v>
      </c>
      <c r="P496">
        <v>0.01</v>
      </c>
      <c r="Q496">
        <v>400</v>
      </c>
      <c r="R496">
        <f>IF(A495=Emisiones_N2O_CO2eq_LA[[#This Row],[País]],IFERROR(Emisiones_N2O_CO2eq_LA[[#This Row],[Residuos (kilotoneladas CO₂e)]]-Q495,0),0)</f>
        <v>10</v>
      </c>
      <c r="S496" s="8">
        <f>IF(A495=Emisiones_N2O_CO2eq_LA[[#This Row],[País]],IFERROR(((Emisiones_N2O_CO2eq_LA[[#This Row],[Residuos (kilotoneladas CO₂e)]]-Q495)/Q495)*100,0),0)</f>
        <v>2.5641025641025639</v>
      </c>
      <c r="T496">
        <v>1.7175490574949499E-2</v>
      </c>
      <c r="U496">
        <v>930</v>
      </c>
      <c r="V496">
        <f>IF(A495=Emisiones_N2O_CO2eq_LA[[#This Row],[País]],IFERROR(Emisiones_N2O_CO2eq_LA[[#This Row],[UCTUS (kilotoneladas CO₂e)]]-U495,0),0)</f>
        <v>530</v>
      </c>
      <c r="W496" s="8">
        <f>IF(A495=Emisiones_N2O_CO2eq_LA[[#This Row],[País]],IFERROR(((Emisiones_N2O_CO2eq_LA[[#This Row],[UCTUS (kilotoneladas CO₂e)]]-U495)/U495)*100,0),0)</f>
        <v>132.5</v>
      </c>
      <c r="X496">
        <v>3.99330155867577E-2</v>
      </c>
      <c r="Y496">
        <v>0</v>
      </c>
      <c r="Z496">
        <f>IF(A495=Emisiones_N2O_CO2eq_LA[[#This Row],[País]],IFERROR(Emisiones_N2O_CO2eq_LA[[#This Row],[Emisiones Fugitivas (kilotoneladas CO₂e)]]-Y495,0),0)</f>
        <v>0</v>
      </c>
      <c r="AA496">
        <f>IF(A495=Emisiones_N2O_CO2eq_LA[[#This Row],[País]],IFERROR(((Emisiones_N2O_CO2eq_LA[[#This Row],[Emisiones Fugitivas (kilotoneladas CO₂e)]]-Y495)/Y495)*100,0),0)</f>
        <v>0</v>
      </c>
      <c r="AB496">
        <v>0</v>
      </c>
    </row>
    <row r="497" spans="1:28" x14ac:dyDescent="0.25">
      <c r="A497" t="s">
        <v>376</v>
      </c>
      <c r="B497" t="s">
        <v>376</v>
      </c>
      <c r="C497" t="s">
        <v>377</v>
      </c>
      <c r="D497">
        <v>1999</v>
      </c>
      <c r="E497">
        <v>9640</v>
      </c>
      <c r="F497">
        <f>IF(A496=Emisiones_N2O_CO2eq_LA[[#This Row],[País]],IFERROR(Emisiones_N2O_CO2eq_LA[[#This Row],[Agricultura (kilotoneladas CO₂e)]]-E496,0),0)</f>
        <v>-160</v>
      </c>
      <c r="G497" s="8">
        <f>IF(A496=Emisiones_N2O_CO2eq_LA[[#This Row],[País]],IFERROR(((Emisiones_N2O_CO2eq_LA[[#This Row],[Agricultura (kilotoneladas CO₂e)]]-E496)/E496)*100,0),0)</f>
        <v>-1.6326530612244898</v>
      </c>
      <c r="H497">
        <v>0.40606571187868501</v>
      </c>
      <c r="I497">
        <v>80</v>
      </c>
      <c r="J497">
        <f>IF(A496=Emisiones_N2O_CO2eq_LA[[#This Row],[País]],IFERROR(Emisiones_N2O_CO2eq_LA[[#This Row],[Industria (kilotoneladas CO₂e)]]-I496,0),0)</f>
        <v>-10</v>
      </c>
      <c r="K497" s="8">
        <f>IF(A496=Emisiones_N2O_CO2eq_LA[[#This Row],[País]],IFERROR(((Emisiones_N2O_CO2eq_LA[[#This Row],[Industria (kilotoneladas CO₂e)]]-I496)/I496)*100,0),0)</f>
        <v>-11.111111111111111</v>
      </c>
      <c r="L497" s="7">
        <v>0</v>
      </c>
      <c r="M497">
        <v>240</v>
      </c>
      <c r="N497">
        <f>IF(A496=Emisiones_N2O_CO2eq_LA[[#This Row],[País]],IFERROR(Emisiones_N2O_CO2eq_LA[[#This Row],[Otras Quemas de Combustible (kilotoneladas CO₂e)]]-M496,0),0)</f>
        <v>0</v>
      </c>
      <c r="O497" s="8">
        <f>IF(A496=Emisiones_N2O_CO2eq_LA[[#This Row],[País]],IFERROR(((Emisiones_N2O_CO2eq_LA[[#This Row],[Otras Quemas de Combustible (kilotoneladas CO₂e)]]-M496)/M496)*100,0),0)</f>
        <v>0</v>
      </c>
      <c r="P497">
        <v>0.01</v>
      </c>
      <c r="Q497">
        <v>410</v>
      </c>
      <c r="R497">
        <f>IF(A496=Emisiones_N2O_CO2eq_LA[[#This Row],[País]],IFERROR(Emisiones_N2O_CO2eq_LA[[#This Row],[Residuos (kilotoneladas CO₂e)]]-Q496,0),0)</f>
        <v>10</v>
      </c>
      <c r="S497" s="8">
        <f>IF(A496=Emisiones_N2O_CO2eq_LA[[#This Row],[País]],IFERROR(((Emisiones_N2O_CO2eq_LA[[#This Row],[Residuos (kilotoneladas CO₂e)]]-Q496)/Q496)*100,0),0)</f>
        <v>2.5</v>
      </c>
      <c r="T497">
        <v>1.7270429654591399E-2</v>
      </c>
      <c r="U497">
        <v>420</v>
      </c>
      <c r="V497">
        <f>IF(A496=Emisiones_N2O_CO2eq_LA[[#This Row],[País]],IFERROR(Emisiones_N2O_CO2eq_LA[[#This Row],[UCTUS (kilotoneladas CO₂e)]]-U496,0),0)</f>
        <v>-510</v>
      </c>
      <c r="W497" s="8">
        <f>IF(A496=Emisiones_N2O_CO2eq_LA[[#This Row],[País]],IFERROR(((Emisiones_N2O_CO2eq_LA[[#This Row],[UCTUS (kilotoneladas CO₂e)]]-U496)/U496)*100,0),0)</f>
        <v>-54.838709677419352</v>
      </c>
      <c r="X497">
        <v>1.7691659646166799E-2</v>
      </c>
      <c r="Y497">
        <v>20</v>
      </c>
      <c r="Z497">
        <f>IF(A496=Emisiones_N2O_CO2eq_LA[[#This Row],[País]],IFERROR(Emisiones_N2O_CO2eq_LA[[#This Row],[Emisiones Fugitivas (kilotoneladas CO₂e)]]-Y496,0),0)</f>
        <v>20</v>
      </c>
      <c r="AA497">
        <f>IF(A496=Emisiones_N2O_CO2eq_LA[[#This Row],[País]],IFERROR(((Emisiones_N2O_CO2eq_LA[[#This Row],[Emisiones Fugitivas (kilotoneladas CO₂e)]]-Y496)/Y496)*100,0),0)</f>
        <v>0</v>
      </c>
      <c r="AB497">
        <v>8.4245998315079997E-4</v>
      </c>
    </row>
    <row r="498" spans="1:28" x14ac:dyDescent="0.25">
      <c r="A498" t="s">
        <v>376</v>
      </c>
      <c r="B498" t="s">
        <v>376</v>
      </c>
      <c r="C498" t="s">
        <v>377</v>
      </c>
      <c r="D498">
        <v>2000</v>
      </c>
      <c r="E498">
        <v>10370</v>
      </c>
      <c r="F498">
        <f>IF(A497=Emisiones_N2O_CO2eq_LA[[#This Row],[País]],IFERROR(Emisiones_N2O_CO2eq_LA[[#This Row],[Agricultura (kilotoneladas CO₂e)]]-E497,0),0)</f>
        <v>730</v>
      </c>
      <c r="G498" s="8">
        <f>IF(A497=Emisiones_N2O_CO2eq_LA[[#This Row],[País]],IFERROR(((Emisiones_N2O_CO2eq_LA[[#This Row],[Agricultura (kilotoneladas CO₂e)]]-E497)/E497)*100,0),0)</f>
        <v>7.5726141078838172</v>
      </c>
      <c r="H498">
        <v>0.42865410052910002</v>
      </c>
      <c r="I498">
        <v>70</v>
      </c>
      <c r="J498">
        <f>IF(A497=Emisiones_N2O_CO2eq_LA[[#This Row],[País]],IFERROR(Emisiones_N2O_CO2eq_LA[[#This Row],[Industria (kilotoneladas CO₂e)]]-I497,0),0)</f>
        <v>-10</v>
      </c>
      <c r="K498" s="8">
        <f>IF(A497=Emisiones_N2O_CO2eq_LA[[#This Row],[País]],IFERROR(((Emisiones_N2O_CO2eq_LA[[#This Row],[Industria (kilotoneladas CO₂e)]]-I497)/I497)*100,0),0)</f>
        <v>-12.5</v>
      </c>
      <c r="L498" s="7">
        <v>0</v>
      </c>
      <c r="M498">
        <v>250</v>
      </c>
      <c r="N498">
        <f>IF(A497=Emisiones_N2O_CO2eq_LA[[#This Row],[País]],IFERROR(Emisiones_N2O_CO2eq_LA[[#This Row],[Otras Quemas de Combustible (kilotoneladas CO₂e)]]-M497,0),0)</f>
        <v>10</v>
      </c>
      <c r="O498" s="8">
        <f>IF(A497=Emisiones_N2O_CO2eq_LA[[#This Row],[País]],IFERROR(((Emisiones_N2O_CO2eq_LA[[#This Row],[Otras Quemas de Combustible (kilotoneladas CO₂e)]]-M497)/M497)*100,0),0)</f>
        <v>4.1666666666666661</v>
      </c>
      <c r="P498">
        <v>0.01</v>
      </c>
      <c r="Q498">
        <v>420</v>
      </c>
      <c r="R498">
        <f>IF(A497=Emisiones_N2O_CO2eq_LA[[#This Row],[País]],IFERROR(Emisiones_N2O_CO2eq_LA[[#This Row],[Residuos (kilotoneladas CO₂e)]]-Q497,0),0)</f>
        <v>10</v>
      </c>
      <c r="S498" s="8">
        <f>IF(A497=Emisiones_N2O_CO2eq_LA[[#This Row],[País]],IFERROR(((Emisiones_N2O_CO2eq_LA[[#This Row],[Residuos (kilotoneladas CO₂e)]]-Q497)/Q497)*100,0),0)</f>
        <v>2.4390243902439024</v>
      </c>
      <c r="T498">
        <v>1.7361111111111101E-2</v>
      </c>
      <c r="U498">
        <v>540</v>
      </c>
      <c r="V498">
        <f>IF(A497=Emisiones_N2O_CO2eq_LA[[#This Row],[País]],IFERROR(Emisiones_N2O_CO2eq_LA[[#This Row],[UCTUS (kilotoneladas CO₂e)]]-U497,0),0)</f>
        <v>120</v>
      </c>
      <c r="W498" s="8">
        <f>IF(A497=Emisiones_N2O_CO2eq_LA[[#This Row],[País]],IFERROR(((Emisiones_N2O_CO2eq_LA[[#This Row],[UCTUS (kilotoneladas CO₂e)]]-U497)/U497)*100,0),0)</f>
        <v>28.571428571428569</v>
      </c>
      <c r="X498">
        <v>2.2321428571428499E-2</v>
      </c>
      <c r="Y498">
        <v>20</v>
      </c>
      <c r="Z498">
        <f>IF(A497=Emisiones_N2O_CO2eq_LA[[#This Row],[País]],IFERROR(Emisiones_N2O_CO2eq_LA[[#This Row],[Emisiones Fugitivas (kilotoneladas CO₂e)]]-Y497,0),0)</f>
        <v>0</v>
      </c>
      <c r="AA498">
        <f>IF(A497=Emisiones_N2O_CO2eq_LA[[#This Row],[País]],IFERROR(((Emisiones_N2O_CO2eq_LA[[#This Row],[Emisiones Fugitivas (kilotoneladas CO₂e)]]-Y497)/Y497)*100,0),0)</f>
        <v>0</v>
      </c>
      <c r="AB498">
        <v>8.2671957671957602E-4</v>
      </c>
    </row>
    <row r="499" spans="1:28" x14ac:dyDescent="0.25">
      <c r="A499" t="s">
        <v>376</v>
      </c>
      <c r="B499" t="s">
        <v>376</v>
      </c>
      <c r="C499" t="s">
        <v>377</v>
      </c>
      <c r="D499">
        <v>2001</v>
      </c>
      <c r="E499">
        <v>10890</v>
      </c>
      <c r="F499">
        <f>IF(A498=Emisiones_N2O_CO2eq_LA[[#This Row],[País]],IFERROR(Emisiones_N2O_CO2eq_LA[[#This Row],[Agricultura (kilotoneladas CO₂e)]]-E498,0),0)</f>
        <v>520</v>
      </c>
      <c r="G499" s="8">
        <f>IF(A498=Emisiones_N2O_CO2eq_LA[[#This Row],[País]],IFERROR(((Emisiones_N2O_CO2eq_LA[[#This Row],[Agricultura (kilotoneladas CO₂e)]]-E498)/E498)*100,0),0)</f>
        <v>5.0144648023143681</v>
      </c>
      <c r="H499">
        <v>0.44185669074089101</v>
      </c>
      <c r="I499">
        <v>90</v>
      </c>
      <c r="J499">
        <f>IF(A498=Emisiones_N2O_CO2eq_LA[[#This Row],[País]],IFERROR(Emisiones_N2O_CO2eq_LA[[#This Row],[Industria (kilotoneladas CO₂e)]]-I498,0),0)</f>
        <v>20</v>
      </c>
      <c r="K499" s="8">
        <f>IF(A498=Emisiones_N2O_CO2eq_LA[[#This Row],[País]],IFERROR(((Emisiones_N2O_CO2eq_LA[[#This Row],[Industria (kilotoneladas CO₂e)]]-I498)/I498)*100,0),0)</f>
        <v>28.571428571428569</v>
      </c>
      <c r="L499" s="7">
        <v>0</v>
      </c>
      <c r="M499">
        <v>260</v>
      </c>
      <c r="N499">
        <f>IF(A498=Emisiones_N2O_CO2eq_LA[[#This Row],[País]],IFERROR(Emisiones_N2O_CO2eq_LA[[#This Row],[Otras Quemas de Combustible (kilotoneladas CO₂e)]]-M498,0),0)</f>
        <v>10</v>
      </c>
      <c r="O499" s="8">
        <f>IF(A498=Emisiones_N2O_CO2eq_LA[[#This Row],[País]],IFERROR(((Emisiones_N2O_CO2eq_LA[[#This Row],[Otras Quemas de Combustible (kilotoneladas CO₂e)]]-M498)/M498)*100,0),0)</f>
        <v>4</v>
      </c>
      <c r="P499">
        <v>0.01</v>
      </c>
      <c r="Q499">
        <v>430</v>
      </c>
      <c r="R499">
        <f>IF(A498=Emisiones_N2O_CO2eq_LA[[#This Row],[País]],IFERROR(Emisiones_N2O_CO2eq_LA[[#This Row],[Residuos (kilotoneladas CO₂e)]]-Q498,0),0)</f>
        <v>10</v>
      </c>
      <c r="S499" s="8">
        <f>IF(A498=Emisiones_N2O_CO2eq_LA[[#This Row],[País]],IFERROR(((Emisiones_N2O_CO2eq_LA[[#This Row],[Residuos (kilotoneladas CO₂e)]]-Q498)/Q498)*100,0),0)</f>
        <v>2.3809523809523809</v>
      </c>
      <c r="T499">
        <v>1.74470502312748E-2</v>
      </c>
      <c r="U499">
        <v>1160</v>
      </c>
      <c r="V499">
        <f>IF(A498=Emisiones_N2O_CO2eq_LA[[#This Row],[País]],IFERROR(Emisiones_N2O_CO2eq_LA[[#This Row],[UCTUS (kilotoneladas CO₂e)]]-U498,0),0)</f>
        <v>620</v>
      </c>
      <c r="W499" s="8">
        <f>IF(A498=Emisiones_N2O_CO2eq_LA[[#This Row],[País]],IFERROR(((Emisiones_N2O_CO2eq_LA[[#This Row],[UCTUS (kilotoneladas CO₂e)]]-U498)/U498)*100,0),0)</f>
        <v>114.81481481481481</v>
      </c>
      <c r="X499">
        <v>4.7066461089020503E-2</v>
      </c>
      <c r="Y499">
        <v>20</v>
      </c>
      <c r="Z499">
        <f>IF(A498=Emisiones_N2O_CO2eq_LA[[#This Row],[País]],IFERROR(Emisiones_N2O_CO2eq_LA[[#This Row],[Emisiones Fugitivas (kilotoneladas CO₂e)]]-Y498,0),0)</f>
        <v>0</v>
      </c>
      <c r="AA499">
        <f>IF(A498=Emisiones_N2O_CO2eq_LA[[#This Row],[País]],IFERROR(((Emisiones_N2O_CO2eq_LA[[#This Row],[Emisiones Fugitivas (kilotoneladas CO₂e)]]-Y498)/Y498)*100,0),0)</f>
        <v>0</v>
      </c>
      <c r="AB499">
        <v>8.1149070843138799E-4</v>
      </c>
    </row>
    <row r="500" spans="1:28" x14ac:dyDescent="0.25">
      <c r="A500" t="s">
        <v>376</v>
      </c>
      <c r="B500" t="s">
        <v>376</v>
      </c>
      <c r="C500" t="s">
        <v>377</v>
      </c>
      <c r="D500">
        <v>2002</v>
      </c>
      <c r="E500">
        <v>10910</v>
      </c>
      <c r="F500">
        <f>IF(A499=Emisiones_N2O_CO2eq_LA[[#This Row],[País]],IFERROR(Emisiones_N2O_CO2eq_LA[[#This Row],[Agricultura (kilotoneladas CO₂e)]]-E499,0),0)</f>
        <v>20</v>
      </c>
      <c r="G500" s="8">
        <f>IF(A499=Emisiones_N2O_CO2eq_LA[[#This Row],[País]],IFERROR(((Emisiones_N2O_CO2eq_LA[[#This Row],[Agricultura (kilotoneladas CO₂e)]]-E499)/E499)*100,0),0)</f>
        <v>0.18365472910927455</v>
      </c>
      <c r="H500">
        <v>0.43466135458167299</v>
      </c>
      <c r="I500">
        <v>100</v>
      </c>
      <c r="J500">
        <f>IF(A499=Emisiones_N2O_CO2eq_LA[[#This Row],[País]],IFERROR(Emisiones_N2O_CO2eq_LA[[#This Row],[Industria (kilotoneladas CO₂e)]]-I499,0),0)</f>
        <v>10</v>
      </c>
      <c r="K500" s="8">
        <f>IF(A499=Emisiones_N2O_CO2eq_LA[[#This Row],[País]],IFERROR(((Emisiones_N2O_CO2eq_LA[[#This Row],[Industria (kilotoneladas CO₂e)]]-I499)/I499)*100,0),0)</f>
        <v>11.111111111111111</v>
      </c>
      <c r="L500" s="7">
        <v>0</v>
      </c>
      <c r="M500">
        <v>280</v>
      </c>
      <c r="N500">
        <f>IF(A499=Emisiones_N2O_CO2eq_LA[[#This Row],[País]],IFERROR(Emisiones_N2O_CO2eq_LA[[#This Row],[Otras Quemas de Combustible (kilotoneladas CO₂e)]]-M499,0),0)</f>
        <v>20</v>
      </c>
      <c r="O500" s="8">
        <f>IF(A499=Emisiones_N2O_CO2eq_LA[[#This Row],[País]],IFERROR(((Emisiones_N2O_CO2eq_LA[[#This Row],[Otras Quemas de Combustible (kilotoneladas CO₂e)]]-M499)/M499)*100,0),0)</f>
        <v>7.6923076923076925</v>
      </c>
      <c r="P500">
        <v>0.01</v>
      </c>
      <c r="Q500">
        <v>440</v>
      </c>
      <c r="R500">
        <f>IF(A499=Emisiones_N2O_CO2eq_LA[[#This Row],[País]],IFERROR(Emisiones_N2O_CO2eq_LA[[#This Row],[Residuos (kilotoneladas CO₂e)]]-Q499,0),0)</f>
        <v>10</v>
      </c>
      <c r="S500" s="8">
        <f>IF(A499=Emisiones_N2O_CO2eq_LA[[#This Row],[País]],IFERROR(((Emisiones_N2O_CO2eq_LA[[#This Row],[Residuos (kilotoneladas CO₂e)]]-Q499)/Q499)*100,0),0)</f>
        <v>2.3255813953488373</v>
      </c>
      <c r="T500">
        <v>1.7529880478087598E-2</v>
      </c>
      <c r="U500">
        <v>170</v>
      </c>
      <c r="V500">
        <f>IF(A499=Emisiones_N2O_CO2eq_LA[[#This Row],[País]],IFERROR(Emisiones_N2O_CO2eq_LA[[#This Row],[UCTUS (kilotoneladas CO₂e)]]-U499,0),0)</f>
        <v>-990</v>
      </c>
      <c r="W500" s="8">
        <f>IF(A499=Emisiones_N2O_CO2eq_LA[[#This Row],[País]],IFERROR(((Emisiones_N2O_CO2eq_LA[[#This Row],[UCTUS (kilotoneladas CO₂e)]]-U499)/U499)*100,0),0)</f>
        <v>-85.34482758620689</v>
      </c>
      <c r="X500">
        <v>6.7729083665338599E-3</v>
      </c>
      <c r="Y500">
        <v>20</v>
      </c>
      <c r="Z500">
        <f>IF(A499=Emisiones_N2O_CO2eq_LA[[#This Row],[País]],IFERROR(Emisiones_N2O_CO2eq_LA[[#This Row],[Emisiones Fugitivas (kilotoneladas CO₂e)]]-Y499,0),0)</f>
        <v>0</v>
      </c>
      <c r="AA500">
        <f>IF(A499=Emisiones_N2O_CO2eq_LA[[#This Row],[País]],IFERROR(((Emisiones_N2O_CO2eq_LA[[#This Row],[Emisiones Fugitivas (kilotoneladas CO₂e)]]-Y499)/Y499)*100,0),0)</f>
        <v>0</v>
      </c>
      <c r="AB500">
        <v>7.9681274900398398E-4</v>
      </c>
    </row>
    <row r="501" spans="1:28" x14ac:dyDescent="0.25">
      <c r="A501" t="s">
        <v>376</v>
      </c>
      <c r="B501" t="s">
        <v>376</v>
      </c>
      <c r="C501" t="s">
        <v>377</v>
      </c>
      <c r="D501">
        <v>2003</v>
      </c>
      <c r="E501">
        <v>11370</v>
      </c>
      <c r="F501">
        <f>IF(A500=Emisiones_N2O_CO2eq_LA[[#This Row],[País]],IFERROR(Emisiones_N2O_CO2eq_LA[[#This Row],[Agricultura (kilotoneladas CO₂e)]]-E500,0),0)</f>
        <v>460</v>
      </c>
      <c r="G501" s="8">
        <f>IF(A500=Emisiones_N2O_CO2eq_LA[[#This Row],[País]],IFERROR(((Emisiones_N2O_CO2eq_LA[[#This Row],[Agricultura (kilotoneladas CO₂e)]]-E500)/E500)*100,0),0)</f>
        <v>4.2163153070577453</v>
      </c>
      <c r="H501">
        <v>0.44497495303694401</v>
      </c>
      <c r="I501">
        <v>120</v>
      </c>
      <c r="J501">
        <f>IF(A500=Emisiones_N2O_CO2eq_LA[[#This Row],[País]],IFERROR(Emisiones_N2O_CO2eq_LA[[#This Row],[Industria (kilotoneladas CO₂e)]]-I500,0),0)</f>
        <v>20</v>
      </c>
      <c r="K501" s="8">
        <f>IF(A500=Emisiones_N2O_CO2eq_LA[[#This Row],[País]],IFERROR(((Emisiones_N2O_CO2eq_LA[[#This Row],[Industria (kilotoneladas CO₂e)]]-I500)/I500)*100,0),0)</f>
        <v>20</v>
      </c>
      <c r="L501" s="7">
        <v>0</v>
      </c>
      <c r="M501">
        <v>290</v>
      </c>
      <c r="N501">
        <f>IF(A500=Emisiones_N2O_CO2eq_LA[[#This Row],[País]],IFERROR(Emisiones_N2O_CO2eq_LA[[#This Row],[Otras Quemas de Combustible (kilotoneladas CO₂e)]]-M500,0),0)</f>
        <v>10</v>
      </c>
      <c r="O501" s="8">
        <f>IF(A500=Emisiones_N2O_CO2eq_LA[[#This Row],[País]],IFERROR(((Emisiones_N2O_CO2eq_LA[[#This Row],[Otras Quemas de Combustible (kilotoneladas CO₂e)]]-M500)/M500)*100,0),0)</f>
        <v>3.5714285714285712</v>
      </c>
      <c r="P501">
        <v>0.01</v>
      </c>
      <c r="Q501">
        <v>450</v>
      </c>
      <c r="R501">
        <f>IF(A500=Emisiones_N2O_CO2eq_LA[[#This Row],[País]],IFERROR(Emisiones_N2O_CO2eq_LA[[#This Row],[Residuos (kilotoneladas CO₂e)]]-Q500,0),0)</f>
        <v>10</v>
      </c>
      <c r="S501" s="8">
        <f>IF(A500=Emisiones_N2O_CO2eq_LA[[#This Row],[País]],IFERROR(((Emisiones_N2O_CO2eq_LA[[#This Row],[Residuos (kilotoneladas CO₂e)]]-Q500)/Q500)*100,0),0)</f>
        <v>2.2727272727272729</v>
      </c>
      <c r="T501">
        <v>1.7611145898559701E-2</v>
      </c>
      <c r="U501">
        <v>1740</v>
      </c>
      <c r="V501">
        <f>IF(A500=Emisiones_N2O_CO2eq_LA[[#This Row],[País]],IFERROR(Emisiones_N2O_CO2eq_LA[[#This Row],[UCTUS (kilotoneladas CO₂e)]]-U500,0),0)</f>
        <v>1570</v>
      </c>
      <c r="W501" s="8">
        <f>IF(A500=Emisiones_N2O_CO2eq_LA[[#This Row],[País]],IFERROR(((Emisiones_N2O_CO2eq_LA[[#This Row],[UCTUS (kilotoneladas CO₂e)]]-U500)/U500)*100,0),0)</f>
        <v>923.52941176470586</v>
      </c>
      <c r="X501">
        <v>6.8096430807764494E-2</v>
      </c>
      <c r="Y501">
        <v>20</v>
      </c>
      <c r="Z501">
        <f>IF(A500=Emisiones_N2O_CO2eq_LA[[#This Row],[País]],IFERROR(Emisiones_N2O_CO2eq_LA[[#This Row],[Emisiones Fugitivas (kilotoneladas CO₂e)]]-Y500,0),0)</f>
        <v>0</v>
      </c>
      <c r="AA501">
        <f>IF(A500=Emisiones_N2O_CO2eq_LA[[#This Row],[País]],IFERROR(((Emisiones_N2O_CO2eq_LA[[#This Row],[Emisiones Fugitivas (kilotoneladas CO₂e)]]-Y500)/Y500)*100,0),0)</f>
        <v>0</v>
      </c>
      <c r="AB501">
        <v>7.8271759549154599E-4</v>
      </c>
    </row>
    <row r="502" spans="1:28" x14ac:dyDescent="0.25">
      <c r="A502" t="s">
        <v>376</v>
      </c>
      <c r="B502" t="s">
        <v>376</v>
      </c>
      <c r="C502" t="s">
        <v>377</v>
      </c>
      <c r="D502">
        <v>2004</v>
      </c>
      <c r="E502">
        <v>11390</v>
      </c>
      <c r="F502">
        <f>IF(A501=Emisiones_N2O_CO2eq_LA[[#This Row],[País]],IFERROR(Emisiones_N2O_CO2eq_LA[[#This Row],[Agricultura (kilotoneladas CO₂e)]]-E501,0),0)</f>
        <v>20</v>
      </c>
      <c r="G502" s="8">
        <f>IF(A501=Emisiones_N2O_CO2eq_LA[[#This Row],[País]],IFERROR(((Emisiones_N2O_CO2eq_LA[[#This Row],[Agricultura (kilotoneladas CO₂e)]]-E501)/E501)*100,0),0)</f>
        <v>0.17590149516270889</v>
      </c>
      <c r="H502">
        <v>0.43812747624725901</v>
      </c>
      <c r="I502">
        <v>140</v>
      </c>
      <c r="J502">
        <f>IF(A501=Emisiones_N2O_CO2eq_LA[[#This Row],[País]],IFERROR(Emisiones_N2O_CO2eq_LA[[#This Row],[Industria (kilotoneladas CO₂e)]]-I501,0),0)</f>
        <v>20</v>
      </c>
      <c r="K502" s="8">
        <f>IF(A501=Emisiones_N2O_CO2eq_LA[[#This Row],[País]],IFERROR(((Emisiones_N2O_CO2eq_LA[[#This Row],[Industria (kilotoneladas CO₂e)]]-I501)/I501)*100,0),0)</f>
        <v>16.666666666666664</v>
      </c>
      <c r="L502">
        <v>0.01</v>
      </c>
      <c r="M502">
        <v>300</v>
      </c>
      <c r="N502">
        <f>IF(A501=Emisiones_N2O_CO2eq_LA[[#This Row],[País]],IFERROR(Emisiones_N2O_CO2eq_LA[[#This Row],[Otras Quemas de Combustible (kilotoneladas CO₂e)]]-M501,0),0)</f>
        <v>10</v>
      </c>
      <c r="O502" s="8">
        <f>IF(A501=Emisiones_N2O_CO2eq_LA[[#This Row],[País]],IFERROR(((Emisiones_N2O_CO2eq_LA[[#This Row],[Otras Quemas de Combustible (kilotoneladas CO₂e)]]-M501)/M501)*100,0),0)</f>
        <v>3.4482758620689653</v>
      </c>
      <c r="P502">
        <v>0.01</v>
      </c>
      <c r="Q502">
        <v>460</v>
      </c>
      <c r="R502">
        <f>IF(A501=Emisiones_N2O_CO2eq_LA[[#This Row],[País]],IFERROR(Emisiones_N2O_CO2eq_LA[[#This Row],[Residuos (kilotoneladas CO₂e)]]-Q501,0),0)</f>
        <v>10</v>
      </c>
      <c r="S502" s="8">
        <f>IF(A501=Emisiones_N2O_CO2eq_LA[[#This Row],[País]],IFERROR(((Emisiones_N2O_CO2eq_LA[[#This Row],[Residuos (kilotoneladas CO₂e)]]-Q501)/Q501)*100,0),0)</f>
        <v>2.2222222222222223</v>
      </c>
      <c r="T502">
        <v>1.7694349348001601E-2</v>
      </c>
      <c r="U502">
        <v>290</v>
      </c>
      <c r="V502">
        <f>IF(A501=Emisiones_N2O_CO2eq_LA[[#This Row],[País]],IFERROR(Emisiones_N2O_CO2eq_LA[[#This Row],[UCTUS (kilotoneladas CO₂e)]]-U501,0),0)</f>
        <v>-1450</v>
      </c>
      <c r="W502" s="8">
        <f>IF(A501=Emisiones_N2O_CO2eq_LA[[#This Row],[País]],IFERROR(((Emisiones_N2O_CO2eq_LA[[#This Row],[UCTUS (kilotoneladas CO₂e)]]-U501)/U501)*100,0),0)</f>
        <v>-83.333333333333343</v>
      </c>
      <c r="X502">
        <v>1.11551332846097E-2</v>
      </c>
      <c r="Y502">
        <v>20</v>
      </c>
      <c r="Z502">
        <f>IF(A501=Emisiones_N2O_CO2eq_LA[[#This Row],[País]],IFERROR(Emisiones_N2O_CO2eq_LA[[#This Row],[Emisiones Fugitivas (kilotoneladas CO₂e)]]-Y501,0),0)</f>
        <v>0</v>
      </c>
      <c r="AA502">
        <f>IF(A501=Emisiones_N2O_CO2eq_LA[[#This Row],[País]],IFERROR(((Emisiones_N2O_CO2eq_LA[[#This Row],[Emisiones Fugitivas (kilotoneladas CO₂e)]]-Y501)/Y501)*100,0),0)</f>
        <v>0</v>
      </c>
      <c r="AB502">
        <v>7.6931953686963802E-4</v>
      </c>
    </row>
    <row r="503" spans="1:28" x14ac:dyDescent="0.25">
      <c r="A503" t="s">
        <v>376</v>
      </c>
      <c r="B503" t="s">
        <v>376</v>
      </c>
      <c r="C503" t="s">
        <v>377</v>
      </c>
      <c r="D503">
        <v>2005</v>
      </c>
      <c r="E503">
        <v>11850</v>
      </c>
      <c r="F503">
        <f>IF(A502=Emisiones_N2O_CO2eq_LA[[#This Row],[País]],IFERROR(Emisiones_N2O_CO2eq_LA[[#This Row],[Agricultura (kilotoneladas CO₂e)]]-E502,0),0)</f>
        <v>460</v>
      </c>
      <c r="G503" s="8">
        <f>IF(A502=Emisiones_N2O_CO2eq_LA[[#This Row],[País]],IFERROR(((Emisiones_N2O_CO2eq_LA[[#This Row],[Agricultura (kilotoneladas CO₂e)]]-E502)/E502)*100,0),0)</f>
        <v>4.0386303775241439</v>
      </c>
      <c r="H503">
        <v>0.44832021791767501</v>
      </c>
      <c r="I503">
        <v>150</v>
      </c>
      <c r="J503">
        <f>IF(A502=Emisiones_N2O_CO2eq_LA[[#This Row],[País]],IFERROR(Emisiones_N2O_CO2eq_LA[[#This Row],[Industria (kilotoneladas CO₂e)]]-I502,0),0)</f>
        <v>10</v>
      </c>
      <c r="K503" s="8">
        <f>IF(A502=Emisiones_N2O_CO2eq_LA[[#This Row],[País]],IFERROR(((Emisiones_N2O_CO2eq_LA[[#This Row],[Industria (kilotoneladas CO₂e)]]-I502)/I502)*100,0),0)</f>
        <v>7.1428571428571423</v>
      </c>
      <c r="L503">
        <v>0.01</v>
      </c>
      <c r="M503">
        <v>320</v>
      </c>
      <c r="N503">
        <f>IF(A502=Emisiones_N2O_CO2eq_LA[[#This Row],[País]],IFERROR(Emisiones_N2O_CO2eq_LA[[#This Row],[Otras Quemas de Combustible (kilotoneladas CO₂e)]]-M502,0),0)</f>
        <v>20</v>
      </c>
      <c r="O503" s="8">
        <f>IF(A502=Emisiones_N2O_CO2eq_LA[[#This Row],[País]],IFERROR(((Emisiones_N2O_CO2eq_LA[[#This Row],[Otras Quemas de Combustible (kilotoneladas CO₂e)]]-M502)/M502)*100,0),0)</f>
        <v>6.666666666666667</v>
      </c>
      <c r="P503">
        <v>0.01</v>
      </c>
      <c r="Q503">
        <v>470</v>
      </c>
      <c r="R503">
        <f>IF(A502=Emisiones_N2O_CO2eq_LA[[#This Row],[País]],IFERROR(Emisiones_N2O_CO2eq_LA[[#This Row],[Residuos (kilotoneladas CO₂e)]]-Q502,0),0)</f>
        <v>10</v>
      </c>
      <c r="S503" s="8">
        <f>IF(A502=Emisiones_N2O_CO2eq_LA[[#This Row],[País]],IFERROR(((Emisiones_N2O_CO2eq_LA[[#This Row],[Residuos (kilotoneladas CO₂e)]]-Q502)/Q502)*100,0),0)</f>
        <v>2.1739130434782608</v>
      </c>
      <c r="T503">
        <v>1.7781476997578601E-2</v>
      </c>
      <c r="U503">
        <v>510</v>
      </c>
      <c r="V503">
        <f>IF(A502=Emisiones_N2O_CO2eq_LA[[#This Row],[País]],IFERROR(Emisiones_N2O_CO2eq_LA[[#This Row],[UCTUS (kilotoneladas CO₂e)]]-U502,0),0)</f>
        <v>220</v>
      </c>
      <c r="W503" s="8">
        <f>IF(A502=Emisiones_N2O_CO2eq_LA[[#This Row],[País]],IFERROR(((Emisiones_N2O_CO2eq_LA[[#This Row],[UCTUS (kilotoneladas CO₂e)]]-U502)/U502)*100,0),0)</f>
        <v>75.862068965517238</v>
      </c>
      <c r="X503">
        <v>1.9294794188861899E-2</v>
      </c>
      <c r="Y503">
        <v>20</v>
      </c>
      <c r="Z503">
        <f>IF(A502=Emisiones_N2O_CO2eq_LA[[#This Row],[País]],IFERROR(Emisiones_N2O_CO2eq_LA[[#This Row],[Emisiones Fugitivas (kilotoneladas CO₂e)]]-Y502,0),0)</f>
        <v>0</v>
      </c>
      <c r="AA503">
        <f>IF(A502=Emisiones_N2O_CO2eq_LA[[#This Row],[País]],IFERROR(((Emisiones_N2O_CO2eq_LA[[#This Row],[Emisiones Fugitivas (kilotoneladas CO₂e)]]-Y502)/Y502)*100,0),0)</f>
        <v>0</v>
      </c>
      <c r="AB503">
        <v>7.5665859564164604E-4</v>
      </c>
    </row>
    <row r="504" spans="1:28" x14ac:dyDescent="0.25">
      <c r="A504" t="s">
        <v>376</v>
      </c>
      <c r="B504" t="s">
        <v>376</v>
      </c>
      <c r="C504" t="s">
        <v>377</v>
      </c>
      <c r="D504">
        <v>2006</v>
      </c>
      <c r="E504">
        <v>11510</v>
      </c>
      <c r="F504">
        <f>IF(A503=Emisiones_N2O_CO2eq_LA[[#This Row],[País]],IFERROR(Emisiones_N2O_CO2eq_LA[[#This Row],[Agricultura (kilotoneladas CO₂e)]]-E503,0),0)</f>
        <v>-340</v>
      </c>
      <c r="G504" s="8">
        <f>IF(A503=Emisiones_N2O_CO2eq_LA[[#This Row],[País]],IFERROR(((Emisiones_N2O_CO2eq_LA[[#This Row],[Agricultura (kilotoneladas CO₂e)]]-E503)/E503)*100,0),0)</f>
        <v>-2.869198312236287</v>
      </c>
      <c r="H504">
        <v>0.42867783985102398</v>
      </c>
      <c r="I504">
        <v>150</v>
      </c>
      <c r="J504">
        <f>IF(A503=Emisiones_N2O_CO2eq_LA[[#This Row],[País]],IFERROR(Emisiones_N2O_CO2eq_LA[[#This Row],[Industria (kilotoneladas CO₂e)]]-I503,0),0)</f>
        <v>0</v>
      </c>
      <c r="K504" s="8">
        <f>IF(A503=Emisiones_N2O_CO2eq_LA[[#This Row],[País]],IFERROR(((Emisiones_N2O_CO2eq_LA[[#This Row],[Industria (kilotoneladas CO₂e)]]-I503)/I503)*100,0),0)</f>
        <v>0</v>
      </c>
      <c r="L504">
        <v>0.01</v>
      </c>
      <c r="M504">
        <v>330</v>
      </c>
      <c r="N504">
        <f>IF(A503=Emisiones_N2O_CO2eq_LA[[#This Row],[País]],IFERROR(Emisiones_N2O_CO2eq_LA[[#This Row],[Otras Quemas de Combustible (kilotoneladas CO₂e)]]-M503,0),0)</f>
        <v>10</v>
      </c>
      <c r="O504" s="8">
        <f>IF(A503=Emisiones_N2O_CO2eq_LA[[#This Row],[País]],IFERROR(((Emisiones_N2O_CO2eq_LA[[#This Row],[Otras Quemas de Combustible (kilotoneladas CO₂e)]]-M503)/M503)*100,0),0)</f>
        <v>3.125</v>
      </c>
      <c r="P504">
        <v>0.01</v>
      </c>
      <c r="Q504">
        <v>500</v>
      </c>
      <c r="R504">
        <f>IF(A503=Emisiones_N2O_CO2eq_LA[[#This Row],[País]],IFERROR(Emisiones_N2O_CO2eq_LA[[#This Row],[Residuos (kilotoneladas CO₂e)]]-Q503,0),0)</f>
        <v>30</v>
      </c>
      <c r="S504" s="8">
        <f>IF(A503=Emisiones_N2O_CO2eq_LA[[#This Row],[País]],IFERROR(((Emisiones_N2O_CO2eq_LA[[#This Row],[Residuos (kilotoneladas CO₂e)]]-Q503)/Q503)*100,0),0)</f>
        <v>6.3829787234042552</v>
      </c>
      <c r="T504">
        <v>1.86219739292365E-2</v>
      </c>
      <c r="U504">
        <v>710</v>
      </c>
      <c r="V504">
        <f>IF(A503=Emisiones_N2O_CO2eq_LA[[#This Row],[País]],IFERROR(Emisiones_N2O_CO2eq_LA[[#This Row],[UCTUS (kilotoneladas CO₂e)]]-U503,0),0)</f>
        <v>200</v>
      </c>
      <c r="W504" s="8">
        <f>IF(A503=Emisiones_N2O_CO2eq_LA[[#This Row],[País]],IFERROR(((Emisiones_N2O_CO2eq_LA[[#This Row],[UCTUS (kilotoneladas CO₂e)]]-U503)/U503)*100,0),0)</f>
        <v>39.215686274509807</v>
      </c>
      <c r="X504">
        <v>2.6443202979515801E-2</v>
      </c>
      <c r="Y504">
        <v>20</v>
      </c>
      <c r="Z504">
        <f>IF(A503=Emisiones_N2O_CO2eq_LA[[#This Row],[País]],IFERROR(Emisiones_N2O_CO2eq_LA[[#This Row],[Emisiones Fugitivas (kilotoneladas CO₂e)]]-Y503,0),0)</f>
        <v>0</v>
      </c>
      <c r="AA504">
        <f>IF(A503=Emisiones_N2O_CO2eq_LA[[#This Row],[País]],IFERROR(((Emisiones_N2O_CO2eq_LA[[#This Row],[Emisiones Fugitivas (kilotoneladas CO₂e)]]-Y503)/Y503)*100,0),0)</f>
        <v>0</v>
      </c>
      <c r="AB504">
        <v>7.4487895716945896E-4</v>
      </c>
    </row>
    <row r="505" spans="1:28" x14ac:dyDescent="0.25">
      <c r="A505" t="s">
        <v>376</v>
      </c>
      <c r="B505" t="s">
        <v>376</v>
      </c>
      <c r="C505" t="s">
        <v>377</v>
      </c>
      <c r="D505">
        <v>2007</v>
      </c>
      <c r="E505">
        <v>11970</v>
      </c>
      <c r="F505">
        <f>IF(A504=Emisiones_N2O_CO2eq_LA[[#This Row],[País]],IFERROR(Emisiones_N2O_CO2eq_LA[[#This Row],[Agricultura (kilotoneladas CO₂e)]]-E504,0),0)</f>
        <v>460</v>
      </c>
      <c r="G505" s="8">
        <f>IF(A504=Emisiones_N2O_CO2eq_LA[[#This Row],[País]],IFERROR(((Emisiones_N2O_CO2eq_LA[[#This Row],[Agricultura (kilotoneladas CO₂e)]]-E504)/E504)*100,0),0)</f>
        <v>3.9965247610773238</v>
      </c>
      <c r="H505">
        <v>0.439298297122724</v>
      </c>
      <c r="I505">
        <v>150</v>
      </c>
      <c r="J505">
        <f>IF(A504=Emisiones_N2O_CO2eq_LA[[#This Row],[País]],IFERROR(Emisiones_N2O_CO2eq_LA[[#This Row],[Industria (kilotoneladas CO₂e)]]-I504,0),0)</f>
        <v>0</v>
      </c>
      <c r="K505" s="8">
        <f>IF(A504=Emisiones_N2O_CO2eq_LA[[#This Row],[País]],IFERROR(((Emisiones_N2O_CO2eq_LA[[#This Row],[Industria (kilotoneladas CO₂e)]]-I504)/I504)*100,0),0)</f>
        <v>0</v>
      </c>
      <c r="L505">
        <v>0.01</v>
      </c>
      <c r="M505">
        <v>350</v>
      </c>
      <c r="N505">
        <f>IF(A504=Emisiones_N2O_CO2eq_LA[[#This Row],[País]],IFERROR(Emisiones_N2O_CO2eq_LA[[#This Row],[Otras Quemas de Combustible (kilotoneladas CO₂e)]]-M504,0),0)</f>
        <v>20</v>
      </c>
      <c r="O505" s="8">
        <f>IF(A504=Emisiones_N2O_CO2eq_LA[[#This Row],[País]],IFERROR(((Emisiones_N2O_CO2eq_LA[[#This Row],[Otras Quemas de Combustible (kilotoneladas CO₂e)]]-M504)/M504)*100,0),0)</f>
        <v>6.0606060606060606</v>
      </c>
      <c r="P505">
        <v>0.01</v>
      </c>
      <c r="Q505">
        <v>530</v>
      </c>
      <c r="R505">
        <f>IF(A504=Emisiones_N2O_CO2eq_LA[[#This Row],[País]],IFERROR(Emisiones_N2O_CO2eq_LA[[#This Row],[Residuos (kilotoneladas CO₂e)]]-Q504,0),0)</f>
        <v>30</v>
      </c>
      <c r="S505" s="8">
        <f>IF(A504=Emisiones_N2O_CO2eq_LA[[#This Row],[País]],IFERROR(((Emisiones_N2O_CO2eq_LA[[#This Row],[Residuos (kilotoneladas CO₂e)]]-Q504)/Q504)*100,0),0)</f>
        <v>6</v>
      </c>
      <c r="T505">
        <v>1.9450968878449701E-2</v>
      </c>
      <c r="U505">
        <v>1050</v>
      </c>
      <c r="V505">
        <f>IF(A504=Emisiones_N2O_CO2eq_LA[[#This Row],[País]],IFERROR(Emisiones_N2O_CO2eq_LA[[#This Row],[UCTUS (kilotoneladas CO₂e)]]-U504,0),0)</f>
        <v>340</v>
      </c>
      <c r="W505" s="8">
        <f>IF(A504=Emisiones_N2O_CO2eq_LA[[#This Row],[País]],IFERROR(((Emisiones_N2O_CO2eq_LA[[#This Row],[UCTUS (kilotoneladas CO₂e)]]-U504)/U504)*100,0),0)</f>
        <v>47.887323943661968</v>
      </c>
      <c r="X505">
        <v>3.8534938344098602E-2</v>
      </c>
      <c r="Y505">
        <v>20</v>
      </c>
      <c r="Z505">
        <f>IF(A504=Emisiones_N2O_CO2eq_LA[[#This Row],[País]],IFERROR(Emisiones_N2O_CO2eq_LA[[#This Row],[Emisiones Fugitivas (kilotoneladas CO₂e)]]-Y504,0),0)</f>
        <v>0</v>
      </c>
      <c r="AA505">
        <f>IF(A504=Emisiones_N2O_CO2eq_LA[[#This Row],[País]],IFERROR(((Emisiones_N2O_CO2eq_LA[[#This Row],[Emisiones Fugitivas (kilotoneladas CO₂e)]]-Y504)/Y504)*100,0),0)</f>
        <v>0</v>
      </c>
      <c r="AB505">
        <v>7.3399882560187899E-4</v>
      </c>
    </row>
    <row r="506" spans="1:28" x14ac:dyDescent="0.25">
      <c r="A506" t="s">
        <v>376</v>
      </c>
      <c r="B506" t="s">
        <v>376</v>
      </c>
      <c r="C506" t="s">
        <v>377</v>
      </c>
      <c r="D506">
        <v>2008</v>
      </c>
      <c r="E506">
        <v>12560</v>
      </c>
      <c r="F506">
        <f>IF(A505=Emisiones_N2O_CO2eq_LA[[#This Row],[País]],IFERROR(Emisiones_N2O_CO2eq_LA[[#This Row],[Agricultura (kilotoneladas CO₂e)]]-E505,0),0)</f>
        <v>590</v>
      </c>
      <c r="G506" s="8">
        <f>IF(A505=Emisiones_N2O_CO2eq_LA[[#This Row],[País]],IFERROR(((Emisiones_N2O_CO2eq_LA[[#This Row],[Agricultura (kilotoneladas CO₂e)]]-E505)/E505)*100,0),0)</f>
        <v>4.9289891395154548</v>
      </c>
      <c r="H506">
        <v>0.45447966420610703</v>
      </c>
      <c r="I506">
        <v>150</v>
      </c>
      <c r="J506">
        <f>IF(A505=Emisiones_N2O_CO2eq_LA[[#This Row],[País]],IFERROR(Emisiones_N2O_CO2eq_LA[[#This Row],[Industria (kilotoneladas CO₂e)]]-I505,0),0)</f>
        <v>0</v>
      </c>
      <c r="K506" s="8">
        <f>IF(A505=Emisiones_N2O_CO2eq_LA[[#This Row],[País]],IFERROR(((Emisiones_N2O_CO2eq_LA[[#This Row],[Industria (kilotoneladas CO₂e)]]-I505)/I505)*100,0),0)</f>
        <v>0</v>
      </c>
      <c r="L506">
        <v>0.01</v>
      </c>
      <c r="M506">
        <v>360</v>
      </c>
      <c r="N506">
        <f>IF(A505=Emisiones_N2O_CO2eq_LA[[#This Row],[País]],IFERROR(Emisiones_N2O_CO2eq_LA[[#This Row],[Otras Quemas de Combustible (kilotoneladas CO₂e)]]-M505,0),0)</f>
        <v>10</v>
      </c>
      <c r="O506" s="8">
        <f>IF(A505=Emisiones_N2O_CO2eq_LA[[#This Row],[País]],IFERROR(((Emisiones_N2O_CO2eq_LA[[#This Row],[Otras Quemas de Combustible (kilotoneladas CO₂e)]]-M505)/M505)*100,0),0)</f>
        <v>2.8571428571428572</v>
      </c>
      <c r="P506">
        <v>0.01</v>
      </c>
      <c r="Q506">
        <v>560</v>
      </c>
      <c r="R506">
        <f>IF(A505=Emisiones_N2O_CO2eq_LA[[#This Row],[País]],IFERROR(Emisiones_N2O_CO2eq_LA[[#This Row],[Residuos (kilotoneladas CO₂e)]]-Q505,0),0)</f>
        <v>30</v>
      </c>
      <c r="S506" s="8">
        <f>IF(A505=Emisiones_N2O_CO2eq_LA[[#This Row],[País]],IFERROR(((Emisiones_N2O_CO2eq_LA[[#This Row],[Residuos (kilotoneladas CO₂e)]]-Q505)/Q505)*100,0),0)</f>
        <v>5.6603773584905666</v>
      </c>
      <c r="T506">
        <v>2.0263424518743599E-2</v>
      </c>
      <c r="U506">
        <v>500</v>
      </c>
      <c r="V506">
        <f>IF(A505=Emisiones_N2O_CO2eq_LA[[#This Row],[País]],IFERROR(Emisiones_N2O_CO2eq_LA[[#This Row],[UCTUS (kilotoneladas CO₂e)]]-U505,0),0)</f>
        <v>-550</v>
      </c>
      <c r="W506" s="8">
        <f>IF(A505=Emisiones_N2O_CO2eq_LA[[#This Row],[País]],IFERROR(((Emisiones_N2O_CO2eq_LA[[#This Row],[UCTUS (kilotoneladas CO₂e)]]-U505)/U505)*100,0),0)</f>
        <v>-52.380952380952387</v>
      </c>
      <c r="X506">
        <v>1.8092343320306799E-2</v>
      </c>
      <c r="Y506">
        <v>20</v>
      </c>
      <c r="Z506">
        <f>IF(A505=Emisiones_N2O_CO2eq_LA[[#This Row],[País]],IFERROR(Emisiones_N2O_CO2eq_LA[[#This Row],[Emisiones Fugitivas (kilotoneladas CO₂e)]]-Y505,0),0)</f>
        <v>0</v>
      </c>
      <c r="AA506">
        <f>IF(A505=Emisiones_N2O_CO2eq_LA[[#This Row],[País]],IFERROR(((Emisiones_N2O_CO2eq_LA[[#This Row],[Emisiones Fugitivas (kilotoneladas CO₂e)]]-Y505)/Y505)*100,0),0)</f>
        <v>0</v>
      </c>
      <c r="AB506">
        <v>7.2369373281227297E-4</v>
      </c>
    </row>
    <row r="507" spans="1:28" x14ac:dyDescent="0.25">
      <c r="A507" t="s">
        <v>376</v>
      </c>
      <c r="B507" t="s">
        <v>376</v>
      </c>
      <c r="C507" t="s">
        <v>377</v>
      </c>
      <c r="D507">
        <v>2009</v>
      </c>
      <c r="E507">
        <v>12420</v>
      </c>
      <c r="F507">
        <f>IF(A506=Emisiones_N2O_CO2eq_LA[[#This Row],[País]],IFERROR(Emisiones_N2O_CO2eq_LA[[#This Row],[Agricultura (kilotoneladas CO₂e)]]-E506,0),0)</f>
        <v>-140</v>
      </c>
      <c r="G507" s="8">
        <f>IF(A506=Emisiones_N2O_CO2eq_LA[[#This Row],[País]],IFERROR(((Emisiones_N2O_CO2eq_LA[[#This Row],[Agricultura (kilotoneladas CO₂e)]]-E506)/E506)*100,0),0)</f>
        <v>-1.1146496815286624</v>
      </c>
      <c r="H507">
        <v>0.44308087474581698</v>
      </c>
      <c r="I507">
        <v>140</v>
      </c>
      <c r="J507">
        <f>IF(A506=Emisiones_N2O_CO2eq_LA[[#This Row],[País]],IFERROR(Emisiones_N2O_CO2eq_LA[[#This Row],[Industria (kilotoneladas CO₂e)]]-I506,0),0)</f>
        <v>-10</v>
      </c>
      <c r="K507" s="8">
        <f>IF(A506=Emisiones_N2O_CO2eq_LA[[#This Row],[País]],IFERROR(((Emisiones_N2O_CO2eq_LA[[#This Row],[Industria (kilotoneladas CO₂e)]]-I506)/I506)*100,0),0)</f>
        <v>-6.666666666666667</v>
      </c>
      <c r="L507">
        <v>0.01</v>
      </c>
      <c r="M507">
        <v>370</v>
      </c>
      <c r="N507">
        <f>IF(A506=Emisiones_N2O_CO2eq_LA[[#This Row],[País]],IFERROR(Emisiones_N2O_CO2eq_LA[[#This Row],[Otras Quemas de Combustible (kilotoneladas CO₂e)]]-M506,0),0)</f>
        <v>10</v>
      </c>
      <c r="O507" s="8">
        <f>IF(A506=Emisiones_N2O_CO2eq_LA[[#This Row],[País]],IFERROR(((Emisiones_N2O_CO2eq_LA[[#This Row],[Otras Quemas de Combustible (kilotoneladas CO₂e)]]-M506)/M506)*100,0),0)</f>
        <v>2.7777777777777777</v>
      </c>
      <c r="P507">
        <v>0.01</v>
      </c>
      <c r="Q507">
        <v>590</v>
      </c>
      <c r="R507">
        <f>IF(A506=Emisiones_N2O_CO2eq_LA[[#This Row],[País]],IFERROR(Emisiones_N2O_CO2eq_LA[[#This Row],[Residuos (kilotoneladas CO₂e)]]-Q506,0),0)</f>
        <v>30</v>
      </c>
      <c r="S507" s="8">
        <f>IF(A506=Emisiones_N2O_CO2eq_LA[[#This Row],[País]],IFERROR(((Emisiones_N2O_CO2eq_LA[[#This Row],[Residuos (kilotoneladas CO₂e)]]-Q506)/Q506)*100,0),0)</f>
        <v>5.3571428571428568</v>
      </c>
      <c r="T507">
        <v>2.1048125289857601E-2</v>
      </c>
      <c r="U507">
        <v>290</v>
      </c>
      <c r="V507">
        <f>IF(A506=Emisiones_N2O_CO2eq_LA[[#This Row],[País]],IFERROR(Emisiones_N2O_CO2eq_LA[[#This Row],[UCTUS (kilotoneladas CO₂e)]]-U506,0),0)</f>
        <v>-210</v>
      </c>
      <c r="W507" s="8">
        <f>IF(A506=Emisiones_N2O_CO2eq_LA[[#This Row],[País]],IFERROR(((Emisiones_N2O_CO2eq_LA[[#This Row],[UCTUS (kilotoneladas CO₂e)]]-U506)/U506)*100,0),0)</f>
        <v>-42</v>
      </c>
      <c r="X507">
        <v>1.0345688701794401E-2</v>
      </c>
      <c r="Y507">
        <v>20</v>
      </c>
      <c r="Z507">
        <f>IF(A506=Emisiones_N2O_CO2eq_LA[[#This Row],[País]],IFERROR(Emisiones_N2O_CO2eq_LA[[#This Row],[Emisiones Fugitivas (kilotoneladas CO₂e)]]-Y506,0),0)</f>
        <v>0</v>
      </c>
      <c r="AA507">
        <f>IF(A506=Emisiones_N2O_CO2eq_LA[[#This Row],[País]],IFERROR(((Emisiones_N2O_CO2eq_LA[[#This Row],[Emisiones Fugitivas (kilotoneladas CO₂e)]]-Y506)/Y506)*100,0),0)</f>
        <v>0</v>
      </c>
      <c r="AB507">
        <v>7.1349577253754703E-4</v>
      </c>
    </row>
    <row r="508" spans="1:28" x14ac:dyDescent="0.25">
      <c r="A508" t="s">
        <v>376</v>
      </c>
      <c r="B508" t="s">
        <v>376</v>
      </c>
      <c r="C508" t="s">
        <v>377</v>
      </c>
      <c r="D508">
        <v>2010</v>
      </c>
      <c r="E508">
        <v>11160</v>
      </c>
      <c r="F508">
        <f>IF(A507=Emisiones_N2O_CO2eq_LA[[#This Row],[País]],IFERROR(Emisiones_N2O_CO2eq_LA[[#This Row],[Agricultura (kilotoneladas CO₂e)]]-E507,0),0)</f>
        <v>-1260</v>
      </c>
      <c r="G508" s="8">
        <f>IF(A507=Emisiones_N2O_CO2eq_LA[[#This Row],[País]],IFERROR(((Emisiones_N2O_CO2eq_LA[[#This Row],[Agricultura (kilotoneladas CO₂e)]]-E507)/E507)*100,0),0)</f>
        <v>-10.144927536231885</v>
      </c>
      <c r="H508">
        <v>0.392405063291139</v>
      </c>
      <c r="I508">
        <v>140</v>
      </c>
      <c r="J508">
        <f>IF(A507=Emisiones_N2O_CO2eq_LA[[#This Row],[País]],IFERROR(Emisiones_N2O_CO2eq_LA[[#This Row],[Industria (kilotoneladas CO₂e)]]-I507,0),0)</f>
        <v>0</v>
      </c>
      <c r="K508" s="8">
        <f>IF(A507=Emisiones_N2O_CO2eq_LA[[#This Row],[País]],IFERROR(((Emisiones_N2O_CO2eq_LA[[#This Row],[Industria (kilotoneladas CO₂e)]]-I507)/I507)*100,0),0)</f>
        <v>0</v>
      </c>
      <c r="L508" s="7">
        <v>0</v>
      </c>
      <c r="M508">
        <v>390</v>
      </c>
      <c r="N508">
        <f>IF(A507=Emisiones_N2O_CO2eq_LA[[#This Row],[País]],IFERROR(Emisiones_N2O_CO2eq_LA[[#This Row],[Otras Quemas de Combustible (kilotoneladas CO₂e)]]-M507,0),0)</f>
        <v>20</v>
      </c>
      <c r="O508" s="8">
        <f>IF(A507=Emisiones_N2O_CO2eq_LA[[#This Row],[País]],IFERROR(((Emisiones_N2O_CO2eq_LA[[#This Row],[Otras Quemas de Combustible (kilotoneladas CO₂e)]]-M507)/M507)*100,0),0)</f>
        <v>5.4054054054054053</v>
      </c>
      <c r="P508">
        <v>0.01</v>
      </c>
      <c r="Q508">
        <v>620</v>
      </c>
      <c r="R508">
        <f>IF(A507=Emisiones_N2O_CO2eq_LA[[#This Row],[País]],IFERROR(Emisiones_N2O_CO2eq_LA[[#This Row],[Residuos (kilotoneladas CO₂e)]]-Q507,0),0)</f>
        <v>30</v>
      </c>
      <c r="S508" s="8">
        <f>IF(A507=Emisiones_N2O_CO2eq_LA[[#This Row],[País]],IFERROR(((Emisiones_N2O_CO2eq_LA[[#This Row],[Residuos (kilotoneladas CO₂e)]]-Q507)/Q507)*100,0),0)</f>
        <v>5.0847457627118651</v>
      </c>
      <c r="T508">
        <v>2.18002812939521E-2</v>
      </c>
      <c r="U508">
        <v>1700</v>
      </c>
      <c r="V508">
        <f>IF(A507=Emisiones_N2O_CO2eq_LA[[#This Row],[País]],IFERROR(Emisiones_N2O_CO2eq_LA[[#This Row],[UCTUS (kilotoneladas CO₂e)]]-U507,0),0)</f>
        <v>1410</v>
      </c>
      <c r="W508" s="8">
        <f>IF(A507=Emisiones_N2O_CO2eq_LA[[#This Row],[País]],IFERROR(((Emisiones_N2O_CO2eq_LA[[#This Row],[UCTUS (kilotoneladas CO₂e)]]-U507)/U507)*100,0),0)</f>
        <v>486.20689655172413</v>
      </c>
      <c r="X508">
        <v>5.9774964838255902E-2</v>
      </c>
      <c r="Y508">
        <v>20</v>
      </c>
      <c r="Z508">
        <f>IF(A507=Emisiones_N2O_CO2eq_LA[[#This Row],[País]],IFERROR(Emisiones_N2O_CO2eq_LA[[#This Row],[Emisiones Fugitivas (kilotoneladas CO₂e)]]-Y507,0),0)</f>
        <v>0</v>
      </c>
      <c r="AA508">
        <f>IF(A507=Emisiones_N2O_CO2eq_LA[[#This Row],[País]],IFERROR(((Emisiones_N2O_CO2eq_LA[[#This Row],[Emisiones Fugitivas (kilotoneladas CO₂e)]]-Y507)/Y507)*100,0),0)</f>
        <v>0</v>
      </c>
      <c r="AB508">
        <v>7.0323488045007001E-4</v>
      </c>
    </row>
    <row r="509" spans="1:28" x14ac:dyDescent="0.25">
      <c r="A509" t="s">
        <v>376</v>
      </c>
      <c r="B509" t="s">
        <v>376</v>
      </c>
      <c r="C509" t="s">
        <v>377</v>
      </c>
      <c r="D509">
        <v>2011</v>
      </c>
      <c r="E509">
        <v>10910</v>
      </c>
      <c r="F509">
        <f>IF(A508=Emisiones_N2O_CO2eq_LA[[#This Row],[País]],IFERROR(Emisiones_N2O_CO2eq_LA[[#This Row],[Agricultura (kilotoneladas CO₂e)]]-E508,0),0)</f>
        <v>-250</v>
      </c>
      <c r="G509" s="8">
        <f>IF(A508=Emisiones_N2O_CO2eq_LA[[#This Row],[País]],IFERROR(((Emisiones_N2O_CO2eq_LA[[#This Row],[Agricultura (kilotoneladas CO₂e)]]-E508)/E508)*100,0),0)</f>
        <v>-2.2401433691756272</v>
      </c>
      <c r="H509">
        <v>0.37766546662974199</v>
      </c>
      <c r="I509">
        <v>130</v>
      </c>
      <c r="J509">
        <f>IF(A508=Emisiones_N2O_CO2eq_LA[[#This Row],[País]],IFERROR(Emisiones_N2O_CO2eq_LA[[#This Row],[Industria (kilotoneladas CO₂e)]]-I508,0),0)</f>
        <v>-10</v>
      </c>
      <c r="K509" s="8">
        <f>IF(A508=Emisiones_N2O_CO2eq_LA[[#This Row],[País]],IFERROR(((Emisiones_N2O_CO2eq_LA[[#This Row],[Industria (kilotoneladas CO₂e)]]-I508)/I508)*100,0),0)</f>
        <v>-7.1428571428571423</v>
      </c>
      <c r="L509" s="7">
        <v>0</v>
      </c>
      <c r="M509">
        <v>390</v>
      </c>
      <c r="N509">
        <f>IF(A508=Emisiones_N2O_CO2eq_LA[[#This Row],[País]],IFERROR(Emisiones_N2O_CO2eq_LA[[#This Row],[Otras Quemas de Combustible (kilotoneladas CO₂e)]]-M508,0),0)</f>
        <v>0</v>
      </c>
      <c r="O509" s="8">
        <f>IF(A508=Emisiones_N2O_CO2eq_LA[[#This Row],[País]],IFERROR(((Emisiones_N2O_CO2eq_LA[[#This Row],[Otras Quemas de Combustible (kilotoneladas CO₂e)]]-M508)/M508)*100,0),0)</f>
        <v>0</v>
      </c>
      <c r="P509">
        <v>0.01</v>
      </c>
      <c r="Q509">
        <v>630</v>
      </c>
      <c r="R509">
        <f>IF(A508=Emisiones_N2O_CO2eq_LA[[#This Row],[País]],IFERROR(Emisiones_N2O_CO2eq_LA[[#This Row],[Residuos (kilotoneladas CO₂e)]]-Q508,0),0)</f>
        <v>10</v>
      </c>
      <c r="S509" s="8">
        <f>IF(A508=Emisiones_N2O_CO2eq_LA[[#This Row],[País]],IFERROR(((Emisiones_N2O_CO2eq_LA[[#This Row],[Residuos (kilotoneladas CO₂e)]]-Q508)/Q508)*100,0),0)</f>
        <v>1.6129032258064515</v>
      </c>
      <c r="T509">
        <v>2.1808363334256401E-2</v>
      </c>
      <c r="U509">
        <v>130</v>
      </c>
      <c r="V509">
        <f>IF(A508=Emisiones_N2O_CO2eq_LA[[#This Row],[País]],IFERROR(Emisiones_N2O_CO2eq_LA[[#This Row],[UCTUS (kilotoneladas CO₂e)]]-U508,0),0)</f>
        <v>-1570</v>
      </c>
      <c r="W509" s="8">
        <f>IF(A508=Emisiones_N2O_CO2eq_LA[[#This Row],[País]],IFERROR(((Emisiones_N2O_CO2eq_LA[[#This Row],[UCTUS (kilotoneladas CO₂e)]]-U508)/U508)*100,0),0)</f>
        <v>-92.352941176470594</v>
      </c>
      <c r="X509">
        <v>4.5001384657989401E-3</v>
      </c>
      <c r="Y509">
        <v>20</v>
      </c>
      <c r="Z509">
        <f>IF(A508=Emisiones_N2O_CO2eq_LA[[#This Row],[País]],IFERROR(Emisiones_N2O_CO2eq_LA[[#This Row],[Emisiones Fugitivas (kilotoneladas CO₂e)]]-Y508,0),0)</f>
        <v>0</v>
      </c>
      <c r="AA509">
        <f>IF(A508=Emisiones_N2O_CO2eq_LA[[#This Row],[País]],IFERROR(((Emisiones_N2O_CO2eq_LA[[#This Row],[Emisiones Fugitivas (kilotoneladas CO₂e)]]-Y508)/Y508)*100,0),0)</f>
        <v>0</v>
      </c>
      <c r="AB509">
        <v>6.9232899473829898E-4</v>
      </c>
    </row>
    <row r="510" spans="1:28" x14ac:dyDescent="0.25">
      <c r="A510" t="s">
        <v>376</v>
      </c>
      <c r="B510" t="s">
        <v>376</v>
      </c>
      <c r="C510" t="s">
        <v>377</v>
      </c>
      <c r="D510">
        <v>2012</v>
      </c>
      <c r="E510">
        <v>12050</v>
      </c>
      <c r="F510">
        <f>IF(A509=Emisiones_N2O_CO2eq_LA[[#This Row],[País]],IFERROR(Emisiones_N2O_CO2eq_LA[[#This Row],[Agricultura (kilotoneladas CO₂e)]]-E509,0),0)</f>
        <v>1140</v>
      </c>
      <c r="G510" s="8">
        <f>IF(A509=Emisiones_N2O_CO2eq_LA[[#This Row],[País]],IFERROR(((Emisiones_N2O_CO2eq_LA[[#This Row],[Agricultura (kilotoneladas CO₂e)]]-E509)/E509)*100,0),0)</f>
        <v>10.449129239230064</v>
      </c>
      <c r="H510">
        <v>0.41040836483770898</v>
      </c>
      <c r="I510">
        <v>130</v>
      </c>
      <c r="J510">
        <f>IF(A509=Emisiones_N2O_CO2eq_LA[[#This Row],[País]],IFERROR(Emisiones_N2O_CO2eq_LA[[#This Row],[Industria (kilotoneladas CO₂e)]]-I509,0),0)</f>
        <v>0</v>
      </c>
      <c r="K510" s="8">
        <f>IF(A509=Emisiones_N2O_CO2eq_LA[[#This Row],[País]],IFERROR(((Emisiones_N2O_CO2eq_LA[[#This Row],[Industria (kilotoneladas CO₂e)]]-I509)/I509)*100,0),0)</f>
        <v>0</v>
      </c>
      <c r="L510" s="7">
        <v>0</v>
      </c>
      <c r="M510">
        <v>390</v>
      </c>
      <c r="N510">
        <f>IF(A509=Emisiones_N2O_CO2eq_LA[[#This Row],[País]],IFERROR(Emisiones_N2O_CO2eq_LA[[#This Row],[Otras Quemas de Combustible (kilotoneladas CO₂e)]]-M509,0),0)</f>
        <v>0</v>
      </c>
      <c r="O510" s="8">
        <f>IF(A509=Emisiones_N2O_CO2eq_LA[[#This Row],[País]],IFERROR(((Emisiones_N2O_CO2eq_LA[[#This Row],[Otras Quemas de Combustible (kilotoneladas CO₂e)]]-M509)/M509)*100,0),0)</f>
        <v>0</v>
      </c>
      <c r="P510">
        <v>0.01</v>
      </c>
      <c r="Q510">
        <v>640</v>
      </c>
      <c r="R510">
        <f>IF(A509=Emisiones_N2O_CO2eq_LA[[#This Row],[País]],IFERROR(Emisiones_N2O_CO2eq_LA[[#This Row],[Residuos (kilotoneladas CO₂e)]]-Q509,0),0)</f>
        <v>10</v>
      </c>
      <c r="S510" s="8">
        <f>IF(A509=Emisiones_N2O_CO2eq_LA[[#This Row],[País]],IFERROR(((Emisiones_N2O_CO2eq_LA[[#This Row],[Residuos (kilotoneladas CO₂e)]]-Q509)/Q509)*100,0),0)</f>
        <v>1.5873015873015872</v>
      </c>
      <c r="T510">
        <v>2.1797622696774599E-2</v>
      </c>
      <c r="U510">
        <v>150</v>
      </c>
      <c r="V510">
        <f>IF(A509=Emisiones_N2O_CO2eq_LA[[#This Row],[País]],IFERROR(Emisiones_N2O_CO2eq_LA[[#This Row],[UCTUS (kilotoneladas CO₂e)]]-U509,0),0)</f>
        <v>20</v>
      </c>
      <c r="W510" s="8">
        <f>IF(A509=Emisiones_N2O_CO2eq_LA[[#This Row],[País]],IFERROR(((Emisiones_N2O_CO2eq_LA[[#This Row],[UCTUS (kilotoneladas CO₂e)]]-U509)/U509)*100,0),0)</f>
        <v>15.384615384615385</v>
      </c>
      <c r="X510">
        <v>5.1088178195565501E-3</v>
      </c>
      <c r="Y510">
        <v>20</v>
      </c>
      <c r="Z510">
        <f>IF(A509=Emisiones_N2O_CO2eq_LA[[#This Row],[País]],IFERROR(Emisiones_N2O_CO2eq_LA[[#This Row],[Emisiones Fugitivas (kilotoneladas CO₂e)]]-Y509,0),0)</f>
        <v>0</v>
      </c>
      <c r="AA510">
        <f>IF(A509=Emisiones_N2O_CO2eq_LA[[#This Row],[País]],IFERROR(((Emisiones_N2O_CO2eq_LA[[#This Row],[Emisiones Fugitivas (kilotoneladas CO₂e)]]-Y509)/Y509)*100,0),0)</f>
        <v>0</v>
      </c>
      <c r="AB510">
        <v>6.8117570927420698E-4</v>
      </c>
    </row>
    <row r="511" spans="1:28" x14ac:dyDescent="0.25">
      <c r="A511" t="s">
        <v>376</v>
      </c>
      <c r="B511" t="s">
        <v>376</v>
      </c>
      <c r="C511" t="s">
        <v>377</v>
      </c>
      <c r="D511">
        <v>2013</v>
      </c>
      <c r="E511">
        <v>12230</v>
      </c>
      <c r="F511">
        <f>IF(A510=Emisiones_N2O_CO2eq_LA[[#This Row],[País]],IFERROR(Emisiones_N2O_CO2eq_LA[[#This Row],[Agricultura (kilotoneladas CO₂e)]]-E510,0),0)</f>
        <v>180</v>
      </c>
      <c r="G511" s="8">
        <f>IF(A510=Emisiones_N2O_CO2eq_LA[[#This Row],[País]],IFERROR(((Emisiones_N2O_CO2eq_LA[[#This Row],[Agricultura (kilotoneladas CO₂e)]]-E510)/E510)*100,0),0)</f>
        <v>1.4937759336099585</v>
      </c>
      <c r="H511">
        <v>0.41066451764547801</v>
      </c>
      <c r="I511">
        <v>120</v>
      </c>
      <c r="J511">
        <f>IF(A510=Emisiones_N2O_CO2eq_LA[[#This Row],[País]],IFERROR(Emisiones_N2O_CO2eq_LA[[#This Row],[Industria (kilotoneladas CO₂e)]]-I510,0),0)</f>
        <v>-10</v>
      </c>
      <c r="K511" s="8">
        <f>IF(A510=Emisiones_N2O_CO2eq_LA[[#This Row],[País]],IFERROR(((Emisiones_N2O_CO2eq_LA[[#This Row],[Industria (kilotoneladas CO₂e)]]-I510)/I510)*100,0),0)</f>
        <v>-7.6923076923076925</v>
      </c>
      <c r="L511" s="7">
        <v>0</v>
      </c>
      <c r="M511">
        <v>380</v>
      </c>
      <c r="N511">
        <f>IF(A510=Emisiones_N2O_CO2eq_LA[[#This Row],[País]],IFERROR(Emisiones_N2O_CO2eq_LA[[#This Row],[Otras Quemas de Combustible (kilotoneladas CO₂e)]]-M510,0),0)</f>
        <v>-10</v>
      </c>
      <c r="O511" s="8">
        <f>IF(A510=Emisiones_N2O_CO2eq_LA[[#This Row],[País]],IFERROR(((Emisiones_N2O_CO2eq_LA[[#This Row],[Otras Quemas de Combustible (kilotoneladas CO₂e)]]-M510)/M510)*100,0),0)</f>
        <v>-2.5641025641025639</v>
      </c>
      <c r="P511">
        <v>0.01</v>
      </c>
      <c r="Q511">
        <v>660</v>
      </c>
      <c r="R511">
        <f>IF(A510=Emisiones_N2O_CO2eq_LA[[#This Row],[País]],IFERROR(Emisiones_N2O_CO2eq_LA[[#This Row],[Residuos (kilotoneladas CO₂e)]]-Q510,0),0)</f>
        <v>20</v>
      </c>
      <c r="S511" s="8">
        <f>IF(A510=Emisiones_N2O_CO2eq_LA[[#This Row],[País]],IFERROR(((Emisiones_N2O_CO2eq_LA[[#This Row],[Residuos (kilotoneladas CO₂e)]]-Q510)/Q510)*100,0),0)</f>
        <v>3.125</v>
      </c>
      <c r="T511">
        <v>2.21617810013095E-2</v>
      </c>
      <c r="U511">
        <v>1150</v>
      </c>
      <c r="V511">
        <f>IF(A510=Emisiones_N2O_CO2eq_LA[[#This Row],[País]],IFERROR(Emisiones_N2O_CO2eq_LA[[#This Row],[UCTUS (kilotoneladas CO₂e)]]-U510,0),0)</f>
        <v>1000</v>
      </c>
      <c r="W511" s="8">
        <f>IF(A510=Emisiones_N2O_CO2eq_LA[[#This Row],[País]],IFERROR(((Emisiones_N2O_CO2eq_LA[[#This Row],[UCTUS (kilotoneladas CO₂e)]]-U510)/U510)*100,0),0)</f>
        <v>666.66666666666674</v>
      </c>
      <c r="X511">
        <v>3.8615224471978703E-2</v>
      </c>
      <c r="Y511">
        <v>20</v>
      </c>
      <c r="Z511">
        <f>IF(A510=Emisiones_N2O_CO2eq_LA[[#This Row],[País]],IFERROR(Emisiones_N2O_CO2eq_LA[[#This Row],[Emisiones Fugitivas (kilotoneladas CO₂e)]]-Y510,0),0)</f>
        <v>0</v>
      </c>
      <c r="AA511">
        <f>IF(A510=Emisiones_N2O_CO2eq_LA[[#This Row],[País]],IFERROR(((Emisiones_N2O_CO2eq_LA[[#This Row],[Emisiones Fugitivas (kilotoneladas CO₂e)]]-Y510)/Y510)*100,0),0)</f>
        <v>0</v>
      </c>
      <c r="AB511">
        <v>6.7156912125180396E-4</v>
      </c>
    </row>
    <row r="512" spans="1:28" x14ac:dyDescent="0.25">
      <c r="A512" t="s">
        <v>376</v>
      </c>
      <c r="B512" t="s">
        <v>376</v>
      </c>
      <c r="C512" t="s">
        <v>377</v>
      </c>
      <c r="D512">
        <v>2014</v>
      </c>
      <c r="E512">
        <v>12240</v>
      </c>
      <c r="F512">
        <f>IF(A511=Emisiones_N2O_CO2eq_LA[[#This Row],[País]],IFERROR(Emisiones_N2O_CO2eq_LA[[#This Row],[Agricultura (kilotoneladas CO₂e)]]-E511,0),0)</f>
        <v>10</v>
      </c>
      <c r="G512" s="8">
        <f>IF(A511=Emisiones_N2O_CO2eq_LA[[#This Row],[País]],IFERROR(((Emisiones_N2O_CO2eq_LA[[#This Row],[Agricultura (kilotoneladas CO₂e)]]-E511)/E511)*100,0),0)</f>
        <v>8.1766148814390843E-2</v>
      </c>
      <c r="H512">
        <v>0.40741603701361301</v>
      </c>
      <c r="I512">
        <v>110</v>
      </c>
      <c r="J512">
        <f>IF(A511=Emisiones_N2O_CO2eq_LA[[#This Row],[País]],IFERROR(Emisiones_N2O_CO2eq_LA[[#This Row],[Industria (kilotoneladas CO₂e)]]-I511,0),0)</f>
        <v>-10</v>
      </c>
      <c r="K512" s="8">
        <f>IF(A511=Emisiones_N2O_CO2eq_LA[[#This Row],[País]],IFERROR(((Emisiones_N2O_CO2eq_LA[[#This Row],[Industria (kilotoneladas CO₂e)]]-I511)/I511)*100,0),0)</f>
        <v>-8.3333333333333321</v>
      </c>
      <c r="L512" s="7">
        <v>0</v>
      </c>
      <c r="M512">
        <v>380</v>
      </c>
      <c r="N512">
        <f>IF(A511=Emisiones_N2O_CO2eq_LA[[#This Row],[País]],IFERROR(Emisiones_N2O_CO2eq_LA[[#This Row],[Otras Quemas de Combustible (kilotoneladas CO₂e)]]-M511,0),0)</f>
        <v>0</v>
      </c>
      <c r="O512" s="8">
        <f>IF(A511=Emisiones_N2O_CO2eq_LA[[#This Row],[País]],IFERROR(((Emisiones_N2O_CO2eq_LA[[#This Row],[Otras Quemas de Combustible (kilotoneladas CO₂e)]]-M511)/M511)*100,0),0)</f>
        <v>0</v>
      </c>
      <c r="P512">
        <v>0.01</v>
      </c>
      <c r="Q512">
        <v>670</v>
      </c>
      <c r="R512">
        <f>IF(A511=Emisiones_N2O_CO2eq_LA[[#This Row],[País]],IFERROR(Emisiones_N2O_CO2eq_LA[[#This Row],[Residuos (kilotoneladas CO₂e)]]-Q511,0),0)</f>
        <v>10</v>
      </c>
      <c r="S512" s="8">
        <f>IF(A511=Emisiones_N2O_CO2eq_LA[[#This Row],[País]],IFERROR(((Emisiones_N2O_CO2eq_LA[[#This Row],[Residuos (kilotoneladas CO₂e)]]-Q511)/Q511)*100,0),0)</f>
        <v>1.5151515151515151</v>
      </c>
      <c r="T512">
        <v>2.2301368039143801E-2</v>
      </c>
      <c r="U512">
        <v>740</v>
      </c>
      <c r="V512">
        <f>IF(A511=Emisiones_N2O_CO2eq_LA[[#This Row],[País]],IFERROR(Emisiones_N2O_CO2eq_LA[[#This Row],[UCTUS (kilotoneladas CO₂e)]]-U511,0),0)</f>
        <v>-410</v>
      </c>
      <c r="W512" s="8">
        <f>IF(A511=Emisiones_N2O_CO2eq_LA[[#This Row],[País]],IFERROR(((Emisiones_N2O_CO2eq_LA[[#This Row],[UCTUS (kilotoneladas CO₂e)]]-U511)/U511)*100,0),0)</f>
        <v>-35.652173913043477</v>
      </c>
      <c r="X512">
        <v>2.4631361714875299E-2</v>
      </c>
      <c r="Y512">
        <v>20</v>
      </c>
      <c r="Z512">
        <f>IF(A511=Emisiones_N2O_CO2eq_LA[[#This Row],[País]],IFERROR(Emisiones_N2O_CO2eq_LA[[#This Row],[Emisiones Fugitivas (kilotoneladas CO₂e)]]-Y511,0),0)</f>
        <v>0</v>
      </c>
      <c r="AA512">
        <f>IF(A511=Emisiones_N2O_CO2eq_LA[[#This Row],[País]],IFERROR(((Emisiones_N2O_CO2eq_LA[[#This Row],[Emisiones Fugitivas (kilotoneladas CO₂e)]]-Y511)/Y511)*100,0),0)</f>
        <v>0</v>
      </c>
      <c r="AB512">
        <v>6.6571247878041402E-4</v>
      </c>
    </row>
    <row r="513" spans="1:28" x14ac:dyDescent="0.25">
      <c r="A513" t="s">
        <v>376</v>
      </c>
      <c r="B513" t="s">
        <v>376</v>
      </c>
      <c r="C513" t="s">
        <v>377</v>
      </c>
      <c r="D513">
        <v>2015</v>
      </c>
      <c r="E513">
        <v>12020</v>
      </c>
      <c r="F513">
        <f>IF(A512=Emisiones_N2O_CO2eq_LA[[#This Row],[País]],IFERROR(Emisiones_N2O_CO2eq_LA[[#This Row],[Agricultura (kilotoneladas CO₂e)]]-E512,0),0)</f>
        <v>-220</v>
      </c>
      <c r="G513" s="8">
        <f>IF(A512=Emisiones_N2O_CO2eq_LA[[#This Row],[País]],IFERROR(((Emisiones_N2O_CO2eq_LA[[#This Row],[Agricultura (kilotoneladas CO₂e)]]-E512)/E512)*100,0),0)</f>
        <v>-1.7973856209150325</v>
      </c>
      <c r="H513">
        <v>0.39957449637657</v>
      </c>
      <c r="I513">
        <v>100</v>
      </c>
      <c r="J513">
        <f>IF(A512=Emisiones_N2O_CO2eq_LA[[#This Row],[País]],IFERROR(Emisiones_N2O_CO2eq_LA[[#This Row],[Industria (kilotoneladas CO₂e)]]-I512,0),0)</f>
        <v>-10</v>
      </c>
      <c r="K513" s="8">
        <f>IF(A512=Emisiones_N2O_CO2eq_LA[[#This Row],[País]],IFERROR(((Emisiones_N2O_CO2eq_LA[[#This Row],[Industria (kilotoneladas CO₂e)]]-I512)/I512)*100,0),0)</f>
        <v>-9.0909090909090917</v>
      </c>
      <c r="L513" s="7"/>
      <c r="M513">
        <v>380</v>
      </c>
      <c r="N513">
        <f>IF(A512=Emisiones_N2O_CO2eq_LA[[#This Row],[País]],IFERROR(Emisiones_N2O_CO2eq_LA[[#This Row],[Otras Quemas de Combustible (kilotoneladas CO₂e)]]-M512,0),0)</f>
        <v>0</v>
      </c>
      <c r="O513" s="8">
        <f>IF(A512=Emisiones_N2O_CO2eq_LA[[#This Row],[País]],IFERROR(((Emisiones_N2O_CO2eq_LA[[#This Row],[Otras Quemas de Combustible (kilotoneladas CO₂e)]]-M512)/M512)*100,0),0)</f>
        <v>0</v>
      </c>
      <c r="P513">
        <v>0.01</v>
      </c>
      <c r="Q513">
        <v>680</v>
      </c>
      <c r="R513">
        <f>IF(A512=Emisiones_N2O_CO2eq_LA[[#This Row],[País]],IFERROR(Emisiones_N2O_CO2eq_LA[[#This Row],[Residuos (kilotoneladas CO₂e)]]-Q512,0),0)</f>
        <v>10</v>
      </c>
      <c r="S513" s="8">
        <f>IF(A512=Emisiones_N2O_CO2eq_LA[[#This Row],[País]],IFERROR(((Emisiones_N2O_CO2eq_LA[[#This Row],[Residuos (kilotoneladas CO₂e)]]-Q512)/Q512)*100,0),0)</f>
        <v>1.4925373134328357</v>
      </c>
      <c r="T513">
        <v>2.26048799946812E-2</v>
      </c>
      <c r="U513">
        <v>930</v>
      </c>
      <c r="V513">
        <f>IF(A512=Emisiones_N2O_CO2eq_LA[[#This Row],[País]],IFERROR(Emisiones_N2O_CO2eq_LA[[#This Row],[UCTUS (kilotoneladas CO₂e)]]-U512,0),0)</f>
        <v>190</v>
      </c>
      <c r="W513" s="8">
        <f>IF(A512=Emisiones_N2O_CO2eq_LA[[#This Row],[País]],IFERROR(((Emisiones_N2O_CO2eq_LA[[#This Row],[UCTUS (kilotoneladas CO₂e)]]-U512)/U512)*100,0),0)</f>
        <v>25.675675675675674</v>
      </c>
      <c r="X513">
        <v>3.09154976397845E-2</v>
      </c>
      <c r="Y513">
        <v>20</v>
      </c>
      <c r="Z513">
        <f>IF(A512=Emisiones_N2O_CO2eq_LA[[#This Row],[País]],IFERROR(Emisiones_N2O_CO2eq_LA[[#This Row],[Emisiones Fugitivas (kilotoneladas CO₂e)]]-Y512,0),0)</f>
        <v>0</v>
      </c>
      <c r="AA513">
        <f>IF(A512=Emisiones_N2O_CO2eq_LA[[#This Row],[País]],IFERROR(((Emisiones_N2O_CO2eq_LA[[#This Row],[Emisiones Fugitivas (kilotoneladas CO₂e)]]-Y512)/Y512)*100,0),0)</f>
        <v>0</v>
      </c>
      <c r="AB513">
        <v>6.6484941160826995E-4</v>
      </c>
    </row>
    <row r="514" spans="1:28" x14ac:dyDescent="0.25">
      <c r="A514" t="s">
        <v>376</v>
      </c>
      <c r="B514" t="s">
        <v>376</v>
      </c>
      <c r="C514" t="s">
        <v>377</v>
      </c>
      <c r="D514">
        <v>2016</v>
      </c>
      <c r="E514">
        <v>11930</v>
      </c>
      <c r="F514">
        <f>IF(A513=Emisiones_N2O_CO2eq_LA[[#This Row],[País]],IFERROR(Emisiones_N2O_CO2eq_LA[[#This Row],[Agricultura (kilotoneladas CO₂e)]]-E513,0),0)</f>
        <v>-90</v>
      </c>
      <c r="G514" s="8">
        <f>IF(A513=Emisiones_N2O_CO2eq_LA[[#This Row],[País]],IFERROR(((Emisiones_N2O_CO2eq_LA[[#This Row],[Agricultura (kilotoneladas CO₂e)]]-E513)/E513)*100,0),0)</f>
        <v>-0.74875207986688852</v>
      </c>
      <c r="H514">
        <v>0.39965160296137398</v>
      </c>
      <c r="I514">
        <v>100</v>
      </c>
      <c r="J514">
        <f>IF(A513=Emisiones_N2O_CO2eq_LA[[#This Row],[País]],IFERROR(Emisiones_N2O_CO2eq_LA[[#This Row],[Industria (kilotoneladas CO₂e)]]-I513,0),0)</f>
        <v>0</v>
      </c>
      <c r="K514" s="8">
        <f>IF(A513=Emisiones_N2O_CO2eq_LA[[#This Row],[País]],IFERROR(((Emisiones_N2O_CO2eq_LA[[#This Row],[Industria (kilotoneladas CO₂e)]]-I513)/I513)*100,0),0)</f>
        <v>0</v>
      </c>
      <c r="L514" s="7"/>
      <c r="M514">
        <v>380</v>
      </c>
      <c r="N514">
        <f>IF(A513=Emisiones_N2O_CO2eq_LA[[#This Row],[País]],IFERROR(Emisiones_N2O_CO2eq_LA[[#This Row],[Otras Quemas de Combustible (kilotoneladas CO₂e)]]-M513,0),0)</f>
        <v>0</v>
      </c>
      <c r="O514" s="8">
        <f>IF(A513=Emisiones_N2O_CO2eq_LA[[#This Row],[País]],IFERROR(((Emisiones_N2O_CO2eq_LA[[#This Row],[Otras Quemas de Combustible (kilotoneladas CO₂e)]]-M513)/M513)*100,0),0)</f>
        <v>0</v>
      </c>
      <c r="P514">
        <v>0.01</v>
      </c>
      <c r="Q514">
        <v>690</v>
      </c>
      <c r="R514">
        <f>IF(A513=Emisiones_N2O_CO2eq_LA[[#This Row],[País]],IFERROR(Emisiones_N2O_CO2eq_LA[[#This Row],[Residuos (kilotoneladas CO₂e)]]-Q513,0),0)</f>
        <v>10</v>
      </c>
      <c r="S514" s="8">
        <f>IF(A513=Emisiones_N2O_CO2eq_LA[[#This Row],[País]],IFERROR(((Emisiones_N2O_CO2eq_LA[[#This Row],[Residuos (kilotoneladas CO₂e)]]-Q513)/Q513)*100,0),0)</f>
        <v>1.4705882352941175</v>
      </c>
      <c r="T514">
        <v>2.3114803524169999E-2</v>
      </c>
      <c r="U514">
        <v>1760</v>
      </c>
      <c r="V514">
        <f>IF(A513=Emisiones_N2O_CO2eq_LA[[#This Row],[País]],IFERROR(Emisiones_N2O_CO2eq_LA[[#This Row],[UCTUS (kilotoneladas CO₂e)]]-U513,0),0)</f>
        <v>830</v>
      </c>
      <c r="W514" s="8">
        <f>IF(A513=Emisiones_N2O_CO2eq_LA[[#This Row],[País]],IFERROR(((Emisiones_N2O_CO2eq_LA[[#This Row],[UCTUS (kilotoneladas CO₂e)]]-U513)/U513)*100,0),0)</f>
        <v>89.247311827956992</v>
      </c>
      <c r="X514">
        <v>5.89594988442598E-2</v>
      </c>
      <c r="Y514">
        <v>20</v>
      </c>
      <c r="Z514">
        <f>IF(A513=Emisiones_N2O_CO2eq_LA[[#This Row],[País]],IFERROR(Emisiones_N2O_CO2eq_LA[[#This Row],[Emisiones Fugitivas (kilotoneladas CO₂e)]]-Y513,0),0)</f>
        <v>0</v>
      </c>
      <c r="AA514">
        <f>IF(A513=Emisiones_N2O_CO2eq_LA[[#This Row],[País]],IFERROR(((Emisiones_N2O_CO2eq_LA[[#This Row],[Emisiones Fugitivas (kilotoneladas CO₂e)]]-Y513)/Y513)*100,0),0)</f>
        <v>0</v>
      </c>
      <c r="AB514">
        <v>6.6999430504840704E-4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2020-10-20T22:24:05Z</dcterms:modified>
</cp:coreProperties>
</file>