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ustavo Arancibia\Dropbox\Diseño DATA's (1)\DATA-ICC\GLOBAL\Causas Cambio Climático\Antropógenas\"/>
    </mc:Choice>
  </mc:AlternateContent>
  <xr:revisionPtr revIDLastSave="0" documentId="13_ncr:1_{848FDB01-B2AE-4C84-A406-4EAB3E4DC24C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MUNDO" sheetId="3" r:id="rId1"/>
    <sheet name="LATINOAMERICA" sheetId="4" r:id="rId2"/>
  </sheets>
  <calcPr calcId="181029"/>
</workbook>
</file>

<file path=xl/calcChain.xml><?xml version="1.0" encoding="utf-8"?>
<calcChain xmlns="http://schemas.openxmlformats.org/spreadsheetml/2006/main">
  <c r="AA2" i="4" l="1"/>
  <c r="AA3" i="4"/>
  <c r="AA4" i="4"/>
  <c r="AA5" i="4"/>
  <c r="AA6" i="4"/>
  <c r="AA7" i="4"/>
  <c r="AA8" i="4"/>
  <c r="AA9" i="4"/>
  <c r="AA10" i="4"/>
  <c r="AA11" i="4"/>
  <c r="AA12" i="4"/>
  <c r="AA13" i="4"/>
  <c r="AA14" i="4"/>
  <c r="AA15" i="4"/>
  <c r="AA16" i="4"/>
  <c r="AA17" i="4"/>
  <c r="AA18" i="4"/>
  <c r="AA19" i="4"/>
  <c r="AA20" i="4"/>
  <c r="AA21" i="4"/>
  <c r="AA22" i="4"/>
  <c r="AA23" i="4"/>
  <c r="AA24" i="4"/>
  <c r="AA25" i="4"/>
  <c r="AA26" i="4"/>
  <c r="AA27" i="4"/>
  <c r="AA28" i="4"/>
  <c r="AA29" i="4"/>
  <c r="AA30" i="4"/>
  <c r="AA31" i="4"/>
  <c r="AA32" i="4"/>
  <c r="AA33" i="4"/>
  <c r="AA34" i="4"/>
  <c r="AA35" i="4"/>
  <c r="AA36" i="4"/>
  <c r="AA37" i="4"/>
  <c r="AA38" i="4"/>
  <c r="AA39" i="4"/>
  <c r="AA40" i="4"/>
  <c r="AA41" i="4"/>
  <c r="AA42" i="4"/>
  <c r="AA43" i="4"/>
  <c r="AA44" i="4"/>
  <c r="AA45" i="4"/>
  <c r="AA46" i="4"/>
  <c r="AA47" i="4"/>
  <c r="AA48" i="4"/>
  <c r="AA49" i="4"/>
  <c r="AA50" i="4"/>
  <c r="AA51" i="4"/>
  <c r="AA52" i="4"/>
  <c r="AA53" i="4"/>
  <c r="AA54" i="4"/>
  <c r="AA55" i="4"/>
  <c r="AA56" i="4"/>
  <c r="AA57" i="4"/>
  <c r="AA58" i="4"/>
  <c r="AA59" i="4"/>
  <c r="AA60" i="4"/>
  <c r="AA61" i="4"/>
  <c r="AA62" i="4"/>
  <c r="AA63" i="4"/>
  <c r="AA64" i="4"/>
  <c r="AA65" i="4"/>
  <c r="AA66" i="4"/>
  <c r="AA67" i="4"/>
  <c r="AA68" i="4"/>
  <c r="AA69" i="4"/>
  <c r="AA70" i="4"/>
  <c r="AA71" i="4"/>
  <c r="AA72" i="4"/>
  <c r="AA73" i="4"/>
  <c r="AA74" i="4"/>
  <c r="AA75" i="4"/>
  <c r="AA76" i="4"/>
  <c r="AA77" i="4"/>
  <c r="AA78" i="4"/>
  <c r="AA79" i="4"/>
  <c r="AA80" i="4"/>
  <c r="AA81" i="4"/>
  <c r="AA82" i="4"/>
  <c r="AA83" i="4"/>
  <c r="AA84" i="4"/>
  <c r="AA85" i="4"/>
  <c r="AA86" i="4"/>
  <c r="AA87" i="4"/>
  <c r="AA88" i="4"/>
  <c r="AA89" i="4"/>
  <c r="AA90" i="4"/>
  <c r="AA91" i="4"/>
  <c r="AA92" i="4"/>
  <c r="AA93" i="4"/>
  <c r="AA94" i="4"/>
  <c r="AA95" i="4"/>
  <c r="AA96" i="4"/>
  <c r="AA97" i="4"/>
  <c r="AA98" i="4"/>
  <c r="AA99" i="4"/>
  <c r="AA100" i="4"/>
  <c r="AA101" i="4"/>
  <c r="AA102" i="4"/>
  <c r="AA103" i="4"/>
  <c r="AA104" i="4"/>
  <c r="AA105" i="4"/>
  <c r="AA106" i="4"/>
  <c r="AA107" i="4"/>
  <c r="AA108" i="4"/>
  <c r="AA109" i="4"/>
  <c r="AA110" i="4"/>
  <c r="AA111" i="4"/>
  <c r="AA112" i="4"/>
  <c r="AA113" i="4"/>
  <c r="AA114" i="4"/>
  <c r="AA115" i="4"/>
  <c r="AA116" i="4"/>
  <c r="AA117" i="4"/>
  <c r="AA118" i="4"/>
  <c r="AA119" i="4"/>
  <c r="AA120" i="4"/>
  <c r="AA121" i="4"/>
  <c r="AA122" i="4"/>
  <c r="AA123" i="4"/>
  <c r="AA124" i="4"/>
  <c r="AA125" i="4"/>
  <c r="AA126" i="4"/>
  <c r="AA127" i="4"/>
  <c r="AA128" i="4"/>
  <c r="AA129" i="4"/>
  <c r="AA130" i="4"/>
  <c r="AA131" i="4"/>
  <c r="AA132" i="4"/>
  <c r="AA133" i="4"/>
  <c r="AA134" i="4"/>
  <c r="AA135" i="4"/>
  <c r="AA136" i="4"/>
  <c r="AA137" i="4"/>
  <c r="AA138" i="4"/>
  <c r="AA139" i="4"/>
  <c r="AA140" i="4"/>
  <c r="AA141" i="4"/>
  <c r="AA142" i="4"/>
  <c r="AA143" i="4"/>
  <c r="AA144" i="4"/>
  <c r="AA145" i="4"/>
  <c r="AA146" i="4"/>
  <c r="AA147" i="4"/>
  <c r="AA148" i="4"/>
  <c r="AA149" i="4"/>
  <c r="AA150" i="4"/>
  <c r="AA151" i="4"/>
  <c r="AA152" i="4"/>
  <c r="AA153" i="4"/>
  <c r="AA154" i="4"/>
  <c r="AA155" i="4"/>
  <c r="AA156" i="4"/>
  <c r="AA157" i="4"/>
  <c r="AA158" i="4"/>
  <c r="AA159" i="4"/>
  <c r="AA160" i="4"/>
  <c r="AA161" i="4"/>
  <c r="AA162" i="4"/>
  <c r="AA163" i="4"/>
  <c r="AA164" i="4"/>
  <c r="AA165" i="4"/>
  <c r="AA166" i="4"/>
  <c r="AA167" i="4"/>
  <c r="AA168" i="4"/>
  <c r="AA169" i="4"/>
  <c r="AA170" i="4"/>
  <c r="AA171" i="4"/>
  <c r="AA172" i="4"/>
  <c r="AA173" i="4"/>
  <c r="AA174" i="4"/>
  <c r="AA175" i="4"/>
  <c r="AA176" i="4"/>
  <c r="AA177" i="4"/>
  <c r="AA178" i="4"/>
  <c r="AA179" i="4"/>
  <c r="AA180" i="4"/>
  <c r="AA181" i="4"/>
  <c r="AA182" i="4"/>
  <c r="AA183" i="4"/>
  <c r="AA184" i="4"/>
  <c r="AA185" i="4"/>
  <c r="AA186" i="4"/>
  <c r="AA187" i="4"/>
  <c r="AA188" i="4"/>
  <c r="AA189" i="4"/>
  <c r="AA190" i="4"/>
  <c r="AA191" i="4"/>
  <c r="AA192" i="4"/>
  <c r="AA193" i="4"/>
  <c r="AA194" i="4"/>
  <c r="AA195" i="4"/>
  <c r="AA196" i="4"/>
  <c r="AA197" i="4"/>
  <c r="AA198" i="4"/>
  <c r="AA199" i="4"/>
  <c r="AA200" i="4"/>
  <c r="AA201" i="4"/>
  <c r="AA202" i="4"/>
  <c r="AA203" i="4"/>
  <c r="AA204" i="4"/>
  <c r="AA205" i="4"/>
  <c r="AA206" i="4"/>
  <c r="AA207" i="4"/>
  <c r="AA208" i="4"/>
  <c r="AA209" i="4"/>
  <c r="AA210" i="4"/>
  <c r="AA211" i="4"/>
  <c r="AA212" i="4"/>
  <c r="AA213" i="4"/>
  <c r="AA214" i="4"/>
  <c r="AA215" i="4"/>
  <c r="AA216" i="4"/>
  <c r="AA217" i="4"/>
  <c r="AA218" i="4"/>
  <c r="AA219" i="4"/>
  <c r="AA220" i="4"/>
  <c r="AA221" i="4"/>
  <c r="AA222" i="4"/>
  <c r="AA223" i="4"/>
  <c r="AA224" i="4"/>
  <c r="AA225" i="4"/>
  <c r="AA226" i="4"/>
  <c r="AA227" i="4"/>
  <c r="AA228" i="4"/>
  <c r="AA229" i="4"/>
  <c r="AA230" i="4"/>
  <c r="AA231" i="4"/>
  <c r="AA232" i="4"/>
  <c r="AA233" i="4"/>
  <c r="AA234" i="4"/>
  <c r="AA235" i="4"/>
  <c r="AA236" i="4"/>
  <c r="AA237" i="4"/>
  <c r="AA238" i="4"/>
  <c r="AA239" i="4"/>
  <c r="AA240" i="4"/>
  <c r="AA241" i="4"/>
  <c r="AA242" i="4"/>
  <c r="AA243" i="4"/>
  <c r="AA244" i="4"/>
  <c r="AA245" i="4"/>
  <c r="AA246" i="4"/>
  <c r="AA247" i="4"/>
  <c r="AA248" i="4"/>
  <c r="AA249" i="4"/>
  <c r="AA250" i="4"/>
  <c r="AA251" i="4"/>
  <c r="AA252" i="4"/>
  <c r="AA253" i="4"/>
  <c r="AA254" i="4"/>
  <c r="AA255" i="4"/>
  <c r="AA256" i="4"/>
  <c r="AA257" i="4"/>
  <c r="AA258" i="4"/>
  <c r="AA259" i="4"/>
  <c r="AA260" i="4"/>
  <c r="AA261" i="4"/>
  <c r="AA262" i="4"/>
  <c r="AA263" i="4"/>
  <c r="AA264" i="4"/>
  <c r="AA265" i="4"/>
  <c r="AA266" i="4"/>
  <c r="AA267" i="4"/>
  <c r="AA268" i="4"/>
  <c r="AA269" i="4"/>
  <c r="AA270" i="4"/>
  <c r="AA271" i="4"/>
  <c r="AA272" i="4"/>
  <c r="AA273" i="4"/>
  <c r="AA274" i="4"/>
  <c r="AA275" i="4"/>
  <c r="AA276" i="4"/>
  <c r="AA277" i="4"/>
  <c r="AA278" i="4"/>
  <c r="AA279" i="4"/>
  <c r="AA280" i="4"/>
  <c r="AA281" i="4"/>
  <c r="AA282" i="4"/>
  <c r="AA283" i="4"/>
  <c r="AA284" i="4"/>
  <c r="AA285" i="4"/>
  <c r="AA286" i="4"/>
  <c r="AA287" i="4"/>
  <c r="AA288" i="4"/>
  <c r="AA289" i="4"/>
  <c r="AA290" i="4"/>
  <c r="AA291" i="4"/>
  <c r="AA292" i="4"/>
  <c r="AA293" i="4"/>
  <c r="AA294" i="4"/>
  <c r="AA295" i="4"/>
  <c r="AA296" i="4"/>
  <c r="AA297" i="4"/>
  <c r="AA298" i="4"/>
  <c r="AA299" i="4"/>
  <c r="AA300" i="4"/>
  <c r="AA301" i="4"/>
  <c r="AA302" i="4"/>
  <c r="AA303" i="4"/>
  <c r="AA304" i="4"/>
  <c r="AA305" i="4"/>
  <c r="AA306" i="4"/>
  <c r="AA307" i="4"/>
  <c r="AA308" i="4"/>
  <c r="AA309" i="4"/>
  <c r="AA310" i="4"/>
  <c r="AA311" i="4"/>
  <c r="AA312" i="4"/>
  <c r="AA313" i="4"/>
  <c r="AA314" i="4"/>
  <c r="AA315" i="4"/>
  <c r="AA316" i="4"/>
  <c r="AA317" i="4"/>
  <c r="AA318" i="4"/>
  <c r="AA319" i="4"/>
  <c r="AA320" i="4"/>
  <c r="AA321" i="4"/>
  <c r="AA322" i="4"/>
  <c r="AA323" i="4"/>
  <c r="AA324" i="4"/>
  <c r="AA325" i="4"/>
  <c r="AA326" i="4"/>
  <c r="AA327" i="4"/>
  <c r="AA328" i="4"/>
  <c r="AA329" i="4"/>
  <c r="AA330" i="4"/>
  <c r="AA331" i="4"/>
  <c r="AA332" i="4"/>
  <c r="AA333" i="4"/>
  <c r="AA334" i="4"/>
  <c r="AA335" i="4"/>
  <c r="AA336" i="4"/>
  <c r="AA337" i="4"/>
  <c r="AA338" i="4"/>
  <c r="AA339" i="4"/>
  <c r="AA340" i="4"/>
  <c r="AA341" i="4"/>
  <c r="AA342" i="4"/>
  <c r="AA343" i="4"/>
  <c r="AA344" i="4"/>
  <c r="AA345" i="4"/>
  <c r="AA346" i="4"/>
  <c r="AA347" i="4"/>
  <c r="AA348" i="4"/>
  <c r="AA349" i="4"/>
  <c r="AA350" i="4"/>
  <c r="AA351" i="4"/>
  <c r="AA352" i="4"/>
  <c r="AA353" i="4"/>
  <c r="AA354" i="4"/>
  <c r="AA355" i="4"/>
  <c r="AA356" i="4"/>
  <c r="AA357" i="4"/>
  <c r="AA358" i="4"/>
  <c r="AA359" i="4"/>
  <c r="AA360" i="4"/>
  <c r="AA361" i="4"/>
  <c r="AA362" i="4"/>
  <c r="AA363" i="4"/>
  <c r="AA364" i="4"/>
  <c r="AA365" i="4"/>
  <c r="AA366" i="4"/>
  <c r="AA367" i="4"/>
  <c r="AA368" i="4"/>
  <c r="AA369" i="4"/>
  <c r="AA370" i="4"/>
  <c r="AA371" i="4"/>
  <c r="AA372" i="4"/>
  <c r="AA373" i="4"/>
  <c r="AA374" i="4"/>
  <c r="AA375" i="4"/>
  <c r="AA376" i="4"/>
  <c r="AA377" i="4"/>
  <c r="AA378" i="4"/>
  <c r="AA379" i="4"/>
  <c r="AA380" i="4"/>
  <c r="AA381" i="4"/>
  <c r="AA382" i="4"/>
  <c r="AA383" i="4"/>
  <c r="AA384" i="4"/>
  <c r="AA385" i="4"/>
  <c r="AA386" i="4"/>
  <c r="AA387" i="4"/>
  <c r="AA388" i="4"/>
  <c r="AA389" i="4"/>
  <c r="AA390" i="4"/>
  <c r="AA391" i="4"/>
  <c r="AA392" i="4"/>
  <c r="AA393" i="4"/>
  <c r="AA394" i="4"/>
  <c r="AA395" i="4"/>
  <c r="AA396" i="4"/>
  <c r="AA397" i="4"/>
  <c r="AA398" i="4"/>
  <c r="AA399" i="4"/>
  <c r="AA400" i="4"/>
  <c r="AA401" i="4"/>
  <c r="AA402" i="4"/>
  <c r="AA403" i="4"/>
  <c r="AA404" i="4"/>
  <c r="AA405" i="4"/>
  <c r="AA406" i="4"/>
  <c r="AA407" i="4"/>
  <c r="AA408" i="4"/>
  <c r="AA409" i="4"/>
  <c r="AA410" i="4"/>
  <c r="AA411" i="4"/>
  <c r="AA412" i="4"/>
  <c r="AA413" i="4"/>
  <c r="AA414" i="4"/>
  <c r="AA415" i="4"/>
  <c r="AA416" i="4"/>
  <c r="AA417" i="4"/>
  <c r="AA418" i="4"/>
  <c r="AA419" i="4"/>
  <c r="AA420" i="4"/>
  <c r="AA421" i="4"/>
  <c r="AA422" i="4"/>
  <c r="AA423" i="4"/>
  <c r="AA424" i="4"/>
  <c r="AA425" i="4"/>
  <c r="AA426" i="4"/>
  <c r="AA427" i="4"/>
  <c r="AA428" i="4"/>
  <c r="AA429" i="4"/>
  <c r="AA430" i="4"/>
  <c r="AA431" i="4"/>
  <c r="AA432" i="4"/>
  <c r="AA433" i="4"/>
  <c r="AA434" i="4"/>
  <c r="AA435" i="4"/>
  <c r="AA436" i="4"/>
  <c r="AA437" i="4"/>
  <c r="AA438" i="4"/>
  <c r="AA439" i="4"/>
  <c r="AA440" i="4"/>
  <c r="AA441" i="4"/>
  <c r="AA442" i="4"/>
  <c r="AA443" i="4"/>
  <c r="AA444" i="4"/>
  <c r="AA445" i="4"/>
  <c r="AA446" i="4"/>
  <c r="AA447" i="4"/>
  <c r="AA448" i="4"/>
  <c r="AA449" i="4"/>
  <c r="AA450" i="4"/>
  <c r="AA451" i="4"/>
  <c r="AA452" i="4"/>
  <c r="AA453" i="4"/>
  <c r="AA454" i="4"/>
  <c r="AA455" i="4"/>
  <c r="AA456" i="4"/>
  <c r="AA457" i="4"/>
  <c r="AA458" i="4"/>
  <c r="AA459" i="4"/>
  <c r="AA460" i="4"/>
  <c r="AA461" i="4"/>
  <c r="AA462" i="4"/>
  <c r="AA463" i="4"/>
  <c r="AA464" i="4"/>
  <c r="AA465" i="4"/>
  <c r="AA466" i="4"/>
  <c r="AA467" i="4"/>
  <c r="AA468" i="4"/>
  <c r="AA469" i="4"/>
  <c r="AA470" i="4"/>
  <c r="AA471" i="4"/>
  <c r="AA472" i="4"/>
  <c r="AA473" i="4"/>
  <c r="AA474" i="4"/>
  <c r="AA475" i="4"/>
  <c r="AA476" i="4"/>
  <c r="AA477" i="4"/>
  <c r="AA478" i="4"/>
  <c r="AA479" i="4"/>
  <c r="AA480" i="4"/>
  <c r="AA481" i="4"/>
  <c r="AA482" i="4"/>
  <c r="AA483" i="4"/>
  <c r="AA484" i="4"/>
  <c r="AA485" i="4"/>
  <c r="AA486" i="4"/>
  <c r="AA487" i="4"/>
  <c r="AA488" i="4"/>
  <c r="AA489" i="4"/>
  <c r="AA490" i="4"/>
  <c r="AA491" i="4"/>
  <c r="AA492" i="4"/>
  <c r="AA493" i="4"/>
  <c r="AA494" i="4"/>
  <c r="AA495" i="4"/>
  <c r="AA496" i="4"/>
  <c r="AA497" i="4"/>
  <c r="AA498" i="4"/>
  <c r="AA499" i="4"/>
  <c r="AA500" i="4"/>
  <c r="AA501" i="4"/>
  <c r="AA502" i="4"/>
  <c r="AA503" i="4"/>
  <c r="AA504" i="4"/>
  <c r="AA505" i="4"/>
  <c r="AA506" i="4"/>
  <c r="AA507" i="4"/>
  <c r="AA508" i="4"/>
  <c r="AA509" i="4"/>
  <c r="AA510" i="4"/>
  <c r="AA511" i="4"/>
  <c r="AA512" i="4"/>
  <c r="AA513" i="4"/>
  <c r="AA514" i="4"/>
  <c r="Z2" i="4"/>
  <c r="Z3" i="4"/>
  <c r="Z4" i="4"/>
  <c r="Z5" i="4"/>
  <c r="Z6" i="4"/>
  <c r="Z7" i="4"/>
  <c r="Z8" i="4"/>
  <c r="Z9" i="4"/>
  <c r="Z10" i="4"/>
  <c r="Z11" i="4"/>
  <c r="Z12" i="4"/>
  <c r="Z13" i="4"/>
  <c r="Z14" i="4"/>
  <c r="Z15" i="4"/>
  <c r="Z16" i="4"/>
  <c r="Z17" i="4"/>
  <c r="Z18" i="4"/>
  <c r="Z19" i="4"/>
  <c r="Z20" i="4"/>
  <c r="Z21" i="4"/>
  <c r="Z22" i="4"/>
  <c r="Z23" i="4"/>
  <c r="Z24" i="4"/>
  <c r="Z25" i="4"/>
  <c r="Z26" i="4"/>
  <c r="Z27" i="4"/>
  <c r="Z28" i="4"/>
  <c r="Z29" i="4"/>
  <c r="Z30" i="4"/>
  <c r="Z31" i="4"/>
  <c r="Z32" i="4"/>
  <c r="Z33" i="4"/>
  <c r="Z34" i="4"/>
  <c r="Z35" i="4"/>
  <c r="Z36" i="4"/>
  <c r="Z37" i="4"/>
  <c r="Z38" i="4"/>
  <c r="Z39" i="4"/>
  <c r="Z40" i="4"/>
  <c r="Z41" i="4"/>
  <c r="Z42" i="4"/>
  <c r="Z43" i="4"/>
  <c r="Z44" i="4"/>
  <c r="Z45" i="4"/>
  <c r="Z46" i="4"/>
  <c r="Z47" i="4"/>
  <c r="Z48" i="4"/>
  <c r="Z49" i="4"/>
  <c r="Z50" i="4"/>
  <c r="Z51" i="4"/>
  <c r="Z52" i="4"/>
  <c r="Z53" i="4"/>
  <c r="Z54" i="4"/>
  <c r="Z55" i="4"/>
  <c r="Z56" i="4"/>
  <c r="Z57" i="4"/>
  <c r="Z58" i="4"/>
  <c r="Z59" i="4"/>
  <c r="Z60" i="4"/>
  <c r="Z61" i="4"/>
  <c r="Z62" i="4"/>
  <c r="Z63" i="4"/>
  <c r="Z64" i="4"/>
  <c r="Z65" i="4"/>
  <c r="Z66" i="4"/>
  <c r="Z67" i="4"/>
  <c r="Z68" i="4"/>
  <c r="Z69" i="4"/>
  <c r="Z70" i="4"/>
  <c r="Z71" i="4"/>
  <c r="Z72" i="4"/>
  <c r="Z73" i="4"/>
  <c r="Z74" i="4"/>
  <c r="Z75" i="4"/>
  <c r="Z76" i="4"/>
  <c r="Z77" i="4"/>
  <c r="Z78" i="4"/>
  <c r="Z79" i="4"/>
  <c r="Z80" i="4"/>
  <c r="Z81" i="4"/>
  <c r="Z82" i="4"/>
  <c r="Z83" i="4"/>
  <c r="Z84" i="4"/>
  <c r="Z85" i="4"/>
  <c r="Z86" i="4"/>
  <c r="Z87" i="4"/>
  <c r="Z88" i="4"/>
  <c r="Z89" i="4"/>
  <c r="Z90" i="4"/>
  <c r="Z91" i="4"/>
  <c r="Z92" i="4"/>
  <c r="Z93" i="4"/>
  <c r="Z94" i="4"/>
  <c r="Z95" i="4"/>
  <c r="Z96" i="4"/>
  <c r="Z97" i="4"/>
  <c r="Z98" i="4"/>
  <c r="Z99" i="4"/>
  <c r="Z100" i="4"/>
  <c r="Z101" i="4"/>
  <c r="Z102" i="4"/>
  <c r="Z103" i="4"/>
  <c r="Z104" i="4"/>
  <c r="Z105" i="4"/>
  <c r="Z106" i="4"/>
  <c r="Z107" i="4"/>
  <c r="Z108" i="4"/>
  <c r="Z109" i="4"/>
  <c r="Z110" i="4"/>
  <c r="Z111" i="4"/>
  <c r="Z112" i="4"/>
  <c r="Z113" i="4"/>
  <c r="Z114" i="4"/>
  <c r="Z115" i="4"/>
  <c r="Z116" i="4"/>
  <c r="Z117" i="4"/>
  <c r="Z118" i="4"/>
  <c r="Z119" i="4"/>
  <c r="Z120" i="4"/>
  <c r="Z121" i="4"/>
  <c r="Z122" i="4"/>
  <c r="Z123" i="4"/>
  <c r="Z124" i="4"/>
  <c r="Z125" i="4"/>
  <c r="Z126" i="4"/>
  <c r="Z127" i="4"/>
  <c r="Z128" i="4"/>
  <c r="Z129" i="4"/>
  <c r="Z130" i="4"/>
  <c r="Z131" i="4"/>
  <c r="Z132" i="4"/>
  <c r="Z133" i="4"/>
  <c r="Z134" i="4"/>
  <c r="Z135" i="4"/>
  <c r="Z136" i="4"/>
  <c r="Z137" i="4"/>
  <c r="Z138" i="4"/>
  <c r="Z139" i="4"/>
  <c r="Z140" i="4"/>
  <c r="Z141" i="4"/>
  <c r="Z142" i="4"/>
  <c r="Z143" i="4"/>
  <c r="Z144" i="4"/>
  <c r="Z145" i="4"/>
  <c r="Z146" i="4"/>
  <c r="Z147" i="4"/>
  <c r="Z148" i="4"/>
  <c r="Z149" i="4"/>
  <c r="Z150" i="4"/>
  <c r="Z151" i="4"/>
  <c r="Z152" i="4"/>
  <c r="Z153" i="4"/>
  <c r="Z154" i="4"/>
  <c r="Z155" i="4"/>
  <c r="Z156" i="4"/>
  <c r="Z157" i="4"/>
  <c r="Z158" i="4"/>
  <c r="Z159" i="4"/>
  <c r="Z160" i="4"/>
  <c r="Z161" i="4"/>
  <c r="Z162" i="4"/>
  <c r="Z163" i="4"/>
  <c r="Z164" i="4"/>
  <c r="Z165" i="4"/>
  <c r="Z166" i="4"/>
  <c r="Z167" i="4"/>
  <c r="Z168" i="4"/>
  <c r="Z169" i="4"/>
  <c r="Z170" i="4"/>
  <c r="Z171" i="4"/>
  <c r="Z172" i="4"/>
  <c r="Z173" i="4"/>
  <c r="Z174" i="4"/>
  <c r="Z175" i="4"/>
  <c r="Z176" i="4"/>
  <c r="Z177" i="4"/>
  <c r="Z178" i="4"/>
  <c r="Z179" i="4"/>
  <c r="Z180" i="4"/>
  <c r="Z181" i="4"/>
  <c r="Z182" i="4"/>
  <c r="Z183" i="4"/>
  <c r="Z184" i="4"/>
  <c r="Z185" i="4"/>
  <c r="Z186" i="4"/>
  <c r="Z187" i="4"/>
  <c r="Z188" i="4"/>
  <c r="Z189" i="4"/>
  <c r="Z190" i="4"/>
  <c r="Z191" i="4"/>
  <c r="Z192" i="4"/>
  <c r="Z193" i="4"/>
  <c r="Z194" i="4"/>
  <c r="Z195" i="4"/>
  <c r="Z196" i="4"/>
  <c r="Z197" i="4"/>
  <c r="Z198" i="4"/>
  <c r="Z199" i="4"/>
  <c r="Z200" i="4"/>
  <c r="Z201" i="4"/>
  <c r="Z202" i="4"/>
  <c r="Z203" i="4"/>
  <c r="Z204" i="4"/>
  <c r="Z205" i="4"/>
  <c r="Z206" i="4"/>
  <c r="Z207" i="4"/>
  <c r="Z208" i="4"/>
  <c r="Z209" i="4"/>
  <c r="Z210" i="4"/>
  <c r="Z211" i="4"/>
  <c r="Z212" i="4"/>
  <c r="Z213" i="4"/>
  <c r="Z214" i="4"/>
  <c r="Z215" i="4"/>
  <c r="Z216" i="4"/>
  <c r="Z217" i="4"/>
  <c r="Z218" i="4"/>
  <c r="Z219" i="4"/>
  <c r="Z220" i="4"/>
  <c r="Z221" i="4"/>
  <c r="Z222" i="4"/>
  <c r="Z223" i="4"/>
  <c r="Z224" i="4"/>
  <c r="Z225" i="4"/>
  <c r="Z226" i="4"/>
  <c r="Z227" i="4"/>
  <c r="Z228" i="4"/>
  <c r="Z229" i="4"/>
  <c r="Z230" i="4"/>
  <c r="Z231" i="4"/>
  <c r="Z232" i="4"/>
  <c r="Z233" i="4"/>
  <c r="Z234" i="4"/>
  <c r="Z235" i="4"/>
  <c r="Z236" i="4"/>
  <c r="Z237" i="4"/>
  <c r="Z238" i="4"/>
  <c r="Z239" i="4"/>
  <c r="Z240" i="4"/>
  <c r="Z241" i="4"/>
  <c r="Z242" i="4"/>
  <c r="Z243" i="4"/>
  <c r="Z244" i="4"/>
  <c r="Z245" i="4"/>
  <c r="Z246" i="4"/>
  <c r="Z247" i="4"/>
  <c r="Z248" i="4"/>
  <c r="Z249" i="4"/>
  <c r="Z250" i="4"/>
  <c r="Z251" i="4"/>
  <c r="Z252" i="4"/>
  <c r="Z253" i="4"/>
  <c r="Z254" i="4"/>
  <c r="Z255" i="4"/>
  <c r="Z256" i="4"/>
  <c r="Z257" i="4"/>
  <c r="Z258" i="4"/>
  <c r="Z259" i="4"/>
  <c r="Z260" i="4"/>
  <c r="Z261" i="4"/>
  <c r="Z262" i="4"/>
  <c r="Z263" i="4"/>
  <c r="Z264" i="4"/>
  <c r="Z265" i="4"/>
  <c r="Z266" i="4"/>
  <c r="Z267" i="4"/>
  <c r="Z268" i="4"/>
  <c r="Z269" i="4"/>
  <c r="Z270" i="4"/>
  <c r="Z271" i="4"/>
  <c r="Z272" i="4"/>
  <c r="Z273" i="4"/>
  <c r="Z274" i="4"/>
  <c r="Z275" i="4"/>
  <c r="Z276" i="4"/>
  <c r="Z277" i="4"/>
  <c r="Z278" i="4"/>
  <c r="Z279" i="4"/>
  <c r="Z280" i="4"/>
  <c r="Z281" i="4"/>
  <c r="Z282" i="4"/>
  <c r="Z283" i="4"/>
  <c r="Z284" i="4"/>
  <c r="Z285" i="4"/>
  <c r="Z286" i="4"/>
  <c r="Z287" i="4"/>
  <c r="Z288" i="4"/>
  <c r="Z289" i="4"/>
  <c r="Z290" i="4"/>
  <c r="Z291" i="4"/>
  <c r="Z292" i="4"/>
  <c r="Z293" i="4"/>
  <c r="Z294" i="4"/>
  <c r="Z295" i="4"/>
  <c r="Z296" i="4"/>
  <c r="Z297" i="4"/>
  <c r="Z298" i="4"/>
  <c r="Z299" i="4"/>
  <c r="Z300" i="4"/>
  <c r="Z301" i="4"/>
  <c r="Z302" i="4"/>
  <c r="Z303" i="4"/>
  <c r="Z304" i="4"/>
  <c r="Z305" i="4"/>
  <c r="Z306" i="4"/>
  <c r="Z307" i="4"/>
  <c r="Z308" i="4"/>
  <c r="Z309" i="4"/>
  <c r="Z310" i="4"/>
  <c r="Z311" i="4"/>
  <c r="Z312" i="4"/>
  <c r="Z313" i="4"/>
  <c r="Z314" i="4"/>
  <c r="Z315" i="4"/>
  <c r="Z316" i="4"/>
  <c r="Z317" i="4"/>
  <c r="Z318" i="4"/>
  <c r="Z319" i="4"/>
  <c r="Z320" i="4"/>
  <c r="Z321" i="4"/>
  <c r="Z322" i="4"/>
  <c r="Z323" i="4"/>
  <c r="Z324" i="4"/>
  <c r="Z325" i="4"/>
  <c r="Z326" i="4"/>
  <c r="Z327" i="4"/>
  <c r="Z328" i="4"/>
  <c r="Z329" i="4"/>
  <c r="Z330" i="4"/>
  <c r="Z331" i="4"/>
  <c r="Z332" i="4"/>
  <c r="Z333" i="4"/>
  <c r="Z334" i="4"/>
  <c r="Z335" i="4"/>
  <c r="Z336" i="4"/>
  <c r="Z337" i="4"/>
  <c r="Z338" i="4"/>
  <c r="Z339" i="4"/>
  <c r="Z340" i="4"/>
  <c r="Z341" i="4"/>
  <c r="Z342" i="4"/>
  <c r="Z343" i="4"/>
  <c r="Z344" i="4"/>
  <c r="Z345" i="4"/>
  <c r="Z346" i="4"/>
  <c r="Z347" i="4"/>
  <c r="Z348" i="4"/>
  <c r="Z349" i="4"/>
  <c r="Z350" i="4"/>
  <c r="Z351" i="4"/>
  <c r="Z352" i="4"/>
  <c r="Z353" i="4"/>
  <c r="Z354" i="4"/>
  <c r="Z355" i="4"/>
  <c r="Z356" i="4"/>
  <c r="Z357" i="4"/>
  <c r="Z358" i="4"/>
  <c r="Z359" i="4"/>
  <c r="Z360" i="4"/>
  <c r="Z361" i="4"/>
  <c r="Z362" i="4"/>
  <c r="Z363" i="4"/>
  <c r="Z364" i="4"/>
  <c r="Z365" i="4"/>
  <c r="Z366" i="4"/>
  <c r="Z367" i="4"/>
  <c r="Z368" i="4"/>
  <c r="Z369" i="4"/>
  <c r="Z370" i="4"/>
  <c r="Z371" i="4"/>
  <c r="Z372" i="4"/>
  <c r="Z373" i="4"/>
  <c r="Z374" i="4"/>
  <c r="Z375" i="4"/>
  <c r="Z376" i="4"/>
  <c r="Z377" i="4"/>
  <c r="Z378" i="4"/>
  <c r="Z379" i="4"/>
  <c r="Z380" i="4"/>
  <c r="Z381" i="4"/>
  <c r="Z382" i="4"/>
  <c r="Z383" i="4"/>
  <c r="Z384" i="4"/>
  <c r="Z385" i="4"/>
  <c r="Z386" i="4"/>
  <c r="Z387" i="4"/>
  <c r="Z388" i="4"/>
  <c r="Z389" i="4"/>
  <c r="Z390" i="4"/>
  <c r="Z391" i="4"/>
  <c r="Z392" i="4"/>
  <c r="Z393" i="4"/>
  <c r="Z394" i="4"/>
  <c r="Z395" i="4"/>
  <c r="Z396" i="4"/>
  <c r="Z397" i="4"/>
  <c r="Z398" i="4"/>
  <c r="Z399" i="4"/>
  <c r="Z400" i="4"/>
  <c r="Z401" i="4"/>
  <c r="Z402" i="4"/>
  <c r="Z403" i="4"/>
  <c r="Z404" i="4"/>
  <c r="Z405" i="4"/>
  <c r="Z406" i="4"/>
  <c r="Z407" i="4"/>
  <c r="Z408" i="4"/>
  <c r="Z409" i="4"/>
  <c r="Z410" i="4"/>
  <c r="Z411" i="4"/>
  <c r="Z412" i="4"/>
  <c r="Z413" i="4"/>
  <c r="Z414" i="4"/>
  <c r="Z415" i="4"/>
  <c r="Z416" i="4"/>
  <c r="Z417" i="4"/>
  <c r="Z418" i="4"/>
  <c r="Z419" i="4"/>
  <c r="Z420" i="4"/>
  <c r="Z421" i="4"/>
  <c r="Z422" i="4"/>
  <c r="Z423" i="4"/>
  <c r="Z424" i="4"/>
  <c r="Z425" i="4"/>
  <c r="Z426" i="4"/>
  <c r="Z427" i="4"/>
  <c r="Z428" i="4"/>
  <c r="Z429" i="4"/>
  <c r="Z430" i="4"/>
  <c r="Z431" i="4"/>
  <c r="Z432" i="4"/>
  <c r="Z433" i="4"/>
  <c r="Z434" i="4"/>
  <c r="Z435" i="4"/>
  <c r="Z436" i="4"/>
  <c r="Z437" i="4"/>
  <c r="Z438" i="4"/>
  <c r="Z439" i="4"/>
  <c r="Z440" i="4"/>
  <c r="Z441" i="4"/>
  <c r="Z442" i="4"/>
  <c r="Z443" i="4"/>
  <c r="Z444" i="4"/>
  <c r="Z445" i="4"/>
  <c r="Z446" i="4"/>
  <c r="Z447" i="4"/>
  <c r="Z448" i="4"/>
  <c r="Z449" i="4"/>
  <c r="Z450" i="4"/>
  <c r="Z451" i="4"/>
  <c r="Z452" i="4"/>
  <c r="Z453" i="4"/>
  <c r="Z454" i="4"/>
  <c r="Z455" i="4"/>
  <c r="Z456" i="4"/>
  <c r="Z457" i="4"/>
  <c r="Z458" i="4"/>
  <c r="Z459" i="4"/>
  <c r="Z460" i="4"/>
  <c r="Z461" i="4"/>
  <c r="Z462" i="4"/>
  <c r="Z463" i="4"/>
  <c r="Z464" i="4"/>
  <c r="Z465" i="4"/>
  <c r="Z466" i="4"/>
  <c r="Z467" i="4"/>
  <c r="Z468" i="4"/>
  <c r="Z469" i="4"/>
  <c r="Z470" i="4"/>
  <c r="Z471" i="4"/>
  <c r="Z472" i="4"/>
  <c r="Z473" i="4"/>
  <c r="Z474" i="4"/>
  <c r="Z475" i="4"/>
  <c r="Z476" i="4"/>
  <c r="Z477" i="4"/>
  <c r="Z478" i="4"/>
  <c r="Z479" i="4"/>
  <c r="Z480" i="4"/>
  <c r="Z481" i="4"/>
  <c r="Z482" i="4"/>
  <c r="Z483" i="4"/>
  <c r="Z484" i="4"/>
  <c r="Z485" i="4"/>
  <c r="Z486" i="4"/>
  <c r="Z487" i="4"/>
  <c r="Z488" i="4"/>
  <c r="Z489" i="4"/>
  <c r="Z490" i="4"/>
  <c r="Z491" i="4"/>
  <c r="Z492" i="4"/>
  <c r="Z493" i="4"/>
  <c r="Z494" i="4"/>
  <c r="Z495" i="4"/>
  <c r="Z496" i="4"/>
  <c r="Z497" i="4"/>
  <c r="Z498" i="4"/>
  <c r="Z499" i="4"/>
  <c r="Z500" i="4"/>
  <c r="Z501" i="4"/>
  <c r="Z502" i="4"/>
  <c r="Z503" i="4"/>
  <c r="Z504" i="4"/>
  <c r="Z505" i="4"/>
  <c r="Z506" i="4"/>
  <c r="Z507" i="4"/>
  <c r="Z508" i="4"/>
  <c r="Z509" i="4"/>
  <c r="Z510" i="4"/>
  <c r="Z511" i="4"/>
  <c r="Z512" i="4"/>
  <c r="Z513" i="4"/>
  <c r="Z514" i="4"/>
  <c r="W2" i="4"/>
  <c r="W3" i="4"/>
  <c r="W4" i="4"/>
  <c r="W5" i="4"/>
  <c r="W6" i="4"/>
  <c r="W7" i="4"/>
  <c r="W8" i="4"/>
  <c r="W9" i="4"/>
  <c r="W10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W27" i="4"/>
  <c r="W28" i="4"/>
  <c r="W29" i="4"/>
  <c r="W30" i="4"/>
  <c r="W31" i="4"/>
  <c r="W32" i="4"/>
  <c r="W33" i="4"/>
  <c r="W34" i="4"/>
  <c r="W35" i="4"/>
  <c r="W36" i="4"/>
  <c r="W37" i="4"/>
  <c r="W38" i="4"/>
  <c r="W39" i="4"/>
  <c r="W40" i="4"/>
  <c r="W41" i="4"/>
  <c r="W42" i="4"/>
  <c r="W43" i="4"/>
  <c r="W44" i="4"/>
  <c r="W45" i="4"/>
  <c r="W46" i="4"/>
  <c r="W47" i="4"/>
  <c r="W48" i="4"/>
  <c r="W49" i="4"/>
  <c r="W50" i="4"/>
  <c r="W51" i="4"/>
  <c r="W52" i="4"/>
  <c r="W53" i="4"/>
  <c r="W54" i="4"/>
  <c r="W55" i="4"/>
  <c r="W56" i="4"/>
  <c r="W57" i="4"/>
  <c r="W58" i="4"/>
  <c r="W59" i="4"/>
  <c r="W60" i="4"/>
  <c r="W61" i="4"/>
  <c r="W62" i="4"/>
  <c r="W63" i="4"/>
  <c r="W64" i="4"/>
  <c r="W65" i="4"/>
  <c r="W66" i="4"/>
  <c r="W67" i="4"/>
  <c r="W68" i="4"/>
  <c r="W69" i="4"/>
  <c r="W70" i="4"/>
  <c r="W71" i="4"/>
  <c r="W72" i="4"/>
  <c r="W73" i="4"/>
  <c r="W74" i="4"/>
  <c r="W75" i="4"/>
  <c r="W76" i="4"/>
  <c r="W77" i="4"/>
  <c r="W78" i="4"/>
  <c r="W79" i="4"/>
  <c r="W80" i="4"/>
  <c r="W81" i="4"/>
  <c r="W82" i="4"/>
  <c r="W83" i="4"/>
  <c r="W84" i="4"/>
  <c r="W85" i="4"/>
  <c r="W86" i="4"/>
  <c r="W87" i="4"/>
  <c r="W88" i="4"/>
  <c r="W89" i="4"/>
  <c r="W90" i="4"/>
  <c r="W91" i="4"/>
  <c r="W92" i="4"/>
  <c r="W93" i="4"/>
  <c r="W94" i="4"/>
  <c r="W95" i="4"/>
  <c r="W96" i="4"/>
  <c r="W97" i="4"/>
  <c r="W98" i="4"/>
  <c r="W99" i="4"/>
  <c r="W100" i="4"/>
  <c r="W101" i="4"/>
  <c r="W102" i="4"/>
  <c r="W103" i="4"/>
  <c r="W104" i="4"/>
  <c r="W105" i="4"/>
  <c r="W106" i="4"/>
  <c r="W107" i="4"/>
  <c r="W108" i="4"/>
  <c r="W109" i="4"/>
  <c r="W110" i="4"/>
  <c r="W111" i="4"/>
  <c r="W112" i="4"/>
  <c r="W113" i="4"/>
  <c r="W114" i="4"/>
  <c r="W115" i="4"/>
  <c r="W116" i="4"/>
  <c r="W117" i="4"/>
  <c r="W118" i="4"/>
  <c r="W119" i="4"/>
  <c r="W120" i="4"/>
  <c r="W121" i="4"/>
  <c r="W122" i="4"/>
  <c r="W123" i="4"/>
  <c r="W124" i="4"/>
  <c r="W125" i="4"/>
  <c r="W126" i="4"/>
  <c r="W127" i="4"/>
  <c r="W128" i="4"/>
  <c r="W129" i="4"/>
  <c r="W130" i="4"/>
  <c r="W131" i="4"/>
  <c r="W132" i="4"/>
  <c r="W133" i="4"/>
  <c r="W134" i="4"/>
  <c r="W135" i="4"/>
  <c r="W136" i="4"/>
  <c r="W137" i="4"/>
  <c r="W138" i="4"/>
  <c r="W139" i="4"/>
  <c r="W140" i="4"/>
  <c r="W141" i="4"/>
  <c r="W142" i="4"/>
  <c r="W143" i="4"/>
  <c r="W144" i="4"/>
  <c r="W145" i="4"/>
  <c r="W146" i="4"/>
  <c r="W147" i="4"/>
  <c r="W148" i="4"/>
  <c r="W149" i="4"/>
  <c r="W150" i="4"/>
  <c r="W151" i="4"/>
  <c r="W152" i="4"/>
  <c r="W153" i="4"/>
  <c r="W154" i="4"/>
  <c r="W155" i="4"/>
  <c r="W156" i="4"/>
  <c r="W157" i="4"/>
  <c r="W158" i="4"/>
  <c r="W159" i="4"/>
  <c r="W160" i="4"/>
  <c r="W161" i="4"/>
  <c r="W162" i="4"/>
  <c r="W163" i="4"/>
  <c r="W164" i="4"/>
  <c r="W165" i="4"/>
  <c r="W166" i="4"/>
  <c r="W167" i="4"/>
  <c r="W168" i="4"/>
  <c r="W169" i="4"/>
  <c r="W170" i="4"/>
  <c r="W171" i="4"/>
  <c r="W172" i="4"/>
  <c r="W173" i="4"/>
  <c r="W174" i="4"/>
  <c r="W175" i="4"/>
  <c r="W176" i="4"/>
  <c r="W177" i="4"/>
  <c r="W178" i="4"/>
  <c r="W179" i="4"/>
  <c r="W180" i="4"/>
  <c r="W181" i="4"/>
  <c r="W182" i="4"/>
  <c r="W183" i="4"/>
  <c r="W184" i="4"/>
  <c r="W185" i="4"/>
  <c r="W186" i="4"/>
  <c r="W187" i="4"/>
  <c r="W188" i="4"/>
  <c r="W189" i="4"/>
  <c r="W190" i="4"/>
  <c r="W191" i="4"/>
  <c r="W192" i="4"/>
  <c r="W193" i="4"/>
  <c r="W194" i="4"/>
  <c r="W195" i="4"/>
  <c r="W196" i="4"/>
  <c r="W197" i="4"/>
  <c r="W198" i="4"/>
  <c r="W199" i="4"/>
  <c r="W200" i="4"/>
  <c r="W201" i="4"/>
  <c r="W202" i="4"/>
  <c r="W203" i="4"/>
  <c r="W204" i="4"/>
  <c r="W205" i="4"/>
  <c r="W206" i="4"/>
  <c r="W207" i="4"/>
  <c r="W208" i="4"/>
  <c r="W209" i="4"/>
  <c r="W210" i="4"/>
  <c r="W211" i="4"/>
  <c r="W212" i="4"/>
  <c r="W213" i="4"/>
  <c r="W214" i="4"/>
  <c r="W215" i="4"/>
  <c r="W216" i="4"/>
  <c r="W217" i="4"/>
  <c r="W218" i="4"/>
  <c r="W219" i="4"/>
  <c r="W220" i="4"/>
  <c r="W221" i="4"/>
  <c r="W222" i="4"/>
  <c r="W223" i="4"/>
  <c r="W224" i="4"/>
  <c r="W225" i="4"/>
  <c r="W226" i="4"/>
  <c r="W227" i="4"/>
  <c r="W228" i="4"/>
  <c r="W229" i="4"/>
  <c r="W230" i="4"/>
  <c r="W231" i="4"/>
  <c r="W232" i="4"/>
  <c r="W233" i="4"/>
  <c r="W234" i="4"/>
  <c r="W235" i="4"/>
  <c r="W236" i="4"/>
  <c r="W237" i="4"/>
  <c r="W238" i="4"/>
  <c r="W239" i="4"/>
  <c r="W240" i="4"/>
  <c r="W241" i="4"/>
  <c r="W242" i="4"/>
  <c r="W243" i="4"/>
  <c r="W244" i="4"/>
  <c r="W245" i="4"/>
  <c r="W246" i="4"/>
  <c r="W247" i="4"/>
  <c r="W248" i="4"/>
  <c r="W249" i="4"/>
  <c r="W250" i="4"/>
  <c r="W251" i="4"/>
  <c r="W252" i="4"/>
  <c r="W253" i="4"/>
  <c r="W254" i="4"/>
  <c r="W255" i="4"/>
  <c r="W256" i="4"/>
  <c r="W257" i="4"/>
  <c r="W258" i="4"/>
  <c r="W259" i="4"/>
  <c r="W260" i="4"/>
  <c r="W261" i="4"/>
  <c r="W262" i="4"/>
  <c r="W263" i="4"/>
  <c r="W264" i="4"/>
  <c r="W265" i="4"/>
  <c r="W266" i="4"/>
  <c r="W267" i="4"/>
  <c r="W268" i="4"/>
  <c r="W269" i="4"/>
  <c r="W270" i="4"/>
  <c r="W271" i="4"/>
  <c r="W272" i="4"/>
  <c r="W273" i="4"/>
  <c r="W274" i="4"/>
  <c r="W275" i="4"/>
  <c r="W276" i="4"/>
  <c r="W277" i="4"/>
  <c r="W278" i="4"/>
  <c r="W279" i="4"/>
  <c r="W280" i="4"/>
  <c r="W281" i="4"/>
  <c r="W282" i="4"/>
  <c r="W283" i="4"/>
  <c r="W284" i="4"/>
  <c r="W285" i="4"/>
  <c r="W286" i="4"/>
  <c r="W287" i="4"/>
  <c r="W288" i="4"/>
  <c r="W289" i="4"/>
  <c r="W290" i="4"/>
  <c r="W291" i="4"/>
  <c r="W292" i="4"/>
  <c r="W293" i="4"/>
  <c r="W294" i="4"/>
  <c r="W295" i="4"/>
  <c r="W296" i="4"/>
  <c r="W297" i="4"/>
  <c r="W298" i="4"/>
  <c r="W299" i="4"/>
  <c r="W300" i="4"/>
  <c r="W301" i="4"/>
  <c r="W302" i="4"/>
  <c r="W303" i="4"/>
  <c r="W304" i="4"/>
  <c r="W305" i="4"/>
  <c r="W306" i="4"/>
  <c r="W307" i="4"/>
  <c r="W308" i="4"/>
  <c r="W309" i="4"/>
  <c r="W310" i="4"/>
  <c r="W311" i="4"/>
  <c r="W312" i="4"/>
  <c r="W313" i="4"/>
  <c r="W314" i="4"/>
  <c r="W315" i="4"/>
  <c r="W316" i="4"/>
  <c r="W317" i="4"/>
  <c r="W318" i="4"/>
  <c r="W319" i="4"/>
  <c r="W320" i="4"/>
  <c r="W321" i="4"/>
  <c r="W322" i="4"/>
  <c r="W323" i="4"/>
  <c r="W324" i="4"/>
  <c r="W325" i="4"/>
  <c r="W326" i="4"/>
  <c r="W327" i="4"/>
  <c r="W328" i="4"/>
  <c r="W329" i="4"/>
  <c r="W330" i="4"/>
  <c r="W331" i="4"/>
  <c r="W332" i="4"/>
  <c r="W333" i="4"/>
  <c r="W334" i="4"/>
  <c r="W335" i="4"/>
  <c r="W336" i="4"/>
  <c r="W337" i="4"/>
  <c r="W338" i="4"/>
  <c r="W339" i="4"/>
  <c r="W340" i="4"/>
  <c r="W341" i="4"/>
  <c r="W342" i="4"/>
  <c r="W343" i="4"/>
  <c r="W344" i="4"/>
  <c r="W345" i="4"/>
  <c r="W346" i="4"/>
  <c r="W347" i="4"/>
  <c r="W348" i="4"/>
  <c r="W349" i="4"/>
  <c r="W350" i="4"/>
  <c r="W351" i="4"/>
  <c r="W352" i="4"/>
  <c r="W353" i="4"/>
  <c r="W354" i="4"/>
  <c r="W355" i="4"/>
  <c r="W356" i="4"/>
  <c r="W357" i="4"/>
  <c r="W358" i="4"/>
  <c r="W359" i="4"/>
  <c r="W360" i="4"/>
  <c r="W361" i="4"/>
  <c r="W362" i="4"/>
  <c r="W363" i="4"/>
  <c r="W364" i="4"/>
  <c r="W365" i="4"/>
  <c r="W366" i="4"/>
  <c r="W367" i="4"/>
  <c r="W368" i="4"/>
  <c r="W369" i="4"/>
  <c r="W370" i="4"/>
  <c r="W371" i="4"/>
  <c r="W372" i="4"/>
  <c r="W373" i="4"/>
  <c r="W374" i="4"/>
  <c r="W375" i="4"/>
  <c r="W376" i="4"/>
  <c r="W377" i="4"/>
  <c r="W378" i="4"/>
  <c r="W379" i="4"/>
  <c r="W380" i="4"/>
  <c r="W381" i="4"/>
  <c r="W382" i="4"/>
  <c r="W383" i="4"/>
  <c r="W384" i="4"/>
  <c r="W385" i="4"/>
  <c r="W386" i="4"/>
  <c r="W387" i="4"/>
  <c r="W388" i="4"/>
  <c r="W389" i="4"/>
  <c r="W390" i="4"/>
  <c r="W391" i="4"/>
  <c r="W392" i="4"/>
  <c r="W393" i="4"/>
  <c r="W394" i="4"/>
  <c r="W395" i="4"/>
  <c r="W396" i="4"/>
  <c r="W397" i="4"/>
  <c r="W398" i="4"/>
  <c r="W399" i="4"/>
  <c r="W400" i="4"/>
  <c r="W401" i="4"/>
  <c r="W402" i="4"/>
  <c r="W403" i="4"/>
  <c r="W404" i="4"/>
  <c r="W405" i="4"/>
  <c r="W406" i="4"/>
  <c r="W407" i="4"/>
  <c r="W408" i="4"/>
  <c r="W409" i="4"/>
  <c r="W410" i="4"/>
  <c r="W411" i="4"/>
  <c r="W412" i="4"/>
  <c r="W413" i="4"/>
  <c r="W414" i="4"/>
  <c r="W415" i="4"/>
  <c r="W416" i="4"/>
  <c r="W417" i="4"/>
  <c r="W418" i="4"/>
  <c r="W419" i="4"/>
  <c r="W420" i="4"/>
  <c r="W421" i="4"/>
  <c r="W422" i="4"/>
  <c r="W423" i="4"/>
  <c r="W424" i="4"/>
  <c r="W425" i="4"/>
  <c r="W426" i="4"/>
  <c r="W427" i="4"/>
  <c r="W428" i="4"/>
  <c r="W429" i="4"/>
  <c r="W430" i="4"/>
  <c r="W431" i="4"/>
  <c r="W432" i="4"/>
  <c r="W433" i="4"/>
  <c r="W434" i="4"/>
  <c r="W435" i="4"/>
  <c r="W436" i="4"/>
  <c r="W437" i="4"/>
  <c r="W438" i="4"/>
  <c r="W439" i="4"/>
  <c r="W440" i="4"/>
  <c r="W441" i="4"/>
  <c r="W442" i="4"/>
  <c r="W443" i="4"/>
  <c r="W444" i="4"/>
  <c r="W445" i="4"/>
  <c r="W446" i="4"/>
  <c r="W447" i="4"/>
  <c r="W448" i="4"/>
  <c r="W449" i="4"/>
  <c r="W450" i="4"/>
  <c r="W451" i="4"/>
  <c r="W452" i="4"/>
  <c r="W453" i="4"/>
  <c r="W454" i="4"/>
  <c r="W455" i="4"/>
  <c r="W456" i="4"/>
  <c r="W457" i="4"/>
  <c r="W458" i="4"/>
  <c r="W459" i="4"/>
  <c r="W460" i="4"/>
  <c r="W461" i="4"/>
  <c r="W462" i="4"/>
  <c r="W463" i="4"/>
  <c r="W464" i="4"/>
  <c r="W465" i="4"/>
  <c r="W466" i="4"/>
  <c r="W467" i="4"/>
  <c r="W468" i="4"/>
  <c r="W469" i="4"/>
  <c r="W470" i="4"/>
  <c r="W471" i="4"/>
  <c r="W472" i="4"/>
  <c r="W473" i="4"/>
  <c r="W474" i="4"/>
  <c r="W475" i="4"/>
  <c r="W476" i="4"/>
  <c r="W477" i="4"/>
  <c r="W478" i="4"/>
  <c r="W479" i="4"/>
  <c r="W480" i="4"/>
  <c r="W481" i="4"/>
  <c r="W482" i="4"/>
  <c r="W483" i="4"/>
  <c r="W484" i="4"/>
  <c r="W485" i="4"/>
  <c r="W486" i="4"/>
  <c r="W487" i="4"/>
  <c r="W488" i="4"/>
  <c r="W489" i="4"/>
  <c r="W490" i="4"/>
  <c r="W491" i="4"/>
  <c r="W492" i="4"/>
  <c r="W493" i="4"/>
  <c r="W494" i="4"/>
  <c r="W495" i="4"/>
  <c r="W496" i="4"/>
  <c r="W497" i="4"/>
  <c r="W498" i="4"/>
  <c r="W499" i="4"/>
  <c r="W500" i="4"/>
  <c r="W501" i="4"/>
  <c r="W502" i="4"/>
  <c r="W503" i="4"/>
  <c r="W504" i="4"/>
  <c r="W505" i="4"/>
  <c r="W506" i="4"/>
  <c r="W507" i="4"/>
  <c r="W508" i="4"/>
  <c r="W509" i="4"/>
  <c r="W510" i="4"/>
  <c r="W511" i="4"/>
  <c r="W512" i="4"/>
  <c r="W513" i="4"/>
  <c r="W514" i="4"/>
  <c r="V2" i="4"/>
  <c r="V3" i="4"/>
  <c r="V4" i="4"/>
  <c r="V5" i="4"/>
  <c r="V6" i="4"/>
  <c r="V7" i="4"/>
  <c r="V8" i="4"/>
  <c r="V9" i="4"/>
  <c r="V10" i="4"/>
  <c r="V11" i="4"/>
  <c r="V12" i="4"/>
  <c r="V13" i="4"/>
  <c r="V14" i="4"/>
  <c r="V15" i="4"/>
  <c r="V16" i="4"/>
  <c r="V17" i="4"/>
  <c r="V18" i="4"/>
  <c r="V19" i="4"/>
  <c r="V20" i="4"/>
  <c r="V21" i="4"/>
  <c r="V22" i="4"/>
  <c r="V23" i="4"/>
  <c r="V24" i="4"/>
  <c r="V25" i="4"/>
  <c r="V26" i="4"/>
  <c r="V27" i="4"/>
  <c r="V28" i="4"/>
  <c r="V29" i="4"/>
  <c r="V30" i="4"/>
  <c r="V31" i="4"/>
  <c r="V32" i="4"/>
  <c r="V33" i="4"/>
  <c r="V34" i="4"/>
  <c r="V35" i="4"/>
  <c r="V36" i="4"/>
  <c r="V37" i="4"/>
  <c r="V38" i="4"/>
  <c r="V39" i="4"/>
  <c r="V40" i="4"/>
  <c r="V41" i="4"/>
  <c r="V42" i="4"/>
  <c r="V43" i="4"/>
  <c r="V44" i="4"/>
  <c r="V45" i="4"/>
  <c r="V46" i="4"/>
  <c r="V47" i="4"/>
  <c r="V48" i="4"/>
  <c r="V49" i="4"/>
  <c r="V50" i="4"/>
  <c r="V51" i="4"/>
  <c r="V52" i="4"/>
  <c r="V53" i="4"/>
  <c r="V54" i="4"/>
  <c r="V55" i="4"/>
  <c r="V56" i="4"/>
  <c r="V57" i="4"/>
  <c r="V58" i="4"/>
  <c r="V59" i="4"/>
  <c r="V60" i="4"/>
  <c r="V61" i="4"/>
  <c r="V62" i="4"/>
  <c r="V63" i="4"/>
  <c r="V64" i="4"/>
  <c r="V65" i="4"/>
  <c r="V66" i="4"/>
  <c r="V67" i="4"/>
  <c r="V68" i="4"/>
  <c r="V69" i="4"/>
  <c r="V70" i="4"/>
  <c r="V71" i="4"/>
  <c r="V72" i="4"/>
  <c r="V73" i="4"/>
  <c r="V74" i="4"/>
  <c r="V75" i="4"/>
  <c r="V76" i="4"/>
  <c r="V77" i="4"/>
  <c r="V78" i="4"/>
  <c r="V79" i="4"/>
  <c r="V80" i="4"/>
  <c r="V81" i="4"/>
  <c r="V82" i="4"/>
  <c r="V83" i="4"/>
  <c r="V84" i="4"/>
  <c r="V85" i="4"/>
  <c r="V86" i="4"/>
  <c r="V87" i="4"/>
  <c r="V88" i="4"/>
  <c r="V89" i="4"/>
  <c r="V90" i="4"/>
  <c r="V91" i="4"/>
  <c r="V92" i="4"/>
  <c r="V93" i="4"/>
  <c r="V94" i="4"/>
  <c r="V95" i="4"/>
  <c r="V96" i="4"/>
  <c r="V97" i="4"/>
  <c r="V98" i="4"/>
  <c r="V99" i="4"/>
  <c r="V100" i="4"/>
  <c r="V101" i="4"/>
  <c r="V102" i="4"/>
  <c r="V103" i="4"/>
  <c r="V104" i="4"/>
  <c r="V105" i="4"/>
  <c r="V106" i="4"/>
  <c r="V107" i="4"/>
  <c r="V108" i="4"/>
  <c r="V109" i="4"/>
  <c r="V110" i="4"/>
  <c r="V111" i="4"/>
  <c r="V112" i="4"/>
  <c r="V113" i="4"/>
  <c r="V114" i="4"/>
  <c r="V115" i="4"/>
  <c r="V116" i="4"/>
  <c r="V117" i="4"/>
  <c r="V118" i="4"/>
  <c r="V119" i="4"/>
  <c r="V120" i="4"/>
  <c r="V121" i="4"/>
  <c r="V122" i="4"/>
  <c r="V123" i="4"/>
  <c r="V124" i="4"/>
  <c r="V125" i="4"/>
  <c r="V126" i="4"/>
  <c r="V127" i="4"/>
  <c r="V128" i="4"/>
  <c r="V129" i="4"/>
  <c r="V130" i="4"/>
  <c r="V131" i="4"/>
  <c r="V132" i="4"/>
  <c r="V133" i="4"/>
  <c r="V134" i="4"/>
  <c r="V135" i="4"/>
  <c r="V136" i="4"/>
  <c r="V137" i="4"/>
  <c r="V138" i="4"/>
  <c r="V139" i="4"/>
  <c r="V140" i="4"/>
  <c r="V141" i="4"/>
  <c r="V142" i="4"/>
  <c r="V143" i="4"/>
  <c r="V144" i="4"/>
  <c r="V145" i="4"/>
  <c r="V146" i="4"/>
  <c r="V147" i="4"/>
  <c r="V148" i="4"/>
  <c r="V149" i="4"/>
  <c r="V150" i="4"/>
  <c r="V151" i="4"/>
  <c r="V152" i="4"/>
  <c r="V153" i="4"/>
  <c r="V154" i="4"/>
  <c r="V155" i="4"/>
  <c r="V156" i="4"/>
  <c r="V157" i="4"/>
  <c r="V158" i="4"/>
  <c r="V159" i="4"/>
  <c r="V160" i="4"/>
  <c r="V161" i="4"/>
  <c r="V162" i="4"/>
  <c r="V163" i="4"/>
  <c r="V164" i="4"/>
  <c r="V165" i="4"/>
  <c r="V166" i="4"/>
  <c r="V167" i="4"/>
  <c r="V168" i="4"/>
  <c r="V169" i="4"/>
  <c r="V170" i="4"/>
  <c r="V171" i="4"/>
  <c r="V172" i="4"/>
  <c r="V173" i="4"/>
  <c r="V174" i="4"/>
  <c r="V175" i="4"/>
  <c r="V176" i="4"/>
  <c r="V177" i="4"/>
  <c r="V178" i="4"/>
  <c r="V179" i="4"/>
  <c r="V180" i="4"/>
  <c r="V181" i="4"/>
  <c r="V182" i="4"/>
  <c r="V183" i="4"/>
  <c r="V184" i="4"/>
  <c r="V185" i="4"/>
  <c r="V186" i="4"/>
  <c r="V187" i="4"/>
  <c r="V188" i="4"/>
  <c r="V189" i="4"/>
  <c r="V190" i="4"/>
  <c r="V191" i="4"/>
  <c r="V192" i="4"/>
  <c r="V193" i="4"/>
  <c r="V194" i="4"/>
  <c r="V195" i="4"/>
  <c r="V196" i="4"/>
  <c r="V197" i="4"/>
  <c r="V198" i="4"/>
  <c r="V199" i="4"/>
  <c r="V200" i="4"/>
  <c r="V201" i="4"/>
  <c r="V202" i="4"/>
  <c r="V203" i="4"/>
  <c r="V204" i="4"/>
  <c r="V205" i="4"/>
  <c r="V206" i="4"/>
  <c r="V207" i="4"/>
  <c r="V208" i="4"/>
  <c r="V209" i="4"/>
  <c r="V210" i="4"/>
  <c r="V211" i="4"/>
  <c r="V212" i="4"/>
  <c r="V213" i="4"/>
  <c r="V214" i="4"/>
  <c r="V215" i="4"/>
  <c r="V216" i="4"/>
  <c r="V217" i="4"/>
  <c r="V218" i="4"/>
  <c r="V219" i="4"/>
  <c r="V220" i="4"/>
  <c r="V221" i="4"/>
  <c r="V222" i="4"/>
  <c r="V223" i="4"/>
  <c r="V224" i="4"/>
  <c r="V225" i="4"/>
  <c r="V226" i="4"/>
  <c r="V227" i="4"/>
  <c r="V228" i="4"/>
  <c r="V229" i="4"/>
  <c r="V230" i="4"/>
  <c r="V231" i="4"/>
  <c r="V232" i="4"/>
  <c r="V233" i="4"/>
  <c r="V234" i="4"/>
  <c r="V235" i="4"/>
  <c r="V236" i="4"/>
  <c r="V237" i="4"/>
  <c r="V238" i="4"/>
  <c r="V239" i="4"/>
  <c r="V240" i="4"/>
  <c r="V241" i="4"/>
  <c r="V242" i="4"/>
  <c r="V243" i="4"/>
  <c r="V244" i="4"/>
  <c r="V245" i="4"/>
  <c r="V246" i="4"/>
  <c r="V247" i="4"/>
  <c r="V248" i="4"/>
  <c r="V249" i="4"/>
  <c r="V250" i="4"/>
  <c r="V251" i="4"/>
  <c r="V252" i="4"/>
  <c r="V253" i="4"/>
  <c r="V254" i="4"/>
  <c r="V255" i="4"/>
  <c r="V256" i="4"/>
  <c r="V257" i="4"/>
  <c r="V258" i="4"/>
  <c r="V259" i="4"/>
  <c r="V260" i="4"/>
  <c r="V261" i="4"/>
  <c r="V262" i="4"/>
  <c r="V263" i="4"/>
  <c r="V264" i="4"/>
  <c r="V265" i="4"/>
  <c r="V266" i="4"/>
  <c r="V267" i="4"/>
  <c r="V268" i="4"/>
  <c r="V269" i="4"/>
  <c r="V270" i="4"/>
  <c r="V271" i="4"/>
  <c r="V272" i="4"/>
  <c r="V273" i="4"/>
  <c r="V274" i="4"/>
  <c r="V275" i="4"/>
  <c r="V276" i="4"/>
  <c r="V277" i="4"/>
  <c r="V278" i="4"/>
  <c r="V279" i="4"/>
  <c r="V280" i="4"/>
  <c r="V281" i="4"/>
  <c r="V282" i="4"/>
  <c r="V283" i="4"/>
  <c r="V284" i="4"/>
  <c r="V285" i="4"/>
  <c r="V286" i="4"/>
  <c r="V287" i="4"/>
  <c r="V288" i="4"/>
  <c r="V289" i="4"/>
  <c r="V290" i="4"/>
  <c r="V291" i="4"/>
  <c r="V292" i="4"/>
  <c r="V293" i="4"/>
  <c r="V294" i="4"/>
  <c r="V295" i="4"/>
  <c r="V296" i="4"/>
  <c r="V297" i="4"/>
  <c r="V298" i="4"/>
  <c r="V299" i="4"/>
  <c r="V300" i="4"/>
  <c r="V301" i="4"/>
  <c r="V302" i="4"/>
  <c r="V303" i="4"/>
  <c r="V304" i="4"/>
  <c r="V305" i="4"/>
  <c r="V306" i="4"/>
  <c r="V307" i="4"/>
  <c r="V308" i="4"/>
  <c r="V309" i="4"/>
  <c r="V310" i="4"/>
  <c r="V311" i="4"/>
  <c r="V312" i="4"/>
  <c r="V313" i="4"/>
  <c r="V314" i="4"/>
  <c r="V315" i="4"/>
  <c r="V316" i="4"/>
  <c r="V317" i="4"/>
  <c r="V318" i="4"/>
  <c r="V319" i="4"/>
  <c r="V320" i="4"/>
  <c r="V321" i="4"/>
  <c r="V322" i="4"/>
  <c r="V323" i="4"/>
  <c r="V324" i="4"/>
  <c r="V325" i="4"/>
  <c r="V326" i="4"/>
  <c r="V327" i="4"/>
  <c r="V328" i="4"/>
  <c r="V329" i="4"/>
  <c r="V330" i="4"/>
  <c r="V331" i="4"/>
  <c r="V332" i="4"/>
  <c r="V333" i="4"/>
  <c r="V334" i="4"/>
  <c r="V335" i="4"/>
  <c r="V336" i="4"/>
  <c r="V337" i="4"/>
  <c r="V338" i="4"/>
  <c r="V339" i="4"/>
  <c r="V340" i="4"/>
  <c r="V341" i="4"/>
  <c r="V342" i="4"/>
  <c r="V343" i="4"/>
  <c r="V344" i="4"/>
  <c r="V345" i="4"/>
  <c r="V346" i="4"/>
  <c r="V347" i="4"/>
  <c r="V348" i="4"/>
  <c r="V349" i="4"/>
  <c r="V350" i="4"/>
  <c r="V351" i="4"/>
  <c r="V352" i="4"/>
  <c r="V353" i="4"/>
  <c r="V354" i="4"/>
  <c r="V355" i="4"/>
  <c r="V356" i="4"/>
  <c r="V357" i="4"/>
  <c r="V358" i="4"/>
  <c r="V359" i="4"/>
  <c r="V360" i="4"/>
  <c r="V361" i="4"/>
  <c r="V362" i="4"/>
  <c r="V363" i="4"/>
  <c r="V364" i="4"/>
  <c r="V365" i="4"/>
  <c r="V366" i="4"/>
  <c r="V367" i="4"/>
  <c r="V368" i="4"/>
  <c r="V369" i="4"/>
  <c r="V370" i="4"/>
  <c r="V371" i="4"/>
  <c r="V372" i="4"/>
  <c r="V373" i="4"/>
  <c r="V374" i="4"/>
  <c r="V375" i="4"/>
  <c r="V376" i="4"/>
  <c r="V377" i="4"/>
  <c r="V378" i="4"/>
  <c r="V379" i="4"/>
  <c r="V380" i="4"/>
  <c r="V381" i="4"/>
  <c r="V382" i="4"/>
  <c r="V383" i="4"/>
  <c r="V384" i="4"/>
  <c r="V385" i="4"/>
  <c r="V386" i="4"/>
  <c r="V387" i="4"/>
  <c r="V388" i="4"/>
  <c r="V389" i="4"/>
  <c r="V390" i="4"/>
  <c r="V391" i="4"/>
  <c r="V392" i="4"/>
  <c r="V393" i="4"/>
  <c r="V394" i="4"/>
  <c r="V395" i="4"/>
  <c r="V396" i="4"/>
  <c r="V397" i="4"/>
  <c r="V398" i="4"/>
  <c r="V399" i="4"/>
  <c r="V400" i="4"/>
  <c r="V401" i="4"/>
  <c r="V402" i="4"/>
  <c r="V403" i="4"/>
  <c r="V404" i="4"/>
  <c r="V405" i="4"/>
  <c r="V406" i="4"/>
  <c r="V407" i="4"/>
  <c r="V408" i="4"/>
  <c r="V409" i="4"/>
  <c r="V410" i="4"/>
  <c r="V411" i="4"/>
  <c r="V412" i="4"/>
  <c r="V413" i="4"/>
  <c r="V414" i="4"/>
  <c r="V415" i="4"/>
  <c r="V416" i="4"/>
  <c r="V417" i="4"/>
  <c r="V418" i="4"/>
  <c r="V419" i="4"/>
  <c r="V420" i="4"/>
  <c r="V421" i="4"/>
  <c r="V422" i="4"/>
  <c r="V423" i="4"/>
  <c r="V424" i="4"/>
  <c r="V425" i="4"/>
  <c r="V426" i="4"/>
  <c r="V427" i="4"/>
  <c r="V428" i="4"/>
  <c r="V429" i="4"/>
  <c r="V430" i="4"/>
  <c r="V431" i="4"/>
  <c r="V432" i="4"/>
  <c r="V433" i="4"/>
  <c r="V434" i="4"/>
  <c r="V435" i="4"/>
  <c r="V436" i="4"/>
  <c r="V437" i="4"/>
  <c r="V438" i="4"/>
  <c r="V439" i="4"/>
  <c r="V440" i="4"/>
  <c r="V441" i="4"/>
  <c r="V442" i="4"/>
  <c r="V443" i="4"/>
  <c r="V444" i="4"/>
  <c r="V445" i="4"/>
  <c r="V446" i="4"/>
  <c r="V447" i="4"/>
  <c r="V448" i="4"/>
  <c r="V449" i="4"/>
  <c r="V450" i="4"/>
  <c r="V451" i="4"/>
  <c r="V452" i="4"/>
  <c r="V453" i="4"/>
  <c r="V454" i="4"/>
  <c r="V455" i="4"/>
  <c r="V456" i="4"/>
  <c r="V457" i="4"/>
  <c r="V458" i="4"/>
  <c r="V459" i="4"/>
  <c r="V460" i="4"/>
  <c r="V461" i="4"/>
  <c r="V462" i="4"/>
  <c r="V463" i="4"/>
  <c r="V464" i="4"/>
  <c r="V465" i="4"/>
  <c r="V466" i="4"/>
  <c r="V467" i="4"/>
  <c r="V468" i="4"/>
  <c r="V469" i="4"/>
  <c r="V470" i="4"/>
  <c r="V471" i="4"/>
  <c r="V472" i="4"/>
  <c r="V473" i="4"/>
  <c r="V474" i="4"/>
  <c r="V475" i="4"/>
  <c r="V476" i="4"/>
  <c r="V477" i="4"/>
  <c r="V478" i="4"/>
  <c r="V479" i="4"/>
  <c r="V480" i="4"/>
  <c r="V481" i="4"/>
  <c r="V482" i="4"/>
  <c r="V483" i="4"/>
  <c r="V484" i="4"/>
  <c r="V485" i="4"/>
  <c r="V486" i="4"/>
  <c r="V487" i="4"/>
  <c r="V488" i="4"/>
  <c r="V489" i="4"/>
  <c r="V490" i="4"/>
  <c r="V491" i="4"/>
  <c r="V492" i="4"/>
  <c r="V493" i="4"/>
  <c r="V494" i="4"/>
  <c r="V495" i="4"/>
  <c r="V496" i="4"/>
  <c r="V497" i="4"/>
  <c r="V498" i="4"/>
  <c r="V499" i="4"/>
  <c r="V500" i="4"/>
  <c r="V501" i="4"/>
  <c r="V502" i="4"/>
  <c r="V503" i="4"/>
  <c r="V504" i="4"/>
  <c r="V505" i="4"/>
  <c r="V506" i="4"/>
  <c r="V507" i="4"/>
  <c r="V508" i="4"/>
  <c r="V509" i="4"/>
  <c r="V510" i="4"/>
  <c r="V511" i="4"/>
  <c r="V512" i="4"/>
  <c r="V513" i="4"/>
  <c r="V514" i="4"/>
  <c r="S2" i="4"/>
  <c r="S3" i="4"/>
  <c r="S4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34" i="4"/>
  <c r="S35" i="4"/>
  <c r="S36" i="4"/>
  <c r="S37" i="4"/>
  <c r="S38" i="4"/>
  <c r="S39" i="4"/>
  <c r="S40" i="4"/>
  <c r="S41" i="4"/>
  <c r="S42" i="4"/>
  <c r="S43" i="4"/>
  <c r="S44" i="4"/>
  <c r="S45" i="4"/>
  <c r="S46" i="4"/>
  <c r="S47" i="4"/>
  <c r="S48" i="4"/>
  <c r="S49" i="4"/>
  <c r="S50" i="4"/>
  <c r="S51" i="4"/>
  <c r="S52" i="4"/>
  <c r="S53" i="4"/>
  <c r="S54" i="4"/>
  <c r="S55" i="4"/>
  <c r="S56" i="4"/>
  <c r="S57" i="4"/>
  <c r="S58" i="4"/>
  <c r="S59" i="4"/>
  <c r="S60" i="4"/>
  <c r="S61" i="4"/>
  <c r="S62" i="4"/>
  <c r="S63" i="4"/>
  <c r="S64" i="4"/>
  <c r="S65" i="4"/>
  <c r="S66" i="4"/>
  <c r="S67" i="4"/>
  <c r="S68" i="4"/>
  <c r="S69" i="4"/>
  <c r="S70" i="4"/>
  <c r="S71" i="4"/>
  <c r="S72" i="4"/>
  <c r="S73" i="4"/>
  <c r="S74" i="4"/>
  <c r="S75" i="4"/>
  <c r="S76" i="4"/>
  <c r="S77" i="4"/>
  <c r="S78" i="4"/>
  <c r="S79" i="4"/>
  <c r="S80" i="4"/>
  <c r="S81" i="4"/>
  <c r="S82" i="4"/>
  <c r="S83" i="4"/>
  <c r="S84" i="4"/>
  <c r="S85" i="4"/>
  <c r="S86" i="4"/>
  <c r="S87" i="4"/>
  <c r="S88" i="4"/>
  <c r="S89" i="4"/>
  <c r="S90" i="4"/>
  <c r="S91" i="4"/>
  <c r="S92" i="4"/>
  <c r="S93" i="4"/>
  <c r="S94" i="4"/>
  <c r="S95" i="4"/>
  <c r="S96" i="4"/>
  <c r="S97" i="4"/>
  <c r="S98" i="4"/>
  <c r="S99" i="4"/>
  <c r="S100" i="4"/>
  <c r="S101" i="4"/>
  <c r="S102" i="4"/>
  <c r="S103" i="4"/>
  <c r="S104" i="4"/>
  <c r="S105" i="4"/>
  <c r="S106" i="4"/>
  <c r="S107" i="4"/>
  <c r="S108" i="4"/>
  <c r="S109" i="4"/>
  <c r="S110" i="4"/>
  <c r="S111" i="4"/>
  <c r="S112" i="4"/>
  <c r="S113" i="4"/>
  <c r="S114" i="4"/>
  <c r="S115" i="4"/>
  <c r="S116" i="4"/>
  <c r="S117" i="4"/>
  <c r="S118" i="4"/>
  <c r="S119" i="4"/>
  <c r="S120" i="4"/>
  <c r="S121" i="4"/>
  <c r="S122" i="4"/>
  <c r="S123" i="4"/>
  <c r="S124" i="4"/>
  <c r="S125" i="4"/>
  <c r="S126" i="4"/>
  <c r="S127" i="4"/>
  <c r="S128" i="4"/>
  <c r="S129" i="4"/>
  <c r="S130" i="4"/>
  <c r="S131" i="4"/>
  <c r="S132" i="4"/>
  <c r="S133" i="4"/>
  <c r="S134" i="4"/>
  <c r="S135" i="4"/>
  <c r="S136" i="4"/>
  <c r="S137" i="4"/>
  <c r="S138" i="4"/>
  <c r="S139" i="4"/>
  <c r="S140" i="4"/>
  <c r="S141" i="4"/>
  <c r="S142" i="4"/>
  <c r="S143" i="4"/>
  <c r="S144" i="4"/>
  <c r="S145" i="4"/>
  <c r="S146" i="4"/>
  <c r="S147" i="4"/>
  <c r="S148" i="4"/>
  <c r="S149" i="4"/>
  <c r="S150" i="4"/>
  <c r="S151" i="4"/>
  <c r="S152" i="4"/>
  <c r="S153" i="4"/>
  <c r="S154" i="4"/>
  <c r="S155" i="4"/>
  <c r="S156" i="4"/>
  <c r="S157" i="4"/>
  <c r="S158" i="4"/>
  <c r="S159" i="4"/>
  <c r="S160" i="4"/>
  <c r="S161" i="4"/>
  <c r="S162" i="4"/>
  <c r="S163" i="4"/>
  <c r="S164" i="4"/>
  <c r="S165" i="4"/>
  <c r="S166" i="4"/>
  <c r="S167" i="4"/>
  <c r="S168" i="4"/>
  <c r="S169" i="4"/>
  <c r="S170" i="4"/>
  <c r="S171" i="4"/>
  <c r="S172" i="4"/>
  <c r="S173" i="4"/>
  <c r="S174" i="4"/>
  <c r="S175" i="4"/>
  <c r="S176" i="4"/>
  <c r="S177" i="4"/>
  <c r="S178" i="4"/>
  <c r="S179" i="4"/>
  <c r="S180" i="4"/>
  <c r="S181" i="4"/>
  <c r="S182" i="4"/>
  <c r="S183" i="4"/>
  <c r="S184" i="4"/>
  <c r="S185" i="4"/>
  <c r="S186" i="4"/>
  <c r="S187" i="4"/>
  <c r="S188" i="4"/>
  <c r="S189" i="4"/>
  <c r="S190" i="4"/>
  <c r="S191" i="4"/>
  <c r="S192" i="4"/>
  <c r="S193" i="4"/>
  <c r="S194" i="4"/>
  <c r="S195" i="4"/>
  <c r="S196" i="4"/>
  <c r="S197" i="4"/>
  <c r="S198" i="4"/>
  <c r="S199" i="4"/>
  <c r="S200" i="4"/>
  <c r="S201" i="4"/>
  <c r="S202" i="4"/>
  <c r="S203" i="4"/>
  <c r="S204" i="4"/>
  <c r="S205" i="4"/>
  <c r="S206" i="4"/>
  <c r="S207" i="4"/>
  <c r="S208" i="4"/>
  <c r="S209" i="4"/>
  <c r="S210" i="4"/>
  <c r="S211" i="4"/>
  <c r="S212" i="4"/>
  <c r="S213" i="4"/>
  <c r="S214" i="4"/>
  <c r="S215" i="4"/>
  <c r="S216" i="4"/>
  <c r="S217" i="4"/>
  <c r="S218" i="4"/>
  <c r="S219" i="4"/>
  <c r="S220" i="4"/>
  <c r="S221" i="4"/>
  <c r="S222" i="4"/>
  <c r="S223" i="4"/>
  <c r="S224" i="4"/>
  <c r="S225" i="4"/>
  <c r="S226" i="4"/>
  <c r="S227" i="4"/>
  <c r="S228" i="4"/>
  <c r="S229" i="4"/>
  <c r="S230" i="4"/>
  <c r="S231" i="4"/>
  <c r="S232" i="4"/>
  <c r="S233" i="4"/>
  <c r="S234" i="4"/>
  <c r="S235" i="4"/>
  <c r="S236" i="4"/>
  <c r="S237" i="4"/>
  <c r="S238" i="4"/>
  <c r="S239" i="4"/>
  <c r="S240" i="4"/>
  <c r="S241" i="4"/>
  <c r="S242" i="4"/>
  <c r="S243" i="4"/>
  <c r="S244" i="4"/>
  <c r="S245" i="4"/>
  <c r="S246" i="4"/>
  <c r="S247" i="4"/>
  <c r="S248" i="4"/>
  <c r="S249" i="4"/>
  <c r="S250" i="4"/>
  <c r="S251" i="4"/>
  <c r="S252" i="4"/>
  <c r="S253" i="4"/>
  <c r="S254" i="4"/>
  <c r="S255" i="4"/>
  <c r="S256" i="4"/>
  <c r="S257" i="4"/>
  <c r="S258" i="4"/>
  <c r="S259" i="4"/>
  <c r="S260" i="4"/>
  <c r="S261" i="4"/>
  <c r="S262" i="4"/>
  <c r="S263" i="4"/>
  <c r="S264" i="4"/>
  <c r="S265" i="4"/>
  <c r="S266" i="4"/>
  <c r="S267" i="4"/>
  <c r="S268" i="4"/>
  <c r="S269" i="4"/>
  <c r="S270" i="4"/>
  <c r="S271" i="4"/>
  <c r="S272" i="4"/>
  <c r="S273" i="4"/>
  <c r="S274" i="4"/>
  <c r="S275" i="4"/>
  <c r="S276" i="4"/>
  <c r="S277" i="4"/>
  <c r="S278" i="4"/>
  <c r="S279" i="4"/>
  <c r="S280" i="4"/>
  <c r="S281" i="4"/>
  <c r="S282" i="4"/>
  <c r="S283" i="4"/>
  <c r="S284" i="4"/>
  <c r="S285" i="4"/>
  <c r="S286" i="4"/>
  <c r="S287" i="4"/>
  <c r="S288" i="4"/>
  <c r="S289" i="4"/>
  <c r="S290" i="4"/>
  <c r="S291" i="4"/>
  <c r="S292" i="4"/>
  <c r="S293" i="4"/>
  <c r="S294" i="4"/>
  <c r="S295" i="4"/>
  <c r="S296" i="4"/>
  <c r="S297" i="4"/>
  <c r="S298" i="4"/>
  <c r="S299" i="4"/>
  <c r="S300" i="4"/>
  <c r="S301" i="4"/>
  <c r="S302" i="4"/>
  <c r="S303" i="4"/>
  <c r="S304" i="4"/>
  <c r="S305" i="4"/>
  <c r="S306" i="4"/>
  <c r="S307" i="4"/>
  <c r="S308" i="4"/>
  <c r="S309" i="4"/>
  <c r="S310" i="4"/>
  <c r="S311" i="4"/>
  <c r="S312" i="4"/>
  <c r="S313" i="4"/>
  <c r="S314" i="4"/>
  <c r="S315" i="4"/>
  <c r="S316" i="4"/>
  <c r="S317" i="4"/>
  <c r="S318" i="4"/>
  <c r="S319" i="4"/>
  <c r="S320" i="4"/>
  <c r="S321" i="4"/>
  <c r="S322" i="4"/>
  <c r="S323" i="4"/>
  <c r="S324" i="4"/>
  <c r="S325" i="4"/>
  <c r="S326" i="4"/>
  <c r="S327" i="4"/>
  <c r="S328" i="4"/>
  <c r="S329" i="4"/>
  <c r="S330" i="4"/>
  <c r="S331" i="4"/>
  <c r="S332" i="4"/>
  <c r="S333" i="4"/>
  <c r="S334" i="4"/>
  <c r="S335" i="4"/>
  <c r="S336" i="4"/>
  <c r="S337" i="4"/>
  <c r="S338" i="4"/>
  <c r="S339" i="4"/>
  <c r="S340" i="4"/>
  <c r="S341" i="4"/>
  <c r="S342" i="4"/>
  <c r="S343" i="4"/>
  <c r="S344" i="4"/>
  <c r="S345" i="4"/>
  <c r="S346" i="4"/>
  <c r="S347" i="4"/>
  <c r="S348" i="4"/>
  <c r="S349" i="4"/>
  <c r="S350" i="4"/>
  <c r="S351" i="4"/>
  <c r="S352" i="4"/>
  <c r="S353" i="4"/>
  <c r="S354" i="4"/>
  <c r="S355" i="4"/>
  <c r="S356" i="4"/>
  <c r="S357" i="4"/>
  <c r="S358" i="4"/>
  <c r="S359" i="4"/>
  <c r="S360" i="4"/>
  <c r="S361" i="4"/>
  <c r="S362" i="4"/>
  <c r="S363" i="4"/>
  <c r="S364" i="4"/>
  <c r="S365" i="4"/>
  <c r="S366" i="4"/>
  <c r="S367" i="4"/>
  <c r="S368" i="4"/>
  <c r="S369" i="4"/>
  <c r="S370" i="4"/>
  <c r="S371" i="4"/>
  <c r="S372" i="4"/>
  <c r="S373" i="4"/>
  <c r="S374" i="4"/>
  <c r="S375" i="4"/>
  <c r="S376" i="4"/>
  <c r="S377" i="4"/>
  <c r="S378" i="4"/>
  <c r="S379" i="4"/>
  <c r="S380" i="4"/>
  <c r="S381" i="4"/>
  <c r="S382" i="4"/>
  <c r="S383" i="4"/>
  <c r="S384" i="4"/>
  <c r="S385" i="4"/>
  <c r="S386" i="4"/>
  <c r="S387" i="4"/>
  <c r="S388" i="4"/>
  <c r="S389" i="4"/>
  <c r="S390" i="4"/>
  <c r="S391" i="4"/>
  <c r="S392" i="4"/>
  <c r="S393" i="4"/>
  <c r="S394" i="4"/>
  <c r="S395" i="4"/>
  <c r="S396" i="4"/>
  <c r="S397" i="4"/>
  <c r="S398" i="4"/>
  <c r="S399" i="4"/>
  <c r="S400" i="4"/>
  <c r="S401" i="4"/>
  <c r="S402" i="4"/>
  <c r="S403" i="4"/>
  <c r="S404" i="4"/>
  <c r="S405" i="4"/>
  <c r="S406" i="4"/>
  <c r="S407" i="4"/>
  <c r="S408" i="4"/>
  <c r="S409" i="4"/>
  <c r="S410" i="4"/>
  <c r="S411" i="4"/>
  <c r="S412" i="4"/>
  <c r="S413" i="4"/>
  <c r="S414" i="4"/>
  <c r="S415" i="4"/>
  <c r="S416" i="4"/>
  <c r="S417" i="4"/>
  <c r="S418" i="4"/>
  <c r="S419" i="4"/>
  <c r="S420" i="4"/>
  <c r="S421" i="4"/>
  <c r="S422" i="4"/>
  <c r="S423" i="4"/>
  <c r="S424" i="4"/>
  <c r="S425" i="4"/>
  <c r="S426" i="4"/>
  <c r="S427" i="4"/>
  <c r="S428" i="4"/>
  <c r="S429" i="4"/>
  <c r="S430" i="4"/>
  <c r="S431" i="4"/>
  <c r="S432" i="4"/>
  <c r="S433" i="4"/>
  <c r="S434" i="4"/>
  <c r="S435" i="4"/>
  <c r="S436" i="4"/>
  <c r="S437" i="4"/>
  <c r="S438" i="4"/>
  <c r="S439" i="4"/>
  <c r="S440" i="4"/>
  <c r="S441" i="4"/>
  <c r="S442" i="4"/>
  <c r="S443" i="4"/>
  <c r="S444" i="4"/>
  <c r="S445" i="4"/>
  <c r="S446" i="4"/>
  <c r="S447" i="4"/>
  <c r="S448" i="4"/>
  <c r="S449" i="4"/>
  <c r="S450" i="4"/>
  <c r="S451" i="4"/>
  <c r="S452" i="4"/>
  <c r="S453" i="4"/>
  <c r="S454" i="4"/>
  <c r="S455" i="4"/>
  <c r="S456" i="4"/>
  <c r="S457" i="4"/>
  <c r="S458" i="4"/>
  <c r="S459" i="4"/>
  <c r="S460" i="4"/>
  <c r="S461" i="4"/>
  <c r="S462" i="4"/>
  <c r="S463" i="4"/>
  <c r="S464" i="4"/>
  <c r="S465" i="4"/>
  <c r="S466" i="4"/>
  <c r="S467" i="4"/>
  <c r="S468" i="4"/>
  <c r="S469" i="4"/>
  <c r="S470" i="4"/>
  <c r="S471" i="4"/>
  <c r="S472" i="4"/>
  <c r="S473" i="4"/>
  <c r="S474" i="4"/>
  <c r="S475" i="4"/>
  <c r="S476" i="4"/>
  <c r="S477" i="4"/>
  <c r="S478" i="4"/>
  <c r="S479" i="4"/>
  <c r="S480" i="4"/>
  <c r="S481" i="4"/>
  <c r="S482" i="4"/>
  <c r="S483" i="4"/>
  <c r="S484" i="4"/>
  <c r="S485" i="4"/>
  <c r="S486" i="4"/>
  <c r="S487" i="4"/>
  <c r="S488" i="4"/>
  <c r="S489" i="4"/>
  <c r="S490" i="4"/>
  <c r="S491" i="4"/>
  <c r="S492" i="4"/>
  <c r="S493" i="4"/>
  <c r="S494" i="4"/>
  <c r="S495" i="4"/>
  <c r="S496" i="4"/>
  <c r="S497" i="4"/>
  <c r="S498" i="4"/>
  <c r="S499" i="4"/>
  <c r="S500" i="4"/>
  <c r="S501" i="4"/>
  <c r="S502" i="4"/>
  <c r="S503" i="4"/>
  <c r="S504" i="4"/>
  <c r="S505" i="4"/>
  <c r="S506" i="4"/>
  <c r="S507" i="4"/>
  <c r="S508" i="4"/>
  <c r="S509" i="4"/>
  <c r="S510" i="4"/>
  <c r="S511" i="4"/>
  <c r="S512" i="4"/>
  <c r="S513" i="4"/>
  <c r="S514" i="4"/>
  <c r="R2" i="4"/>
  <c r="R3" i="4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43" i="4"/>
  <c r="R44" i="4"/>
  <c r="R45" i="4"/>
  <c r="R46" i="4"/>
  <c r="R47" i="4"/>
  <c r="R48" i="4"/>
  <c r="R49" i="4"/>
  <c r="R50" i="4"/>
  <c r="R51" i="4"/>
  <c r="R52" i="4"/>
  <c r="R53" i="4"/>
  <c r="R54" i="4"/>
  <c r="R55" i="4"/>
  <c r="R56" i="4"/>
  <c r="R57" i="4"/>
  <c r="R58" i="4"/>
  <c r="R59" i="4"/>
  <c r="R60" i="4"/>
  <c r="R61" i="4"/>
  <c r="R62" i="4"/>
  <c r="R63" i="4"/>
  <c r="R64" i="4"/>
  <c r="R65" i="4"/>
  <c r="R66" i="4"/>
  <c r="R67" i="4"/>
  <c r="R68" i="4"/>
  <c r="R69" i="4"/>
  <c r="R70" i="4"/>
  <c r="R71" i="4"/>
  <c r="R72" i="4"/>
  <c r="R73" i="4"/>
  <c r="R74" i="4"/>
  <c r="R75" i="4"/>
  <c r="R76" i="4"/>
  <c r="R77" i="4"/>
  <c r="R78" i="4"/>
  <c r="R79" i="4"/>
  <c r="R80" i="4"/>
  <c r="R81" i="4"/>
  <c r="R82" i="4"/>
  <c r="R83" i="4"/>
  <c r="R84" i="4"/>
  <c r="R85" i="4"/>
  <c r="R86" i="4"/>
  <c r="R87" i="4"/>
  <c r="R88" i="4"/>
  <c r="R89" i="4"/>
  <c r="R90" i="4"/>
  <c r="R91" i="4"/>
  <c r="R92" i="4"/>
  <c r="R93" i="4"/>
  <c r="R94" i="4"/>
  <c r="R95" i="4"/>
  <c r="R96" i="4"/>
  <c r="R97" i="4"/>
  <c r="R98" i="4"/>
  <c r="R99" i="4"/>
  <c r="R100" i="4"/>
  <c r="R101" i="4"/>
  <c r="R102" i="4"/>
  <c r="R103" i="4"/>
  <c r="R104" i="4"/>
  <c r="R105" i="4"/>
  <c r="R106" i="4"/>
  <c r="R107" i="4"/>
  <c r="R108" i="4"/>
  <c r="R109" i="4"/>
  <c r="R110" i="4"/>
  <c r="R111" i="4"/>
  <c r="R112" i="4"/>
  <c r="R113" i="4"/>
  <c r="R114" i="4"/>
  <c r="R115" i="4"/>
  <c r="R116" i="4"/>
  <c r="R117" i="4"/>
  <c r="R118" i="4"/>
  <c r="R119" i="4"/>
  <c r="R120" i="4"/>
  <c r="R121" i="4"/>
  <c r="R122" i="4"/>
  <c r="R123" i="4"/>
  <c r="R124" i="4"/>
  <c r="R125" i="4"/>
  <c r="R126" i="4"/>
  <c r="R127" i="4"/>
  <c r="R128" i="4"/>
  <c r="R129" i="4"/>
  <c r="R130" i="4"/>
  <c r="R131" i="4"/>
  <c r="R132" i="4"/>
  <c r="R133" i="4"/>
  <c r="R134" i="4"/>
  <c r="R135" i="4"/>
  <c r="R136" i="4"/>
  <c r="R137" i="4"/>
  <c r="R138" i="4"/>
  <c r="R139" i="4"/>
  <c r="R140" i="4"/>
  <c r="R141" i="4"/>
  <c r="R142" i="4"/>
  <c r="R143" i="4"/>
  <c r="R144" i="4"/>
  <c r="R145" i="4"/>
  <c r="R146" i="4"/>
  <c r="R147" i="4"/>
  <c r="R148" i="4"/>
  <c r="R149" i="4"/>
  <c r="R150" i="4"/>
  <c r="R151" i="4"/>
  <c r="R152" i="4"/>
  <c r="R153" i="4"/>
  <c r="R154" i="4"/>
  <c r="R155" i="4"/>
  <c r="R156" i="4"/>
  <c r="R157" i="4"/>
  <c r="R158" i="4"/>
  <c r="R159" i="4"/>
  <c r="R160" i="4"/>
  <c r="R161" i="4"/>
  <c r="R162" i="4"/>
  <c r="R163" i="4"/>
  <c r="R164" i="4"/>
  <c r="R165" i="4"/>
  <c r="R166" i="4"/>
  <c r="R167" i="4"/>
  <c r="R168" i="4"/>
  <c r="R169" i="4"/>
  <c r="R170" i="4"/>
  <c r="R171" i="4"/>
  <c r="R172" i="4"/>
  <c r="R173" i="4"/>
  <c r="R174" i="4"/>
  <c r="R175" i="4"/>
  <c r="R176" i="4"/>
  <c r="R177" i="4"/>
  <c r="R178" i="4"/>
  <c r="R179" i="4"/>
  <c r="R180" i="4"/>
  <c r="R181" i="4"/>
  <c r="R182" i="4"/>
  <c r="R183" i="4"/>
  <c r="R184" i="4"/>
  <c r="R185" i="4"/>
  <c r="R186" i="4"/>
  <c r="R187" i="4"/>
  <c r="R188" i="4"/>
  <c r="R189" i="4"/>
  <c r="R190" i="4"/>
  <c r="R191" i="4"/>
  <c r="R192" i="4"/>
  <c r="R193" i="4"/>
  <c r="R194" i="4"/>
  <c r="R195" i="4"/>
  <c r="R196" i="4"/>
  <c r="R197" i="4"/>
  <c r="R198" i="4"/>
  <c r="R199" i="4"/>
  <c r="R200" i="4"/>
  <c r="R201" i="4"/>
  <c r="R202" i="4"/>
  <c r="R203" i="4"/>
  <c r="R204" i="4"/>
  <c r="R205" i="4"/>
  <c r="R206" i="4"/>
  <c r="R207" i="4"/>
  <c r="R208" i="4"/>
  <c r="R209" i="4"/>
  <c r="R210" i="4"/>
  <c r="R211" i="4"/>
  <c r="R212" i="4"/>
  <c r="R213" i="4"/>
  <c r="R214" i="4"/>
  <c r="R215" i="4"/>
  <c r="R216" i="4"/>
  <c r="R217" i="4"/>
  <c r="R218" i="4"/>
  <c r="R219" i="4"/>
  <c r="R220" i="4"/>
  <c r="R221" i="4"/>
  <c r="R222" i="4"/>
  <c r="R223" i="4"/>
  <c r="R224" i="4"/>
  <c r="R225" i="4"/>
  <c r="R226" i="4"/>
  <c r="R227" i="4"/>
  <c r="R228" i="4"/>
  <c r="R229" i="4"/>
  <c r="R230" i="4"/>
  <c r="R231" i="4"/>
  <c r="R232" i="4"/>
  <c r="R233" i="4"/>
  <c r="R234" i="4"/>
  <c r="R235" i="4"/>
  <c r="R236" i="4"/>
  <c r="R237" i="4"/>
  <c r="R238" i="4"/>
  <c r="R239" i="4"/>
  <c r="R240" i="4"/>
  <c r="R241" i="4"/>
  <c r="R242" i="4"/>
  <c r="R243" i="4"/>
  <c r="R244" i="4"/>
  <c r="R245" i="4"/>
  <c r="R246" i="4"/>
  <c r="R247" i="4"/>
  <c r="R248" i="4"/>
  <c r="R249" i="4"/>
  <c r="R250" i="4"/>
  <c r="R251" i="4"/>
  <c r="R252" i="4"/>
  <c r="R253" i="4"/>
  <c r="R254" i="4"/>
  <c r="R255" i="4"/>
  <c r="R256" i="4"/>
  <c r="R257" i="4"/>
  <c r="R258" i="4"/>
  <c r="R259" i="4"/>
  <c r="R260" i="4"/>
  <c r="R261" i="4"/>
  <c r="R262" i="4"/>
  <c r="R263" i="4"/>
  <c r="R264" i="4"/>
  <c r="R265" i="4"/>
  <c r="R266" i="4"/>
  <c r="R267" i="4"/>
  <c r="R268" i="4"/>
  <c r="R269" i="4"/>
  <c r="R270" i="4"/>
  <c r="R271" i="4"/>
  <c r="R272" i="4"/>
  <c r="R273" i="4"/>
  <c r="R274" i="4"/>
  <c r="R275" i="4"/>
  <c r="R276" i="4"/>
  <c r="R277" i="4"/>
  <c r="R278" i="4"/>
  <c r="R279" i="4"/>
  <c r="R280" i="4"/>
  <c r="R281" i="4"/>
  <c r="R282" i="4"/>
  <c r="R283" i="4"/>
  <c r="R284" i="4"/>
  <c r="R285" i="4"/>
  <c r="R286" i="4"/>
  <c r="R287" i="4"/>
  <c r="R288" i="4"/>
  <c r="R289" i="4"/>
  <c r="R290" i="4"/>
  <c r="R291" i="4"/>
  <c r="R292" i="4"/>
  <c r="R293" i="4"/>
  <c r="R294" i="4"/>
  <c r="R295" i="4"/>
  <c r="R296" i="4"/>
  <c r="R297" i="4"/>
  <c r="R298" i="4"/>
  <c r="R299" i="4"/>
  <c r="R300" i="4"/>
  <c r="R301" i="4"/>
  <c r="R302" i="4"/>
  <c r="R303" i="4"/>
  <c r="R304" i="4"/>
  <c r="R305" i="4"/>
  <c r="R306" i="4"/>
  <c r="R307" i="4"/>
  <c r="R308" i="4"/>
  <c r="R309" i="4"/>
  <c r="R310" i="4"/>
  <c r="R311" i="4"/>
  <c r="R312" i="4"/>
  <c r="R313" i="4"/>
  <c r="R314" i="4"/>
  <c r="R315" i="4"/>
  <c r="R316" i="4"/>
  <c r="R317" i="4"/>
  <c r="R318" i="4"/>
  <c r="R319" i="4"/>
  <c r="R320" i="4"/>
  <c r="R321" i="4"/>
  <c r="R322" i="4"/>
  <c r="R323" i="4"/>
  <c r="R324" i="4"/>
  <c r="R325" i="4"/>
  <c r="R326" i="4"/>
  <c r="R327" i="4"/>
  <c r="R328" i="4"/>
  <c r="R329" i="4"/>
  <c r="R330" i="4"/>
  <c r="R331" i="4"/>
  <c r="R332" i="4"/>
  <c r="R333" i="4"/>
  <c r="R334" i="4"/>
  <c r="R335" i="4"/>
  <c r="R336" i="4"/>
  <c r="R337" i="4"/>
  <c r="R338" i="4"/>
  <c r="R339" i="4"/>
  <c r="R340" i="4"/>
  <c r="R341" i="4"/>
  <c r="R342" i="4"/>
  <c r="R343" i="4"/>
  <c r="R344" i="4"/>
  <c r="R345" i="4"/>
  <c r="R346" i="4"/>
  <c r="R347" i="4"/>
  <c r="R348" i="4"/>
  <c r="R349" i="4"/>
  <c r="R350" i="4"/>
  <c r="R351" i="4"/>
  <c r="R352" i="4"/>
  <c r="R353" i="4"/>
  <c r="R354" i="4"/>
  <c r="R355" i="4"/>
  <c r="R356" i="4"/>
  <c r="R357" i="4"/>
  <c r="R358" i="4"/>
  <c r="R359" i="4"/>
  <c r="R360" i="4"/>
  <c r="R361" i="4"/>
  <c r="R362" i="4"/>
  <c r="R363" i="4"/>
  <c r="R364" i="4"/>
  <c r="R365" i="4"/>
  <c r="R366" i="4"/>
  <c r="R367" i="4"/>
  <c r="R368" i="4"/>
  <c r="R369" i="4"/>
  <c r="R370" i="4"/>
  <c r="R371" i="4"/>
  <c r="R372" i="4"/>
  <c r="R373" i="4"/>
  <c r="R374" i="4"/>
  <c r="R375" i="4"/>
  <c r="R376" i="4"/>
  <c r="R377" i="4"/>
  <c r="R378" i="4"/>
  <c r="R379" i="4"/>
  <c r="R380" i="4"/>
  <c r="R381" i="4"/>
  <c r="R382" i="4"/>
  <c r="R383" i="4"/>
  <c r="R384" i="4"/>
  <c r="R385" i="4"/>
  <c r="R386" i="4"/>
  <c r="R387" i="4"/>
  <c r="R388" i="4"/>
  <c r="R389" i="4"/>
  <c r="R390" i="4"/>
  <c r="R391" i="4"/>
  <c r="R392" i="4"/>
  <c r="R393" i="4"/>
  <c r="R394" i="4"/>
  <c r="R395" i="4"/>
  <c r="R396" i="4"/>
  <c r="R397" i="4"/>
  <c r="R398" i="4"/>
  <c r="R399" i="4"/>
  <c r="R400" i="4"/>
  <c r="R401" i="4"/>
  <c r="R402" i="4"/>
  <c r="R403" i="4"/>
  <c r="R404" i="4"/>
  <c r="R405" i="4"/>
  <c r="R406" i="4"/>
  <c r="R407" i="4"/>
  <c r="R408" i="4"/>
  <c r="R409" i="4"/>
  <c r="R410" i="4"/>
  <c r="R411" i="4"/>
  <c r="R412" i="4"/>
  <c r="R413" i="4"/>
  <c r="R414" i="4"/>
  <c r="R415" i="4"/>
  <c r="R416" i="4"/>
  <c r="R417" i="4"/>
  <c r="R418" i="4"/>
  <c r="R419" i="4"/>
  <c r="R420" i="4"/>
  <c r="R421" i="4"/>
  <c r="R422" i="4"/>
  <c r="R423" i="4"/>
  <c r="R424" i="4"/>
  <c r="R425" i="4"/>
  <c r="R426" i="4"/>
  <c r="R427" i="4"/>
  <c r="R428" i="4"/>
  <c r="R429" i="4"/>
  <c r="R430" i="4"/>
  <c r="R431" i="4"/>
  <c r="R432" i="4"/>
  <c r="R433" i="4"/>
  <c r="R434" i="4"/>
  <c r="R435" i="4"/>
  <c r="R436" i="4"/>
  <c r="R437" i="4"/>
  <c r="R438" i="4"/>
  <c r="R439" i="4"/>
  <c r="R440" i="4"/>
  <c r="R441" i="4"/>
  <c r="R442" i="4"/>
  <c r="R443" i="4"/>
  <c r="R444" i="4"/>
  <c r="R445" i="4"/>
  <c r="R446" i="4"/>
  <c r="R447" i="4"/>
  <c r="R448" i="4"/>
  <c r="R449" i="4"/>
  <c r="R450" i="4"/>
  <c r="R451" i="4"/>
  <c r="R452" i="4"/>
  <c r="R453" i="4"/>
  <c r="R454" i="4"/>
  <c r="R455" i="4"/>
  <c r="R456" i="4"/>
  <c r="R457" i="4"/>
  <c r="R458" i="4"/>
  <c r="R459" i="4"/>
  <c r="R460" i="4"/>
  <c r="R461" i="4"/>
  <c r="R462" i="4"/>
  <c r="R463" i="4"/>
  <c r="R464" i="4"/>
  <c r="R465" i="4"/>
  <c r="R466" i="4"/>
  <c r="R467" i="4"/>
  <c r="R468" i="4"/>
  <c r="R469" i="4"/>
  <c r="R470" i="4"/>
  <c r="R471" i="4"/>
  <c r="R472" i="4"/>
  <c r="R473" i="4"/>
  <c r="R474" i="4"/>
  <c r="R475" i="4"/>
  <c r="R476" i="4"/>
  <c r="R477" i="4"/>
  <c r="R478" i="4"/>
  <c r="R479" i="4"/>
  <c r="R480" i="4"/>
  <c r="R481" i="4"/>
  <c r="R482" i="4"/>
  <c r="R483" i="4"/>
  <c r="R484" i="4"/>
  <c r="R485" i="4"/>
  <c r="R486" i="4"/>
  <c r="R487" i="4"/>
  <c r="R488" i="4"/>
  <c r="R489" i="4"/>
  <c r="R490" i="4"/>
  <c r="R491" i="4"/>
  <c r="R492" i="4"/>
  <c r="R493" i="4"/>
  <c r="R494" i="4"/>
  <c r="R495" i="4"/>
  <c r="R496" i="4"/>
  <c r="R497" i="4"/>
  <c r="R498" i="4"/>
  <c r="R499" i="4"/>
  <c r="R500" i="4"/>
  <c r="R501" i="4"/>
  <c r="R502" i="4"/>
  <c r="R503" i="4"/>
  <c r="R504" i="4"/>
  <c r="R505" i="4"/>
  <c r="R506" i="4"/>
  <c r="R507" i="4"/>
  <c r="R508" i="4"/>
  <c r="R509" i="4"/>
  <c r="R510" i="4"/>
  <c r="R511" i="4"/>
  <c r="R512" i="4"/>
  <c r="R513" i="4"/>
  <c r="R514" i="4"/>
  <c r="O2" i="4"/>
  <c r="O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4" i="4"/>
  <c r="O105" i="4"/>
  <c r="O106" i="4"/>
  <c r="O107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O122" i="4"/>
  <c r="O123" i="4"/>
  <c r="O124" i="4"/>
  <c r="O125" i="4"/>
  <c r="O126" i="4"/>
  <c r="O127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0" i="4"/>
  <c r="O141" i="4"/>
  <c r="O142" i="4"/>
  <c r="O143" i="4"/>
  <c r="O144" i="4"/>
  <c r="O145" i="4"/>
  <c r="O146" i="4"/>
  <c r="O147" i="4"/>
  <c r="O148" i="4"/>
  <c r="O149" i="4"/>
  <c r="O150" i="4"/>
  <c r="O151" i="4"/>
  <c r="O152" i="4"/>
  <c r="O153" i="4"/>
  <c r="O154" i="4"/>
  <c r="O155" i="4"/>
  <c r="O156" i="4"/>
  <c r="O157" i="4"/>
  <c r="O158" i="4"/>
  <c r="O159" i="4"/>
  <c r="O160" i="4"/>
  <c r="O161" i="4"/>
  <c r="O162" i="4"/>
  <c r="O163" i="4"/>
  <c r="O164" i="4"/>
  <c r="O165" i="4"/>
  <c r="O166" i="4"/>
  <c r="O167" i="4"/>
  <c r="O168" i="4"/>
  <c r="O169" i="4"/>
  <c r="O170" i="4"/>
  <c r="O171" i="4"/>
  <c r="O172" i="4"/>
  <c r="O173" i="4"/>
  <c r="O174" i="4"/>
  <c r="O175" i="4"/>
  <c r="O176" i="4"/>
  <c r="O177" i="4"/>
  <c r="O178" i="4"/>
  <c r="O179" i="4"/>
  <c r="O180" i="4"/>
  <c r="O181" i="4"/>
  <c r="O182" i="4"/>
  <c r="O183" i="4"/>
  <c r="O184" i="4"/>
  <c r="O185" i="4"/>
  <c r="O186" i="4"/>
  <c r="O187" i="4"/>
  <c r="O188" i="4"/>
  <c r="O189" i="4"/>
  <c r="O190" i="4"/>
  <c r="O191" i="4"/>
  <c r="O192" i="4"/>
  <c r="O193" i="4"/>
  <c r="O194" i="4"/>
  <c r="O195" i="4"/>
  <c r="O196" i="4"/>
  <c r="O197" i="4"/>
  <c r="O198" i="4"/>
  <c r="O199" i="4"/>
  <c r="O200" i="4"/>
  <c r="O201" i="4"/>
  <c r="O202" i="4"/>
  <c r="O203" i="4"/>
  <c r="O204" i="4"/>
  <c r="O205" i="4"/>
  <c r="O206" i="4"/>
  <c r="O207" i="4"/>
  <c r="O208" i="4"/>
  <c r="O209" i="4"/>
  <c r="O210" i="4"/>
  <c r="O211" i="4"/>
  <c r="O212" i="4"/>
  <c r="O213" i="4"/>
  <c r="O214" i="4"/>
  <c r="O215" i="4"/>
  <c r="O216" i="4"/>
  <c r="O217" i="4"/>
  <c r="O218" i="4"/>
  <c r="O219" i="4"/>
  <c r="O220" i="4"/>
  <c r="O221" i="4"/>
  <c r="O222" i="4"/>
  <c r="O223" i="4"/>
  <c r="O224" i="4"/>
  <c r="O225" i="4"/>
  <c r="O226" i="4"/>
  <c r="O227" i="4"/>
  <c r="O228" i="4"/>
  <c r="O229" i="4"/>
  <c r="O230" i="4"/>
  <c r="O231" i="4"/>
  <c r="O232" i="4"/>
  <c r="O233" i="4"/>
  <c r="O234" i="4"/>
  <c r="O235" i="4"/>
  <c r="O236" i="4"/>
  <c r="O237" i="4"/>
  <c r="O238" i="4"/>
  <c r="O239" i="4"/>
  <c r="O240" i="4"/>
  <c r="O241" i="4"/>
  <c r="O242" i="4"/>
  <c r="O243" i="4"/>
  <c r="O244" i="4"/>
  <c r="O245" i="4"/>
  <c r="O246" i="4"/>
  <c r="O247" i="4"/>
  <c r="O248" i="4"/>
  <c r="O249" i="4"/>
  <c r="O250" i="4"/>
  <c r="O251" i="4"/>
  <c r="O252" i="4"/>
  <c r="O253" i="4"/>
  <c r="O254" i="4"/>
  <c r="O255" i="4"/>
  <c r="O256" i="4"/>
  <c r="O257" i="4"/>
  <c r="O258" i="4"/>
  <c r="O259" i="4"/>
  <c r="O260" i="4"/>
  <c r="O261" i="4"/>
  <c r="O262" i="4"/>
  <c r="O263" i="4"/>
  <c r="O264" i="4"/>
  <c r="O265" i="4"/>
  <c r="O266" i="4"/>
  <c r="O267" i="4"/>
  <c r="O268" i="4"/>
  <c r="O269" i="4"/>
  <c r="O270" i="4"/>
  <c r="O271" i="4"/>
  <c r="O272" i="4"/>
  <c r="O273" i="4"/>
  <c r="O274" i="4"/>
  <c r="O275" i="4"/>
  <c r="O276" i="4"/>
  <c r="O277" i="4"/>
  <c r="O278" i="4"/>
  <c r="O279" i="4"/>
  <c r="O280" i="4"/>
  <c r="O281" i="4"/>
  <c r="O282" i="4"/>
  <c r="O283" i="4"/>
  <c r="O284" i="4"/>
  <c r="O285" i="4"/>
  <c r="O286" i="4"/>
  <c r="O287" i="4"/>
  <c r="O288" i="4"/>
  <c r="O289" i="4"/>
  <c r="O290" i="4"/>
  <c r="O291" i="4"/>
  <c r="O292" i="4"/>
  <c r="O293" i="4"/>
  <c r="O294" i="4"/>
  <c r="O295" i="4"/>
  <c r="O296" i="4"/>
  <c r="O297" i="4"/>
  <c r="O298" i="4"/>
  <c r="O299" i="4"/>
  <c r="O300" i="4"/>
  <c r="O301" i="4"/>
  <c r="O302" i="4"/>
  <c r="O303" i="4"/>
  <c r="O304" i="4"/>
  <c r="O305" i="4"/>
  <c r="O306" i="4"/>
  <c r="O307" i="4"/>
  <c r="O308" i="4"/>
  <c r="O309" i="4"/>
  <c r="O310" i="4"/>
  <c r="O311" i="4"/>
  <c r="O312" i="4"/>
  <c r="O313" i="4"/>
  <c r="O314" i="4"/>
  <c r="O315" i="4"/>
  <c r="O316" i="4"/>
  <c r="O317" i="4"/>
  <c r="O318" i="4"/>
  <c r="O319" i="4"/>
  <c r="O320" i="4"/>
  <c r="O321" i="4"/>
  <c r="O322" i="4"/>
  <c r="O323" i="4"/>
  <c r="O324" i="4"/>
  <c r="O325" i="4"/>
  <c r="O326" i="4"/>
  <c r="O327" i="4"/>
  <c r="O328" i="4"/>
  <c r="O329" i="4"/>
  <c r="O330" i="4"/>
  <c r="O331" i="4"/>
  <c r="O332" i="4"/>
  <c r="O333" i="4"/>
  <c r="O334" i="4"/>
  <c r="O335" i="4"/>
  <c r="O336" i="4"/>
  <c r="O337" i="4"/>
  <c r="O338" i="4"/>
  <c r="O339" i="4"/>
  <c r="O340" i="4"/>
  <c r="O341" i="4"/>
  <c r="O342" i="4"/>
  <c r="O343" i="4"/>
  <c r="O344" i="4"/>
  <c r="O345" i="4"/>
  <c r="O346" i="4"/>
  <c r="O347" i="4"/>
  <c r="O348" i="4"/>
  <c r="O349" i="4"/>
  <c r="O350" i="4"/>
  <c r="O351" i="4"/>
  <c r="O352" i="4"/>
  <c r="O353" i="4"/>
  <c r="O354" i="4"/>
  <c r="O355" i="4"/>
  <c r="O356" i="4"/>
  <c r="O357" i="4"/>
  <c r="O358" i="4"/>
  <c r="O359" i="4"/>
  <c r="O360" i="4"/>
  <c r="O361" i="4"/>
  <c r="O362" i="4"/>
  <c r="O363" i="4"/>
  <c r="O364" i="4"/>
  <c r="O365" i="4"/>
  <c r="O366" i="4"/>
  <c r="O367" i="4"/>
  <c r="O368" i="4"/>
  <c r="O369" i="4"/>
  <c r="O370" i="4"/>
  <c r="O371" i="4"/>
  <c r="O372" i="4"/>
  <c r="O373" i="4"/>
  <c r="O374" i="4"/>
  <c r="O375" i="4"/>
  <c r="O376" i="4"/>
  <c r="O377" i="4"/>
  <c r="O378" i="4"/>
  <c r="O379" i="4"/>
  <c r="O380" i="4"/>
  <c r="O381" i="4"/>
  <c r="O382" i="4"/>
  <c r="O383" i="4"/>
  <c r="O384" i="4"/>
  <c r="O385" i="4"/>
  <c r="O386" i="4"/>
  <c r="O387" i="4"/>
  <c r="O388" i="4"/>
  <c r="O389" i="4"/>
  <c r="O390" i="4"/>
  <c r="O391" i="4"/>
  <c r="O392" i="4"/>
  <c r="O393" i="4"/>
  <c r="O394" i="4"/>
  <c r="O395" i="4"/>
  <c r="O396" i="4"/>
  <c r="O397" i="4"/>
  <c r="O398" i="4"/>
  <c r="O399" i="4"/>
  <c r="O400" i="4"/>
  <c r="O401" i="4"/>
  <c r="O402" i="4"/>
  <c r="O403" i="4"/>
  <c r="O404" i="4"/>
  <c r="O405" i="4"/>
  <c r="O406" i="4"/>
  <c r="O407" i="4"/>
  <c r="O408" i="4"/>
  <c r="O409" i="4"/>
  <c r="O410" i="4"/>
  <c r="O411" i="4"/>
  <c r="O412" i="4"/>
  <c r="O413" i="4"/>
  <c r="O414" i="4"/>
  <c r="O415" i="4"/>
  <c r="O416" i="4"/>
  <c r="O417" i="4"/>
  <c r="O418" i="4"/>
  <c r="O419" i="4"/>
  <c r="O420" i="4"/>
  <c r="O421" i="4"/>
  <c r="O422" i="4"/>
  <c r="O423" i="4"/>
  <c r="O424" i="4"/>
  <c r="O425" i="4"/>
  <c r="O426" i="4"/>
  <c r="O427" i="4"/>
  <c r="O428" i="4"/>
  <c r="O429" i="4"/>
  <c r="O430" i="4"/>
  <c r="O431" i="4"/>
  <c r="O432" i="4"/>
  <c r="O433" i="4"/>
  <c r="O434" i="4"/>
  <c r="O435" i="4"/>
  <c r="O436" i="4"/>
  <c r="O437" i="4"/>
  <c r="O438" i="4"/>
  <c r="O439" i="4"/>
  <c r="O440" i="4"/>
  <c r="O441" i="4"/>
  <c r="O442" i="4"/>
  <c r="O443" i="4"/>
  <c r="O444" i="4"/>
  <c r="O445" i="4"/>
  <c r="O446" i="4"/>
  <c r="O447" i="4"/>
  <c r="O448" i="4"/>
  <c r="O449" i="4"/>
  <c r="O450" i="4"/>
  <c r="O451" i="4"/>
  <c r="O452" i="4"/>
  <c r="O453" i="4"/>
  <c r="O454" i="4"/>
  <c r="O455" i="4"/>
  <c r="O456" i="4"/>
  <c r="O457" i="4"/>
  <c r="O458" i="4"/>
  <c r="O459" i="4"/>
  <c r="O460" i="4"/>
  <c r="O461" i="4"/>
  <c r="O462" i="4"/>
  <c r="O463" i="4"/>
  <c r="O464" i="4"/>
  <c r="O465" i="4"/>
  <c r="O466" i="4"/>
  <c r="O467" i="4"/>
  <c r="O468" i="4"/>
  <c r="O469" i="4"/>
  <c r="O470" i="4"/>
  <c r="O471" i="4"/>
  <c r="O472" i="4"/>
  <c r="O473" i="4"/>
  <c r="O474" i="4"/>
  <c r="O475" i="4"/>
  <c r="O476" i="4"/>
  <c r="O477" i="4"/>
  <c r="O478" i="4"/>
  <c r="O479" i="4"/>
  <c r="O480" i="4"/>
  <c r="O481" i="4"/>
  <c r="O482" i="4"/>
  <c r="O483" i="4"/>
  <c r="O484" i="4"/>
  <c r="O485" i="4"/>
  <c r="O486" i="4"/>
  <c r="O487" i="4"/>
  <c r="O488" i="4"/>
  <c r="O489" i="4"/>
  <c r="O490" i="4"/>
  <c r="O491" i="4"/>
  <c r="O492" i="4"/>
  <c r="O493" i="4"/>
  <c r="O494" i="4"/>
  <c r="O495" i="4"/>
  <c r="O496" i="4"/>
  <c r="O497" i="4"/>
  <c r="O498" i="4"/>
  <c r="O499" i="4"/>
  <c r="O500" i="4"/>
  <c r="O501" i="4"/>
  <c r="O502" i="4"/>
  <c r="O503" i="4"/>
  <c r="O504" i="4"/>
  <c r="O505" i="4"/>
  <c r="O506" i="4"/>
  <c r="O507" i="4"/>
  <c r="O508" i="4"/>
  <c r="O509" i="4"/>
  <c r="O510" i="4"/>
  <c r="O511" i="4"/>
  <c r="O512" i="4"/>
  <c r="O513" i="4"/>
  <c r="O514" i="4"/>
  <c r="N2" i="4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54" i="4"/>
  <c r="N155" i="4"/>
  <c r="N156" i="4"/>
  <c r="N157" i="4"/>
  <c r="N158" i="4"/>
  <c r="N159" i="4"/>
  <c r="N160" i="4"/>
  <c r="N161" i="4"/>
  <c r="N162" i="4"/>
  <c r="N163" i="4"/>
  <c r="N164" i="4"/>
  <c r="N165" i="4"/>
  <c r="N166" i="4"/>
  <c r="N167" i="4"/>
  <c r="N168" i="4"/>
  <c r="N169" i="4"/>
  <c r="N170" i="4"/>
  <c r="N171" i="4"/>
  <c r="N172" i="4"/>
  <c r="N173" i="4"/>
  <c r="N174" i="4"/>
  <c r="N175" i="4"/>
  <c r="N176" i="4"/>
  <c r="N177" i="4"/>
  <c r="N178" i="4"/>
  <c r="N179" i="4"/>
  <c r="N180" i="4"/>
  <c r="N181" i="4"/>
  <c r="N182" i="4"/>
  <c r="N183" i="4"/>
  <c r="N184" i="4"/>
  <c r="N185" i="4"/>
  <c r="N186" i="4"/>
  <c r="N187" i="4"/>
  <c r="N188" i="4"/>
  <c r="N189" i="4"/>
  <c r="N190" i="4"/>
  <c r="N191" i="4"/>
  <c r="N192" i="4"/>
  <c r="N193" i="4"/>
  <c r="N194" i="4"/>
  <c r="N195" i="4"/>
  <c r="N196" i="4"/>
  <c r="N197" i="4"/>
  <c r="N198" i="4"/>
  <c r="N199" i="4"/>
  <c r="N200" i="4"/>
  <c r="N201" i="4"/>
  <c r="N202" i="4"/>
  <c r="N203" i="4"/>
  <c r="N204" i="4"/>
  <c r="N205" i="4"/>
  <c r="N206" i="4"/>
  <c r="N207" i="4"/>
  <c r="N208" i="4"/>
  <c r="N209" i="4"/>
  <c r="N210" i="4"/>
  <c r="N211" i="4"/>
  <c r="N212" i="4"/>
  <c r="N213" i="4"/>
  <c r="N214" i="4"/>
  <c r="N215" i="4"/>
  <c r="N216" i="4"/>
  <c r="N217" i="4"/>
  <c r="N218" i="4"/>
  <c r="N219" i="4"/>
  <c r="N220" i="4"/>
  <c r="N221" i="4"/>
  <c r="N222" i="4"/>
  <c r="N223" i="4"/>
  <c r="N224" i="4"/>
  <c r="N225" i="4"/>
  <c r="N226" i="4"/>
  <c r="N227" i="4"/>
  <c r="N228" i="4"/>
  <c r="N229" i="4"/>
  <c r="N230" i="4"/>
  <c r="N231" i="4"/>
  <c r="N232" i="4"/>
  <c r="N233" i="4"/>
  <c r="N234" i="4"/>
  <c r="N235" i="4"/>
  <c r="N236" i="4"/>
  <c r="N237" i="4"/>
  <c r="N238" i="4"/>
  <c r="N239" i="4"/>
  <c r="N240" i="4"/>
  <c r="N241" i="4"/>
  <c r="N242" i="4"/>
  <c r="N243" i="4"/>
  <c r="N244" i="4"/>
  <c r="N245" i="4"/>
  <c r="N246" i="4"/>
  <c r="N247" i="4"/>
  <c r="N248" i="4"/>
  <c r="N249" i="4"/>
  <c r="N250" i="4"/>
  <c r="N251" i="4"/>
  <c r="N252" i="4"/>
  <c r="N253" i="4"/>
  <c r="N254" i="4"/>
  <c r="N255" i="4"/>
  <c r="N256" i="4"/>
  <c r="N257" i="4"/>
  <c r="N258" i="4"/>
  <c r="N259" i="4"/>
  <c r="N260" i="4"/>
  <c r="N261" i="4"/>
  <c r="N262" i="4"/>
  <c r="N263" i="4"/>
  <c r="N264" i="4"/>
  <c r="N265" i="4"/>
  <c r="N266" i="4"/>
  <c r="N267" i="4"/>
  <c r="N268" i="4"/>
  <c r="N269" i="4"/>
  <c r="N270" i="4"/>
  <c r="N271" i="4"/>
  <c r="N272" i="4"/>
  <c r="N273" i="4"/>
  <c r="N274" i="4"/>
  <c r="N275" i="4"/>
  <c r="N276" i="4"/>
  <c r="N277" i="4"/>
  <c r="N278" i="4"/>
  <c r="N279" i="4"/>
  <c r="N280" i="4"/>
  <c r="N281" i="4"/>
  <c r="N282" i="4"/>
  <c r="N283" i="4"/>
  <c r="N284" i="4"/>
  <c r="N285" i="4"/>
  <c r="N286" i="4"/>
  <c r="N287" i="4"/>
  <c r="N288" i="4"/>
  <c r="N289" i="4"/>
  <c r="N290" i="4"/>
  <c r="N291" i="4"/>
  <c r="N292" i="4"/>
  <c r="N293" i="4"/>
  <c r="N294" i="4"/>
  <c r="N295" i="4"/>
  <c r="N296" i="4"/>
  <c r="N297" i="4"/>
  <c r="N298" i="4"/>
  <c r="N299" i="4"/>
  <c r="N300" i="4"/>
  <c r="N301" i="4"/>
  <c r="N302" i="4"/>
  <c r="N303" i="4"/>
  <c r="N304" i="4"/>
  <c r="N305" i="4"/>
  <c r="N306" i="4"/>
  <c r="N307" i="4"/>
  <c r="N308" i="4"/>
  <c r="N309" i="4"/>
  <c r="N310" i="4"/>
  <c r="N311" i="4"/>
  <c r="N312" i="4"/>
  <c r="N313" i="4"/>
  <c r="N314" i="4"/>
  <c r="N315" i="4"/>
  <c r="N316" i="4"/>
  <c r="N317" i="4"/>
  <c r="N318" i="4"/>
  <c r="N319" i="4"/>
  <c r="N320" i="4"/>
  <c r="N321" i="4"/>
  <c r="N322" i="4"/>
  <c r="N323" i="4"/>
  <c r="N324" i="4"/>
  <c r="N325" i="4"/>
  <c r="N326" i="4"/>
  <c r="N327" i="4"/>
  <c r="N328" i="4"/>
  <c r="N329" i="4"/>
  <c r="N330" i="4"/>
  <c r="N331" i="4"/>
  <c r="N332" i="4"/>
  <c r="N333" i="4"/>
  <c r="N334" i="4"/>
  <c r="N335" i="4"/>
  <c r="N336" i="4"/>
  <c r="N337" i="4"/>
  <c r="N338" i="4"/>
  <c r="N339" i="4"/>
  <c r="N340" i="4"/>
  <c r="N341" i="4"/>
  <c r="N342" i="4"/>
  <c r="N343" i="4"/>
  <c r="N344" i="4"/>
  <c r="N345" i="4"/>
  <c r="N346" i="4"/>
  <c r="N347" i="4"/>
  <c r="N348" i="4"/>
  <c r="N349" i="4"/>
  <c r="N350" i="4"/>
  <c r="N351" i="4"/>
  <c r="N352" i="4"/>
  <c r="N353" i="4"/>
  <c r="N354" i="4"/>
  <c r="N355" i="4"/>
  <c r="N356" i="4"/>
  <c r="N357" i="4"/>
  <c r="N358" i="4"/>
  <c r="N359" i="4"/>
  <c r="N360" i="4"/>
  <c r="N361" i="4"/>
  <c r="N362" i="4"/>
  <c r="N363" i="4"/>
  <c r="N364" i="4"/>
  <c r="N365" i="4"/>
  <c r="N366" i="4"/>
  <c r="N367" i="4"/>
  <c r="N368" i="4"/>
  <c r="N369" i="4"/>
  <c r="N370" i="4"/>
  <c r="N371" i="4"/>
  <c r="N372" i="4"/>
  <c r="N373" i="4"/>
  <c r="N374" i="4"/>
  <c r="N375" i="4"/>
  <c r="N376" i="4"/>
  <c r="N377" i="4"/>
  <c r="N378" i="4"/>
  <c r="N379" i="4"/>
  <c r="N380" i="4"/>
  <c r="N381" i="4"/>
  <c r="N382" i="4"/>
  <c r="N383" i="4"/>
  <c r="N384" i="4"/>
  <c r="N385" i="4"/>
  <c r="N386" i="4"/>
  <c r="N387" i="4"/>
  <c r="N388" i="4"/>
  <c r="N389" i="4"/>
  <c r="N390" i="4"/>
  <c r="N391" i="4"/>
  <c r="N392" i="4"/>
  <c r="N393" i="4"/>
  <c r="N394" i="4"/>
  <c r="N395" i="4"/>
  <c r="N396" i="4"/>
  <c r="N397" i="4"/>
  <c r="N398" i="4"/>
  <c r="N399" i="4"/>
  <c r="N400" i="4"/>
  <c r="N401" i="4"/>
  <c r="N402" i="4"/>
  <c r="N403" i="4"/>
  <c r="N404" i="4"/>
  <c r="N405" i="4"/>
  <c r="N406" i="4"/>
  <c r="N407" i="4"/>
  <c r="N408" i="4"/>
  <c r="N409" i="4"/>
  <c r="N410" i="4"/>
  <c r="N411" i="4"/>
  <c r="N412" i="4"/>
  <c r="N413" i="4"/>
  <c r="N414" i="4"/>
  <c r="N415" i="4"/>
  <c r="N416" i="4"/>
  <c r="N417" i="4"/>
  <c r="N418" i="4"/>
  <c r="N419" i="4"/>
  <c r="N420" i="4"/>
  <c r="N421" i="4"/>
  <c r="N422" i="4"/>
  <c r="N423" i="4"/>
  <c r="N424" i="4"/>
  <c r="N425" i="4"/>
  <c r="N426" i="4"/>
  <c r="N427" i="4"/>
  <c r="N428" i="4"/>
  <c r="N429" i="4"/>
  <c r="N430" i="4"/>
  <c r="N431" i="4"/>
  <c r="N432" i="4"/>
  <c r="N433" i="4"/>
  <c r="N434" i="4"/>
  <c r="N435" i="4"/>
  <c r="N436" i="4"/>
  <c r="N437" i="4"/>
  <c r="N438" i="4"/>
  <c r="N439" i="4"/>
  <c r="N440" i="4"/>
  <c r="N441" i="4"/>
  <c r="N442" i="4"/>
  <c r="N443" i="4"/>
  <c r="N444" i="4"/>
  <c r="N445" i="4"/>
  <c r="N446" i="4"/>
  <c r="N447" i="4"/>
  <c r="N448" i="4"/>
  <c r="N449" i="4"/>
  <c r="N450" i="4"/>
  <c r="N451" i="4"/>
  <c r="N452" i="4"/>
  <c r="N453" i="4"/>
  <c r="N454" i="4"/>
  <c r="N455" i="4"/>
  <c r="N456" i="4"/>
  <c r="N457" i="4"/>
  <c r="N458" i="4"/>
  <c r="N459" i="4"/>
  <c r="N460" i="4"/>
  <c r="N461" i="4"/>
  <c r="N462" i="4"/>
  <c r="N463" i="4"/>
  <c r="N464" i="4"/>
  <c r="N465" i="4"/>
  <c r="N466" i="4"/>
  <c r="N467" i="4"/>
  <c r="N468" i="4"/>
  <c r="N469" i="4"/>
  <c r="N470" i="4"/>
  <c r="N471" i="4"/>
  <c r="N472" i="4"/>
  <c r="N473" i="4"/>
  <c r="N474" i="4"/>
  <c r="N475" i="4"/>
  <c r="N476" i="4"/>
  <c r="N477" i="4"/>
  <c r="N478" i="4"/>
  <c r="N479" i="4"/>
  <c r="N480" i="4"/>
  <c r="N481" i="4"/>
  <c r="N482" i="4"/>
  <c r="N483" i="4"/>
  <c r="N484" i="4"/>
  <c r="N485" i="4"/>
  <c r="N486" i="4"/>
  <c r="N487" i="4"/>
  <c r="N488" i="4"/>
  <c r="N489" i="4"/>
  <c r="N490" i="4"/>
  <c r="N491" i="4"/>
  <c r="N492" i="4"/>
  <c r="N493" i="4"/>
  <c r="N494" i="4"/>
  <c r="N495" i="4"/>
  <c r="N496" i="4"/>
  <c r="N497" i="4"/>
  <c r="N498" i="4"/>
  <c r="N499" i="4"/>
  <c r="N500" i="4"/>
  <c r="N501" i="4"/>
  <c r="N502" i="4"/>
  <c r="N503" i="4"/>
  <c r="N504" i="4"/>
  <c r="N505" i="4"/>
  <c r="N506" i="4"/>
  <c r="N507" i="4"/>
  <c r="N508" i="4"/>
  <c r="N509" i="4"/>
  <c r="N510" i="4"/>
  <c r="N511" i="4"/>
  <c r="N512" i="4"/>
  <c r="N513" i="4"/>
  <c r="N514" i="4"/>
  <c r="K2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301" i="4"/>
  <c r="K302" i="4"/>
  <c r="K303" i="4"/>
  <c r="K304" i="4"/>
  <c r="K305" i="4"/>
  <c r="K306" i="4"/>
  <c r="K307" i="4"/>
  <c r="K308" i="4"/>
  <c r="K309" i="4"/>
  <c r="K310" i="4"/>
  <c r="K311" i="4"/>
  <c r="K312" i="4"/>
  <c r="K313" i="4"/>
  <c r="K314" i="4"/>
  <c r="K315" i="4"/>
  <c r="K316" i="4"/>
  <c r="K317" i="4"/>
  <c r="K318" i="4"/>
  <c r="K319" i="4"/>
  <c r="K320" i="4"/>
  <c r="K321" i="4"/>
  <c r="K322" i="4"/>
  <c r="K323" i="4"/>
  <c r="K324" i="4"/>
  <c r="K325" i="4"/>
  <c r="K326" i="4"/>
  <c r="K327" i="4"/>
  <c r="K328" i="4"/>
  <c r="K329" i="4"/>
  <c r="K330" i="4"/>
  <c r="K331" i="4"/>
  <c r="K332" i="4"/>
  <c r="K333" i="4"/>
  <c r="K334" i="4"/>
  <c r="K335" i="4"/>
  <c r="K336" i="4"/>
  <c r="K337" i="4"/>
  <c r="K338" i="4"/>
  <c r="K339" i="4"/>
  <c r="K340" i="4"/>
  <c r="K341" i="4"/>
  <c r="K342" i="4"/>
  <c r="K343" i="4"/>
  <c r="K344" i="4"/>
  <c r="K345" i="4"/>
  <c r="K346" i="4"/>
  <c r="K347" i="4"/>
  <c r="K348" i="4"/>
  <c r="K349" i="4"/>
  <c r="K350" i="4"/>
  <c r="K351" i="4"/>
  <c r="K352" i="4"/>
  <c r="K353" i="4"/>
  <c r="K354" i="4"/>
  <c r="K355" i="4"/>
  <c r="K356" i="4"/>
  <c r="K357" i="4"/>
  <c r="K358" i="4"/>
  <c r="K359" i="4"/>
  <c r="K360" i="4"/>
  <c r="K361" i="4"/>
  <c r="K362" i="4"/>
  <c r="K363" i="4"/>
  <c r="K364" i="4"/>
  <c r="K365" i="4"/>
  <c r="K366" i="4"/>
  <c r="K367" i="4"/>
  <c r="K368" i="4"/>
  <c r="K369" i="4"/>
  <c r="K370" i="4"/>
  <c r="K371" i="4"/>
  <c r="K372" i="4"/>
  <c r="K373" i="4"/>
  <c r="K374" i="4"/>
  <c r="K375" i="4"/>
  <c r="K376" i="4"/>
  <c r="K377" i="4"/>
  <c r="K378" i="4"/>
  <c r="K379" i="4"/>
  <c r="K380" i="4"/>
  <c r="K381" i="4"/>
  <c r="K382" i="4"/>
  <c r="K383" i="4"/>
  <c r="K384" i="4"/>
  <c r="K385" i="4"/>
  <c r="K386" i="4"/>
  <c r="K387" i="4"/>
  <c r="K388" i="4"/>
  <c r="K389" i="4"/>
  <c r="K390" i="4"/>
  <c r="K391" i="4"/>
  <c r="K392" i="4"/>
  <c r="K393" i="4"/>
  <c r="K394" i="4"/>
  <c r="K395" i="4"/>
  <c r="K396" i="4"/>
  <c r="K397" i="4"/>
  <c r="K398" i="4"/>
  <c r="K399" i="4"/>
  <c r="K400" i="4"/>
  <c r="K401" i="4"/>
  <c r="K402" i="4"/>
  <c r="K403" i="4"/>
  <c r="K404" i="4"/>
  <c r="K405" i="4"/>
  <c r="K406" i="4"/>
  <c r="K407" i="4"/>
  <c r="K408" i="4"/>
  <c r="K409" i="4"/>
  <c r="K410" i="4"/>
  <c r="K411" i="4"/>
  <c r="K412" i="4"/>
  <c r="K413" i="4"/>
  <c r="K414" i="4"/>
  <c r="K415" i="4"/>
  <c r="K416" i="4"/>
  <c r="K417" i="4"/>
  <c r="K418" i="4"/>
  <c r="K419" i="4"/>
  <c r="K420" i="4"/>
  <c r="K421" i="4"/>
  <c r="K422" i="4"/>
  <c r="K423" i="4"/>
  <c r="K424" i="4"/>
  <c r="K425" i="4"/>
  <c r="K426" i="4"/>
  <c r="K427" i="4"/>
  <c r="K428" i="4"/>
  <c r="K429" i="4"/>
  <c r="K430" i="4"/>
  <c r="K431" i="4"/>
  <c r="K432" i="4"/>
  <c r="K433" i="4"/>
  <c r="K434" i="4"/>
  <c r="K435" i="4"/>
  <c r="K436" i="4"/>
  <c r="K437" i="4"/>
  <c r="K438" i="4"/>
  <c r="K439" i="4"/>
  <c r="K440" i="4"/>
  <c r="K441" i="4"/>
  <c r="K442" i="4"/>
  <c r="K443" i="4"/>
  <c r="K444" i="4"/>
  <c r="K445" i="4"/>
  <c r="K446" i="4"/>
  <c r="K447" i="4"/>
  <c r="K448" i="4"/>
  <c r="K449" i="4"/>
  <c r="K450" i="4"/>
  <c r="K451" i="4"/>
  <c r="K452" i="4"/>
  <c r="K453" i="4"/>
  <c r="K454" i="4"/>
  <c r="K455" i="4"/>
  <c r="K456" i="4"/>
  <c r="K457" i="4"/>
  <c r="K458" i="4"/>
  <c r="K459" i="4"/>
  <c r="K460" i="4"/>
  <c r="K461" i="4"/>
  <c r="K462" i="4"/>
  <c r="K463" i="4"/>
  <c r="K464" i="4"/>
  <c r="K465" i="4"/>
  <c r="K466" i="4"/>
  <c r="K467" i="4"/>
  <c r="K468" i="4"/>
  <c r="K469" i="4"/>
  <c r="K470" i="4"/>
  <c r="K471" i="4"/>
  <c r="K472" i="4"/>
  <c r="K473" i="4"/>
  <c r="K474" i="4"/>
  <c r="K475" i="4"/>
  <c r="K476" i="4"/>
  <c r="K477" i="4"/>
  <c r="K478" i="4"/>
  <c r="K479" i="4"/>
  <c r="K480" i="4"/>
  <c r="K481" i="4"/>
  <c r="K482" i="4"/>
  <c r="K483" i="4"/>
  <c r="K484" i="4"/>
  <c r="K485" i="4"/>
  <c r="K486" i="4"/>
  <c r="K487" i="4"/>
  <c r="K488" i="4"/>
  <c r="K489" i="4"/>
  <c r="K490" i="4"/>
  <c r="K491" i="4"/>
  <c r="K492" i="4"/>
  <c r="K493" i="4"/>
  <c r="K494" i="4"/>
  <c r="K495" i="4"/>
  <c r="K496" i="4"/>
  <c r="K497" i="4"/>
  <c r="K498" i="4"/>
  <c r="K499" i="4"/>
  <c r="K500" i="4"/>
  <c r="K501" i="4"/>
  <c r="K502" i="4"/>
  <c r="K503" i="4"/>
  <c r="K504" i="4"/>
  <c r="K505" i="4"/>
  <c r="K506" i="4"/>
  <c r="K507" i="4"/>
  <c r="K508" i="4"/>
  <c r="K509" i="4"/>
  <c r="K510" i="4"/>
  <c r="K511" i="4"/>
  <c r="K512" i="4"/>
  <c r="K513" i="4"/>
  <c r="K514" i="4"/>
  <c r="J2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79" i="4"/>
  <c r="J280" i="4"/>
  <c r="J281" i="4"/>
  <c r="J282" i="4"/>
  <c r="J283" i="4"/>
  <c r="J284" i="4"/>
  <c r="J285" i="4"/>
  <c r="J286" i="4"/>
  <c r="J287" i="4"/>
  <c r="J288" i="4"/>
  <c r="J289" i="4"/>
  <c r="J290" i="4"/>
  <c r="J291" i="4"/>
  <c r="J292" i="4"/>
  <c r="J293" i="4"/>
  <c r="J294" i="4"/>
  <c r="J295" i="4"/>
  <c r="J296" i="4"/>
  <c r="J297" i="4"/>
  <c r="J298" i="4"/>
  <c r="J299" i="4"/>
  <c r="J300" i="4"/>
  <c r="J301" i="4"/>
  <c r="J302" i="4"/>
  <c r="J303" i="4"/>
  <c r="J304" i="4"/>
  <c r="J305" i="4"/>
  <c r="J306" i="4"/>
  <c r="J307" i="4"/>
  <c r="J308" i="4"/>
  <c r="J309" i="4"/>
  <c r="J310" i="4"/>
  <c r="J311" i="4"/>
  <c r="J312" i="4"/>
  <c r="J313" i="4"/>
  <c r="J314" i="4"/>
  <c r="J315" i="4"/>
  <c r="J316" i="4"/>
  <c r="J317" i="4"/>
  <c r="J318" i="4"/>
  <c r="J319" i="4"/>
  <c r="J320" i="4"/>
  <c r="J321" i="4"/>
  <c r="J322" i="4"/>
  <c r="J323" i="4"/>
  <c r="J324" i="4"/>
  <c r="J325" i="4"/>
  <c r="J326" i="4"/>
  <c r="J327" i="4"/>
  <c r="J328" i="4"/>
  <c r="J329" i="4"/>
  <c r="J330" i="4"/>
  <c r="J331" i="4"/>
  <c r="J332" i="4"/>
  <c r="J333" i="4"/>
  <c r="J334" i="4"/>
  <c r="J335" i="4"/>
  <c r="J336" i="4"/>
  <c r="J337" i="4"/>
  <c r="J338" i="4"/>
  <c r="J339" i="4"/>
  <c r="J340" i="4"/>
  <c r="J341" i="4"/>
  <c r="J342" i="4"/>
  <c r="J343" i="4"/>
  <c r="J344" i="4"/>
  <c r="J345" i="4"/>
  <c r="J346" i="4"/>
  <c r="J347" i="4"/>
  <c r="J348" i="4"/>
  <c r="J349" i="4"/>
  <c r="J350" i="4"/>
  <c r="J351" i="4"/>
  <c r="J352" i="4"/>
  <c r="J353" i="4"/>
  <c r="J354" i="4"/>
  <c r="J355" i="4"/>
  <c r="J356" i="4"/>
  <c r="J357" i="4"/>
  <c r="J358" i="4"/>
  <c r="J359" i="4"/>
  <c r="J360" i="4"/>
  <c r="J361" i="4"/>
  <c r="J362" i="4"/>
  <c r="J363" i="4"/>
  <c r="J364" i="4"/>
  <c r="J365" i="4"/>
  <c r="J366" i="4"/>
  <c r="J367" i="4"/>
  <c r="J368" i="4"/>
  <c r="J369" i="4"/>
  <c r="J370" i="4"/>
  <c r="J371" i="4"/>
  <c r="J372" i="4"/>
  <c r="J373" i="4"/>
  <c r="J374" i="4"/>
  <c r="J375" i="4"/>
  <c r="J376" i="4"/>
  <c r="J377" i="4"/>
  <c r="J378" i="4"/>
  <c r="J379" i="4"/>
  <c r="J380" i="4"/>
  <c r="J381" i="4"/>
  <c r="J382" i="4"/>
  <c r="J383" i="4"/>
  <c r="J384" i="4"/>
  <c r="J385" i="4"/>
  <c r="J386" i="4"/>
  <c r="J387" i="4"/>
  <c r="J388" i="4"/>
  <c r="J389" i="4"/>
  <c r="J390" i="4"/>
  <c r="J391" i="4"/>
  <c r="J392" i="4"/>
  <c r="J393" i="4"/>
  <c r="J394" i="4"/>
  <c r="J395" i="4"/>
  <c r="J396" i="4"/>
  <c r="J397" i="4"/>
  <c r="J398" i="4"/>
  <c r="J399" i="4"/>
  <c r="J400" i="4"/>
  <c r="J401" i="4"/>
  <c r="J402" i="4"/>
  <c r="J403" i="4"/>
  <c r="J404" i="4"/>
  <c r="J405" i="4"/>
  <c r="J406" i="4"/>
  <c r="J407" i="4"/>
  <c r="J408" i="4"/>
  <c r="J409" i="4"/>
  <c r="J410" i="4"/>
  <c r="J411" i="4"/>
  <c r="J412" i="4"/>
  <c r="J413" i="4"/>
  <c r="J414" i="4"/>
  <c r="J415" i="4"/>
  <c r="J416" i="4"/>
  <c r="J417" i="4"/>
  <c r="J418" i="4"/>
  <c r="J419" i="4"/>
  <c r="J420" i="4"/>
  <c r="J421" i="4"/>
  <c r="J422" i="4"/>
  <c r="J423" i="4"/>
  <c r="J424" i="4"/>
  <c r="J425" i="4"/>
  <c r="J426" i="4"/>
  <c r="J427" i="4"/>
  <c r="J428" i="4"/>
  <c r="J429" i="4"/>
  <c r="J430" i="4"/>
  <c r="J431" i="4"/>
  <c r="J432" i="4"/>
  <c r="J433" i="4"/>
  <c r="J434" i="4"/>
  <c r="J435" i="4"/>
  <c r="J436" i="4"/>
  <c r="J437" i="4"/>
  <c r="J438" i="4"/>
  <c r="J439" i="4"/>
  <c r="J440" i="4"/>
  <c r="J441" i="4"/>
  <c r="J442" i="4"/>
  <c r="J443" i="4"/>
  <c r="J444" i="4"/>
  <c r="J445" i="4"/>
  <c r="J446" i="4"/>
  <c r="J447" i="4"/>
  <c r="J448" i="4"/>
  <c r="J449" i="4"/>
  <c r="J450" i="4"/>
  <c r="J451" i="4"/>
  <c r="J452" i="4"/>
  <c r="J453" i="4"/>
  <c r="J454" i="4"/>
  <c r="J455" i="4"/>
  <c r="J456" i="4"/>
  <c r="J457" i="4"/>
  <c r="J458" i="4"/>
  <c r="J459" i="4"/>
  <c r="J460" i="4"/>
  <c r="J461" i="4"/>
  <c r="J462" i="4"/>
  <c r="J463" i="4"/>
  <c r="J464" i="4"/>
  <c r="J465" i="4"/>
  <c r="J466" i="4"/>
  <c r="J467" i="4"/>
  <c r="J468" i="4"/>
  <c r="J469" i="4"/>
  <c r="J470" i="4"/>
  <c r="J471" i="4"/>
  <c r="J472" i="4"/>
  <c r="J473" i="4"/>
  <c r="J474" i="4"/>
  <c r="J475" i="4"/>
  <c r="J476" i="4"/>
  <c r="J477" i="4"/>
  <c r="J478" i="4"/>
  <c r="J479" i="4"/>
  <c r="J480" i="4"/>
  <c r="J481" i="4"/>
  <c r="J482" i="4"/>
  <c r="J483" i="4"/>
  <c r="J484" i="4"/>
  <c r="J485" i="4"/>
  <c r="J486" i="4"/>
  <c r="J487" i="4"/>
  <c r="J488" i="4"/>
  <c r="J489" i="4"/>
  <c r="J490" i="4"/>
  <c r="J491" i="4"/>
  <c r="J492" i="4"/>
  <c r="J493" i="4"/>
  <c r="J494" i="4"/>
  <c r="J495" i="4"/>
  <c r="J496" i="4"/>
  <c r="J497" i="4"/>
  <c r="J498" i="4"/>
  <c r="J499" i="4"/>
  <c r="J500" i="4"/>
  <c r="J501" i="4"/>
  <c r="J502" i="4"/>
  <c r="J503" i="4"/>
  <c r="J504" i="4"/>
  <c r="J505" i="4"/>
  <c r="J506" i="4"/>
  <c r="J507" i="4"/>
  <c r="J508" i="4"/>
  <c r="J509" i="4"/>
  <c r="J510" i="4"/>
  <c r="J511" i="4"/>
  <c r="J512" i="4"/>
  <c r="J513" i="4"/>
  <c r="J514" i="4"/>
  <c r="G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F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501" i="4"/>
  <c r="F502" i="4"/>
  <c r="F503" i="4"/>
  <c r="F504" i="4"/>
  <c r="F505" i="4"/>
  <c r="F506" i="4"/>
  <c r="F507" i="4"/>
  <c r="F508" i="4"/>
  <c r="F509" i="4"/>
  <c r="F510" i="4"/>
  <c r="F511" i="4"/>
  <c r="F512" i="4"/>
  <c r="F513" i="4"/>
  <c r="F514" i="4"/>
  <c r="K2" i="3" l="1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417" i="3"/>
  <c r="K418" i="3"/>
  <c r="K419" i="3"/>
  <c r="K420" i="3"/>
  <c r="K421" i="3"/>
  <c r="K422" i="3"/>
  <c r="K423" i="3"/>
  <c r="K424" i="3"/>
  <c r="K425" i="3"/>
  <c r="K426" i="3"/>
  <c r="K427" i="3"/>
  <c r="K428" i="3"/>
  <c r="K429" i="3"/>
  <c r="K430" i="3"/>
  <c r="K431" i="3"/>
  <c r="K432" i="3"/>
  <c r="K433" i="3"/>
  <c r="K434" i="3"/>
  <c r="K435" i="3"/>
  <c r="K436" i="3"/>
  <c r="K437" i="3"/>
  <c r="K438" i="3"/>
  <c r="K439" i="3"/>
  <c r="K440" i="3"/>
  <c r="K441" i="3"/>
  <c r="K442" i="3"/>
  <c r="K443" i="3"/>
  <c r="K444" i="3"/>
  <c r="K445" i="3"/>
  <c r="K446" i="3"/>
  <c r="K447" i="3"/>
  <c r="K448" i="3"/>
  <c r="K449" i="3"/>
  <c r="K450" i="3"/>
  <c r="K451" i="3"/>
  <c r="K452" i="3"/>
  <c r="K453" i="3"/>
  <c r="K454" i="3"/>
  <c r="K455" i="3"/>
  <c r="K456" i="3"/>
  <c r="K457" i="3"/>
  <c r="K458" i="3"/>
  <c r="K459" i="3"/>
  <c r="K460" i="3"/>
  <c r="K461" i="3"/>
  <c r="K462" i="3"/>
  <c r="K463" i="3"/>
  <c r="K464" i="3"/>
  <c r="K465" i="3"/>
  <c r="K466" i="3"/>
  <c r="K467" i="3"/>
  <c r="K468" i="3"/>
  <c r="K469" i="3"/>
  <c r="K470" i="3"/>
  <c r="K471" i="3"/>
  <c r="K472" i="3"/>
  <c r="K473" i="3"/>
  <c r="K474" i="3"/>
  <c r="K475" i="3"/>
  <c r="K476" i="3"/>
  <c r="K477" i="3"/>
  <c r="K478" i="3"/>
  <c r="K479" i="3"/>
  <c r="K480" i="3"/>
  <c r="K481" i="3"/>
  <c r="K482" i="3"/>
  <c r="K483" i="3"/>
  <c r="K484" i="3"/>
  <c r="K485" i="3"/>
  <c r="K486" i="3"/>
  <c r="K487" i="3"/>
  <c r="K488" i="3"/>
  <c r="K489" i="3"/>
  <c r="K490" i="3"/>
  <c r="K491" i="3"/>
  <c r="K492" i="3"/>
  <c r="K493" i="3"/>
  <c r="K494" i="3"/>
  <c r="K495" i="3"/>
  <c r="K496" i="3"/>
  <c r="K497" i="3"/>
  <c r="K498" i="3"/>
  <c r="K499" i="3"/>
  <c r="K500" i="3"/>
  <c r="K501" i="3"/>
  <c r="K502" i="3"/>
  <c r="K503" i="3"/>
  <c r="K504" i="3"/>
  <c r="K505" i="3"/>
  <c r="K506" i="3"/>
  <c r="K507" i="3"/>
  <c r="K508" i="3"/>
  <c r="K509" i="3"/>
  <c r="K510" i="3"/>
  <c r="K511" i="3"/>
  <c r="K512" i="3"/>
  <c r="K513" i="3"/>
  <c r="K514" i="3"/>
  <c r="K515" i="3"/>
  <c r="K516" i="3"/>
  <c r="K517" i="3"/>
  <c r="K518" i="3"/>
  <c r="K519" i="3"/>
  <c r="K520" i="3"/>
  <c r="K521" i="3"/>
  <c r="K522" i="3"/>
  <c r="K523" i="3"/>
  <c r="K524" i="3"/>
  <c r="K525" i="3"/>
  <c r="K526" i="3"/>
  <c r="K527" i="3"/>
  <c r="K528" i="3"/>
  <c r="K529" i="3"/>
  <c r="K530" i="3"/>
  <c r="K531" i="3"/>
  <c r="K532" i="3"/>
  <c r="K533" i="3"/>
  <c r="K534" i="3"/>
  <c r="K535" i="3"/>
  <c r="K536" i="3"/>
  <c r="K537" i="3"/>
  <c r="K538" i="3"/>
  <c r="K539" i="3"/>
  <c r="K540" i="3"/>
  <c r="K541" i="3"/>
  <c r="K542" i="3"/>
  <c r="K543" i="3"/>
  <c r="K544" i="3"/>
  <c r="K545" i="3"/>
  <c r="K546" i="3"/>
  <c r="K547" i="3"/>
  <c r="K548" i="3"/>
  <c r="K549" i="3"/>
  <c r="K550" i="3"/>
  <c r="K551" i="3"/>
  <c r="K552" i="3"/>
  <c r="K553" i="3"/>
  <c r="K554" i="3"/>
  <c r="K555" i="3"/>
  <c r="K556" i="3"/>
  <c r="K557" i="3"/>
  <c r="K558" i="3"/>
  <c r="K559" i="3"/>
  <c r="K560" i="3"/>
  <c r="K561" i="3"/>
  <c r="K562" i="3"/>
  <c r="K563" i="3"/>
  <c r="K564" i="3"/>
  <c r="K565" i="3"/>
  <c r="K566" i="3"/>
  <c r="K567" i="3"/>
  <c r="K568" i="3"/>
  <c r="K569" i="3"/>
  <c r="K570" i="3"/>
  <c r="K571" i="3"/>
  <c r="K572" i="3"/>
  <c r="K573" i="3"/>
  <c r="K574" i="3"/>
  <c r="K575" i="3"/>
  <c r="K576" i="3"/>
  <c r="K577" i="3"/>
  <c r="K578" i="3"/>
  <c r="K579" i="3"/>
  <c r="K580" i="3"/>
  <c r="K581" i="3"/>
  <c r="K582" i="3"/>
  <c r="K583" i="3"/>
  <c r="K584" i="3"/>
  <c r="K585" i="3"/>
  <c r="K586" i="3"/>
  <c r="K587" i="3"/>
  <c r="K588" i="3"/>
  <c r="K589" i="3"/>
  <c r="K590" i="3"/>
  <c r="K591" i="3"/>
  <c r="K592" i="3"/>
  <c r="K593" i="3"/>
  <c r="K594" i="3"/>
  <c r="K595" i="3"/>
  <c r="K596" i="3"/>
  <c r="K597" i="3"/>
  <c r="K598" i="3"/>
  <c r="K599" i="3"/>
  <c r="K600" i="3"/>
  <c r="K601" i="3"/>
  <c r="K602" i="3"/>
  <c r="K603" i="3"/>
  <c r="K604" i="3"/>
  <c r="K605" i="3"/>
  <c r="K606" i="3"/>
  <c r="K607" i="3"/>
  <c r="K608" i="3"/>
  <c r="K609" i="3"/>
  <c r="K610" i="3"/>
  <c r="K611" i="3"/>
  <c r="K612" i="3"/>
  <c r="K613" i="3"/>
  <c r="K614" i="3"/>
  <c r="K615" i="3"/>
  <c r="K616" i="3"/>
  <c r="K617" i="3"/>
  <c r="K618" i="3"/>
  <c r="K619" i="3"/>
  <c r="K620" i="3"/>
  <c r="K621" i="3"/>
  <c r="K622" i="3"/>
  <c r="K623" i="3"/>
  <c r="K624" i="3"/>
  <c r="K625" i="3"/>
  <c r="K626" i="3"/>
  <c r="K627" i="3"/>
  <c r="K628" i="3"/>
  <c r="K629" i="3"/>
  <c r="K630" i="3"/>
  <c r="K631" i="3"/>
  <c r="K632" i="3"/>
  <c r="K633" i="3"/>
  <c r="K634" i="3"/>
  <c r="K635" i="3"/>
  <c r="K636" i="3"/>
  <c r="K637" i="3"/>
  <c r="K638" i="3"/>
  <c r="K639" i="3"/>
  <c r="K640" i="3"/>
  <c r="K641" i="3"/>
  <c r="K642" i="3"/>
  <c r="K643" i="3"/>
  <c r="K644" i="3"/>
  <c r="K645" i="3"/>
  <c r="K646" i="3"/>
  <c r="K647" i="3"/>
  <c r="K648" i="3"/>
  <c r="K649" i="3"/>
  <c r="K650" i="3"/>
  <c r="K651" i="3"/>
  <c r="K652" i="3"/>
  <c r="K653" i="3"/>
  <c r="K654" i="3"/>
  <c r="K655" i="3"/>
  <c r="K656" i="3"/>
  <c r="K657" i="3"/>
  <c r="K658" i="3"/>
  <c r="K659" i="3"/>
  <c r="K660" i="3"/>
  <c r="K661" i="3"/>
  <c r="K662" i="3"/>
  <c r="K663" i="3"/>
  <c r="K664" i="3"/>
  <c r="K665" i="3"/>
  <c r="K666" i="3"/>
  <c r="K667" i="3"/>
  <c r="K668" i="3"/>
  <c r="K669" i="3"/>
  <c r="K670" i="3"/>
  <c r="K671" i="3"/>
  <c r="K672" i="3"/>
  <c r="K673" i="3"/>
  <c r="K674" i="3"/>
  <c r="K675" i="3"/>
  <c r="K676" i="3"/>
  <c r="K677" i="3"/>
  <c r="K678" i="3"/>
  <c r="K679" i="3"/>
  <c r="K680" i="3"/>
  <c r="K681" i="3"/>
  <c r="K682" i="3"/>
  <c r="K683" i="3"/>
  <c r="K684" i="3"/>
  <c r="K685" i="3"/>
  <c r="K686" i="3"/>
  <c r="K687" i="3"/>
  <c r="K688" i="3"/>
  <c r="K689" i="3"/>
  <c r="K690" i="3"/>
  <c r="K691" i="3"/>
  <c r="K692" i="3"/>
  <c r="K693" i="3"/>
  <c r="K694" i="3"/>
  <c r="K695" i="3"/>
  <c r="K696" i="3"/>
  <c r="K697" i="3"/>
  <c r="K698" i="3"/>
  <c r="K699" i="3"/>
  <c r="K700" i="3"/>
  <c r="K701" i="3"/>
  <c r="K702" i="3"/>
  <c r="K703" i="3"/>
  <c r="K704" i="3"/>
  <c r="K705" i="3"/>
  <c r="K706" i="3"/>
  <c r="K707" i="3"/>
  <c r="K708" i="3"/>
  <c r="K709" i="3"/>
  <c r="K710" i="3"/>
  <c r="K711" i="3"/>
  <c r="K712" i="3"/>
  <c r="K713" i="3"/>
  <c r="K714" i="3"/>
  <c r="K715" i="3"/>
  <c r="K716" i="3"/>
  <c r="K717" i="3"/>
  <c r="K718" i="3"/>
  <c r="K719" i="3"/>
  <c r="K720" i="3"/>
  <c r="K721" i="3"/>
  <c r="K722" i="3"/>
  <c r="K723" i="3"/>
  <c r="K724" i="3"/>
  <c r="K725" i="3"/>
  <c r="K726" i="3"/>
  <c r="K727" i="3"/>
  <c r="K728" i="3"/>
  <c r="K729" i="3"/>
  <c r="K730" i="3"/>
  <c r="K731" i="3"/>
  <c r="K732" i="3"/>
  <c r="K733" i="3"/>
  <c r="K734" i="3"/>
  <c r="K735" i="3"/>
  <c r="K736" i="3"/>
  <c r="K737" i="3"/>
  <c r="K738" i="3"/>
  <c r="K739" i="3"/>
  <c r="K740" i="3"/>
  <c r="K741" i="3"/>
  <c r="K742" i="3"/>
  <c r="K743" i="3"/>
  <c r="K744" i="3"/>
  <c r="K745" i="3"/>
  <c r="K746" i="3"/>
  <c r="K747" i="3"/>
  <c r="K748" i="3"/>
  <c r="K749" i="3"/>
  <c r="K750" i="3"/>
  <c r="K751" i="3"/>
  <c r="K752" i="3"/>
  <c r="K753" i="3"/>
  <c r="K754" i="3"/>
  <c r="K755" i="3"/>
  <c r="K756" i="3"/>
  <c r="K757" i="3"/>
  <c r="K758" i="3"/>
  <c r="K759" i="3"/>
  <c r="K760" i="3"/>
  <c r="K761" i="3"/>
  <c r="K762" i="3"/>
  <c r="K763" i="3"/>
  <c r="K764" i="3"/>
  <c r="K765" i="3"/>
  <c r="K766" i="3"/>
  <c r="K767" i="3"/>
  <c r="K768" i="3"/>
  <c r="K769" i="3"/>
  <c r="K770" i="3"/>
  <c r="K771" i="3"/>
  <c r="K772" i="3"/>
  <c r="K773" i="3"/>
  <c r="K774" i="3"/>
  <c r="K775" i="3"/>
  <c r="K776" i="3"/>
  <c r="K777" i="3"/>
  <c r="K778" i="3"/>
  <c r="K779" i="3"/>
  <c r="K780" i="3"/>
  <c r="K781" i="3"/>
  <c r="K782" i="3"/>
  <c r="K783" i="3"/>
  <c r="K784" i="3"/>
  <c r="K785" i="3"/>
  <c r="K786" i="3"/>
  <c r="K787" i="3"/>
  <c r="K788" i="3"/>
  <c r="K789" i="3"/>
  <c r="K790" i="3"/>
  <c r="K791" i="3"/>
  <c r="K792" i="3"/>
  <c r="K793" i="3"/>
  <c r="K794" i="3"/>
  <c r="K795" i="3"/>
  <c r="K796" i="3"/>
  <c r="K797" i="3"/>
  <c r="K798" i="3"/>
  <c r="K799" i="3"/>
  <c r="K800" i="3"/>
  <c r="K801" i="3"/>
  <c r="K802" i="3"/>
  <c r="K803" i="3"/>
  <c r="K804" i="3"/>
  <c r="K805" i="3"/>
  <c r="K806" i="3"/>
  <c r="K807" i="3"/>
  <c r="K808" i="3"/>
  <c r="K809" i="3"/>
  <c r="K810" i="3"/>
  <c r="K811" i="3"/>
  <c r="K812" i="3"/>
  <c r="K813" i="3"/>
  <c r="K814" i="3"/>
  <c r="K815" i="3"/>
  <c r="K816" i="3"/>
  <c r="K817" i="3"/>
  <c r="K818" i="3"/>
  <c r="K819" i="3"/>
  <c r="K820" i="3"/>
  <c r="K821" i="3"/>
  <c r="K822" i="3"/>
  <c r="K823" i="3"/>
  <c r="K824" i="3"/>
  <c r="K825" i="3"/>
  <c r="K826" i="3"/>
  <c r="K827" i="3"/>
  <c r="K828" i="3"/>
  <c r="K829" i="3"/>
  <c r="K830" i="3"/>
  <c r="K831" i="3"/>
  <c r="K832" i="3"/>
  <c r="K833" i="3"/>
  <c r="K834" i="3"/>
  <c r="K835" i="3"/>
  <c r="K836" i="3"/>
  <c r="K837" i="3"/>
  <c r="K838" i="3"/>
  <c r="K839" i="3"/>
  <c r="K840" i="3"/>
  <c r="K841" i="3"/>
  <c r="K842" i="3"/>
  <c r="K843" i="3"/>
  <c r="K844" i="3"/>
  <c r="K845" i="3"/>
  <c r="K846" i="3"/>
  <c r="K847" i="3"/>
  <c r="K848" i="3"/>
  <c r="K849" i="3"/>
  <c r="K850" i="3"/>
  <c r="K851" i="3"/>
  <c r="K852" i="3"/>
  <c r="K853" i="3"/>
  <c r="K854" i="3"/>
  <c r="K855" i="3"/>
  <c r="K856" i="3"/>
  <c r="K857" i="3"/>
  <c r="K858" i="3"/>
  <c r="K859" i="3"/>
  <c r="K860" i="3"/>
  <c r="K861" i="3"/>
  <c r="K862" i="3"/>
  <c r="K863" i="3"/>
  <c r="K864" i="3"/>
  <c r="K865" i="3"/>
  <c r="K866" i="3"/>
  <c r="K867" i="3"/>
  <c r="K868" i="3"/>
  <c r="K869" i="3"/>
  <c r="K870" i="3"/>
  <c r="K871" i="3"/>
  <c r="K872" i="3"/>
  <c r="K873" i="3"/>
  <c r="K874" i="3"/>
  <c r="K875" i="3"/>
  <c r="K876" i="3"/>
  <c r="K877" i="3"/>
  <c r="K878" i="3"/>
  <c r="K879" i="3"/>
  <c r="K880" i="3"/>
  <c r="K881" i="3"/>
  <c r="K882" i="3"/>
  <c r="K883" i="3"/>
  <c r="K884" i="3"/>
  <c r="K885" i="3"/>
  <c r="K886" i="3"/>
  <c r="K887" i="3"/>
  <c r="K888" i="3"/>
  <c r="K889" i="3"/>
  <c r="K890" i="3"/>
  <c r="K891" i="3"/>
  <c r="K892" i="3"/>
  <c r="K893" i="3"/>
  <c r="K894" i="3"/>
  <c r="K895" i="3"/>
  <c r="K896" i="3"/>
  <c r="K897" i="3"/>
  <c r="K898" i="3"/>
  <c r="K899" i="3"/>
  <c r="K900" i="3"/>
  <c r="K901" i="3"/>
  <c r="K902" i="3"/>
  <c r="K903" i="3"/>
  <c r="K904" i="3"/>
  <c r="K905" i="3"/>
  <c r="K906" i="3"/>
  <c r="K907" i="3"/>
  <c r="K908" i="3"/>
  <c r="K909" i="3"/>
  <c r="K910" i="3"/>
  <c r="K911" i="3"/>
  <c r="K912" i="3"/>
  <c r="K913" i="3"/>
  <c r="K914" i="3"/>
  <c r="K915" i="3"/>
  <c r="K916" i="3"/>
  <c r="K917" i="3"/>
  <c r="K918" i="3"/>
  <c r="K919" i="3"/>
  <c r="K920" i="3"/>
  <c r="K921" i="3"/>
  <c r="K922" i="3"/>
  <c r="K923" i="3"/>
  <c r="K924" i="3"/>
  <c r="K925" i="3"/>
  <c r="K926" i="3"/>
  <c r="K927" i="3"/>
  <c r="K928" i="3"/>
  <c r="K929" i="3"/>
  <c r="K930" i="3"/>
  <c r="K931" i="3"/>
  <c r="K932" i="3"/>
  <c r="K933" i="3"/>
  <c r="K934" i="3"/>
  <c r="K935" i="3"/>
  <c r="K936" i="3"/>
  <c r="K937" i="3"/>
  <c r="K938" i="3"/>
  <c r="K939" i="3"/>
  <c r="K940" i="3"/>
  <c r="K941" i="3"/>
  <c r="K942" i="3"/>
  <c r="K943" i="3"/>
  <c r="K944" i="3"/>
  <c r="K945" i="3"/>
  <c r="K946" i="3"/>
  <c r="K947" i="3"/>
  <c r="K948" i="3"/>
  <c r="K949" i="3"/>
  <c r="K950" i="3"/>
  <c r="K951" i="3"/>
  <c r="K952" i="3"/>
  <c r="K953" i="3"/>
  <c r="K954" i="3"/>
  <c r="K955" i="3"/>
  <c r="K956" i="3"/>
  <c r="K957" i="3"/>
  <c r="K958" i="3"/>
  <c r="K959" i="3"/>
  <c r="K960" i="3"/>
  <c r="K961" i="3"/>
  <c r="K962" i="3"/>
  <c r="K963" i="3"/>
  <c r="K964" i="3"/>
  <c r="K965" i="3"/>
  <c r="K966" i="3"/>
  <c r="K967" i="3"/>
  <c r="K968" i="3"/>
  <c r="K969" i="3"/>
  <c r="K970" i="3"/>
  <c r="K971" i="3"/>
  <c r="K972" i="3"/>
  <c r="K973" i="3"/>
  <c r="K974" i="3"/>
  <c r="K975" i="3"/>
  <c r="K976" i="3"/>
  <c r="K977" i="3"/>
  <c r="K978" i="3"/>
  <c r="K979" i="3"/>
  <c r="K980" i="3"/>
  <c r="K981" i="3"/>
  <c r="K982" i="3"/>
  <c r="K983" i="3"/>
  <c r="K984" i="3"/>
  <c r="K985" i="3"/>
  <c r="K986" i="3"/>
  <c r="K987" i="3"/>
  <c r="K988" i="3"/>
  <c r="K989" i="3"/>
  <c r="K990" i="3"/>
  <c r="K991" i="3"/>
  <c r="K992" i="3"/>
  <c r="K993" i="3"/>
  <c r="K994" i="3"/>
  <c r="K995" i="3"/>
  <c r="K996" i="3"/>
  <c r="K997" i="3"/>
  <c r="K998" i="3"/>
  <c r="K999" i="3"/>
  <c r="K1000" i="3"/>
  <c r="K1001" i="3"/>
  <c r="K1002" i="3"/>
  <c r="K1003" i="3"/>
  <c r="K1004" i="3"/>
  <c r="K1005" i="3"/>
  <c r="K1006" i="3"/>
  <c r="K1007" i="3"/>
  <c r="K1008" i="3"/>
  <c r="K1009" i="3"/>
  <c r="K1010" i="3"/>
  <c r="K1011" i="3"/>
  <c r="K1012" i="3"/>
  <c r="K1013" i="3"/>
  <c r="K1014" i="3"/>
  <c r="K1015" i="3"/>
  <c r="K1016" i="3"/>
  <c r="K1017" i="3"/>
  <c r="K1018" i="3"/>
  <c r="K1019" i="3"/>
  <c r="K1020" i="3"/>
  <c r="K1021" i="3"/>
  <c r="K1022" i="3"/>
  <c r="K1023" i="3"/>
  <c r="K1024" i="3"/>
  <c r="K1025" i="3"/>
  <c r="K1026" i="3"/>
  <c r="K1027" i="3"/>
  <c r="K1028" i="3"/>
  <c r="K1029" i="3"/>
  <c r="K1030" i="3"/>
  <c r="K1031" i="3"/>
  <c r="K1032" i="3"/>
  <c r="K1033" i="3"/>
  <c r="K1034" i="3"/>
  <c r="K1035" i="3"/>
  <c r="K1036" i="3"/>
  <c r="K1037" i="3"/>
  <c r="K1038" i="3"/>
  <c r="K1039" i="3"/>
  <c r="K1040" i="3"/>
  <c r="K1041" i="3"/>
  <c r="K1042" i="3"/>
  <c r="K1043" i="3"/>
  <c r="K1044" i="3"/>
  <c r="K1045" i="3"/>
  <c r="K1046" i="3"/>
  <c r="K1047" i="3"/>
  <c r="K1048" i="3"/>
  <c r="K1049" i="3"/>
  <c r="K1050" i="3"/>
  <c r="K1051" i="3"/>
  <c r="K1052" i="3"/>
  <c r="K1053" i="3"/>
  <c r="K1054" i="3"/>
  <c r="K1055" i="3"/>
  <c r="K1056" i="3"/>
  <c r="K1057" i="3"/>
  <c r="K1058" i="3"/>
  <c r="K1059" i="3"/>
  <c r="K1060" i="3"/>
  <c r="K1061" i="3"/>
  <c r="K1062" i="3"/>
  <c r="K1063" i="3"/>
  <c r="K1064" i="3"/>
  <c r="K1065" i="3"/>
  <c r="K1066" i="3"/>
  <c r="K1067" i="3"/>
  <c r="K1068" i="3"/>
  <c r="K1069" i="3"/>
  <c r="K1070" i="3"/>
  <c r="K1071" i="3"/>
  <c r="K1072" i="3"/>
  <c r="K1073" i="3"/>
  <c r="K1074" i="3"/>
  <c r="K1075" i="3"/>
  <c r="K1076" i="3"/>
  <c r="K1077" i="3"/>
  <c r="K1078" i="3"/>
  <c r="K1079" i="3"/>
  <c r="K1080" i="3"/>
  <c r="K1081" i="3"/>
  <c r="K1082" i="3"/>
  <c r="K1083" i="3"/>
  <c r="K1084" i="3"/>
  <c r="K1085" i="3"/>
  <c r="K1086" i="3"/>
  <c r="K1087" i="3"/>
  <c r="K1088" i="3"/>
  <c r="K1089" i="3"/>
  <c r="K1090" i="3"/>
  <c r="K1091" i="3"/>
  <c r="K1092" i="3"/>
  <c r="K1093" i="3"/>
  <c r="K1094" i="3"/>
  <c r="K1095" i="3"/>
  <c r="K1096" i="3"/>
  <c r="K1097" i="3"/>
  <c r="K1098" i="3"/>
  <c r="K1099" i="3"/>
  <c r="K1100" i="3"/>
  <c r="K1101" i="3"/>
  <c r="K1102" i="3"/>
  <c r="K1103" i="3"/>
  <c r="K1104" i="3"/>
  <c r="K1105" i="3"/>
  <c r="K1106" i="3"/>
  <c r="K1107" i="3"/>
  <c r="K1108" i="3"/>
  <c r="K1109" i="3"/>
  <c r="K1110" i="3"/>
  <c r="K1111" i="3"/>
  <c r="K1112" i="3"/>
  <c r="K1113" i="3"/>
  <c r="K1114" i="3"/>
  <c r="K1115" i="3"/>
  <c r="K1116" i="3"/>
  <c r="K1117" i="3"/>
  <c r="K1118" i="3"/>
  <c r="K1119" i="3"/>
  <c r="K1120" i="3"/>
  <c r="K1121" i="3"/>
  <c r="K1122" i="3"/>
  <c r="K1123" i="3"/>
  <c r="K1124" i="3"/>
  <c r="K1125" i="3"/>
  <c r="K1126" i="3"/>
  <c r="K1127" i="3"/>
  <c r="K1128" i="3"/>
  <c r="K1129" i="3"/>
  <c r="K1130" i="3"/>
  <c r="K1131" i="3"/>
  <c r="K1132" i="3"/>
  <c r="K1133" i="3"/>
  <c r="K1134" i="3"/>
  <c r="K1135" i="3"/>
  <c r="K1136" i="3"/>
  <c r="K1137" i="3"/>
  <c r="K1138" i="3"/>
  <c r="K1139" i="3"/>
  <c r="K1140" i="3"/>
  <c r="K1141" i="3"/>
  <c r="K1142" i="3"/>
  <c r="K1143" i="3"/>
  <c r="K1144" i="3"/>
  <c r="K1145" i="3"/>
  <c r="K1146" i="3"/>
  <c r="K1147" i="3"/>
  <c r="K1148" i="3"/>
  <c r="K1149" i="3"/>
  <c r="K1150" i="3"/>
  <c r="K1151" i="3"/>
  <c r="K1152" i="3"/>
  <c r="K1153" i="3"/>
  <c r="K1154" i="3"/>
  <c r="K1155" i="3"/>
  <c r="K1156" i="3"/>
  <c r="K1157" i="3"/>
  <c r="K1158" i="3"/>
  <c r="K1159" i="3"/>
  <c r="K1160" i="3"/>
  <c r="K1161" i="3"/>
  <c r="K1162" i="3"/>
  <c r="K1163" i="3"/>
  <c r="K1164" i="3"/>
  <c r="K1165" i="3"/>
  <c r="K1166" i="3"/>
  <c r="K1167" i="3"/>
  <c r="K1168" i="3"/>
  <c r="K1169" i="3"/>
  <c r="K1170" i="3"/>
  <c r="K1171" i="3"/>
  <c r="K1172" i="3"/>
  <c r="K1173" i="3"/>
  <c r="K1174" i="3"/>
  <c r="K1175" i="3"/>
  <c r="K1176" i="3"/>
  <c r="K1177" i="3"/>
  <c r="K1178" i="3"/>
  <c r="K1179" i="3"/>
  <c r="K1180" i="3"/>
  <c r="K1181" i="3"/>
  <c r="K1182" i="3"/>
  <c r="K1183" i="3"/>
  <c r="K1184" i="3"/>
  <c r="K1185" i="3"/>
  <c r="K1186" i="3"/>
  <c r="K1187" i="3"/>
  <c r="K1188" i="3"/>
  <c r="K1189" i="3"/>
  <c r="K1190" i="3"/>
  <c r="K1191" i="3"/>
  <c r="K1192" i="3"/>
  <c r="K1193" i="3"/>
  <c r="K1194" i="3"/>
  <c r="K1195" i="3"/>
  <c r="K1196" i="3"/>
  <c r="K1197" i="3"/>
  <c r="K1198" i="3"/>
  <c r="K1199" i="3"/>
  <c r="K1200" i="3"/>
  <c r="K1201" i="3"/>
  <c r="K1202" i="3"/>
  <c r="K1203" i="3"/>
  <c r="K1204" i="3"/>
  <c r="K1205" i="3"/>
  <c r="K1206" i="3"/>
  <c r="K1207" i="3"/>
  <c r="K1208" i="3"/>
  <c r="K1209" i="3"/>
  <c r="K1210" i="3"/>
  <c r="K1211" i="3"/>
  <c r="K1212" i="3"/>
  <c r="K1213" i="3"/>
  <c r="K1214" i="3"/>
  <c r="K1215" i="3"/>
  <c r="K1216" i="3"/>
  <c r="K1217" i="3"/>
  <c r="K1218" i="3"/>
  <c r="K1219" i="3"/>
  <c r="K1220" i="3"/>
  <c r="K1221" i="3"/>
  <c r="K1222" i="3"/>
  <c r="K1223" i="3"/>
  <c r="K1224" i="3"/>
  <c r="K1225" i="3"/>
  <c r="K1226" i="3"/>
  <c r="K1227" i="3"/>
  <c r="K1228" i="3"/>
  <c r="K1229" i="3"/>
  <c r="K1230" i="3"/>
  <c r="K1231" i="3"/>
  <c r="K1232" i="3"/>
  <c r="K1233" i="3"/>
  <c r="K1234" i="3"/>
  <c r="K1235" i="3"/>
  <c r="K1236" i="3"/>
  <c r="K1237" i="3"/>
  <c r="K1238" i="3"/>
  <c r="K1239" i="3"/>
  <c r="K1240" i="3"/>
  <c r="K1241" i="3"/>
  <c r="K1242" i="3"/>
  <c r="K1243" i="3"/>
  <c r="K1244" i="3"/>
  <c r="K1245" i="3"/>
  <c r="K1246" i="3"/>
  <c r="K1247" i="3"/>
  <c r="K1248" i="3"/>
  <c r="K1249" i="3"/>
  <c r="K1250" i="3"/>
  <c r="K1251" i="3"/>
  <c r="K1252" i="3"/>
  <c r="K1253" i="3"/>
  <c r="K1254" i="3"/>
  <c r="K1255" i="3"/>
  <c r="K1256" i="3"/>
  <c r="K1257" i="3"/>
  <c r="K1258" i="3"/>
  <c r="K1259" i="3"/>
  <c r="K1260" i="3"/>
  <c r="K1261" i="3"/>
  <c r="K1262" i="3"/>
  <c r="K1263" i="3"/>
  <c r="K1264" i="3"/>
  <c r="K1265" i="3"/>
  <c r="K1266" i="3"/>
  <c r="K1267" i="3"/>
  <c r="K1268" i="3"/>
  <c r="K1269" i="3"/>
  <c r="K1270" i="3"/>
  <c r="K1271" i="3"/>
  <c r="K1272" i="3"/>
  <c r="K1273" i="3"/>
  <c r="K1274" i="3"/>
  <c r="K1275" i="3"/>
  <c r="K1276" i="3"/>
  <c r="K1277" i="3"/>
  <c r="K1278" i="3"/>
  <c r="K1279" i="3"/>
  <c r="K1280" i="3"/>
  <c r="K1281" i="3"/>
  <c r="K1282" i="3"/>
  <c r="K1283" i="3"/>
  <c r="K1284" i="3"/>
  <c r="K1285" i="3"/>
  <c r="K1286" i="3"/>
  <c r="K1287" i="3"/>
  <c r="K1288" i="3"/>
  <c r="K1289" i="3"/>
  <c r="K1290" i="3"/>
  <c r="K1291" i="3"/>
  <c r="K1292" i="3"/>
  <c r="K1293" i="3"/>
  <c r="K1294" i="3"/>
  <c r="K1295" i="3"/>
  <c r="K1296" i="3"/>
  <c r="K1297" i="3"/>
  <c r="K1298" i="3"/>
  <c r="K1299" i="3"/>
  <c r="K1300" i="3"/>
  <c r="K1301" i="3"/>
  <c r="K1302" i="3"/>
  <c r="K1303" i="3"/>
  <c r="K1304" i="3"/>
  <c r="K1305" i="3"/>
  <c r="K1306" i="3"/>
  <c r="K1307" i="3"/>
  <c r="K1308" i="3"/>
  <c r="K1309" i="3"/>
  <c r="K1310" i="3"/>
  <c r="K1311" i="3"/>
  <c r="K1312" i="3"/>
  <c r="K1313" i="3"/>
  <c r="K1314" i="3"/>
  <c r="K1315" i="3"/>
  <c r="K1316" i="3"/>
  <c r="K1317" i="3"/>
  <c r="K1318" i="3"/>
  <c r="K1319" i="3"/>
  <c r="K1320" i="3"/>
  <c r="K1321" i="3"/>
  <c r="K1322" i="3"/>
  <c r="K1323" i="3"/>
  <c r="K1324" i="3"/>
  <c r="K1325" i="3"/>
  <c r="K1326" i="3"/>
  <c r="K1327" i="3"/>
  <c r="K1328" i="3"/>
  <c r="K1329" i="3"/>
  <c r="K1330" i="3"/>
  <c r="K1331" i="3"/>
  <c r="K1332" i="3"/>
  <c r="K1333" i="3"/>
  <c r="K1334" i="3"/>
  <c r="K1335" i="3"/>
  <c r="K1336" i="3"/>
  <c r="K1337" i="3"/>
  <c r="K1338" i="3"/>
  <c r="K1339" i="3"/>
  <c r="K1340" i="3"/>
  <c r="K1341" i="3"/>
  <c r="K1342" i="3"/>
  <c r="K1343" i="3"/>
  <c r="K1344" i="3"/>
  <c r="K1345" i="3"/>
  <c r="K1346" i="3"/>
  <c r="K1347" i="3"/>
  <c r="K1348" i="3"/>
  <c r="K1349" i="3"/>
  <c r="K1350" i="3"/>
  <c r="K1351" i="3"/>
  <c r="K1352" i="3"/>
  <c r="K1353" i="3"/>
  <c r="K1354" i="3"/>
  <c r="K1355" i="3"/>
  <c r="K1356" i="3"/>
  <c r="K1357" i="3"/>
  <c r="K1358" i="3"/>
  <c r="K1359" i="3"/>
  <c r="K1360" i="3"/>
  <c r="K1361" i="3"/>
  <c r="K1362" i="3"/>
  <c r="K1363" i="3"/>
  <c r="K1364" i="3"/>
  <c r="K1365" i="3"/>
  <c r="K1366" i="3"/>
  <c r="K1367" i="3"/>
  <c r="K1368" i="3"/>
  <c r="K1369" i="3"/>
  <c r="K1370" i="3"/>
  <c r="K1371" i="3"/>
  <c r="K1372" i="3"/>
  <c r="K1373" i="3"/>
  <c r="K1374" i="3"/>
  <c r="K1375" i="3"/>
  <c r="K1376" i="3"/>
  <c r="K1377" i="3"/>
  <c r="K1378" i="3"/>
  <c r="K1379" i="3"/>
  <c r="K1380" i="3"/>
  <c r="K1381" i="3"/>
  <c r="K1382" i="3"/>
  <c r="K1383" i="3"/>
  <c r="K1384" i="3"/>
  <c r="K1385" i="3"/>
  <c r="K1386" i="3"/>
  <c r="K1387" i="3"/>
  <c r="K1388" i="3"/>
  <c r="K1389" i="3"/>
  <c r="K1390" i="3"/>
  <c r="K1391" i="3"/>
  <c r="K1392" i="3"/>
  <c r="K1393" i="3"/>
  <c r="K1394" i="3"/>
  <c r="K1395" i="3"/>
  <c r="K1396" i="3"/>
  <c r="K1397" i="3"/>
  <c r="K1398" i="3"/>
  <c r="K1399" i="3"/>
  <c r="K1400" i="3"/>
  <c r="K1401" i="3"/>
  <c r="K1402" i="3"/>
  <c r="K1403" i="3"/>
  <c r="K1404" i="3"/>
  <c r="K1405" i="3"/>
  <c r="K1406" i="3"/>
  <c r="K1407" i="3"/>
  <c r="K1408" i="3"/>
  <c r="K1409" i="3"/>
  <c r="K1410" i="3"/>
  <c r="K1411" i="3"/>
  <c r="K1412" i="3"/>
  <c r="K1413" i="3"/>
  <c r="K1414" i="3"/>
  <c r="K1415" i="3"/>
  <c r="K1416" i="3"/>
  <c r="K1417" i="3"/>
  <c r="K1418" i="3"/>
  <c r="K1419" i="3"/>
  <c r="K1420" i="3"/>
  <c r="K1421" i="3"/>
  <c r="K1422" i="3"/>
  <c r="K1423" i="3"/>
  <c r="K1424" i="3"/>
  <c r="K1425" i="3"/>
  <c r="K1426" i="3"/>
  <c r="K1427" i="3"/>
  <c r="K1428" i="3"/>
  <c r="K1429" i="3"/>
  <c r="K1430" i="3"/>
  <c r="K1431" i="3"/>
  <c r="K1432" i="3"/>
  <c r="K1433" i="3"/>
  <c r="K1434" i="3"/>
  <c r="K1435" i="3"/>
  <c r="K1436" i="3"/>
  <c r="K1437" i="3"/>
  <c r="K1438" i="3"/>
  <c r="K1439" i="3"/>
  <c r="K1440" i="3"/>
  <c r="K1441" i="3"/>
  <c r="K1442" i="3"/>
  <c r="K1443" i="3"/>
  <c r="K1444" i="3"/>
  <c r="K1445" i="3"/>
  <c r="K1446" i="3"/>
  <c r="K1447" i="3"/>
  <c r="K1448" i="3"/>
  <c r="K1449" i="3"/>
  <c r="K1450" i="3"/>
  <c r="K1451" i="3"/>
  <c r="K1452" i="3"/>
  <c r="K1453" i="3"/>
  <c r="K1454" i="3"/>
  <c r="K1455" i="3"/>
  <c r="K1456" i="3"/>
  <c r="K1457" i="3"/>
  <c r="K1458" i="3"/>
  <c r="K1459" i="3"/>
  <c r="K1460" i="3"/>
  <c r="K1461" i="3"/>
  <c r="K1462" i="3"/>
  <c r="K1463" i="3"/>
  <c r="K1464" i="3"/>
  <c r="K1465" i="3"/>
  <c r="K1466" i="3"/>
  <c r="K1467" i="3"/>
  <c r="K1468" i="3"/>
  <c r="K1469" i="3"/>
  <c r="K1470" i="3"/>
  <c r="K1471" i="3"/>
  <c r="K1472" i="3"/>
  <c r="K1473" i="3"/>
  <c r="K1474" i="3"/>
  <c r="K1475" i="3"/>
  <c r="K1476" i="3"/>
  <c r="K1477" i="3"/>
  <c r="K1478" i="3"/>
  <c r="K1479" i="3"/>
  <c r="K1480" i="3"/>
  <c r="K1481" i="3"/>
  <c r="K1482" i="3"/>
  <c r="K1483" i="3"/>
  <c r="K1484" i="3"/>
  <c r="K1485" i="3"/>
  <c r="K1486" i="3"/>
  <c r="K1487" i="3"/>
  <c r="K1488" i="3"/>
  <c r="K1489" i="3"/>
  <c r="K1490" i="3"/>
  <c r="K1491" i="3"/>
  <c r="K1492" i="3"/>
  <c r="K1493" i="3"/>
  <c r="K1494" i="3"/>
  <c r="K1495" i="3"/>
  <c r="K1496" i="3"/>
  <c r="K1497" i="3"/>
  <c r="K1498" i="3"/>
  <c r="K1499" i="3"/>
  <c r="K1500" i="3"/>
  <c r="K1501" i="3"/>
  <c r="K1502" i="3"/>
  <c r="K1503" i="3"/>
  <c r="K1504" i="3"/>
  <c r="K1505" i="3"/>
  <c r="K1506" i="3"/>
  <c r="K1507" i="3"/>
  <c r="K1508" i="3"/>
  <c r="K1509" i="3"/>
  <c r="K1510" i="3"/>
  <c r="K1511" i="3"/>
  <c r="K1512" i="3"/>
  <c r="K1513" i="3"/>
  <c r="K1514" i="3"/>
  <c r="K1515" i="3"/>
  <c r="K1516" i="3"/>
  <c r="K1517" i="3"/>
  <c r="K1518" i="3"/>
  <c r="K1519" i="3"/>
  <c r="K1520" i="3"/>
  <c r="K1521" i="3"/>
  <c r="K1522" i="3"/>
  <c r="K1523" i="3"/>
  <c r="K1524" i="3"/>
  <c r="K1525" i="3"/>
  <c r="K1526" i="3"/>
  <c r="K1527" i="3"/>
  <c r="K1528" i="3"/>
  <c r="K1529" i="3"/>
  <c r="K1530" i="3"/>
  <c r="K1531" i="3"/>
  <c r="K1532" i="3"/>
  <c r="K1533" i="3"/>
  <c r="K1534" i="3"/>
  <c r="K1535" i="3"/>
  <c r="K1536" i="3"/>
  <c r="K1537" i="3"/>
  <c r="K1538" i="3"/>
  <c r="K1539" i="3"/>
  <c r="K1540" i="3"/>
  <c r="K1541" i="3"/>
  <c r="K1542" i="3"/>
  <c r="K1543" i="3"/>
  <c r="K1544" i="3"/>
  <c r="K1545" i="3"/>
  <c r="K1546" i="3"/>
  <c r="K1547" i="3"/>
  <c r="K1548" i="3"/>
  <c r="K1549" i="3"/>
  <c r="K1550" i="3"/>
  <c r="K1551" i="3"/>
  <c r="K1552" i="3"/>
  <c r="K1553" i="3"/>
  <c r="K1554" i="3"/>
  <c r="K1555" i="3"/>
  <c r="K1556" i="3"/>
  <c r="K1557" i="3"/>
  <c r="K1558" i="3"/>
  <c r="K1559" i="3"/>
  <c r="K1560" i="3"/>
  <c r="K1561" i="3"/>
  <c r="K1562" i="3"/>
  <c r="K1563" i="3"/>
  <c r="K1564" i="3"/>
  <c r="K1565" i="3"/>
  <c r="K1566" i="3"/>
  <c r="K1567" i="3"/>
  <c r="K1568" i="3"/>
  <c r="K1569" i="3"/>
  <c r="K1570" i="3"/>
  <c r="K1571" i="3"/>
  <c r="K1572" i="3"/>
  <c r="K1573" i="3"/>
  <c r="K1574" i="3"/>
  <c r="K1575" i="3"/>
  <c r="K1576" i="3"/>
  <c r="K1577" i="3"/>
  <c r="K1578" i="3"/>
  <c r="K1579" i="3"/>
  <c r="K1580" i="3"/>
  <c r="K1581" i="3"/>
  <c r="K1582" i="3"/>
  <c r="K1583" i="3"/>
  <c r="K1584" i="3"/>
  <c r="K1585" i="3"/>
  <c r="K1586" i="3"/>
  <c r="K1587" i="3"/>
  <c r="K1588" i="3"/>
  <c r="K1589" i="3"/>
  <c r="K1590" i="3"/>
  <c r="K1591" i="3"/>
  <c r="K1592" i="3"/>
  <c r="K1593" i="3"/>
  <c r="K1594" i="3"/>
  <c r="K1595" i="3"/>
  <c r="K1596" i="3"/>
  <c r="K1597" i="3"/>
  <c r="K1598" i="3"/>
  <c r="K1599" i="3"/>
  <c r="K1600" i="3"/>
  <c r="K1601" i="3"/>
  <c r="K1602" i="3"/>
  <c r="K1603" i="3"/>
  <c r="K1604" i="3"/>
  <c r="K1605" i="3"/>
  <c r="K1606" i="3"/>
  <c r="K1607" i="3"/>
  <c r="K1608" i="3"/>
  <c r="K1609" i="3"/>
  <c r="K1610" i="3"/>
  <c r="K1611" i="3"/>
  <c r="K1612" i="3"/>
  <c r="K1613" i="3"/>
  <c r="K1614" i="3"/>
  <c r="K1615" i="3"/>
  <c r="K1616" i="3"/>
  <c r="K1617" i="3"/>
  <c r="K1618" i="3"/>
  <c r="K1619" i="3"/>
  <c r="K1620" i="3"/>
  <c r="K1621" i="3"/>
  <c r="K1622" i="3"/>
  <c r="K1623" i="3"/>
  <c r="K1624" i="3"/>
  <c r="K1625" i="3"/>
  <c r="K1626" i="3"/>
  <c r="K1627" i="3"/>
  <c r="K1628" i="3"/>
  <c r="K1629" i="3"/>
  <c r="K1630" i="3"/>
  <c r="K1631" i="3"/>
  <c r="K1632" i="3"/>
  <c r="K1633" i="3"/>
  <c r="K1634" i="3"/>
  <c r="K1635" i="3"/>
  <c r="K1636" i="3"/>
  <c r="K1637" i="3"/>
  <c r="K1638" i="3"/>
  <c r="K1639" i="3"/>
  <c r="K1640" i="3"/>
  <c r="K1641" i="3"/>
  <c r="K1642" i="3"/>
  <c r="K1643" i="3"/>
  <c r="K1644" i="3"/>
  <c r="K1645" i="3"/>
  <c r="K1646" i="3"/>
  <c r="K1647" i="3"/>
  <c r="K1648" i="3"/>
  <c r="K1649" i="3"/>
  <c r="K1650" i="3"/>
  <c r="K1651" i="3"/>
  <c r="K1652" i="3"/>
  <c r="K1653" i="3"/>
  <c r="K1654" i="3"/>
  <c r="K1655" i="3"/>
  <c r="K1656" i="3"/>
  <c r="K1657" i="3"/>
  <c r="K1658" i="3"/>
  <c r="K1659" i="3"/>
  <c r="K1660" i="3"/>
  <c r="K1661" i="3"/>
  <c r="K1662" i="3"/>
  <c r="K1663" i="3"/>
  <c r="K1664" i="3"/>
  <c r="K1665" i="3"/>
  <c r="K1666" i="3"/>
  <c r="K1667" i="3"/>
  <c r="K1668" i="3"/>
  <c r="K1669" i="3"/>
  <c r="K1670" i="3"/>
  <c r="K1671" i="3"/>
  <c r="K1672" i="3"/>
  <c r="K1673" i="3"/>
  <c r="K1674" i="3"/>
  <c r="K1675" i="3"/>
  <c r="K1676" i="3"/>
  <c r="K1677" i="3"/>
  <c r="K1678" i="3"/>
  <c r="K1679" i="3"/>
  <c r="K1680" i="3"/>
  <c r="K1681" i="3"/>
  <c r="K1682" i="3"/>
  <c r="K1683" i="3"/>
  <c r="K1684" i="3"/>
  <c r="K1685" i="3"/>
  <c r="K1686" i="3"/>
  <c r="K1687" i="3"/>
  <c r="K1688" i="3"/>
  <c r="K1689" i="3"/>
  <c r="K1690" i="3"/>
  <c r="K1691" i="3"/>
  <c r="K1692" i="3"/>
  <c r="K1693" i="3"/>
  <c r="K1694" i="3"/>
  <c r="K1695" i="3"/>
  <c r="K1696" i="3"/>
  <c r="K1697" i="3"/>
  <c r="K1698" i="3"/>
  <c r="K1699" i="3"/>
  <c r="K1700" i="3"/>
  <c r="K1701" i="3"/>
  <c r="K1702" i="3"/>
  <c r="K1703" i="3"/>
  <c r="K1704" i="3"/>
  <c r="K1705" i="3"/>
  <c r="K1706" i="3"/>
  <c r="K1707" i="3"/>
  <c r="K1708" i="3"/>
  <c r="K1709" i="3"/>
  <c r="K1710" i="3"/>
  <c r="K1711" i="3"/>
  <c r="K1712" i="3"/>
  <c r="K1713" i="3"/>
  <c r="K1714" i="3"/>
  <c r="K1715" i="3"/>
  <c r="K1716" i="3"/>
  <c r="K1717" i="3"/>
  <c r="K1718" i="3"/>
  <c r="K1719" i="3"/>
  <c r="K1720" i="3"/>
  <c r="K1721" i="3"/>
  <c r="K1722" i="3"/>
  <c r="K1723" i="3"/>
  <c r="K1724" i="3"/>
  <c r="K1725" i="3"/>
  <c r="K1726" i="3"/>
  <c r="K1727" i="3"/>
  <c r="K1728" i="3"/>
  <c r="K1729" i="3"/>
  <c r="K1730" i="3"/>
  <c r="K1731" i="3"/>
  <c r="K1732" i="3"/>
  <c r="K1733" i="3"/>
  <c r="K1734" i="3"/>
  <c r="K1735" i="3"/>
  <c r="K1736" i="3"/>
  <c r="K1737" i="3"/>
  <c r="K1738" i="3"/>
  <c r="K1739" i="3"/>
  <c r="K1740" i="3"/>
  <c r="K1741" i="3"/>
  <c r="K1742" i="3"/>
  <c r="K1743" i="3"/>
  <c r="K1744" i="3"/>
  <c r="K1745" i="3"/>
  <c r="K1746" i="3"/>
  <c r="K1747" i="3"/>
  <c r="K1748" i="3"/>
  <c r="K1749" i="3"/>
  <c r="K1750" i="3"/>
  <c r="K1751" i="3"/>
  <c r="K1752" i="3"/>
  <c r="K1753" i="3"/>
  <c r="K1754" i="3"/>
  <c r="K1755" i="3"/>
  <c r="K1756" i="3"/>
  <c r="K1757" i="3"/>
  <c r="K1758" i="3"/>
  <c r="K1759" i="3"/>
  <c r="K1760" i="3"/>
  <c r="K1761" i="3"/>
  <c r="K1762" i="3"/>
  <c r="K1763" i="3"/>
  <c r="K1764" i="3"/>
  <c r="K1765" i="3"/>
  <c r="K1766" i="3"/>
  <c r="K1767" i="3"/>
  <c r="K1768" i="3"/>
  <c r="K1769" i="3"/>
  <c r="K1770" i="3"/>
  <c r="K1771" i="3"/>
  <c r="K1772" i="3"/>
  <c r="K1773" i="3"/>
  <c r="K1774" i="3"/>
  <c r="K1775" i="3"/>
  <c r="K1776" i="3"/>
  <c r="K1777" i="3"/>
  <c r="K1778" i="3"/>
  <c r="K1779" i="3"/>
  <c r="K1780" i="3"/>
  <c r="K1781" i="3"/>
  <c r="K1782" i="3"/>
  <c r="K1783" i="3"/>
  <c r="K1784" i="3"/>
  <c r="K1785" i="3"/>
  <c r="K1786" i="3"/>
  <c r="K1787" i="3"/>
  <c r="K1788" i="3"/>
  <c r="K1789" i="3"/>
  <c r="K1790" i="3"/>
  <c r="K1791" i="3"/>
  <c r="K1792" i="3"/>
  <c r="K1793" i="3"/>
  <c r="K1794" i="3"/>
  <c r="K1795" i="3"/>
  <c r="K1796" i="3"/>
  <c r="K1797" i="3"/>
  <c r="K1798" i="3"/>
  <c r="K1799" i="3"/>
  <c r="K1800" i="3"/>
  <c r="K1801" i="3"/>
  <c r="K1802" i="3"/>
  <c r="K1803" i="3"/>
  <c r="K1804" i="3"/>
  <c r="K1805" i="3"/>
  <c r="K1806" i="3"/>
  <c r="K1807" i="3"/>
  <c r="K1808" i="3"/>
  <c r="K1809" i="3"/>
  <c r="K1810" i="3"/>
  <c r="K1811" i="3"/>
  <c r="K1812" i="3"/>
  <c r="K1813" i="3"/>
  <c r="K1814" i="3"/>
  <c r="K1815" i="3"/>
  <c r="K1816" i="3"/>
  <c r="K1817" i="3"/>
  <c r="K1818" i="3"/>
  <c r="K1819" i="3"/>
  <c r="K1820" i="3"/>
  <c r="K1821" i="3"/>
  <c r="K1822" i="3"/>
  <c r="K1823" i="3"/>
  <c r="K1824" i="3"/>
  <c r="K1825" i="3"/>
  <c r="K1826" i="3"/>
  <c r="K1827" i="3"/>
  <c r="K1828" i="3"/>
  <c r="K1829" i="3"/>
  <c r="K1830" i="3"/>
  <c r="K1831" i="3"/>
  <c r="K1832" i="3"/>
  <c r="K1833" i="3"/>
  <c r="K1834" i="3"/>
  <c r="K1835" i="3"/>
  <c r="K1836" i="3"/>
  <c r="K1837" i="3"/>
  <c r="K1838" i="3"/>
  <c r="K1839" i="3"/>
  <c r="K1840" i="3"/>
  <c r="K1841" i="3"/>
  <c r="K1842" i="3"/>
  <c r="K1843" i="3"/>
  <c r="K1844" i="3"/>
  <c r="K1845" i="3"/>
  <c r="K1846" i="3"/>
  <c r="K1847" i="3"/>
  <c r="K1848" i="3"/>
  <c r="K1849" i="3"/>
  <c r="K1850" i="3"/>
  <c r="K1851" i="3"/>
  <c r="K1852" i="3"/>
  <c r="K1853" i="3"/>
  <c r="K1854" i="3"/>
  <c r="K1855" i="3"/>
  <c r="K1856" i="3"/>
  <c r="K1857" i="3"/>
  <c r="K1858" i="3"/>
  <c r="K1859" i="3"/>
  <c r="K1860" i="3"/>
  <c r="K1861" i="3"/>
  <c r="K1862" i="3"/>
  <c r="K1863" i="3"/>
  <c r="K1864" i="3"/>
  <c r="K1865" i="3"/>
  <c r="K1866" i="3"/>
  <c r="K1867" i="3"/>
  <c r="K1868" i="3"/>
  <c r="K1869" i="3"/>
  <c r="K1870" i="3"/>
  <c r="K1871" i="3"/>
  <c r="K1872" i="3"/>
  <c r="K1873" i="3"/>
  <c r="K1874" i="3"/>
  <c r="K1875" i="3"/>
  <c r="K1876" i="3"/>
  <c r="K1877" i="3"/>
  <c r="K1878" i="3"/>
  <c r="K1879" i="3"/>
  <c r="K1880" i="3"/>
  <c r="K1881" i="3"/>
  <c r="K1882" i="3"/>
  <c r="K1883" i="3"/>
  <c r="K1884" i="3"/>
  <c r="K1885" i="3"/>
  <c r="K1886" i="3"/>
  <c r="K1887" i="3"/>
  <c r="K1888" i="3"/>
  <c r="K1889" i="3"/>
  <c r="K1890" i="3"/>
  <c r="K1891" i="3"/>
  <c r="K1892" i="3"/>
  <c r="K1893" i="3"/>
  <c r="K1894" i="3"/>
  <c r="K1895" i="3"/>
  <c r="K1896" i="3"/>
  <c r="K1897" i="3"/>
  <c r="K1898" i="3"/>
  <c r="K1899" i="3"/>
  <c r="K1900" i="3"/>
  <c r="K1901" i="3"/>
  <c r="K1902" i="3"/>
  <c r="K1903" i="3"/>
  <c r="K1904" i="3"/>
  <c r="K1905" i="3"/>
  <c r="K1906" i="3"/>
  <c r="K1907" i="3"/>
  <c r="K1908" i="3"/>
  <c r="K1909" i="3"/>
  <c r="K1910" i="3"/>
  <c r="K1911" i="3"/>
  <c r="K1912" i="3"/>
  <c r="K1913" i="3"/>
  <c r="K1914" i="3"/>
  <c r="K1915" i="3"/>
  <c r="K1916" i="3"/>
  <c r="K1917" i="3"/>
  <c r="K1918" i="3"/>
  <c r="K1919" i="3"/>
  <c r="K1920" i="3"/>
  <c r="K1921" i="3"/>
  <c r="K1922" i="3"/>
  <c r="K1923" i="3"/>
  <c r="K1924" i="3"/>
  <c r="K1925" i="3"/>
  <c r="K1926" i="3"/>
  <c r="K1927" i="3"/>
  <c r="K1928" i="3"/>
  <c r="K1929" i="3"/>
  <c r="K1930" i="3"/>
  <c r="K1931" i="3"/>
  <c r="K1932" i="3"/>
  <c r="K1933" i="3"/>
  <c r="K1934" i="3"/>
  <c r="K1935" i="3"/>
  <c r="K1936" i="3"/>
  <c r="K1937" i="3"/>
  <c r="K1938" i="3"/>
  <c r="K1939" i="3"/>
  <c r="K1940" i="3"/>
  <c r="K1941" i="3"/>
  <c r="K1942" i="3"/>
  <c r="K1943" i="3"/>
  <c r="K1944" i="3"/>
  <c r="K1945" i="3"/>
  <c r="K1946" i="3"/>
  <c r="K1947" i="3"/>
  <c r="K1948" i="3"/>
  <c r="K1949" i="3"/>
  <c r="K1950" i="3"/>
  <c r="K1951" i="3"/>
  <c r="K1952" i="3"/>
  <c r="K1953" i="3"/>
  <c r="K1954" i="3"/>
  <c r="K1955" i="3"/>
  <c r="K1956" i="3"/>
  <c r="K1957" i="3"/>
  <c r="K1958" i="3"/>
  <c r="K1959" i="3"/>
  <c r="K1960" i="3"/>
  <c r="K1961" i="3"/>
  <c r="K1962" i="3"/>
  <c r="K1963" i="3"/>
  <c r="K1964" i="3"/>
  <c r="K1965" i="3"/>
  <c r="K1966" i="3"/>
  <c r="K1967" i="3"/>
  <c r="K1968" i="3"/>
  <c r="K1969" i="3"/>
  <c r="K1970" i="3"/>
  <c r="K1971" i="3"/>
  <c r="K1972" i="3"/>
  <c r="K1973" i="3"/>
  <c r="K1974" i="3"/>
  <c r="K1975" i="3"/>
  <c r="K1976" i="3"/>
  <c r="K1977" i="3"/>
  <c r="K1978" i="3"/>
  <c r="K1979" i="3"/>
  <c r="K1980" i="3"/>
  <c r="K1981" i="3"/>
  <c r="K1982" i="3"/>
  <c r="K1983" i="3"/>
  <c r="K1984" i="3"/>
  <c r="K1985" i="3"/>
  <c r="K1986" i="3"/>
  <c r="K1987" i="3"/>
  <c r="K1988" i="3"/>
  <c r="K1989" i="3"/>
  <c r="K1990" i="3"/>
  <c r="K1991" i="3"/>
  <c r="K1992" i="3"/>
  <c r="K1993" i="3"/>
  <c r="K1994" i="3"/>
  <c r="K1995" i="3"/>
  <c r="K1996" i="3"/>
  <c r="K1997" i="3"/>
  <c r="K1998" i="3"/>
  <c r="K1999" i="3"/>
  <c r="K2000" i="3"/>
  <c r="K2001" i="3"/>
  <c r="K2002" i="3"/>
  <c r="K2003" i="3"/>
  <c r="K2004" i="3"/>
  <c r="K2005" i="3"/>
  <c r="K2006" i="3"/>
  <c r="K2007" i="3"/>
  <c r="K2008" i="3"/>
  <c r="K2009" i="3"/>
  <c r="K2010" i="3"/>
  <c r="K2011" i="3"/>
  <c r="K2012" i="3"/>
  <c r="K2013" i="3"/>
  <c r="K2014" i="3"/>
  <c r="K2015" i="3"/>
  <c r="K2016" i="3"/>
  <c r="K2017" i="3"/>
  <c r="K2018" i="3"/>
  <c r="K2019" i="3"/>
  <c r="K2020" i="3"/>
  <c r="K2021" i="3"/>
  <c r="K2022" i="3"/>
  <c r="K2023" i="3"/>
  <c r="K2024" i="3"/>
  <c r="K2025" i="3"/>
  <c r="K2026" i="3"/>
  <c r="K2027" i="3"/>
  <c r="K2028" i="3"/>
  <c r="K2029" i="3"/>
  <c r="K2030" i="3"/>
  <c r="K2031" i="3"/>
  <c r="K2032" i="3"/>
  <c r="K2033" i="3"/>
  <c r="K2034" i="3"/>
  <c r="K2035" i="3"/>
  <c r="K2036" i="3"/>
  <c r="K2037" i="3"/>
  <c r="K2038" i="3"/>
  <c r="K2039" i="3"/>
  <c r="K2040" i="3"/>
  <c r="K2041" i="3"/>
  <c r="K2042" i="3"/>
  <c r="K2043" i="3"/>
  <c r="K2044" i="3"/>
  <c r="K2045" i="3"/>
  <c r="K2046" i="3"/>
  <c r="K2047" i="3"/>
  <c r="K2048" i="3"/>
  <c r="K2049" i="3"/>
  <c r="K2050" i="3"/>
  <c r="K2051" i="3"/>
  <c r="K2052" i="3"/>
  <c r="K2053" i="3"/>
  <c r="K2054" i="3"/>
  <c r="K2055" i="3"/>
  <c r="K2056" i="3"/>
  <c r="K2057" i="3"/>
  <c r="K2058" i="3"/>
  <c r="K2059" i="3"/>
  <c r="K2060" i="3"/>
  <c r="K2061" i="3"/>
  <c r="K2062" i="3"/>
  <c r="K2063" i="3"/>
  <c r="K2064" i="3"/>
  <c r="K2065" i="3"/>
  <c r="K2066" i="3"/>
  <c r="K2067" i="3"/>
  <c r="K2068" i="3"/>
  <c r="K2069" i="3"/>
  <c r="K2070" i="3"/>
  <c r="K2071" i="3"/>
  <c r="K2072" i="3"/>
  <c r="K2073" i="3"/>
  <c r="K2074" i="3"/>
  <c r="K2075" i="3"/>
  <c r="K2076" i="3"/>
  <c r="K2077" i="3"/>
  <c r="K2078" i="3"/>
  <c r="K2079" i="3"/>
  <c r="K2080" i="3"/>
  <c r="K2081" i="3"/>
  <c r="K2082" i="3"/>
  <c r="K2083" i="3"/>
  <c r="K2084" i="3"/>
  <c r="K2085" i="3"/>
  <c r="K2086" i="3"/>
  <c r="K2087" i="3"/>
  <c r="K2088" i="3"/>
  <c r="K2089" i="3"/>
  <c r="K2090" i="3"/>
  <c r="K2091" i="3"/>
  <c r="K2092" i="3"/>
  <c r="K2093" i="3"/>
  <c r="K2094" i="3"/>
  <c r="K2095" i="3"/>
  <c r="K2096" i="3"/>
  <c r="K2097" i="3"/>
  <c r="K2098" i="3"/>
  <c r="K2099" i="3"/>
  <c r="K2100" i="3"/>
  <c r="K2101" i="3"/>
  <c r="K2102" i="3"/>
  <c r="K2103" i="3"/>
  <c r="K2104" i="3"/>
  <c r="K2105" i="3"/>
  <c r="K2106" i="3"/>
  <c r="K2107" i="3"/>
  <c r="K2108" i="3"/>
  <c r="K2109" i="3"/>
  <c r="K2110" i="3"/>
  <c r="K2111" i="3"/>
  <c r="K2112" i="3"/>
  <c r="K2113" i="3"/>
  <c r="K2114" i="3"/>
  <c r="K2115" i="3"/>
  <c r="K2116" i="3"/>
  <c r="K2117" i="3"/>
  <c r="K2118" i="3"/>
  <c r="K2119" i="3"/>
  <c r="K2120" i="3"/>
  <c r="K2121" i="3"/>
  <c r="K2122" i="3"/>
  <c r="K2123" i="3"/>
  <c r="K2124" i="3"/>
  <c r="K2125" i="3"/>
  <c r="K2126" i="3"/>
  <c r="K2127" i="3"/>
  <c r="K2128" i="3"/>
  <c r="K2129" i="3"/>
  <c r="K2130" i="3"/>
  <c r="K2131" i="3"/>
  <c r="K2132" i="3"/>
  <c r="K2133" i="3"/>
  <c r="K2134" i="3"/>
  <c r="K2135" i="3"/>
  <c r="K2136" i="3"/>
  <c r="K2137" i="3"/>
  <c r="K2138" i="3"/>
  <c r="K2139" i="3"/>
  <c r="K2140" i="3"/>
  <c r="K2141" i="3"/>
  <c r="K2142" i="3"/>
  <c r="K2143" i="3"/>
  <c r="K2144" i="3"/>
  <c r="K2145" i="3"/>
  <c r="K2146" i="3"/>
  <c r="K2147" i="3"/>
  <c r="K2148" i="3"/>
  <c r="K2149" i="3"/>
  <c r="K2150" i="3"/>
  <c r="K2151" i="3"/>
  <c r="K2152" i="3"/>
  <c r="K2153" i="3"/>
  <c r="K2154" i="3"/>
  <c r="K2155" i="3"/>
  <c r="K2156" i="3"/>
  <c r="K2157" i="3"/>
  <c r="K2158" i="3"/>
  <c r="K2159" i="3"/>
  <c r="K2160" i="3"/>
  <c r="K2161" i="3"/>
  <c r="K2162" i="3"/>
  <c r="K2163" i="3"/>
  <c r="K2164" i="3"/>
  <c r="K2165" i="3"/>
  <c r="K2166" i="3"/>
  <c r="K2167" i="3"/>
  <c r="K2168" i="3"/>
  <c r="K2169" i="3"/>
  <c r="K2170" i="3"/>
  <c r="K2171" i="3"/>
  <c r="K2172" i="3"/>
  <c r="K2173" i="3"/>
  <c r="K2174" i="3"/>
  <c r="K2175" i="3"/>
  <c r="K2176" i="3"/>
  <c r="K2177" i="3"/>
  <c r="K2178" i="3"/>
  <c r="K2179" i="3"/>
  <c r="K2180" i="3"/>
  <c r="K2181" i="3"/>
  <c r="K2182" i="3"/>
  <c r="K2183" i="3"/>
  <c r="K2184" i="3"/>
  <c r="K2185" i="3"/>
  <c r="K2186" i="3"/>
  <c r="K2187" i="3"/>
  <c r="K2188" i="3"/>
  <c r="K2189" i="3"/>
  <c r="K2190" i="3"/>
  <c r="K2191" i="3"/>
  <c r="K2192" i="3"/>
  <c r="K2193" i="3"/>
  <c r="K2194" i="3"/>
  <c r="K2195" i="3"/>
  <c r="K2196" i="3"/>
  <c r="K2197" i="3"/>
  <c r="K2198" i="3"/>
  <c r="K2199" i="3"/>
  <c r="K2200" i="3"/>
  <c r="K2201" i="3"/>
  <c r="K2202" i="3"/>
  <c r="K2203" i="3"/>
  <c r="K2204" i="3"/>
  <c r="K2205" i="3"/>
  <c r="K2206" i="3"/>
  <c r="K2207" i="3"/>
  <c r="K2208" i="3"/>
  <c r="K2209" i="3"/>
  <c r="K2210" i="3"/>
  <c r="K2211" i="3"/>
  <c r="K2212" i="3"/>
  <c r="K2213" i="3"/>
  <c r="K2214" i="3"/>
  <c r="K2215" i="3"/>
  <c r="K2216" i="3"/>
  <c r="K2217" i="3"/>
  <c r="K2218" i="3"/>
  <c r="K2219" i="3"/>
  <c r="K2220" i="3"/>
  <c r="K2221" i="3"/>
  <c r="K2222" i="3"/>
  <c r="K2223" i="3"/>
  <c r="K2224" i="3"/>
  <c r="K2225" i="3"/>
  <c r="K2226" i="3"/>
  <c r="K2227" i="3"/>
  <c r="K2228" i="3"/>
  <c r="K2229" i="3"/>
  <c r="K2230" i="3"/>
  <c r="K2231" i="3"/>
  <c r="K2232" i="3"/>
  <c r="K2233" i="3"/>
  <c r="K2234" i="3"/>
  <c r="K2235" i="3"/>
  <c r="K2236" i="3"/>
  <c r="K2237" i="3"/>
  <c r="K2238" i="3"/>
  <c r="K2239" i="3"/>
  <c r="K2240" i="3"/>
  <c r="K2241" i="3"/>
  <c r="K2242" i="3"/>
  <c r="K2243" i="3"/>
  <c r="K2244" i="3"/>
  <c r="K2245" i="3"/>
  <c r="K2246" i="3"/>
  <c r="K2247" i="3"/>
  <c r="K2248" i="3"/>
  <c r="K2249" i="3"/>
  <c r="K2250" i="3"/>
  <c r="K2251" i="3"/>
  <c r="K2252" i="3"/>
  <c r="K2253" i="3"/>
  <c r="K2254" i="3"/>
  <c r="K2255" i="3"/>
  <c r="K2256" i="3"/>
  <c r="K2257" i="3"/>
  <c r="K2258" i="3"/>
  <c r="K2259" i="3"/>
  <c r="K2260" i="3"/>
  <c r="K2261" i="3"/>
  <c r="K2262" i="3"/>
  <c r="K2263" i="3"/>
  <c r="K2264" i="3"/>
  <c r="K2265" i="3"/>
  <c r="K2266" i="3"/>
  <c r="K2267" i="3"/>
  <c r="K2268" i="3"/>
  <c r="K2269" i="3"/>
  <c r="K2270" i="3"/>
  <c r="K2271" i="3"/>
  <c r="K2272" i="3"/>
  <c r="K2273" i="3"/>
  <c r="K2274" i="3"/>
  <c r="K2275" i="3"/>
  <c r="K2276" i="3"/>
  <c r="K2277" i="3"/>
  <c r="K2278" i="3"/>
  <c r="K2279" i="3"/>
  <c r="K2280" i="3"/>
  <c r="K2281" i="3"/>
  <c r="K2282" i="3"/>
  <c r="K2283" i="3"/>
  <c r="K2284" i="3"/>
  <c r="K2285" i="3"/>
  <c r="K2286" i="3"/>
  <c r="K2287" i="3"/>
  <c r="K2288" i="3"/>
  <c r="K2289" i="3"/>
  <c r="K2290" i="3"/>
  <c r="K2291" i="3"/>
  <c r="K2292" i="3"/>
  <c r="K2293" i="3"/>
  <c r="K2294" i="3"/>
  <c r="K2295" i="3"/>
  <c r="K2296" i="3"/>
  <c r="K2297" i="3"/>
  <c r="K2298" i="3"/>
  <c r="K2299" i="3"/>
  <c r="K2300" i="3"/>
  <c r="K2301" i="3"/>
  <c r="K2302" i="3"/>
  <c r="K2303" i="3"/>
  <c r="K2304" i="3"/>
  <c r="K2305" i="3"/>
  <c r="K2306" i="3"/>
  <c r="K2307" i="3"/>
  <c r="K2308" i="3"/>
  <c r="K2309" i="3"/>
  <c r="K2310" i="3"/>
  <c r="K2311" i="3"/>
  <c r="K2312" i="3"/>
  <c r="K2313" i="3"/>
  <c r="K2314" i="3"/>
  <c r="K2315" i="3"/>
  <c r="K2316" i="3"/>
  <c r="K2317" i="3"/>
  <c r="K2318" i="3"/>
  <c r="K2319" i="3"/>
  <c r="K2320" i="3"/>
  <c r="K2321" i="3"/>
  <c r="K2322" i="3"/>
  <c r="K2323" i="3"/>
  <c r="K2324" i="3"/>
  <c r="K2325" i="3"/>
  <c r="K2326" i="3"/>
  <c r="K2327" i="3"/>
  <c r="K2328" i="3"/>
  <c r="K2329" i="3"/>
  <c r="K2330" i="3"/>
  <c r="K2331" i="3"/>
  <c r="K2332" i="3"/>
  <c r="K2333" i="3"/>
  <c r="K2334" i="3"/>
  <c r="K2335" i="3"/>
  <c r="K2336" i="3"/>
  <c r="K2337" i="3"/>
  <c r="K2338" i="3"/>
  <c r="K2339" i="3"/>
  <c r="K2340" i="3"/>
  <c r="K2341" i="3"/>
  <c r="K2342" i="3"/>
  <c r="K2343" i="3"/>
  <c r="K2344" i="3"/>
  <c r="K2345" i="3"/>
  <c r="K2346" i="3"/>
  <c r="K2347" i="3"/>
  <c r="K2348" i="3"/>
  <c r="K2349" i="3"/>
  <c r="K2350" i="3"/>
  <c r="K2351" i="3"/>
  <c r="K2352" i="3"/>
  <c r="K2353" i="3"/>
  <c r="K2354" i="3"/>
  <c r="K2355" i="3"/>
  <c r="K2356" i="3"/>
  <c r="K2357" i="3"/>
  <c r="K2358" i="3"/>
  <c r="K2359" i="3"/>
  <c r="K2360" i="3"/>
  <c r="K2361" i="3"/>
  <c r="K2362" i="3"/>
  <c r="K2363" i="3"/>
  <c r="K2364" i="3"/>
  <c r="K2365" i="3"/>
  <c r="K2366" i="3"/>
  <c r="K2367" i="3"/>
  <c r="K2368" i="3"/>
  <c r="K2369" i="3"/>
  <c r="K2370" i="3"/>
  <c r="K2371" i="3"/>
  <c r="K2372" i="3"/>
  <c r="K2373" i="3"/>
  <c r="K2374" i="3"/>
  <c r="K2375" i="3"/>
  <c r="K2376" i="3"/>
  <c r="K2377" i="3"/>
  <c r="K2378" i="3"/>
  <c r="K2379" i="3"/>
  <c r="K2380" i="3"/>
  <c r="K2381" i="3"/>
  <c r="K2382" i="3"/>
  <c r="K2383" i="3"/>
  <c r="K2384" i="3"/>
  <c r="K2385" i="3"/>
  <c r="K2386" i="3"/>
  <c r="K2387" i="3"/>
  <c r="K2388" i="3"/>
  <c r="K2389" i="3"/>
  <c r="K2390" i="3"/>
  <c r="K2391" i="3"/>
  <c r="K2392" i="3"/>
  <c r="K2393" i="3"/>
  <c r="K2394" i="3"/>
  <c r="K2395" i="3"/>
  <c r="K2396" i="3"/>
  <c r="K2397" i="3"/>
  <c r="K2398" i="3"/>
  <c r="K2399" i="3"/>
  <c r="K2400" i="3"/>
  <c r="K2401" i="3"/>
  <c r="K2402" i="3"/>
  <c r="K2403" i="3"/>
  <c r="K2404" i="3"/>
  <c r="K2405" i="3"/>
  <c r="K2406" i="3"/>
  <c r="K2407" i="3"/>
  <c r="K2408" i="3"/>
  <c r="K2409" i="3"/>
  <c r="K2410" i="3"/>
  <c r="K2411" i="3"/>
  <c r="K2412" i="3"/>
  <c r="K2413" i="3"/>
  <c r="K2414" i="3"/>
  <c r="K2415" i="3"/>
  <c r="K2416" i="3"/>
  <c r="K2417" i="3"/>
  <c r="K2418" i="3"/>
  <c r="K2419" i="3"/>
  <c r="K2420" i="3"/>
  <c r="K2421" i="3"/>
  <c r="K2422" i="3"/>
  <c r="K2423" i="3"/>
  <c r="K2424" i="3"/>
  <c r="K2425" i="3"/>
  <c r="K2426" i="3"/>
  <c r="K2427" i="3"/>
  <c r="K2428" i="3"/>
  <c r="K2429" i="3"/>
  <c r="K2430" i="3"/>
  <c r="K2431" i="3"/>
  <c r="K2432" i="3"/>
  <c r="K2433" i="3"/>
  <c r="K2434" i="3"/>
  <c r="K2435" i="3"/>
  <c r="K2436" i="3"/>
  <c r="K2437" i="3"/>
  <c r="K2438" i="3"/>
  <c r="K2439" i="3"/>
  <c r="K2440" i="3"/>
  <c r="K2441" i="3"/>
  <c r="K2442" i="3"/>
  <c r="K2443" i="3"/>
  <c r="K2444" i="3"/>
  <c r="K2445" i="3"/>
  <c r="K2446" i="3"/>
  <c r="K2447" i="3"/>
  <c r="K2448" i="3"/>
  <c r="K2449" i="3"/>
  <c r="K2450" i="3"/>
  <c r="K2451" i="3"/>
  <c r="K2452" i="3"/>
  <c r="K2453" i="3"/>
  <c r="K2454" i="3"/>
  <c r="K2455" i="3"/>
  <c r="K2456" i="3"/>
  <c r="K2457" i="3"/>
  <c r="K2458" i="3"/>
  <c r="K2459" i="3"/>
  <c r="K2460" i="3"/>
  <c r="K2461" i="3"/>
  <c r="K2462" i="3"/>
  <c r="K2463" i="3"/>
  <c r="K2464" i="3"/>
  <c r="K2465" i="3"/>
  <c r="K2466" i="3"/>
  <c r="K2467" i="3"/>
  <c r="K2468" i="3"/>
  <c r="K2469" i="3"/>
  <c r="K2470" i="3"/>
  <c r="K2471" i="3"/>
  <c r="K2472" i="3"/>
  <c r="K2473" i="3"/>
  <c r="K2474" i="3"/>
  <c r="K2475" i="3"/>
  <c r="K2476" i="3"/>
  <c r="K2477" i="3"/>
  <c r="K2478" i="3"/>
  <c r="K2479" i="3"/>
  <c r="K2480" i="3"/>
  <c r="K2481" i="3"/>
  <c r="K2482" i="3"/>
  <c r="K2483" i="3"/>
  <c r="K2484" i="3"/>
  <c r="K2485" i="3"/>
  <c r="K2486" i="3"/>
  <c r="K2487" i="3"/>
  <c r="K2488" i="3"/>
  <c r="K2489" i="3"/>
  <c r="K2490" i="3"/>
  <c r="K2491" i="3"/>
  <c r="K2492" i="3"/>
  <c r="K2493" i="3"/>
  <c r="K2494" i="3"/>
  <c r="K2495" i="3"/>
  <c r="K2496" i="3"/>
  <c r="K2497" i="3"/>
  <c r="K2498" i="3"/>
  <c r="K2499" i="3"/>
  <c r="K2500" i="3"/>
  <c r="K2501" i="3"/>
  <c r="K2502" i="3"/>
  <c r="K2503" i="3"/>
  <c r="K2504" i="3"/>
  <c r="K2505" i="3"/>
  <c r="K2506" i="3"/>
  <c r="K2507" i="3"/>
  <c r="K2508" i="3"/>
  <c r="K2509" i="3"/>
  <c r="K2510" i="3"/>
  <c r="K2511" i="3"/>
  <c r="K2512" i="3"/>
  <c r="K2513" i="3"/>
  <c r="K2514" i="3"/>
  <c r="K2515" i="3"/>
  <c r="K2516" i="3"/>
  <c r="K2517" i="3"/>
  <c r="K2518" i="3"/>
  <c r="K2519" i="3"/>
  <c r="K2520" i="3"/>
  <c r="K2521" i="3"/>
  <c r="K2522" i="3"/>
  <c r="K2523" i="3"/>
  <c r="K2524" i="3"/>
  <c r="K2525" i="3"/>
  <c r="K2526" i="3"/>
  <c r="K2527" i="3"/>
  <c r="K2528" i="3"/>
  <c r="K2529" i="3"/>
  <c r="K2530" i="3"/>
  <c r="K2531" i="3"/>
  <c r="K2532" i="3"/>
  <c r="K2533" i="3"/>
  <c r="K2534" i="3"/>
  <c r="K2535" i="3"/>
  <c r="K2536" i="3"/>
  <c r="K2537" i="3"/>
  <c r="K2538" i="3"/>
  <c r="K2539" i="3"/>
  <c r="K2540" i="3"/>
  <c r="K2541" i="3"/>
  <c r="K2542" i="3"/>
  <c r="K2543" i="3"/>
  <c r="K2544" i="3"/>
  <c r="K2545" i="3"/>
  <c r="K2546" i="3"/>
  <c r="K2547" i="3"/>
  <c r="K2548" i="3"/>
  <c r="K2549" i="3"/>
  <c r="K2550" i="3"/>
  <c r="K2551" i="3"/>
  <c r="K2552" i="3"/>
  <c r="K2553" i="3"/>
  <c r="K2554" i="3"/>
  <c r="K2555" i="3"/>
  <c r="K2556" i="3"/>
  <c r="K2557" i="3"/>
  <c r="K2558" i="3"/>
  <c r="K2559" i="3"/>
  <c r="K2560" i="3"/>
  <c r="K2561" i="3"/>
  <c r="K2562" i="3"/>
  <c r="K2563" i="3"/>
  <c r="K2564" i="3"/>
  <c r="K2565" i="3"/>
  <c r="K2566" i="3"/>
  <c r="K2567" i="3"/>
  <c r="K2568" i="3"/>
  <c r="K2569" i="3"/>
  <c r="K2570" i="3"/>
  <c r="K2571" i="3"/>
  <c r="K2572" i="3"/>
  <c r="K2573" i="3"/>
  <c r="K2574" i="3"/>
  <c r="K2575" i="3"/>
  <c r="K2576" i="3"/>
  <c r="K2577" i="3"/>
  <c r="K2578" i="3"/>
  <c r="K2579" i="3"/>
  <c r="K2580" i="3"/>
  <c r="K2581" i="3"/>
  <c r="K2582" i="3"/>
  <c r="K2583" i="3"/>
  <c r="K2584" i="3"/>
  <c r="K2585" i="3"/>
  <c r="K2586" i="3"/>
  <c r="K2587" i="3"/>
  <c r="K2588" i="3"/>
  <c r="K2589" i="3"/>
  <c r="K2590" i="3"/>
  <c r="K2591" i="3"/>
  <c r="K2592" i="3"/>
  <c r="K2593" i="3"/>
  <c r="K2594" i="3"/>
  <c r="K2595" i="3"/>
  <c r="K2596" i="3"/>
  <c r="K2597" i="3"/>
  <c r="K2598" i="3"/>
  <c r="K2599" i="3"/>
  <c r="K2600" i="3"/>
  <c r="K2601" i="3"/>
  <c r="K2602" i="3"/>
  <c r="K2603" i="3"/>
  <c r="K2604" i="3"/>
  <c r="K2605" i="3"/>
  <c r="K2606" i="3"/>
  <c r="K2607" i="3"/>
  <c r="K2608" i="3"/>
  <c r="K2609" i="3"/>
  <c r="K2610" i="3"/>
  <c r="K2611" i="3"/>
  <c r="K2612" i="3"/>
  <c r="K2613" i="3"/>
  <c r="K2614" i="3"/>
  <c r="K2615" i="3"/>
  <c r="K2616" i="3"/>
  <c r="K2617" i="3"/>
  <c r="K2618" i="3"/>
  <c r="K2619" i="3"/>
  <c r="K2620" i="3"/>
  <c r="K2621" i="3"/>
  <c r="K2622" i="3"/>
  <c r="K2623" i="3"/>
  <c r="K2624" i="3"/>
  <c r="K2625" i="3"/>
  <c r="K2626" i="3"/>
  <c r="K2627" i="3"/>
  <c r="K2628" i="3"/>
  <c r="K2629" i="3"/>
  <c r="K2630" i="3"/>
  <c r="K2631" i="3"/>
  <c r="K2632" i="3"/>
  <c r="K2633" i="3"/>
  <c r="K2634" i="3"/>
  <c r="K2635" i="3"/>
  <c r="K2636" i="3"/>
  <c r="K2637" i="3"/>
  <c r="K2638" i="3"/>
  <c r="K2639" i="3"/>
  <c r="K2640" i="3"/>
  <c r="K2641" i="3"/>
  <c r="K2642" i="3"/>
  <c r="K2643" i="3"/>
  <c r="K2644" i="3"/>
  <c r="K2645" i="3"/>
  <c r="K2646" i="3"/>
  <c r="K2647" i="3"/>
  <c r="K2648" i="3"/>
  <c r="K2649" i="3"/>
  <c r="K2650" i="3"/>
  <c r="K2651" i="3"/>
  <c r="K2652" i="3"/>
  <c r="K2653" i="3"/>
  <c r="K2654" i="3"/>
  <c r="K2655" i="3"/>
  <c r="K2656" i="3"/>
  <c r="K2657" i="3"/>
  <c r="K2658" i="3"/>
  <c r="K2659" i="3"/>
  <c r="K2660" i="3"/>
  <c r="K2661" i="3"/>
  <c r="K2662" i="3"/>
  <c r="K2663" i="3"/>
  <c r="K2664" i="3"/>
  <c r="K2665" i="3"/>
  <c r="K2666" i="3"/>
  <c r="K2667" i="3"/>
  <c r="K2668" i="3"/>
  <c r="K2669" i="3"/>
  <c r="K2670" i="3"/>
  <c r="K2671" i="3"/>
  <c r="K2672" i="3"/>
  <c r="K2673" i="3"/>
  <c r="K2674" i="3"/>
  <c r="K2675" i="3"/>
  <c r="K2676" i="3"/>
  <c r="K2677" i="3"/>
  <c r="K2678" i="3"/>
  <c r="K2679" i="3"/>
  <c r="K2680" i="3"/>
  <c r="K2681" i="3"/>
  <c r="K2682" i="3"/>
  <c r="K2683" i="3"/>
  <c r="K2684" i="3"/>
  <c r="K2685" i="3"/>
  <c r="K2686" i="3"/>
  <c r="K2687" i="3"/>
  <c r="K2688" i="3"/>
  <c r="K2689" i="3"/>
  <c r="K2690" i="3"/>
  <c r="K2691" i="3"/>
  <c r="K2692" i="3"/>
  <c r="K2693" i="3"/>
  <c r="K2694" i="3"/>
  <c r="K2695" i="3"/>
  <c r="K2696" i="3"/>
  <c r="K2697" i="3"/>
  <c r="K2698" i="3"/>
  <c r="K2699" i="3"/>
  <c r="K2700" i="3"/>
  <c r="K2701" i="3"/>
  <c r="K2702" i="3"/>
  <c r="K2703" i="3"/>
  <c r="K2704" i="3"/>
  <c r="K2705" i="3"/>
  <c r="K2706" i="3"/>
  <c r="K2707" i="3"/>
  <c r="K2708" i="3"/>
  <c r="K2709" i="3"/>
  <c r="K2710" i="3"/>
  <c r="K2711" i="3"/>
  <c r="K2712" i="3"/>
  <c r="K2713" i="3"/>
  <c r="K2714" i="3"/>
  <c r="K2715" i="3"/>
  <c r="K2716" i="3"/>
  <c r="K2717" i="3"/>
  <c r="K2718" i="3"/>
  <c r="K2719" i="3"/>
  <c r="K2720" i="3"/>
  <c r="K2721" i="3"/>
  <c r="K2722" i="3"/>
  <c r="K2723" i="3"/>
  <c r="K2724" i="3"/>
  <c r="K2725" i="3"/>
  <c r="K2726" i="3"/>
  <c r="K2727" i="3"/>
  <c r="K2728" i="3"/>
  <c r="K2729" i="3"/>
  <c r="K2730" i="3"/>
  <c r="K2731" i="3"/>
  <c r="K2732" i="3"/>
  <c r="K2733" i="3"/>
  <c r="K2734" i="3"/>
  <c r="K2735" i="3"/>
  <c r="K2736" i="3"/>
  <c r="K2737" i="3"/>
  <c r="K2738" i="3"/>
  <c r="K2739" i="3"/>
  <c r="K2740" i="3"/>
  <c r="K2741" i="3"/>
  <c r="K2742" i="3"/>
  <c r="K2743" i="3"/>
  <c r="K2744" i="3"/>
  <c r="K2745" i="3"/>
  <c r="K2746" i="3"/>
  <c r="K2747" i="3"/>
  <c r="K2748" i="3"/>
  <c r="K2749" i="3"/>
  <c r="K2750" i="3"/>
  <c r="K2751" i="3"/>
  <c r="K2752" i="3"/>
  <c r="K2753" i="3"/>
  <c r="K2754" i="3"/>
  <c r="K2755" i="3"/>
  <c r="K2756" i="3"/>
  <c r="K2757" i="3"/>
  <c r="K2758" i="3"/>
  <c r="K2759" i="3"/>
  <c r="K2760" i="3"/>
  <c r="K2761" i="3"/>
  <c r="K2762" i="3"/>
  <c r="K2763" i="3"/>
  <c r="K2764" i="3"/>
  <c r="K2765" i="3"/>
  <c r="K2766" i="3"/>
  <c r="K2767" i="3"/>
  <c r="K2768" i="3"/>
  <c r="K2769" i="3"/>
  <c r="K2770" i="3"/>
  <c r="K2771" i="3"/>
  <c r="K2772" i="3"/>
  <c r="K2773" i="3"/>
  <c r="K2774" i="3"/>
  <c r="K2775" i="3"/>
  <c r="K2776" i="3"/>
  <c r="K2777" i="3"/>
  <c r="K2778" i="3"/>
  <c r="K2779" i="3"/>
  <c r="K2780" i="3"/>
  <c r="K2781" i="3"/>
  <c r="K2782" i="3"/>
  <c r="K2783" i="3"/>
  <c r="K2784" i="3"/>
  <c r="K2785" i="3"/>
  <c r="K2786" i="3"/>
  <c r="K2787" i="3"/>
  <c r="K2788" i="3"/>
  <c r="K2789" i="3"/>
  <c r="K2790" i="3"/>
  <c r="K2791" i="3"/>
  <c r="K2792" i="3"/>
  <c r="K2793" i="3"/>
  <c r="K2794" i="3"/>
  <c r="K2795" i="3"/>
  <c r="K2796" i="3"/>
  <c r="K2797" i="3"/>
  <c r="K2798" i="3"/>
  <c r="K2799" i="3"/>
  <c r="K2800" i="3"/>
  <c r="K2801" i="3"/>
  <c r="K2802" i="3"/>
  <c r="K2803" i="3"/>
  <c r="K2804" i="3"/>
  <c r="K2805" i="3"/>
  <c r="K2806" i="3"/>
  <c r="K2807" i="3"/>
  <c r="K2808" i="3"/>
  <c r="K2809" i="3"/>
  <c r="K2810" i="3"/>
  <c r="K2811" i="3"/>
  <c r="K2812" i="3"/>
  <c r="K2813" i="3"/>
  <c r="K2814" i="3"/>
  <c r="K2815" i="3"/>
  <c r="K2816" i="3"/>
  <c r="K2817" i="3"/>
  <c r="K2818" i="3"/>
  <c r="K2819" i="3"/>
  <c r="K2820" i="3"/>
  <c r="K2821" i="3"/>
  <c r="K2822" i="3"/>
  <c r="K2823" i="3"/>
  <c r="K2824" i="3"/>
  <c r="K2825" i="3"/>
  <c r="K2826" i="3"/>
  <c r="K2827" i="3"/>
  <c r="K2828" i="3"/>
  <c r="K2829" i="3"/>
  <c r="K2830" i="3"/>
  <c r="K2831" i="3"/>
  <c r="K2832" i="3"/>
  <c r="K2833" i="3"/>
  <c r="K2834" i="3"/>
  <c r="K2835" i="3"/>
  <c r="K2836" i="3"/>
  <c r="K2837" i="3"/>
  <c r="K2838" i="3"/>
  <c r="K2839" i="3"/>
  <c r="K2840" i="3"/>
  <c r="K2841" i="3"/>
  <c r="K2842" i="3"/>
  <c r="K2843" i="3"/>
  <c r="K2844" i="3"/>
  <c r="K2845" i="3"/>
  <c r="K2846" i="3"/>
  <c r="K2847" i="3"/>
  <c r="K2848" i="3"/>
  <c r="K2849" i="3"/>
  <c r="K2850" i="3"/>
  <c r="K2851" i="3"/>
  <c r="K2852" i="3"/>
  <c r="K2853" i="3"/>
  <c r="K2854" i="3"/>
  <c r="K2855" i="3"/>
  <c r="K2856" i="3"/>
  <c r="K2857" i="3"/>
  <c r="K2858" i="3"/>
  <c r="K2859" i="3"/>
  <c r="K2860" i="3"/>
  <c r="K2861" i="3"/>
  <c r="K2862" i="3"/>
  <c r="K2863" i="3"/>
  <c r="K2864" i="3"/>
  <c r="K2865" i="3"/>
  <c r="K2866" i="3"/>
  <c r="K2867" i="3"/>
  <c r="K2868" i="3"/>
  <c r="K2869" i="3"/>
  <c r="K2870" i="3"/>
  <c r="K2871" i="3"/>
  <c r="K2872" i="3"/>
  <c r="K2873" i="3"/>
  <c r="K2874" i="3"/>
  <c r="K2875" i="3"/>
  <c r="K2876" i="3"/>
  <c r="K2877" i="3"/>
  <c r="K2878" i="3"/>
  <c r="K2879" i="3"/>
  <c r="K2880" i="3"/>
  <c r="K2881" i="3"/>
  <c r="K2882" i="3"/>
  <c r="K2883" i="3"/>
  <c r="K2884" i="3"/>
  <c r="K2885" i="3"/>
  <c r="K2886" i="3"/>
  <c r="K2887" i="3"/>
  <c r="K2888" i="3"/>
  <c r="K2889" i="3"/>
  <c r="K2890" i="3"/>
  <c r="K2891" i="3"/>
  <c r="K2892" i="3"/>
  <c r="K2893" i="3"/>
  <c r="K2894" i="3"/>
  <c r="K2895" i="3"/>
  <c r="K2896" i="3"/>
  <c r="K2897" i="3"/>
  <c r="K2898" i="3"/>
  <c r="K2899" i="3"/>
  <c r="K2900" i="3"/>
  <c r="K2901" i="3"/>
  <c r="K2902" i="3"/>
  <c r="K2903" i="3"/>
  <c r="K2904" i="3"/>
  <c r="K2905" i="3"/>
  <c r="K2906" i="3"/>
  <c r="K2907" i="3"/>
  <c r="K2908" i="3"/>
  <c r="K2909" i="3"/>
  <c r="K2910" i="3"/>
  <c r="K2911" i="3"/>
  <c r="K2912" i="3"/>
  <c r="K2913" i="3"/>
  <c r="K2914" i="3"/>
  <c r="K2915" i="3"/>
  <c r="K2916" i="3"/>
  <c r="K2917" i="3"/>
  <c r="K2918" i="3"/>
  <c r="K2919" i="3"/>
  <c r="K2920" i="3"/>
  <c r="K2921" i="3"/>
  <c r="K2922" i="3"/>
  <c r="K2923" i="3"/>
  <c r="K2924" i="3"/>
  <c r="K2925" i="3"/>
  <c r="K2926" i="3"/>
  <c r="K2927" i="3"/>
  <c r="K2928" i="3"/>
  <c r="K2929" i="3"/>
  <c r="K2930" i="3"/>
  <c r="K2931" i="3"/>
  <c r="K2932" i="3"/>
  <c r="K2933" i="3"/>
  <c r="K2934" i="3"/>
  <c r="K2935" i="3"/>
  <c r="K2936" i="3"/>
  <c r="K2937" i="3"/>
  <c r="K2938" i="3"/>
  <c r="K2939" i="3"/>
  <c r="K2940" i="3"/>
  <c r="K2941" i="3"/>
  <c r="K2942" i="3"/>
  <c r="K2943" i="3"/>
  <c r="K2944" i="3"/>
  <c r="K2945" i="3"/>
  <c r="K2946" i="3"/>
  <c r="K2947" i="3"/>
  <c r="K2948" i="3"/>
  <c r="K2949" i="3"/>
  <c r="K2950" i="3"/>
  <c r="K2951" i="3"/>
  <c r="K2952" i="3"/>
  <c r="K2953" i="3"/>
  <c r="K2954" i="3"/>
  <c r="K2955" i="3"/>
  <c r="K2956" i="3"/>
  <c r="K2957" i="3"/>
  <c r="K2958" i="3"/>
  <c r="K2959" i="3"/>
  <c r="K2960" i="3"/>
  <c r="K2961" i="3"/>
  <c r="K2962" i="3"/>
  <c r="K2963" i="3"/>
  <c r="K2964" i="3"/>
  <c r="K2965" i="3"/>
  <c r="K2966" i="3"/>
  <c r="K2967" i="3"/>
  <c r="K2968" i="3"/>
  <c r="K2969" i="3"/>
  <c r="K2970" i="3"/>
  <c r="K2971" i="3"/>
  <c r="K2972" i="3"/>
  <c r="K2973" i="3"/>
  <c r="K2974" i="3"/>
  <c r="K2975" i="3"/>
  <c r="K2976" i="3"/>
  <c r="K2977" i="3"/>
  <c r="K2978" i="3"/>
  <c r="K2979" i="3"/>
  <c r="K2980" i="3"/>
  <c r="K2981" i="3"/>
  <c r="K2982" i="3"/>
  <c r="K2983" i="3"/>
  <c r="K2984" i="3"/>
  <c r="K2985" i="3"/>
  <c r="K2986" i="3"/>
  <c r="K2987" i="3"/>
  <c r="K2988" i="3"/>
  <c r="K2989" i="3"/>
  <c r="K2990" i="3"/>
  <c r="K2991" i="3"/>
  <c r="K2992" i="3"/>
  <c r="K2993" i="3"/>
  <c r="K2994" i="3"/>
  <c r="K2995" i="3"/>
  <c r="K2996" i="3"/>
  <c r="K2997" i="3"/>
  <c r="K2998" i="3"/>
  <c r="K2999" i="3"/>
  <c r="K3000" i="3"/>
  <c r="K3001" i="3"/>
  <c r="K3002" i="3"/>
  <c r="K3003" i="3"/>
  <c r="K3004" i="3"/>
  <c r="K3005" i="3"/>
  <c r="K3006" i="3"/>
  <c r="K3007" i="3"/>
  <c r="K3008" i="3"/>
  <c r="K3009" i="3"/>
  <c r="K3010" i="3"/>
  <c r="K3011" i="3"/>
  <c r="K3012" i="3"/>
  <c r="K3013" i="3"/>
  <c r="K3014" i="3"/>
  <c r="K3015" i="3"/>
  <c r="K3016" i="3"/>
  <c r="K3017" i="3"/>
  <c r="K3018" i="3"/>
  <c r="K3019" i="3"/>
  <c r="K3020" i="3"/>
  <c r="K3021" i="3"/>
  <c r="K3022" i="3"/>
  <c r="K3023" i="3"/>
  <c r="K3024" i="3"/>
  <c r="K3025" i="3"/>
  <c r="K3026" i="3"/>
  <c r="K3027" i="3"/>
  <c r="K3028" i="3"/>
  <c r="K3029" i="3"/>
  <c r="K3030" i="3"/>
  <c r="K3031" i="3"/>
  <c r="K3032" i="3"/>
  <c r="K3033" i="3"/>
  <c r="K3034" i="3"/>
  <c r="K3035" i="3"/>
  <c r="K3036" i="3"/>
  <c r="K3037" i="3"/>
  <c r="K3038" i="3"/>
  <c r="K3039" i="3"/>
  <c r="K3040" i="3"/>
  <c r="K3041" i="3"/>
  <c r="K3042" i="3"/>
  <c r="K3043" i="3"/>
  <c r="K3044" i="3"/>
  <c r="K3045" i="3"/>
  <c r="K3046" i="3"/>
  <c r="K3047" i="3"/>
  <c r="K3048" i="3"/>
  <c r="K3049" i="3"/>
  <c r="K3050" i="3"/>
  <c r="K3051" i="3"/>
  <c r="K3052" i="3"/>
  <c r="K3053" i="3"/>
  <c r="K3054" i="3"/>
  <c r="K3055" i="3"/>
  <c r="K3056" i="3"/>
  <c r="K3057" i="3"/>
  <c r="K3058" i="3"/>
  <c r="K3059" i="3"/>
  <c r="K3060" i="3"/>
  <c r="K3061" i="3"/>
  <c r="K3062" i="3"/>
  <c r="K3063" i="3"/>
  <c r="K3064" i="3"/>
  <c r="K3065" i="3"/>
  <c r="K3066" i="3"/>
  <c r="K3067" i="3"/>
  <c r="K3068" i="3"/>
  <c r="K3069" i="3"/>
  <c r="K3070" i="3"/>
  <c r="K3071" i="3"/>
  <c r="K3072" i="3"/>
  <c r="K3073" i="3"/>
  <c r="K3074" i="3"/>
  <c r="K3075" i="3"/>
  <c r="K3076" i="3"/>
  <c r="K3077" i="3"/>
  <c r="K3078" i="3"/>
  <c r="K3079" i="3"/>
  <c r="K3080" i="3"/>
  <c r="K3081" i="3"/>
  <c r="K3082" i="3"/>
  <c r="K3083" i="3"/>
  <c r="K3084" i="3"/>
  <c r="K3085" i="3"/>
  <c r="K3086" i="3"/>
  <c r="K3087" i="3"/>
  <c r="K3088" i="3"/>
  <c r="K3089" i="3"/>
  <c r="K3090" i="3"/>
  <c r="K3091" i="3"/>
  <c r="K3092" i="3"/>
  <c r="K3093" i="3"/>
  <c r="K3094" i="3"/>
  <c r="K3095" i="3"/>
  <c r="K3096" i="3"/>
  <c r="K3097" i="3"/>
  <c r="K3098" i="3"/>
  <c r="K3099" i="3"/>
  <c r="K3100" i="3"/>
  <c r="K3101" i="3"/>
  <c r="K3102" i="3"/>
  <c r="K3103" i="3"/>
  <c r="K3104" i="3"/>
  <c r="K3105" i="3"/>
  <c r="K3106" i="3"/>
  <c r="K3107" i="3"/>
  <c r="K3108" i="3"/>
  <c r="K3109" i="3"/>
  <c r="K3110" i="3"/>
  <c r="K3111" i="3"/>
  <c r="K3112" i="3"/>
  <c r="K3113" i="3"/>
  <c r="K3114" i="3"/>
  <c r="K3115" i="3"/>
  <c r="K3116" i="3"/>
  <c r="K3117" i="3"/>
  <c r="K3118" i="3"/>
  <c r="K3119" i="3"/>
  <c r="K3120" i="3"/>
  <c r="K3121" i="3"/>
  <c r="K3122" i="3"/>
  <c r="K3123" i="3"/>
  <c r="K3124" i="3"/>
  <c r="K3125" i="3"/>
  <c r="K3126" i="3"/>
  <c r="K3127" i="3"/>
  <c r="K3128" i="3"/>
  <c r="K3129" i="3"/>
  <c r="K3130" i="3"/>
  <c r="K3131" i="3"/>
  <c r="K3132" i="3"/>
  <c r="K3133" i="3"/>
  <c r="K3134" i="3"/>
  <c r="K3135" i="3"/>
  <c r="K3136" i="3"/>
  <c r="K3137" i="3"/>
  <c r="K3138" i="3"/>
  <c r="K3139" i="3"/>
  <c r="K3140" i="3"/>
  <c r="K3141" i="3"/>
  <c r="K3142" i="3"/>
  <c r="K3143" i="3"/>
  <c r="K3144" i="3"/>
  <c r="K3145" i="3"/>
  <c r="K3146" i="3"/>
  <c r="K3147" i="3"/>
  <c r="K3148" i="3"/>
  <c r="K3149" i="3"/>
  <c r="K3150" i="3"/>
  <c r="K3151" i="3"/>
  <c r="K3152" i="3"/>
  <c r="K3153" i="3"/>
  <c r="K3154" i="3"/>
  <c r="K3155" i="3"/>
  <c r="K3156" i="3"/>
  <c r="K3157" i="3"/>
  <c r="K3158" i="3"/>
  <c r="K3159" i="3"/>
  <c r="K3160" i="3"/>
  <c r="K3161" i="3"/>
  <c r="K3162" i="3"/>
  <c r="K3163" i="3"/>
  <c r="K3164" i="3"/>
  <c r="K3165" i="3"/>
  <c r="K3166" i="3"/>
  <c r="K3167" i="3"/>
  <c r="K3168" i="3"/>
  <c r="K3169" i="3"/>
  <c r="K3170" i="3"/>
  <c r="K3171" i="3"/>
  <c r="K3172" i="3"/>
  <c r="K3173" i="3"/>
  <c r="K3174" i="3"/>
  <c r="K3175" i="3"/>
  <c r="K3176" i="3"/>
  <c r="K3177" i="3"/>
  <c r="K3178" i="3"/>
  <c r="K3179" i="3"/>
  <c r="K3180" i="3"/>
  <c r="K3181" i="3"/>
  <c r="K3182" i="3"/>
  <c r="K3183" i="3"/>
  <c r="K3184" i="3"/>
  <c r="K3185" i="3"/>
  <c r="K3186" i="3"/>
  <c r="K3187" i="3"/>
  <c r="K3188" i="3"/>
  <c r="K3189" i="3"/>
  <c r="K3190" i="3"/>
  <c r="K3191" i="3"/>
  <c r="K3192" i="3"/>
  <c r="K3193" i="3"/>
  <c r="K3194" i="3"/>
  <c r="K3195" i="3"/>
  <c r="K3196" i="3"/>
  <c r="K3197" i="3"/>
  <c r="K3198" i="3"/>
  <c r="K3199" i="3"/>
  <c r="K3200" i="3"/>
  <c r="K3201" i="3"/>
  <c r="K3202" i="3"/>
  <c r="K3203" i="3"/>
  <c r="K3204" i="3"/>
  <c r="K3205" i="3"/>
  <c r="K3206" i="3"/>
  <c r="K3207" i="3"/>
  <c r="K3208" i="3"/>
  <c r="K3209" i="3"/>
  <c r="K3210" i="3"/>
  <c r="K3211" i="3"/>
  <c r="K3212" i="3"/>
  <c r="K3213" i="3"/>
  <c r="K3214" i="3"/>
  <c r="K3215" i="3"/>
  <c r="K3216" i="3"/>
  <c r="K3217" i="3"/>
  <c r="K3218" i="3"/>
  <c r="K3219" i="3"/>
  <c r="K3220" i="3"/>
  <c r="K3221" i="3"/>
  <c r="K3222" i="3"/>
  <c r="K3223" i="3"/>
  <c r="K3224" i="3"/>
  <c r="K3225" i="3"/>
  <c r="K3226" i="3"/>
  <c r="K3227" i="3"/>
  <c r="K3228" i="3"/>
  <c r="K3229" i="3"/>
  <c r="K3230" i="3"/>
  <c r="K3231" i="3"/>
  <c r="K3232" i="3"/>
  <c r="K3233" i="3"/>
  <c r="K3234" i="3"/>
  <c r="K3235" i="3"/>
  <c r="K3236" i="3"/>
  <c r="K3237" i="3"/>
  <c r="K3238" i="3"/>
  <c r="K3239" i="3"/>
  <c r="K3240" i="3"/>
  <c r="K3241" i="3"/>
  <c r="K3242" i="3"/>
  <c r="K3243" i="3"/>
  <c r="K3244" i="3"/>
  <c r="K3245" i="3"/>
  <c r="K3246" i="3"/>
  <c r="K3247" i="3"/>
  <c r="K3248" i="3"/>
  <c r="K3249" i="3"/>
  <c r="K3250" i="3"/>
  <c r="K3251" i="3"/>
  <c r="K3252" i="3"/>
  <c r="K3253" i="3"/>
  <c r="K3254" i="3"/>
  <c r="K3255" i="3"/>
  <c r="K3256" i="3"/>
  <c r="K3257" i="3"/>
  <c r="K3258" i="3"/>
  <c r="K3259" i="3"/>
  <c r="K3260" i="3"/>
  <c r="K3261" i="3"/>
  <c r="K3262" i="3"/>
  <c r="K3263" i="3"/>
  <c r="K3264" i="3"/>
  <c r="K3265" i="3"/>
  <c r="K3266" i="3"/>
  <c r="K3267" i="3"/>
  <c r="K3268" i="3"/>
  <c r="K3269" i="3"/>
  <c r="K3270" i="3"/>
  <c r="K3271" i="3"/>
  <c r="K3272" i="3"/>
  <c r="K3273" i="3"/>
  <c r="K3274" i="3"/>
  <c r="K3275" i="3"/>
  <c r="K3276" i="3"/>
  <c r="K3277" i="3"/>
  <c r="K3278" i="3"/>
  <c r="K3279" i="3"/>
  <c r="K3280" i="3"/>
  <c r="K3281" i="3"/>
  <c r="K3282" i="3"/>
  <c r="K3283" i="3"/>
  <c r="K3284" i="3"/>
  <c r="K3285" i="3"/>
  <c r="K3286" i="3"/>
  <c r="K3287" i="3"/>
  <c r="K3288" i="3"/>
  <c r="K3289" i="3"/>
  <c r="K3290" i="3"/>
  <c r="K3291" i="3"/>
  <c r="K3292" i="3"/>
  <c r="K3293" i="3"/>
  <c r="K3294" i="3"/>
  <c r="K3295" i="3"/>
  <c r="K3296" i="3"/>
  <c r="K3297" i="3"/>
  <c r="K3298" i="3"/>
  <c r="K3299" i="3"/>
  <c r="K3300" i="3"/>
  <c r="K3301" i="3"/>
  <c r="K3302" i="3"/>
  <c r="K3303" i="3"/>
  <c r="K3304" i="3"/>
  <c r="K3305" i="3"/>
  <c r="K3306" i="3"/>
  <c r="K3307" i="3"/>
  <c r="K3308" i="3"/>
  <c r="K3309" i="3"/>
  <c r="K3310" i="3"/>
  <c r="K3311" i="3"/>
  <c r="K3312" i="3"/>
  <c r="K3313" i="3"/>
  <c r="K3314" i="3"/>
  <c r="K3315" i="3"/>
  <c r="K3316" i="3"/>
  <c r="K3317" i="3"/>
  <c r="K3318" i="3"/>
  <c r="K3319" i="3"/>
  <c r="K3320" i="3"/>
  <c r="K3321" i="3"/>
  <c r="K3322" i="3"/>
  <c r="K3323" i="3"/>
  <c r="K3324" i="3"/>
  <c r="K3325" i="3"/>
  <c r="K3326" i="3"/>
  <c r="K3327" i="3"/>
  <c r="K3328" i="3"/>
  <c r="K3329" i="3"/>
  <c r="K3330" i="3"/>
  <c r="K3331" i="3"/>
  <c r="K3332" i="3"/>
  <c r="K3333" i="3"/>
  <c r="K3334" i="3"/>
  <c r="K3335" i="3"/>
  <c r="K3336" i="3"/>
  <c r="K3337" i="3"/>
  <c r="K3338" i="3"/>
  <c r="K3339" i="3"/>
  <c r="K3340" i="3"/>
  <c r="K3341" i="3"/>
  <c r="K3342" i="3"/>
  <c r="K3343" i="3"/>
  <c r="K3344" i="3"/>
  <c r="K3345" i="3"/>
  <c r="K3346" i="3"/>
  <c r="K3347" i="3"/>
  <c r="K3348" i="3"/>
  <c r="K3349" i="3"/>
  <c r="K3350" i="3"/>
  <c r="K3351" i="3"/>
  <c r="K3352" i="3"/>
  <c r="K3353" i="3"/>
  <c r="K3354" i="3"/>
  <c r="K3355" i="3"/>
  <c r="K3356" i="3"/>
  <c r="K3357" i="3"/>
  <c r="K3358" i="3"/>
  <c r="K3359" i="3"/>
  <c r="K3360" i="3"/>
  <c r="K3361" i="3"/>
  <c r="K3362" i="3"/>
  <c r="K3363" i="3"/>
  <c r="K3364" i="3"/>
  <c r="K3365" i="3"/>
  <c r="K3366" i="3"/>
  <c r="K3367" i="3"/>
  <c r="K3368" i="3"/>
  <c r="K3369" i="3"/>
  <c r="K3370" i="3"/>
  <c r="K3371" i="3"/>
  <c r="K3372" i="3"/>
  <c r="K3373" i="3"/>
  <c r="K3374" i="3"/>
  <c r="K3375" i="3"/>
  <c r="K3376" i="3"/>
  <c r="K3377" i="3"/>
  <c r="K3378" i="3"/>
  <c r="K3379" i="3"/>
  <c r="K3380" i="3"/>
  <c r="K3381" i="3"/>
  <c r="K3382" i="3"/>
  <c r="K3383" i="3"/>
  <c r="K3384" i="3"/>
  <c r="K3385" i="3"/>
  <c r="K3386" i="3"/>
  <c r="K3387" i="3"/>
  <c r="K3388" i="3"/>
  <c r="K3389" i="3"/>
  <c r="K3390" i="3"/>
  <c r="K3391" i="3"/>
  <c r="K3392" i="3"/>
  <c r="K3393" i="3"/>
  <c r="K3394" i="3"/>
  <c r="K3395" i="3"/>
  <c r="K3396" i="3"/>
  <c r="K3397" i="3"/>
  <c r="K3398" i="3"/>
  <c r="K3399" i="3"/>
  <c r="K3400" i="3"/>
  <c r="K3401" i="3"/>
  <c r="K3402" i="3"/>
  <c r="K3403" i="3"/>
  <c r="K3404" i="3"/>
  <c r="K3405" i="3"/>
  <c r="K3406" i="3"/>
  <c r="K3407" i="3"/>
  <c r="K3408" i="3"/>
  <c r="K3409" i="3"/>
  <c r="K3410" i="3"/>
  <c r="K3411" i="3"/>
  <c r="K3412" i="3"/>
  <c r="K3413" i="3"/>
  <c r="K3414" i="3"/>
  <c r="K3415" i="3"/>
  <c r="K3416" i="3"/>
  <c r="K3417" i="3"/>
  <c r="K3418" i="3"/>
  <c r="K3419" i="3"/>
  <c r="K3420" i="3"/>
  <c r="K3421" i="3"/>
  <c r="K3422" i="3"/>
  <c r="K3423" i="3"/>
  <c r="K3424" i="3"/>
  <c r="K3425" i="3"/>
  <c r="K3426" i="3"/>
  <c r="K3427" i="3"/>
  <c r="K3428" i="3"/>
  <c r="K3429" i="3"/>
  <c r="K3430" i="3"/>
  <c r="K3431" i="3"/>
  <c r="K3432" i="3"/>
  <c r="K3433" i="3"/>
  <c r="K3434" i="3"/>
  <c r="K3435" i="3"/>
  <c r="K3436" i="3"/>
  <c r="K3437" i="3"/>
  <c r="K3438" i="3"/>
  <c r="K3439" i="3"/>
  <c r="K3440" i="3"/>
  <c r="K3441" i="3"/>
  <c r="K3442" i="3"/>
  <c r="K3443" i="3"/>
  <c r="K3444" i="3"/>
  <c r="K3445" i="3"/>
  <c r="K3446" i="3"/>
  <c r="K3447" i="3"/>
  <c r="K3448" i="3"/>
  <c r="K3449" i="3"/>
  <c r="K3450" i="3"/>
  <c r="K3451" i="3"/>
  <c r="K3452" i="3"/>
  <c r="K3453" i="3"/>
  <c r="K3454" i="3"/>
  <c r="K3455" i="3"/>
  <c r="K3456" i="3"/>
  <c r="K3457" i="3"/>
  <c r="K3458" i="3"/>
  <c r="K3459" i="3"/>
  <c r="K3460" i="3"/>
  <c r="K3461" i="3"/>
  <c r="K3462" i="3"/>
  <c r="K3463" i="3"/>
  <c r="K3464" i="3"/>
  <c r="K3465" i="3"/>
  <c r="K3466" i="3"/>
  <c r="K3467" i="3"/>
  <c r="K3468" i="3"/>
  <c r="K3469" i="3"/>
  <c r="K3470" i="3"/>
  <c r="K3471" i="3"/>
  <c r="K3472" i="3"/>
  <c r="K3473" i="3"/>
  <c r="K3474" i="3"/>
  <c r="K3475" i="3"/>
  <c r="K3476" i="3"/>
  <c r="K3477" i="3"/>
  <c r="K3478" i="3"/>
  <c r="K3479" i="3"/>
  <c r="K3480" i="3"/>
  <c r="K3481" i="3"/>
  <c r="K3482" i="3"/>
  <c r="K3483" i="3"/>
  <c r="K3484" i="3"/>
  <c r="K3485" i="3"/>
  <c r="K3486" i="3"/>
  <c r="K3487" i="3"/>
  <c r="K3488" i="3"/>
  <c r="K3489" i="3"/>
  <c r="K3490" i="3"/>
  <c r="K3491" i="3"/>
  <c r="K3492" i="3"/>
  <c r="K3493" i="3"/>
  <c r="K3494" i="3"/>
  <c r="K3495" i="3"/>
  <c r="K3496" i="3"/>
  <c r="K3497" i="3"/>
  <c r="K3498" i="3"/>
  <c r="K3499" i="3"/>
  <c r="K3500" i="3"/>
  <c r="K3501" i="3"/>
  <c r="K3502" i="3"/>
  <c r="K3503" i="3"/>
  <c r="K3504" i="3"/>
  <c r="K3505" i="3"/>
  <c r="K3506" i="3"/>
  <c r="K3507" i="3"/>
  <c r="K3508" i="3"/>
  <c r="K3509" i="3"/>
  <c r="K3510" i="3"/>
  <c r="K3511" i="3"/>
  <c r="K3512" i="3"/>
  <c r="K3513" i="3"/>
  <c r="K3514" i="3"/>
  <c r="K3515" i="3"/>
  <c r="K3516" i="3"/>
  <c r="K3517" i="3"/>
  <c r="K3518" i="3"/>
  <c r="K3519" i="3"/>
  <c r="K3520" i="3"/>
  <c r="K3521" i="3"/>
  <c r="K3522" i="3"/>
  <c r="K3523" i="3"/>
  <c r="K3524" i="3"/>
  <c r="K3525" i="3"/>
  <c r="K3526" i="3"/>
  <c r="K3527" i="3"/>
  <c r="K3528" i="3"/>
  <c r="K3529" i="3"/>
  <c r="K3530" i="3"/>
  <c r="K3531" i="3"/>
  <c r="K3532" i="3"/>
  <c r="K3533" i="3"/>
  <c r="K3534" i="3"/>
  <c r="K3535" i="3"/>
  <c r="K3536" i="3"/>
  <c r="K3537" i="3"/>
  <c r="K3538" i="3"/>
  <c r="K3539" i="3"/>
  <c r="K3540" i="3"/>
  <c r="K3541" i="3"/>
  <c r="K3542" i="3"/>
  <c r="K3543" i="3"/>
  <c r="K3544" i="3"/>
  <c r="K3545" i="3"/>
  <c r="K3546" i="3"/>
  <c r="K3547" i="3"/>
  <c r="K3548" i="3"/>
  <c r="K3549" i="3"/>
  <c r="K3550" i="3"/>
  <c r="K3551" i="3"/>
  <c r="K3552" i="3"/>
  <c r="K3553" i="3"/>
  <c r="K3554" i="3"/>
  <c r="K3555" i="3"/>
  <c r="K3556" i="3"/>
  <c r="K3557" i="3"/>
  <c r="K3558" i="3"/>
  <c r="K3559" i="3"/>
  <c r="K3560" i="3"/>
  <c r="K3561" i="3"/>
  <c r="K3562" i="3"/>
  <c r="K3563" i="3"/>
  <c r="K3564" i="3"/>
  <c r="K3565" i="3"/>
  <c r="K3566" i="3"/>
  <c r="K3567" i="3"/>
  <c r="K3568" i="3"/>
  <c r="K3569" i="3"/>
  <c r="K3570" i="3"/>
  <c r="K3571" i="3"/>
  <c r="K3572" i="3"/>
  <c r="K3573" i="3"/>
  <c r="K3574" i="3"/>
  <c r="K3575" i="3"/>
  <c r="K3576" i="3"/>
  <c r="K3577" i="3"/>
  <c r="K3578" i="3"/>
  <c r="K3579" i="3"/>
  <c r="K3580" i="3"/>
  <c r="K3581" i="3"/>
  <c r="K3582" i="3"/>
  <c r="K3583" i="3"/>
  <c r="K3584" i="3"/>
  <c r="K3585" i="3"/>
  <c r="K3586" i="3"/>
  <c r="K3587" i="3"/>
  <c r="K3588" i="3"/>
  <c r="K3589" i="3"/>
  <c r="K3590" i="3"/>
  <c r="K3591" i="3"/>
  <c r="K3592" i="3"/>
  <c r="K3593" i="3"/>
  <c r="K3594" i="3"/>
  <c r="K3595" i="3"/>
  <c r="K3596" i="3"/>
  <c r="K3597" i="3"/>
  <c r="K3598" i="3"/>
  <c r="K3599" i="3"/>
  <c r="K3600" i="3"/>
  <c r="K3601" i="3"/>
  <c r="K3602" i="3"/>
  <c r="K3603" i="3"/>
  <c r="K3604" i="3"/>
  <c r="K3605" i="3"/>
  <c r="K3606" i="3"/>
  <c r="K3607" i="3"/>
  <c r="K3608" i="3"/>
  <c r="K3609" i="3"/>
  <c r="K3610" i="3"/>
  <c r="K3611" i="3"/>
  <c r="K3612" i="3"/>
  <c r="K3613" i="3"/>
  <c r="K3614" i="3"/>
  <c r="K3615" i="3"/>
  <c r="K3616" i="3"/>
  <c r="K3617" i="3"/>
  <c r="K3618" i="3"/>
  <c r="K3619" i="3"/>
  <c r="K3620" i="3"/>
  <c r="K3621" i="3"/>
  <c r="K3622" i="3"/>
  <c r="K3623" i="3"/>
  <c r="K3624" i="3"/>
  <c r="K3625" i="3"/>
  <c r="K3626" i="3"/>
  <c r="K3627" i="3"/>
  <c r="K3628" i="3"/>
  <c r="K3629" i="3"/>
  <c r="K3630" i="3"/>
  <c r="K3631" i="3"/>
  <c r="K3632" i="3"/>
  <c r="K3633" i="3"/>
  <c r="K3634" i="3"/>
  <c r="K3635" i="3"/>
  <c r="K3636" i="3"/>
  <c r="K3637" i="3"/>
  <c r="K3638" i="3"/>
  <c r="K3639" i="3"/>
  <c r="K3640" i="3"/>
  <c r="K3641" i="3"/>
  <c r="K3642" i="3"/>
  <c r="K3643" i="3"/>
  <c r="K3644" i="3"/>
  <c r="K3645" i="3"/>
  <c r="K3646" i="3"/>
  <c r="K3647" i="3"/>
  <c r="K3648" i="3"/>
  <c r="K3649" i="3"/>
  <c r="K3650" i="3"/>
  <c r="K3651" i="3"/>
  <c r="K3652" i="3"/>
  <c r="K3653" i="3"/>
  <c r="K3654" i="3"/>
  <c r="K3655" i="3"/>
  <c r="K3656" i="3"/>
  <c r="K3657" i="3"/>
  <c r="K3658" i="3"/>
  <c r="K3659" i="3"/>
  <c r="K3660" i="3"/>
  <c r="K3661" i="3"/>
  <c r="K3662" i="3"/>
  <c r="K3663" i="3"/>
  <c r="K3664" i="3"/>
  <c r="K3665" i="3"/>
  <c r="K3666" i="3"/>
  <c r="K3667" i="3"/>
  <c r="K3668" i="3"/>
  <c r="K3669" i="3"/>
  <c r="K3670" i="3"/>
  <c r="K3671" i="3"/>
  <c r="K3672" i="3"/>
  <c r="K3673" i="3"/>
  <c r="K3674" i="3"/>
  <c r="K3675" i="3"/>
  <c r="K3676" i="3"/>
  <c r="K3677" i="3"/>
  <c r="K3678" i="3"/>
  <c r="K3679" i="3"/>
  <c r="K3680" i="3"/>
  <c r="K3681" i="3"/>
  <c r="K3682" i="3"/>
  <c r="K3683" i="3"/>
  <c r="K3684" i="3"/>
  <c r="K3685" i="3"/>
  <c r="K3686" i="3"/>
  <c r="K3687" i="3"/>
  <c r="K3688" i="3"/>
  <c r="K3689" i="3"/>
  <c r="K3690" i="3"/>
  <c r="K3691" i="3"/>
  <c r="K3692" i="3"/>
  <c r="K3693" i="3"/>
  <c r="K3694" i="3"/>
  <c r="K3695" i="3"/>
  <c r="K3696" i="3"/>
  <c r="K3697" i="3"/>
  <c r="K3698" i="3"/>
  <c r="K3699" i="3"/>
  <c r="K3700" i="3"/>
  <c r="K3701" i="3"/>
  <c r="K3702" i="3"/>
  <c r="K3703" i="3"/>
  <c r="K3704" i="3"/>
  <c r="K3705" i="3"/>
  <c r="K3706" i="3"/>
  <c r="K3707" i="3"/>
  <c r="K3708" i="3"/>
  <c r="K3709" i="3"/>
  <c r="K3710" i="3"/>
  <c r="K3711" i="3"/>
  <c r="K3712" i="3"/>
  <c r="K3713" i="3"/>
  <c r="K3714" i="3"/>
  <c r="K3715" i="3"/>
  <c r="K3716" i="3"/>
  <c r="K3717" i="3"/>
  <c r="K3718" i="3"/>
  <c r="K3719" i="3"/>
  <c r="K3720" i="3"/>
  <c r="K3721" i="3"/>
  <c r="K3722" i="3"/>
  <c r="K3723" i="3"/>
  <c r="K3724" i="3"/>
  <c r="K3725" i="3"/>
  <c r="K3726" i="3"/>
  <c r="K3727" i="3"/>
  <c r="K3728" i="3"/>
  <c r="K3729" i="3"/>
  <c r="K3730" i="3"/>
  <c r="K3731" i="3"/>
  <c r="K3732" i="3"/>
  <c r="K3733" i="3"/>
  <c r="K3734" i="3"/>
  <c r="K3735" i="3"/>
  <c r="K3736" i="3"/>
  <c r="K3737" i="3"/>
  <c r="K3738" i="3"/>
  <c r="K3739" i="3"/>
  <c r="K3740" i="3"/>
  <c r="K3741" i="3"/>
  <c r="K3742" i="3"/>
  <c r="K3743" i="3"/>
  <c r="K3744" i="3"/>
  <c r="K3745" i="3"/>
  <c r="K3746" i="3"/>
  <c r="K3747" i="3"/>
  <c r="K3748" i="3"/>
  <c r="K3749" i="3"/>
  <c r="K3750" i="3"/>
  <c r="K3751" i="3"/>
  <c r="K3752" i="3"/>
  <c r="K3753" i="3"/>
  <c r="K3754" i="3"/>
  <c r="K3755" i="3"/>
  <c r="K3756" i="3"/>
  <c r="K3757" i="3"/>
  <c r="K3758" i="3"/>
  <c r="K3759" i="3"/>
  <c r="K3760" i="3"/>
  <c r="K3761" i="3"/>
  <c r="K3762" i="3"/>
  <c r="K3763" i="3"/>
  <c r="K3764" i="3"/>
  <c r="K3765" i="3"/>
  <c r="K3766" i="3"/>
  <c r="K3767" i="3"/>
  <c r="K3768" i="3"/>
  <c r="K3769" i="3"/>
  <c r="K3770" i="3"/>
  <c r="K3771" i="3"/>
  <c r="K3772" i="3"/>
  <c r="K3773" i="3"/>
  <c r="K3774" i="3"/>
  <c r="K3775" i="3"/>
  <c r="K3776" i="3"/>
  <c r="K3777" i="3"/>
  <c r="K3778" i="3"/>
  <c r="K3779" i="3"/>
  <c r="K3780" i="3"/>
  <c r="K3781" i="3"/>
  <c r="K3782" i="3"/>
  <c r="K3783" i="3"/>
  <c r="K3784" i="3"/>
  <c r="K3785" i="3"/>
  <c r="K3786" i="3"/>
  <c r="K3787" i="3"/>
  <c r="K3788" i="3"/>
  <c r="K3789" i="3"/>
  <c r="K3790" i="3"/>
  <c r="K3791" i="3"/>
  <c r="K3792" i="3"/>
  <c r="K3793" i="3"/>
  <c r="K3794" i="3"/>
  <c r="K3795" i="3"/>
  <c r="K3796" i="3"/>
  <c r="K3797" i="3"/>
  <c r="K3798" i="3"/>
  <c r="K3799" i="3"/>
  <c r="K3800" i="3"/>
  <c r="K3801" i="3"/>
  <c r="K3802" i="3"/>
  <c r="K3803" i="3"/>
  <c r="K3804" i="3"/>
  <c r="K3805" i="3"/>
  <c r="K3806" i="3"/>
  <c r="K3807" i="3"/>
  <c r="K3808" i="3"/>
  <c r="K3809" i="3"/>
  <c r="K3810" i="3"/>
  <c r="K3811" i="3"/>
  <c r="K3812" i="3"/>
  <c r="K3813" i="3"/>
  <c r="K3814" i="3"/>
  <c r="K3815" i="3"/>
  <c r="K3816" i="3"/>
  <c r="K3817" i="3"/>
  <c r="K3818" i="3"/>
  <c r="K3819" i="3"/>
  <c r="K3820" i="3"/>
  <c r="K3821" i="3"/>
  <c r="K3822" i="3"/>
  <c r="K3823" i="3"/>
  <c r="K3824" i="3"/>
  <c r="K3825" i="3"/>
  <c r="K3826" i="3"/>
  <c r="K3827" i="3"/>
  <c r="K3828" i="3"/>
  <c r="K3829" i="3"/>
  <c r="K3830" i="3"/>
  <c r="K3831" i="3"/>
  <c r="K3832" i="3"/>
  <c r="K3833" i="3"/>
  <c r="K3834" i="3"/>
  <c r="K3835" i="3"/>
  <c r="K3836" i="3"/>
  <c r="K3837" i="3"/>
  <c r="K3838" i="3"/>
  <c r="K3839" i="3"/>
  <c r="K3840" i="3"/>
  <c r="K3841" i="3"/>
  <c r="K3842" i="3"/>
  <c r="K3843" i="3"/>
  <c r="K3844" i="3"/>
  <c r="K3845" i="3"/>
  <c r="K3846" i="3"/>
  <c r="K3847" i="3"/>
  <c r="K3848" i="3"/>
  <c r="K3849" i="3"/>
  <c r="K3850" i="3"/>
  <c r="K3851" i="3"/>
  <c r="K3852" i="3"/>
  <c r="K3853" i="3"/>
  <c r="K3854" i="3"/>
  <c r="K3855" i="3"/>
  <c r="K3856" i="3"/>
  <c r="K3857" i="3"/>
  <c r="K3858" i="3"/>
  <c r="K3859" i="3"/>
  <c r="K3860" i="3"/>
  <c r="K3861" i="3"/>
  <c r="K3862" i="3"/>
  <c r="K3863" i="3"/>
  <c r="K3864" i="3"/>
  <c r="K3865" i="3"/>
  <c r="K3866" i="3"/>
  <c r="K3867" i="3"/>
  <c r="K3868" i="3"/>
  <c r="K3869" i="3"/>
  <c r="K3870" i="3"/>
  <c r="K3871" i="3"/>
  <c r="K3872" i="3"/>
  <c r="K3873" i="3"/>
  <c r="K3874" i="3"/>
  <c r="K3875" i="3"/>
  <c r="K3876" i="3"/>
  <c r="K3877" i="3"/>
  <c r="K3878" i="3"/>
  <c r="K3879" i="3"/>
  <c r="K3880" i="3"/>
  <c r="K3881" i="3"/>
  <c r="K3882" i="3"/>
  <c r="K3883" i="3"/>
  <c r="K3884" i="3"/>
  <c r="K3885" i="3"/>
  <c r="K3886" i="3"/>
  <c r="K3887" i="3"/>
  <c r="K3888" i="3"/>
  <c r="K3889" i="3"/>
  <c r="K3890" i="3"/>
  <c r="K3891" i="3"/>
  <c r="K3892" i="3"/>
  <c r="K3893" i="3"/>
  <c r="K3894" i="3"/>
  <c r="K3895" i="3"/>
  <c r="K3896" i="3"/>
  <c r="K3897" i="3"/>
  <c r="K3898" i="3"/>
  <c r="K3899" i="3"/>
  <c r="K3900" i="3"/>
  <c r="K3901" i="3"/>
  <c r="K3902" i="3"/>
  <c r="K3903" i="3"/>
  <c r="K3904" i="3"/>
  <c r="K3905" i="3"/>
  <c r="K3906" i="3"/>
  <c r="K3907" i="3"/>
  <c r="K3908" i="3"/>
  <c r="K3909" i="3"/>
  <c r="K3910" i="3"/>
  <c r="K3911" i="3"/>
  <c r="K3912" i="3"/>
  <c r="K3913" i="3"/>
  <c r="K3914" i="3"/>
  <c r="K3915" i="3"/>
  <c r="K3916" i="3"/>
  <c r="K3917" i="3"/>
  <c r="K3918" i="3"/>
  <c r="K3919" i="3"/>
  <c r="K3920" i="3"/>
  <c r="K3921" i="3"/>
  <c r="K3922" i="3"/>
  <c r="K3923" i="3"/>
  <c r="K3924" i="3"/>
  <c r="K3925" i="3"/>
  <c r="K3926" i="3"/>
  <c r="K3927" i="3"/>
  <c r="K3928" i="3"/>
  <c r="K3929" i="3"/>
  <c r="K3930" i="3"/>
  <c r="K3931" i="3"/>
  <c r="K3932" i="3"/>
  <c r="K3933" i="3"/>
  <c r="K3934" i="3"/>
  <c r="K3935" i="3"/>
  <c r="K3936" i="3"/>
  <c r="K3937" i="3"/>
  <c r="K3938" i="3"/>
  <c r="K3939" i="3"/>
  <c r="K3940" i="3"/>
  <c r="K3941" i="3"/>
  <c r="K3942" i="3"/>
  <c r="K3943" i="3"/>
  <c r="K3944" i="3"/>
  <c r="K3945" i="3"/>
  <c r="K3946" i="3"/>
  <c r="K3947" i="3"/>
  <c r="K3948" i="3"/>
  <c r="K3949" i="3"/>
  <c r="K3950" i="3"/>
  <c r="K3951" i="3"/>
  <c r="K3952" i="3"/>
  <c r="K3953" i="3"/>
  <c r="K3954" i="3"/>
  <c r="K3955" i="3"/>
  <c r="K3956" i="3"/>
  <c r="K3957" i="3"/>
  <c r="K3958" i="3"/>
  <c r="K3959" i="3"/>
  <c r="K3960" i="3"/>
  <c r="K3961" i="3"/>
  <c r="K3962" i="3"/>
  <c r="K3963" i="3"/>
  <c r="K3964" i="3"/>
  <c r="K3965" i="3"/>
  <c r="K3966" i="3"/>
  <c r="K3967" i="3"/>
  <c r="K3968" i="3"/>
  <c r="K3969" i="3"/>
  <c r="K3970" i="3"/>
  <c r="K3971" i="3"/>
  <c r="K3972" i="3"/>
  <c r="K3973" i="3"/>
  <c r="K3974" i="3"/>
  <c r="K3975" i="3"/>
  <c r="K3976" i="3"/>
  <c r="K3977" i="3"/>
  <c r="K3978" i="3"/>
  <c r="K3979" i="3"/>
  <c r="K3980" i="3"/>
  <c r="K3981" i="3"/>
  <c r="K3982" i="3"/>
  <c r="K3983" i="3"/>
  <c r="K3984" i="3"/>
  <c r="K3985" i="3"/>
  <c r="K3986" i="3"/>
  <c r="K3987" i="3"/>
  <c r="K3988" i="3"/>
  <c r="K3989" i="3"/>
  <c r="K3990" i="3"/>
  <c r="K3991" i="3"/>
  <c r="K3992" i="3"/>
  <c r="K3993" i="3"/>
  <c r="K3994" i="3"/>
  <c r="K3995" i="3"/>
  <c r="K3996" i="3"/>
  <c r="K3997" i="3"/>
  <c r="K3998" i="3"/>
  <c r="K3999" i="3"/>
  <c r="K4000" i="3"/>
  <c r="K4001" i="3"/>
  <c r="K4002" i="3"/>
  <c r="K4003" i="3"/>
  <c r="K4004" i="3"/>
  <c r="K4005" i="3"/>
  <c r="K4006" i="3"/>
  <c r="K4007" i="3"/>
  <c r="K4008" i="3"/>
  <c r="K4009" i="3"/>
  <c r="K4010" i="3"/>
  <c r="K4011" i="3"/>
  <c r="K4012" i="3"/>
  <c r="K4013" i="3"/>
  <c r="K4014" i="3"/>
  <c r="K4015" i="3"/>
  <c r="K4016" i="3"/>
  <c r="K4017" i="3"/>
  <c r="K4018" i="3"/>
  <c r="K4019" i="3"/>
  <c r="K4020" i="3"/>
  <c r="K4021" i="3"/>
  <c r="K4022" i="3"/>
  <c r="K4023" i="3"/>
  <c r="K4024" i="3"/>
  <c r="K4025" i="3"/>
  <c r="K4026" i="3"/>
  <c r="K4027" i="3"/>
  <c r="K4028" i="3"/>
  <c r="K4029" i="3"/>
  <c r="K4030" i="3"/>
  <c r="K4031" i="3"/>
  <c r="K4032" i="3"/>
  <c r="K4033" i="3"/>
  <c r="K4034" i="3"/>
  <c r="K4035" i="3"/>
  <c r="K4036" i="3"/>
  <c r="K4037" i="3"/>
  <c r="K4038" i="3"/>
  <c r="K4039" i="3"/>
  <c r="K4040" i="3"/>
  <c r="K4041" i="3"/>
  <c r="K4042" i="3"/>
  <c r="K4043" i="3"/>
  <c r="K4044" i="3"/>
  <c r="K4045" i="3"/>
  <c r="K4046" i="3"/>
  <c r="K4047" i="3"/>
  <c r="K4048" i="3"/>
  <c r="K4049" i="3"/>
  <c r="K4050" i="3"/>
  <c r="K4051" i="3"/>
  <c r="K4052" i="3"/>
  <c r="K4053" i="3"/>
  <c r="K4054" i="3"/>
  <c r="K4055" i="3"/>
  <c r="K4056" i="3"/>
  <c r="K4057" i="3"/>
  <c r="K4058" i="3"/>
  <c r="K4059" i="3"/>
  <c r="K4060" i="3"/>
  <c r="K4061" i="3"/>
  <c r="K4062" i="3"/>
  <c r="K4063" i="3"/>
  <c r="K4064" i="3"/>
  <c r="K4065" i="3"/>
  <c r="K4066" i="3"/>
  <c r="K4067" i="3"/>
  <c r="K4068" i="3"/>
  <c r="K4069" i="3"/>
  <c r="K4070" i="3"/>
  <c r="K4071" i="3"/>
  <c r="K4072" i="3"/>
  <c r="K4073" i="3"/>
  <c r="K4074" i="3"/>
  <c r="K4075" i="3"/>
  <c r="K4076" i="3"/>
  <c r="K4077" i="3"/>
  <c r="K4078" i="3"/>
  <c r="K4079" i="3"/>
  <c r="K4080" i="3"/>
  <c r="K4081" i="3"/>
  <c r="K4082" i="3"/>
  <c r="K4083" i="3"/>
  <c r="K4084" i="3"/>
  <c r="K4085" i="3"/>
  <c r="K4086" i="3"/>
  <c r="K4087" i="3"/>
  <c r="K4088" i="3"/>
  <c r="K4089" i="3"/>
  <c r="K4090" i="3"/>
  <c r="K4091" i="3"/>
  <c r="K4092" i="3"/>
  <c r="K4093" i="3"/>
  <c r="K4094" i="3"/>
  <c r="K4095" i="3"/>
  <c r="K4096" i="3"/>
  <c r="K4097" i="3"/>
  <c r="K4098" i="3"/>
  <c r="K4099" i="3"/>
  <c r="K4100" i="3"/>
  <c r="K4101" i="3"/>
  <c r="K4102" i="3"/>
  <c r="K4103" i="3"/>
  <c r="K4104" i="3"/>
  <c r="K4105" i="3"/>
  <c r="K4106" i="3"/>
  <c r="K4107" i="3"/>
  <c r="K4108" i="3"/>
  <c r="K4109" i="3"/>
  <c r="K4110" i="3"/>
  <c r="K4111" i="3"/>
  <c r="K4112" i="3"/>
  <c r="K4113" i="3"/>
  <c r="K4114" i="3"/>
  <c r="K4115" i="3"/>
  <c r="K4116" i="3"/>
  <c r="K4117" i="3"/>
  <c r="K4118" i="3"/>
  <c r="K4119" i="3"/>
  <c r="K4120" i="3"/>
  <c r="K4121" i="3"/>
  <c r="K4122" i="3"/>
  <c r="K4123" i="3"/>
  <c r="K4124" i="3"/>
  <c r="K4125" i="3"/>
  <c r="K4126" i="3"/>
  <c r="K4127" i="3"/>
  <c r="K4128" i="3"/>
  <c r="K4129" i="3"/>
  <c r="K4130" i="3"/>
  <c r="K4131" i="3"/>
  <c r="K4132" i="3"/>
  <c r="K4133" i="3"/>
  <c r="K4134" i="3"/>
  <c r="K4135" i="3"/>
  <c r="K4136" i="3"/>
  <c r="K4137" i="3"/>
  <c r="K4138" i="3"/>
  <c r="K4139" i="3"/>
  <c r="K4140" i="3"/>
  <c r="K4141" i="3"/>
  <c r="K4142" i="3"/>
  <c r="K4143" i="3"/>
  <c r="K4144" i="3"/>
  <c r="K4145" i="3"/>
  <c r="K4146" i="3"/>
  <c r="K4147" i="3"/>
  <c r="K4148" i="3"/>
  <c r="K4149" i="3"/>
  <c r="K4150" i="3"/>
  <c r="K4151" i="3"/>
  <c r="K4152" i="3"/>
  <c r="K4153" i="3"/>
  <c r="K4154" i="3"/>
  <c r="K4155" i="3"/>
  <c r="K4156" i="3"/>
  <c r="K4157" i="3"/>
  <c r="K4158" i="3"/>
  <c r="K4159" i="3"/>
  <c r="K4160" i="3"/>
  <c r="K4161" i="3"/>
  <c r="K4162" i="3"/>
  <c r="K4163" i="3"/>
  <c r="K4164" i="3"/>
  <c r="K4165" i="3"/>
  <c r="K4166" i="3"/>
  <c r="K4167" i="3"/>
  <c r="K4168" i="3"/>
  <c r="K4169" i="3"/>
  <c r="K4170" i="3"/>
  <c r="K4171" i="3"/>
  <c r="K4172" i="3"/>
  <c r="K4173" i="3"/>
  <c r="K4174" i="3"/>
  <c r="K4175" i="3"/>
  <c r="K4176" i="3"/>
  <c r="K4177" i="3"/>
  <c r="K4178" i="3"/>
  <c r="K4179" i="3"/>
  <c r="K4180" i="3"/>
  <c r="K4181" i="3"/>
  <c r="K4182" i="3"/>
  <c r="K4183" i="3"/>
  <c r="K4184" i="3"/>
  <c r="K4185" i="3"/>
  <c r="K4186" i="3"/>
  <c r="K4187" i="3"/>
  <c r="K4188" i="3"/>
  <c r="K4189" i="3"/>
  <c r="K4190" i="3"/>
  <c r="K4191" i="3"/>
  <c r="K4192" i="3"/>
  <c r="K4193" i="3"/>
  <c r="K4194" i="3"/>
  <c r="K4195" i="3"/>
  <c r="K4196" i="3"/>
  <c r="K4197" i="3"/>
  <c r="K4198" i="3"/>
  <c r="K4199" i="3"/>
  <c r="K4200" i="3"/>
  <c r="K4201" i="3"/>
  <c r="K4202" i="3"/>
  <c r="K4203" i="3"/>
  <c r="K4204" i="3"/>
  <c r="K4205" i="3"/>
  <c r="K4206" i="3"/>
  <c r="K4207" i="3"/>
  <c r="K4208" i="3"/>
  <c r="K4209" i="3"/>
  <c r="K4210" i="3"/>
  <c r="K4211" i="3"/>
  <c r="K4212" i="3"/>
  <c r="K4213" i="3"/>
  <c r="K4214" i="3"/>
  <c r="K4215" i="3"/>
  <c r="K4216" i="3"/>
  <c r="K4217" i="3"/>
  <c r="K4218" i="3"/>
  <c r="K4219" i="3"/>
  <c r="K4220" i="3"/>
  <c r="K4221" i="3"/>
  <c r="K4222" i="3"/>
  <c r="K4223" i="3"/>
  <c r="K4224" i="3"/>
  <c r="K4225" i="3"/>
  <c r="K4226" i="3"/>
  <c r="K4227" i="3"/>
  <c r="K4228" i="3"/>
  <c r="K4229" i="3"/>
  <c r="K4230" i="3"/>
  <c r="K4231" i="3"/>
  <c r="K4232" i="3"/>
  <c r="K4233" i="3"/>
  <c r="K4234" i="3"/>
  <c r="K4235" i="3"/>
  <c r="K4236" i="3"/>
  <c r="K4237" i="3"/>
  <c r="K4238" i="3"/>
  <c r="K4239" i="3"/>
  <c r="K4240" i="3"/>
  <c r="K4241" i="3"/>
  <c r="K4242" i="3"/>
  <c r="K4243" i="3"/>
  <c r="K4244" i="3"/>
  <c r="K4245" i="3"/>
  <c r="K4246" i="3"/>
  <c r="K4247" i="3"/>
  <c r="K4248" i="3"/>
  <c r="K4249" i="3"/>
  <c r="K4250" i="3"/>
  <c r="K4251" i="3"/>
  <c r="K4252" i="3"/>
  <c r="K4253" i="3"/>
  <c r="K4254" i="3"/>
  <c r="K4255" i="3"/>
  <c r="K4256" i="3"/>
  <c r="K4257" i="3"/>
  <c r="K4258" i="3"/>
  <c r="K4259" i="3"/>
  <c r="K4260" i="3"/>
  <c r="K4261" i="3"/>
  <c r="K4262" i="3"/>
  <c r="K4263" i="3"/>
  <c r="K4264" i="3"/>
  <c r="K4265" i="3"/>
  <c r="K4266" i="3"/>
  <c r="K4267" i="3"/>
  <c r="K4268" i="3"/>
  <c r="K4269" i="3"/>
  <c r="K4270" i="3"/>
  <c r="K4271" i="3"/>
  <c r="K4272" i="3"/>
  <c r="K4273" i="3"/>
  <c r="K4274" i="3"/>
  <c r="K4275" i="3"/>
  <c r="K4276" i="3"/>
  <c r="K4277" i="3"/>
  <c r="K4278" i="3"/>
  <c r="K4279" i="3"/>
  <c r="K4280" i="3"/>
  <c r="K4281" i="3"/>
  <c r="K4282" i="3"/>
  <c r="K4283" i="3"/>
  <c r="K4284" i="3"/>
  <c r="K4285" i="3"/>
  <c r="K4286" i="3"/>
  <c r="K4287" i="3"/>
  <c r="K4288" i="3"/>
  <c r="K4289" i="3"/>
  <c r="K4290" i="3"/>
  <c r="K4291" i="3"/>
  <c r="K4292" i="3"/>
  <c r="K4293" i="3"/>
  <c r="K4294" i="3"/>
  <c r="K4295" i="3"/>
  <c r="K4296" i="3"/>
  <c r="K4297" i="3"/>
  <c r="K4298" i="3"/>
  <c r="K4299" i="3"/>
  <c r="K4300" i="3"/>
  <c r="K4301" i="3"/>
  <c r="K4302" i="3"/>
  <c r="K4303" i="3"/>
  <c r="K4304" i="3"/>
  <c r="K4305" i="3"/>
  <c r="K4306" i="3"/>
  <c r="K4307" i="3"/>
  <c r="K4308" i="3"/>
  <c r="K4309" i="3"/>
  <c r="K4310" i="3"/>
  <c r="K4311" i="3"/>
  <c r="K4312" i="3"/>
  <c r="K4313" i="3"/>
  <c r="K4314" i="3"/>
  <c r="K4315" i="3"/>
  <c r="K4316" i="3"/>
  <c r="K4317" i="3"/>
  <c r="K4318" i="3"/>
  <c r="K4319" i="3"/>
  <c r="K4320" i="3"/>
  <c r="K4321" i="3"/>
  <c r="K4322" i="3"/>
  <c r="K4323" i="3"/>
  <c r="K4324" i="3"/>
  <c r="K4325" i="3"/>
  <c r="K4326" i="3"/>
  <c r="K4327" i="3"/>
  <c r="K4328" i="3"/>
  <c r="K4329" i="3"/>
  <c r="K4330" i="3"/>
  <c r="K4331" i="3"/>
  <c r="K4332" i="3"/>
  <c r="K4333" i="3"/>
  <c r="K4334" i="3"/>
  <c r="K4335" i="3"/>
  <c r="K4336" i="3"/>
  <c r="K4337" i="3"/>
  <c r="K4338" i="3"/>
  <c r="K4339" i="3"/>
  <c r="K4340" i="3"/>
  <c r="K4341" i="3"/>
  <c r="K4342" i="3"/>
  <c r="K4343" i="3"/>
  <c r="K4344" i="3"/>
  <c r="K4345" i="3"/>
  <c r="K4346" i="3"/>
  <c r="K4347" i="3"/>
  <c r="K4348" i="3"/>
  <c r="K4349" i="3"/>
  <c r="K4350" i="3"/>
  <c r="K4351" i="3"/>
  <c r="K4352" i="3"/>
  <c r="K4353" i="3"/>
  <c r="K4354" i="3"/>
  <c r="K4355" i="3"/>
  <c r="K4356" i="3"/>
  <c r="K4357" i="3"/>
  <c r="K4358" i="3"/>
  <c r="K4359" i="3"/>
  <c r="K4360" i="3"/>
  <c r="K4361" i="3"/>
  <c r="K4362" i="3"/>
  <c r="K4363" i="3"/>
  <c r="K4364" i="3"/>
  <c r="K4365" i="3"/>
  <c r="K4366" i="3"/>
  <c r="K4367" i="3"/>
  <c r="K4368" i="3"/>
  <c r="K4369" i="3"/>
  <c r="K4370" i="3"/>
  <c r="K4371" i="3"/>
  <c r="K4372" i="3"/>
  <c r="K4373" i="3"/>
  <c r="K4374" i="3"/>
  <c r="K4375" i="3"/>
  <c r="K4376" i="3"/>
  <c r="K4377" i="3"/>
  <c r="K4378" i="3"/>
  <c r="K4379" i="3"/>
  <c r="K4380" i="3"/>
  <c r="K4381" i="3"/>
  <c r="K4382" i="3"/>
  <c r="K4383" i="3"/>
  <c r="K4384" i="3"/>
  <c r="K4385" i="3"/>
  <c r="K4386" i="3"/>
  <c r="K4387" i="3"/>
  <c r="K4388" i="3"/>
  <c r="K4389" i="3"/>
  <c r="K4390" i="3"/>
  <c r="K4391" i="3"/>
  <c r="K4392" i="3"/>
  <c r="K4393" i="3"/>
  <c r="K4394" i="3"/>
  <c r="K4395" i="3"/>
  <c r="K4396" i="3"/>
  <c r="K4397" i="3"/>
  <c r="K4398" i="3"/>
  <c r="K4399" i="3"/>
  <c r="K4400" i="3"/>
  <c r="K4401" i="3"/>
  <c r="K4402" i="3"/>
  <c r="K4403" i="3"/>
  <c r="K4404" i="3"/>
  <c r="K4405" i="3"/>
  <c r="K4406" i="3"/>
  <c r="K4407" i="3"/>
  <c r="K4408" i="3"/>
  <c r="K4409" i="3"/>
  <c r="K4410" i="3"/>
  <c r="K4411" i="3"/>
  <c r="K4412" i="3"/>
  <c r="K4413" i="3"/>
  <c r="K4414" i="3"/>
  <c r="K4415" i="3"/>
  <c r="K4416" i="3"/>
  <c r="K4417" i="3"/>
  <c r="K4418" i="3"/>
  <c r="K4419" i="3"/>
  <c r="K4420" i="3"/>
  <c r="K4421" i="3"/>
  <c r="K4422" i="3"/>
  <c r="K4423" i="3"/>
  <c r="K4424" i="3"/>
  <c r="K4425" i="3"/>
  <c r="K4426" i="3"/>
  <c r="K4427" i="3"/>
  <c r="K4428" i="3"/>
  <c r="K4429" i="3"/>
  <c r="K4430" i="3"/>
  <c r="K4431" i="3"/>
  <c r="K4432" i="3"/>
  <c r="K4433" i="3"/>
  <c r="K4434" i="3"/>
  <c r="K4435" i="3"/>
  <c r="K4436" i="3"/>
  <c r="K4437" i="3"/>
  <c r="K4438" i="3"/>
  <c r="K4439" i="3"/>
  <c r="K4440" i="3"/>
  <c r="K4441" i="3"/>
  <c r="K4442" i="3"/>
  <c r="K4443" i="3"/>
  <c r="K4444" i="3"/>
  <c r="K4445" i="3"/>
  <c r="K4446" i="3"/>
  <c r="K4447" i="3"/>
  <c r="K4448" i="3"/>
  <c r="K4449" i="3"/>
  <c r="K4450" i="3"/>
  <c r="K4451" i="3"/>
  <c r="K4452" i="3"/>
  <c r="K4453" i="3"/>
  <c r="K4454" i="3"/>
  <c r="K4455" i="3"/>
  <c r="K4456" i="3"/>
  <c r="K4457" i="3"/>
  <c r="K4458" i="3"/>
  <c r="K4459" i="3"/>
  <c r="K4460" i="3"/>
  <c r="K4461" i="3"/>
  <c r="K4462" i="3"/>
  <c r="K4463" i="3"/>
  <c r="K4464" i="3"/>
  <c r="K4465" i="3"/>
  <c r="K4466" i="3"/>
  <c r="K4467" i="3"/>
  <c r="K4468" i="3"/>
  <c r="K4469" i="3"/>
  <c r="K4470" i="3"/>
  <c r="K4471" i="3"/>
  <c r="K4472" i="3"/>
  <c r="K4473" i="3"/>
  <c r="K4474" i="3"/>
  <c r="K4475" i="3"/>
  <c r="K4476" i="3"/>
  <c r="K4477" i="3"/>
  <c r="K4478" i="3"/>
  <c r="K4479" i="3"/>
  <c r="K4480" i="3"/>
  <c r="K4481" i="3"/>
  <c r="K4482" i="3"/>
  <c r="K4483" i="3"/>
  <c r="K4484" i="3"/>
  <c r="K4485" i="3"/>
  <c r="K4486" i="3"/>
  <c r="K4487" i="3"/>
  <c r="K4488" i="3"/>
  <c r="K4489" i="3"/>
  <c r="K4490" i="3"/>
  <c r="K4491" i="3"/>
  <c r="K4492" i="3"/>
  <c r="K4493" i="3"/>
  <c r="K4494" i="3"/>
  <c r="K4495" i="3"/>
  <c r="K4496" i="3"/>
  <c r="K4497" i="3"/>
  <c r="K4498" i="3"/>
  <c r="K4499" i="3"/>
  <c r="K4500" i="3"/>
  <c r="K4501" i="3"/>
  <c r="K4502" i="3"/>
  <c r="K4503" i="3"/>
  <c r="K4504" i="3"/>
  <c r="K4505" i="3"/>
  <c r="K4506" i="3"/>
  <c r="K4507" i="3"/>
  <c r="K4508" i="3"/>
  <c r="K4509" i="3"/>
  <c r="K4510" i="3"/>
  <c r="K4511" i="3"/>
  <c r="K4512" i="3"/>
  <c r="K4513" i="3"/>
  <c r="K4514" i="3"/>
  <c r="K4515" i="3"/>
  <c r="K4516" i="3"/>
  <c r="K4517" i="3"/>
  <c r="K4518" i="3"/>
  <c r="K4519" i="3"/>
  <c r="K4520" i="3"/>
  <c r="K4521" i="3"/>
  <c r="K4522" i="3"/>
  <c r="K4523" i="3"/>
  <c r="K4524" i="3"/>
  <c r="K4525" i="3"/>
  <c r="K4526" i="3"/>
  <c r="K4527" i="3"/>
  <c r="K4528" i="3"/>
  <c r="K4529" i="3"/>
  <c r="K4530" i="3"/>
  <c r="K4531" i="3"/>
  <c r="K4532" i="3"/>
  <c r="K4533" i="3"/>
  <c r="K4534" i="3"/>
  <c r="K4535" i="3"/>
  <c r="K4536" i="3"/>
  <c r="K4537" i="3"/>
  <c r="K4538" i="3"/>
  <c r="K4539" i="3"/>
  <c r="K4540" i="3"/>
  <c r="K4541" i="3"/>
  <c r="K4542" i="3"/>
  <c r="K4543" i="3"/>
  <c r="K4544" i="3"/>
  <c r="K4545" i="3"/>
  <c r="K4546" i="3"/>
  <c r="K4547" i="3"/>
  <c r="K4548" i="3"/>
  <c r="K4549" i="3"/>
  <c r="K4550" i="3"/>
  <c r="K4551" i="3"/>
  <c r="K4552" i="3"/>
  <c r="K4553" i="3"/>
  <c r="K4554" i="3"/>
  <c r="K4555" i="3"/>
  <c r="K4556" i="3"/>
  <c r="K4557" i="3"/>
  <c r="K4558" i="3"/>
  <c r="K4559" i="3"/>
  <c r="K4560" i="3"/>
  <c r="K4561" i="3"/>
  <c r="K4562" i="3"/>
  <c r="K4563" i="3"/>
  <c r="K4564" i="3"/>
  <c r="K4565" i="3"/>
  <c r="K4566" i="3"/>
  <c r="K4567" i="3"/>
  <c r="K4568" i="3"/>
  <c r="K4569" i="3"/>
  <c r="K4570" i="3"/>
  <c r="K4571" i="3"/>
  <c r="K4572" i="3"/>
  <c r="K4573" i="3"/>
  <c r="K4574" i="3"/>
  <c r="K4575" i="3"/>
  <c r="K4576" i="3"/>
  <c r="K4577" i="3"/>
  <c r="K4578" i="3"/>
  <c r="K4579" i="3"/>
  <c r="K4580" i="3"/>
  <c r="K4581" i="3"/>
  <c r="K4582" i="3"/>
  <c r="K4583" i="3"/>
  <c r="K4584" i="3"/>
  <c r="K4585" i="3"/>
  <c r="K4586" i="3"/>
  <c r="K4587" i="3"/>
  <c r="K4588" i="3"/>
  <c r="K4589" i="3"/>
  <c r="K4590" i="3"/>
  <c r="K4591" i="3"/>
  <c r="K4592" i="3"/>
  <c r="K4593" i="3"/>
  <c r="K4594" i="3"/>
  <c r="K4595" i="3"/>
  <c r="K4596" i="3"/>
  <c r="K4597" i="3"/>
  <c r="K4598" i="3"/>
  <c r="K4599" i="3"/>
  <c r="K4600" i="3"/>
  <c r="K4601" i="3"/>
  <c r="K4602" i="3"/>
  <c r="K4603" i="3"/>
  <c r="K4604" i="3"/>
  <c r="K4605" i="3"/>
  <c r="K4606" i="3"/>
  <c r="K4607" i="3"/>
  <c r="K4608" i="3"/>
  <c r="K4609" i="3"/>
  <c r="K4610" i="3"/>
  <c r="K4611" i="3"/>
  <c r="K4612" i="3"/>
  <c r="K4613" i="3"/>
  <c r="K4614" i="3"/>
  <c r="K4615" i="3"/>
  <c r="K4616" i="3"/>
  <c r="K4617" i="3"/>
  <c r="K4618" i="3"/>
  <c r="K4619" i="3"/>
  <c r="K4620" i="3"/>
  <c r="K4621" i="3"/>
  <c r="K4622" i="3"/>
  <c r="K4623" i="3"/>
  <c r="K4624" i="3"/>
  <c r="K4625" i="3"/>
  <c r="K4626" i="3"/>
  <c r="K4627" i="3"/>
  <c r="K4628" i="3"/>
  <c r="K4629" i="3"/>
  <c r="K4630" i="3"/>
  <c r="K4631" i="3"/>
  <c r="K4632" i="3"/>
  <c r="K4633" i="3"/>
  <c r="K4634" i="3"/>
  <c r="K4635" i="3"/>
  <c r="K4636" i="3"/>
  <c r="K4637" i="3"/>
  <c r="K4638" i="3"/>
  <c r="K4639" i="3"/>
  <c r="K4640" i="3"/>
  <c r="K4641" i="3"/>
  <c r="K4642" i="3"/>
  <c r="K4643" i="3"/>
  <c r="K4644" i="3"/>
  <c r="K4645" i="3"/>
  <c r="K4646" i="3"/>
  <c r="K4647" i="3"/>
  <c r="K4648" i="3"/>
  <c r="K4649" i="3"/>
  <c r="K4650" i="3"/>
  <c r="K4651" i="3"/>
  <c r="K4652" i="3"/>
  <c r="K4653" i="3"/>
  <c r="K4654" i="3"/>
  <c r="K4655" i="3"/>
  <c r="K4656" i="3"/>
  <c r="K4657" i="3"/>
  <c r="K4658" i="3"/>
  <c r="K4659" i="3"/>
  <c r="K4660" i="3"/>
  <c r="K4661" i="3"/>
  <c r="K4662" i="3"/>
  <c r="K4663" i="3"/>
  <c r="K4664" i="3"/>
  <c r="K4665" i="3"/>
  <c r="K4666" i="3"/>
  <c r="K4667" i="3"/>
  <c r="K4668" i="3"/>
  <c r="K4669" i="3"/>
  <c r="K4670" i="3"/>
  <c r="K4671" i="3"/>
  <c r="K4672" i="3"/>
  <c r="K4673" i="3"/>
  <c r="K4674" i="3"/>
  <c r="K4675" i="3"/>
  <c r="K4676" i="3"/>
  <c r="K4677" i="3"/>
  <c r="K4678" i="3"/>
  <c r="K4679" i="3"/>
  <c r="K4680" i="3"/>
  <c r="K4681" i="3"/>
  <c r="K4682" i="3"/>
  <c r="K4683" i="3"/>
  <c r="K4684" i="3"/>
  <c r="K4685" i="3"/>
  <c r="K4686" i="3"/>
  <c r="K4687" i="3"/>
  <c r="K4688" i="3"/>
  <c r="K4689" i="3"/>
  <c r="K4690" i="3"/>
  <c r="K4691" i="3"/>
  <c r="K4692" i="3"/>
  <c r="K4693" i="3"/>
  <c r="K4694" i="3"/>
  <c r="K4695" i="3"/>
  <c r="K4696" i="3"/>
  <c r="K4697" i="3"/>
  <c r="K4698" i="3"/>
  <c r="K4699" i="3"/>
  <c r="K4700" i="3"/>
  <c r="K4701" i="3"/>
  <c r="K4702" i="3"/>
  <c r="K4703" i="3"/>
  <c r="K4704" i="3"/>
  <c r="K4705" i="3"/>
  <c r="K4706" i="3"/>
  <c r="K4707" i="3"/>
  <c r="K4708" i="3"/>
  <c r="K4709" i="3"/>
  <c r="K4710" i="3"/>
  <c r="K4711" i="3"/>
  <c r="K4712" i="3"/>
  <c r="K4713" i="3"/>
  <c r="K4714" i="3"/>
  <c r="K4715" i="3"/>
  <c r="K4716" i="3"/>
  <c r="K4717" i="3"/>
  <c r="K4718" i="3"/>
  <c r="K4719" i="3"/>
  <c r="K4720" i="3"/>
  <c r="K4721" i="3"/>
  <c r="K4722" i="3"/>
  <c r="K4723" i="3"/>
  <c r="K4724" i="3"/>
  <c r="K4725" i="3"/>
  <c r="K4726" i="3"/>
  <c r="K4727" i="3"/>
  <c r="K4728" i="3"/>
  <c r="K4729" i="3"/>
  <c r="K4730" i="3"/>
  <c r="K4731" i="3"/>
  <c r="K4732" i="3"/>
  <c r="K4733" i="3"/>
  <c r="K4734" i="3"/>
  <c r="K4735" i="3"/>
  <c r="K4736" i="3"/>
  <c r="K4737" i="3"/>
  <c r="K4738" i="3"/>
  <c r="K4739" i="3"/>
  <c r="K4740" i="3"/>
  <c r="K4741" i="3"/>
  <c r="K4742" i="3"/>
  <c r="K4743" i="3"/>
  <c r="K4744" i="3"/>
  <c r="K4745" i="3"/>
  <c r="K4746" i="3"/>
  <c r="K4747" i="3"/>
  <c r="K4748" i="3"/>
  <c r="K4749" i="3"/>
  <c r="K4750" i="3"/>
  <c r="K4751" i="3"/>
  <c r="K4752" i="3"/>
  <c r="K4753" i="3"/>
  <c r="K4754" i="3"/>
  <c r="K4755" i="3"/>
  <c r="K4756" i="3"/>
  <c r="K4757" i="3"/>
  <c r="K4758" i="3"/>
  <c r="K4759" i="3"/>
  <c r="K4760" i="3"/>
  <c r="K4761" i="3"/>
  <c r="K4762" i="3"/>
  <c r="K4763" i="3"/>
  <c r="K4764" i="3"/>
  <c r="K4765" i="3"/>
  <c r="K4766" i="3"/>
  <c r="K4767" i="3"/>
  <c r="K4768" i="3"/>
  <c r="K4769" i="3"/>
  <c r="K4770" i="3"/>
  <c r="K4771" i="3"/>
  <c r="K4772" i="3"/>
  <c r="K4773" i="3"/>
  <c r="K4774" i="3"/>
  <c r="K4775" i="3"/>
  <c r="K4776" i="3"/>
  <c r="K4777" i="3"/>
  <c r="K4778" i="3"/>
  <c r="K4779" i="3"/>
  <c r="K4780" i="3"/>
  <c r="K4781" i="3"/>
  <c r="K4782" i="3"/>
  <c r="K4783" i="3"/>
  <c r="K4784" i="3"/>
  <c r="K4785" i="3"/>
  <c r="K4786" i="3"/>
  <c r="K4787" i="3"/>
  <c r="K4788" i="3"/>
  <c r="K4789" i="3"/>
  <c r="K4790" i="3"/>
  <c r="K4791" i="3"/>
  <c r="K4792" i="3"/>
  <c r="K4793" i="3"/>
  <c r="K4794" i="3"/>
  <c r="K4795" i="3"/>
  <c r="K4796" i="3"/>
  <c r="K4797" i="3"/>
  <c r="K4798" i="3"/>
  <c r="K4799" i="3"/>
  <c r="K4800" i="3"/>
  <c r="K4801" i="3"/>
  <c r="K4802" i="3"/>
  <c r="K4803" i="3"/>
  <c r="K4804" i="3"/>
  <c r="K4805" i="3"/>
  <c r="K4806" i="3"/>
  <c r="K4807" i="3"/>
  <c r="K4808" i="3"/>
  <c r="K4809" i="3"/>
  <c r="K4810" i="3"/>
  <c r="K4811" i="3"/>
  <c r="K4812" i="3"/>
  <c r="K4813" i="3"/>
  <c r="K4814" i="3"/>
  <c r="K4815" i="3"/>
  <c r="K4816" i="3"/>
  <c r="K4817" i="3"/>
  <c r="K4818" i="3"/>
  <c r="K4819" i="3"/>
  <c r="K4820" i="3"/>
  <c r="K4821" i="3"/>
  <c r="K4822" i="3"/>
  <c r="K4823" i="3"/>
  <c r="K4824" i="3"/>
  <c r="K4825" i="3"/>
  <c r="K4826" i="3"/>
  <c r="K4827" i="3"/>
  <c r="K4828" i="3"/>
  <c r="K4829" i="3"/>
  <c r="K4830" i="3"/>
  <c r="K4831" i="3"/>
  <c r="K4832" i="3"/>
  <c r="K4833" i="3"/>
  <c r="K4834" i="3"/>
  <c r="K4835" i="3"/>
  <c r="K4836" i="3"/>
  <c r="K4837" i="3"/>
  <c r="K4838" i="3"/>
  <c r="K4839" i="3"/>
  <c r="K4840" i="3"/>
  <c r="K4841" i="3"/>
  <c r="K4842" i="3"/>
  <c r="K4843" i="3"/>
  <c r="K4844" i="3"/>
  <c r="K4845" i="3"/>
  <c r="K4846" i="3"/>
  <c r="K4847" i="3"/>
  <c r="K4848" i="3"/>
  <c r="K4849" i="3"/>
  <c r="K4850" i="3"/>
  <c r="K4851" i="3"/>
  <c r="K4852" i="3"/>
  <c r="K4853" i="3"/>
  <c r="K4854" i="3"/>
  <c r="K4855" i="3"/>
  <c r="K4856" i="3"/>
  <c r="K4857" i="3"/>
  <c r="K4858" i="3"/>
  <c r="K4859" i="3"/>
  <c r="K4860" i="3"/>
  <c r="K4861" i="3"/>
  <c r="K4862" i="3"/>
  <c r="K4863" i="3"/>
  <c r="K4864" i="3"/>
  <c r="K4865" i="3"/>
  <c r="K4866" i="3"/>
  <c r="K4867" i="3"/>
  <c r="K4868" i="3"/>
  <c r="K4869" i="3"/>
  <c r="K4870" i="3"/>
  <c r="K4871" i="3"/>
  <c r="K4872" i="3"/>
  <c r="K4873" i="3"/>
  <c r="K4874" i="3"/>
  <c r="K4875" i="3"/>
  <c r="K4876" i="3"/>
  <c r="K4877" i="3"/>
  <c r="K4878" i="3"/>
  <c r="K4879" i="3"/>
  <c r="K4880" i="3"/>
  <c r="K4881" i="3"/>
  <c r="K4882" i="3"/>
  <c r="K4883" i="3"/>
  <c r="K4884" i="3"/>
  <c r="K4885" i="3"/>
  <c r="K4886" i="3"/>
  <c r="K4887" i="3"/>
  <c r="K4888" i="3"/>
  <c r="K4889" i="3"/>
  <c r="K4890" i="3"/>
  <c r="K4891" i="3"/>
  <c r="K4892" i="3"/>
  <c r="K4893" i="3"/>
  <c r="K4894" i="3"/>
  <c r="K4895" i="3"/>
  <c r="K4896" i="3"/>
  <c r="K4897" i="3"/>
  <c r="K4898" i="3"/>
  <c r="K4899" i="3"/>
  <c r="K4900" i="3"/>
  <c r="K4901" i="3"/>
  <c r="K4902" i="3"/>
  <c r="K4903" i="3"/>
  <c r="K4904" i="3"/>
  <c r="K4905" i="3"/>
  <c r="K4906" i="3"/>
  <c r="K4907" i="3"/>
  <c r="K4908" i="3"/>
  <c r="K4909" i="3"/>
  <c r="K4910" i="3"/>
  <c r="K4911" i="3"/>
  <c r="K4912" i="3"/>
  <c r="K4913" i="3"/>
  <c r="K4914" i="3"/>
  <c r="K4915" i="3"/>
  <c r="K4916" i="3"/>
  <c r="K4917" i="3"/>
  <c r="K4918" i="3"/>
  <c r="K4919" i="3"/>
  <c r="K4920" i="3"/>
  <c r="K4921" i="3"/>
  <c r="K4922" i="3"/>
  <c r="K4923" i="3"/>
  <c r="K4924" i="3"/>
  <c r="K4925" i="3"/>
  <c r="K4926" i="3"/>
  <c r="K4927" i="3"/>
  <c r="K4928" i="3"/>
  <c r="K4929" i="3"/>
  <c r="K4930" i="3"/>
  <c r="K4931" i="3"/>
  <c r="K4932" i="3"/>
  <c r="K4933" i="3"/>
  <c r="K4934" i="3"/>
  <c r="K4935" i="3"/>
  <c r="K4936" i="3"/>
  <c r="K4937" i="3"/>
  <c r="K4938" i="3"/>
  <c r="K4939" i="3"/>
  <c r="K4940" i="3"/>
  <c r="K4941" i="3"/>
  <c r="K4942" i="3"/>
  <c r="K4943" i="3"/>
  <c r="K4944" i="3"/>
  <c r="K4945" i="3"/>
  <c r="K4946" i="3"/>
  <c r="K4947" i="3"/>
  <c r="K4948" i="3"/>
  <c r="K4949" i="3"/>
  <c r="K4950" i="3"/>
  <c r="K4951" i="3"/>
  <c r="K4952" i="3"/>
  <c r="K4953" i="3"/>
  <c r="K4954" i="3"/>
  <c r="K4955" i="3"/>
  <c r="K4956" i="3"/>
  <c r="K4957" i="3"/>
  <c r="K4958" i="3"/>
  <c r="K4959" i="3"/>
  <c r="K4960" i="3"/>
  <c r="K4961" i="3"/>
  <c r="K4962" i="3"/>
  <c r="K4963" i="3"/>
  <c r="K4964" i="3"/>
  <c r="K4965" i="3"/>
  <c r="K4966" i="3"/>
  <c r="K4967" i="3"/>
  <c r="K4968" i="3"/>
  <c r="K4969" i="3"/>
  <c r="K4970" i="3"/>
  <c r="K4971" i="3"/>
  <c r="K4972" i="3"/>
  <c r="K4973" i="3"/>
  <c r="K4974" i="3"/>
  <c r="K4975" i="3"/>
  <c r="K4976" i="3"/>
  <c r="K4977" i="3"/>
  <c r="K4978" i="3"/>
  <c r="K4979" i="3"/>
  <c r="K4980" i="3"/>
  <c r="K4981" i="3"/>
  <c r="K4982" i="3"/>
  <c r="K4983" i="3"/>
  <c r="K4984" i="3"/>
  <c r="K4985" i="3"/>
  <c r="K4986" i="3"/>
  <c r="K4987" i="3"/>
  <c r="K4988" i="3"/>
  <c r="K4989" i="3"/>
  <c r="K4990" i="3"/>
  <c r="K4991" i="3"/>
  <c r="K4992" i="3"/>
  <c r="K4993" i="3"/>
  <c r="K4994" i="3"/>
  <c r="K4995" i="3"/>
  <c r="K4996" i="3"/>
  <c r="K4997" i="3"/>
  <c r="K4998" i="3"/>
  <c r="K4999" i="3"/>
  <c r="K5000" i="3"/>
  <c r="K5001" i="3"/>
  <c r="K5002" i="3"/>
  <c r="K5003" i="3"/>
  <c r="K5004" i="3"/>
  <c r="K5005" i="3"/>
  <c r="K5006" i="3"/>
  <c r="K5007" i="3"/>
  <c r="K5008" i="3"/>
  <c r="K5009" i="3"/>
  <c r="K5010" i="3"/>
  <c r="K5011" i="3"/>
  <c r="K5012" i="3"/>
  <c r="K5013" i="3"/>
  <c r="K5014" i="3"/>
  <c r="K5015" i="3"/>
  <c r="K5016" i="3"/>
  <c r="K5017" i="3"/>
  <c r="K5018" i="3"/>
  <c r="K5019" i="3"/>
  <c r="K5020" i="3"/>
  <c r="K5021" i="3"/>
  <c r="K5022" i="3"/>
  <c r="K5023" i="3"/>
  <c r="K5024" i="3"/>
  <c r="K5025" i="3"/>
  <c r="K5026" i="3"/>
  <c r="K5027" i="3"/>
  <c r="K5028" i="3"/>
  <c r="K5029" i="3"/>
  <c r="K5030" i="3"/>
  <c r="K5031" i="3"/>
  <c r="K5032" i="3"/>
  <c r="K5033" i="3"/>
  <c r="K5034" i="3"/>
  <c r="K5035" i="3"/>
  <c r="K5036" i="3"/>
  <c r="K5037" i="3"/>
  <c r="K5038" i="3"/>
  <c r="K5039" i="3"/>
  <c r="K5040" i="3"/>
  <c r="K5041" i="3"/>
  <c r="K5042" i="3"/>
  <c r="K5043" i="3"/>
  <c r="K5044" i="3"/>
  <c r="K5045" i="3"/>
  <c r="K5046" i="3"/>
  <c r="K5047" i="3"/>
  <c r="K5048" i="3"/>
  <c r="K5049" i="3"/>
  <c r="K5050" i="3"/>
  <c r="K5051" i="3"/>
  <c r="K5052" i="3"/>
  <c r="K5053" i="3"/>
  <c r="K5054" i="3"/>
  <c r="K5055" i="3"/>
  <c r="K5056" i="3"/>
  <c r="K5057" i="3"/>
  <c r="K5058" i="3"/>
  <c r="K5059" i="3"/>
  <c r="K5060" i="3"/>
  <c r="K5061" i="3"/>
  <c r="K5062" i="3"/>
  <c r="K5063" i="3"/>
  <c r="K5064" i="3"/>
  <c r="K5065" i="3"/>
  <c r="K5066" i="3"/>
  <c r="K5067" i="3"/>
  <c r="K5068" i="3"/>
  <c r="K5069" i="3"/>
  <c r="K5070" i="3"/>
  <c r="K5071" i="3"/>
  <c r="K5072" i="3"/>
  <c r="K5073" i="3"/>
  <c r="K5074" i="3"/>
  <c r="K5075" i="3"/>
  <c r="K5076" i="3"/>
  <c r="K5077" i="3"/>
  <c r="K5078" i="3"/>
  <c r="K5079" i="3"/>
  <c r="K5080" i="3"/>
  <c r="K5081" i="3"/>
  <c r="K5082" i="3"/>
  <c r="K5083" i="3"/>
  <c r="K5084" i="3"/>
  <c r="K5085" i="3"/>
  <c r="K5086" i="3"/>
  <c r="K5087" i="3"/>
  <c r="K5088" i="3"/>
  <c r="K5089" i="3"/>
  <c r="K5090" i="3"/>
  <c r="K5091" i="3"/>
  <c r="K5092" i="3"/>
  <c r="K5093" i="3"/>
  <c r="K5094" i="3"/>
  <c r="K5095" i="3"/>
  <c r="K5096" i="3"/>
  <c r="K5097" i="3"/>
  <c r="K5098" i="3"/>
  <c r="K5099" i="3"/>
  <c r="K5100" i="3"/>
  <c r="K5101" i="3"/>
  <c r="K5102" i="3"/>
  <c r="K5103" i="3"/>
  <c r="K5104" i="3"/>
  <c r="K5105" i="3"/>
  <c r="K5106" i="3"/>
  <c r="K5107" i="3"/>
  <c r="K5108" i="3"/>
  <c r="K5109" i="3"/>
  <c r="K5110" i="3"/>
  <c r="K5111" i="3"/>
  <c r="K5112" i="3"/>
  <c r="K5113" i="3"/>
  <c r="K5114" i="3"/>
  <c r="K5115" i="3"/>
  <c r="K5116" i="3"/>
  <c r="K5117" i="3"/>
  <c r="K5118" i="3"/>
  <c r="K5119" i="3"/>
  <c r="K5120" i="3"/>
  <c r="K5121" i="3"/>
  <c r="K5122" i="3"/>
  <c r="K5123" i="3"/>
  <c r="K5124" i="3"/>
  <c r="K5125" i="3"/>
  <c r="K5126" i="3"/>
  <c r="K5127" i="3"/>
  <c r="K5128" i="3"/>
  <c r="K5129" i="3"/>
  <c r="K5130" i="3"/>
  <c r="K5131" i="3"/>
  <c r="K5132" i="3"/>
  <c r="K5133" i="3"/>
  <c r="K5134" i="3"/>
  <c r="K5135" i="3"/>
  <c r="K5136" i="3"/>
  <c r="K5137" i="3"/>
  <c r="K5138" i="3"/>
  <c r="K5139" i="3"/>
  <c r="K5140" i="3"/>
  <c r="K5141" i="3"/>
  <c r="K5142" i="3"/>
  <c r="K5143" i="3"/>
  <c r="K5144" i="3"/>
  <c r="K5145" i="3"/>
  <c r="K5146" i="3"/>
  <c r="K5147" i="3"/>
  <c r="K5148" i="3"/>
  <c r="K5149" i="3"/>
  <c r="K5150" i="3"/>
  <c r="K5151" i="3"/>
  <c r="K5152" i="3"/>
  <c r="K5153" i="3"/>
  <c r="K5154" i="3"/>
  <c r="K5155" i="3"/>
  <c r="K5156" i="3"/>
  <c r="K5157" i="3"/>
  <c r="K5158" i="3"/>
  <c r="K5159" i="3"/>
  <c r="K5160" i="3"/>
  <c r="K5161" i="3"/>
  <c r="K5162" i="3"/>
  <c r="K5163" i="3"/>
  <c r="K5164" i="3"/>
  <c r="K5165" i="3"/>
  <c r="K5166" i="3"/>
  <c r="K5167" i="3"/>
  <c r="K5168" i="3"/>
  <c r="K5169" i="3"/>
  <c r="K5170" i="3"/>
  <c r="K5171" i="3"/>
  <c r="K5172" i="3"/>
  <c r="K5173" i="3"/>
  <c r="K5174" i="3"/>
  <c r="K5175" i="3"/>
  <c r="K5176" i="3"/>
  <c r="K5177" i="3"/>
  <c r="K5178" i="3"/>
  <c r="K5179" i="3"/>
  <c r="K5180" i="3"/>
  <c r="K5181" i="3"/>
  <c r="K5182" i="3"/>
  <c r="K5183" i="3"/>
  <c r="K5184" i="3"/>
  <c r="K5185" i="3"/>
  <c r="K5186" i="3"/>
  <c r="K5187" i="3"/>
  <c r="K5188" i="3"/>
  <c r="K5189" i="3"/>
  <c r="K5190" i="3"/>
  <c r="K5191" i="3"/>
  <c r="K5192" i="3"/>
  <c r="K5193" i="3"/>
  <c r="K5194" i="3"/>
  <c r="K5195" i="3"/>
  <c r="K5196" i="3"/>
  <c r="K5197" i="3"/>
  <c r="K5198" i="3"/>
  <c r="K5199" i="3"/>
  <c r="K5200" i="3"/>
  <c r="K5201" i="3"/>
  <c r="K5202" i="3"/>
  <c r="K5203" i="3"/>
  <c r="K5204" i="3"/>
  <c r="K5205" i="3"/>
  <c r="K5206" i="3"/>
  <c r="K5207" i="3"/>
  <c r="K5208" i="3"/>
  <c r="K5209" i="3"/>
  <c r="K5210" i="3"/>
  <c r="K5211" i="3"/>
  <c r="K5212" i="3"/>
  <c r="K5213" i="3"/>
  <c r="K5214" i="3"/>
  <c r="K5215" i="3"/>
  <c r="K5216" i="3"/>
  <c r="K5217" i="3"/>
  <c r="K5218" i="3"/>
  <c r="K5219" i="3"/>
  <c r="K5220" i="3"/>
  <c r="K5221" i="3"/>
  <c r="K5222" i="3"/>
  <c r="K5223" i="3"/>
  <c r="K5224" i="3"/>
  <c r="K5225" i="3"/>
  <c r="K5226" i="3"/>
  <c r="K5227" i="3"/>
  <c r="K5228" i="3"/>
  <c r="K5229" i="3"/>
  <c r="K5230" i="3"/>
  <c r="K5231" i="3"/>
  <c r="K5232" i="3"/>
  <c r="K5233" i="3"/>
  <c r="K5234" i="3"/>
  <c r="K5235" i="3"/>
  <c r="K5236" i="3"/>
  <c r="K5237" i="3"/>
  <c r="K5238" i="3"/>
  <c r="K5239" i="3"/>
  <c r="K5240" i="3"/>
  <c r="K5241" i="3"/>
  <c r="K5242" i="3"/>
  <c r="K5243" i="3"/>
  <c r="K5244" i="3"/>
  <c r="K5245" i="3"/>
  <c r="K5246" i="3"/>
  <c r="K5247" i="3"/>
  <c r="K5248" i="3"/>
  <c r="K5249" i="3"/>
  <c r="K5250" i="3"/>
  <c r="K5251" i="3"/>
  <c r="K5252" i="3"/>
  <c r="K5253" i="3"/>
  <c r="K5254" i="3"/>
  <c r="K5255" i="3"/>
  <c r="K5256" i="3"/>
  <c r="K5257" i="3"/>
  <c r="K5258" i="3"/>
  <c r="K5259" i="3"/>
  <c r="K5260" i="3"/>
  <c r="K5261" i="3"/>
  <c r="K5262" i="3"/>
  <c r="K5263" i="3"/>
  <c r="K5264" i="3"/>
  <c r="K5265" i="3"/>
  <c r="K5266" i="3"/>
</calcChain>
</file>

<file path=xl/sharedStrings.xml><?xml version="1.0" encoding="utf-8"?>
<sst xmlns="http://schemas.openxmlformats.org/spreadsheetml/2006/main" count="17319" uniqueCount="531">
  <si>
    <t>Afghanistan</t>
  </si>
  <si>
    <t>AFG</t>
  </si>
  <si>
    <t>Albania</t>
  </si>
  <si>
    <t>ALB</t>
  </si>
  <si>
    <t>Algeria</t>
  </si>
  <si>
    <t>DZA</t>
  </si>
  <si>
    <t>Andorra</t>
  </si>
  <si>
    <t>AND</t>
  </si>
  <si>
    <t>Angola</t>
  </si>
  <si>
    <t>AGO</t>
  </si>
  <si>
    <t>Antigua and Barbuda</t>
  </si>
  <si>
    <t>ATG</t>
  </si>
  <si>
    <t>Argentina</t>
  </si>
  <si>
    <t>ARG</t>
  </si>
  <si>
    <t>Armenia</t>
  </si>
  <si>
    <t>ARM</t>
  </si>
  <si>
    <t>Australia</t>
  </si>
  <si>
    <t>AUS</t>
  </si>
  <si>
    <t>Austria</t>
  </si>
  <si>
    <t>AUT</t>
  </si>
  <si>
    <t>Azerbaijan</t>
  </si>
  <si>
    <t>AZE</t>
  </si>
  <si>
    <t>Bahamas</t>
  </si>
  <si>
    <t>BHS</t>
  </si>
  <si>
    <t>Bahrain</t>
  </si>
  <si>
    <t>BHR</t>
  </si>
  <si>
    <t>Bangladesh</t>
  </si>
  <si>
    <t>BGD</t>
  </si>
  <si>
    <t>Barbados</t>
  </si>
  <si>
    <t>BRB</t>
  </si>
  <si>
    <t>Belarus</t>
  </si>
  <si>
    <t>BLR</t>
  </si>
  <si>
    <t>Belgium</t>
  </si>
  <si>
    <t>BEL</t>
  </si>
  <si>
    <t>Belize</t>
  </si>
  <si>
    <t>BLZ</t>
  </si>
  <si>
    <t>Benin</t>
  </si>
  <si>
    <t>BEN</t>
  </si>
  <si>
    <t>Bhutan</t>
  </si>
  <si>
    <t>BTN</t>
  </si>
  <si>
    <t>Bolivia</t>
  </si>
  <si>
    <t>BOL</t>
  </si>
  <si>
    <t>Bosnia and Herzegovina</t>
  </si>
  <si>
    <t>BIH</t>
  </si>
  <si>
    <t>Botswana</t>
  </si>
  <si>
    <t>BWA</t>
  </si>
  <si>
    <t>Brazil</t>
  </si>
  <si>
    <t>BRA</t>
  </si>
  <si>
    <t>Brunei</t>
  </si>
  <si>
    <t>BRN</t>
  </si>
  <si>
    <t>Bulgaria</t>
  </si>
  <si>
    <t>BGR</t>
  </si>
  <si>
    <t>Burkina Faso</t>
  </si>
  <si>
    <t>BFA</t>
  </si>
  <si>
    <t>Burundi</t>
  </si>
  <si>
    <t>BDI</t>
  </si>
  <si>
    <t>Cambodia</t>
  </si>
  <si>
    <t>KHM</t>
  </si>
  <si>
    <t>Cameroon</t>
  </si>
  <si>
    <t>CMR</t>
  </si>
  <si>
    <t>Canada</t>
  </si>
  <si>
    <t>CAN</t>
  </si>
  <si>
    <t>Cape Verde</t>
  </si>
  <si>
    <t>CPV</t>
  </si>
  <si>
    <t>Central African Republic</t>
  </si>
  <si>
    <t>CAF</t>
  </si>
  <si>
    <t>Chad</t>
  </si>
  <si>
    <t>TCD</t>
  </si>
  <si>
    <t>Chile</t>
  </si>
  <si>
    <t>CHL</t>
  </si>
  <si>
    <t>China</t>
  </si>
  <si>
    <t>CHN</t>
  </si>
  <si>
    <t>Colombia</t>
  </si>
  <si>
    <t>COL</t>
  </si>
  <si>
    <t>Comoros</t>
  </si>
  <si>
    <t>COM</t>
  </si>
  <si>
    <t>Congo</t>
  </si>
  <si>
    <t>COG</t>
  </si>
  <si>
    <t>Cook Islands</t>
  </si>
  <si>
    <t>COK</t>
  </si>
  <si>
    <t>Costa Rica</t>
  </si>
  <si>
    <t>CRI</t>
  </si>
  <si>
    <t>Cote d'Ivoire</t>
  </si>
  <si>
    <t>CIV</t>
  </si>
  <si>
    <t>Croatia</t>
  </si>
  <si>
    <t>HRV</t>
  </si>
  <si>
    <t>Cuba</t>
  </si>
  <si>
    <t>CUB</t>
  </si>
  <si>
    <t>Cyprus</t>
  </si>
  <si>
    <t>CYP</t>
  </si>
  <si>
    <t>Czech Republic</t>
  </si>
  <si>
    <t>CZE</t>
  </si>
  <si>
    <t>Democratic Republic of Congo</t>
  </si>
  <si>
    <t>COD</t>
  </si>
  <si>
    <t>Denmark</t>
  </si>
  <si>
    <t>DNK</t>
  </si>
  <si>
    <t>Djibouti</t>
  </si>
  <si>
    <t>DJI</t>
  </si>
  <si>
    <t>Dominica</t>
  </si>
  <si>
    <t>DMA</t>
  </si>
  <si>
    <t>Dominican Republic</t>
  </si>
  <si>
    <t>DOM</t>
  </si>
  <si>
    <t>Ecuador</t>
  </si>
  <si>
    <t>ECU</t>
  </si>
  <si>
    <t>Egypt</t>
  </si>
  <si>
    <t>EGY</t>
  </si>
  <si>
    <t>El Salvador</t>
  </si>
  <si>
    <t>SLV</t>
  </si>
  <si>
    <t>Equatorial Guinea</t>
  </si>
  <si>
    <t>GNQ</t>
  </si>
  <si>
    <t>Eritrea</t>
  </si>
  <si>
    <t>ERI</t>
  </si>
  <si>
    <t>Estonia</t>
  </si>
  <si>
    <t>EST</t>
  </si>
  <si>
    <t>Ethiopia</t>
  </si>
  <si>
    <t>ETH</t>
  </si>
  <si>
    <t>European Union (27)</t>
  </si>
  <si>
    <t>Fiji</t>
  </si>
  <si>
    <t>FJI</t>
  </si>
  <si>
    <t>Finland</t>
  </si>
  <si>
    <t>FIN</t>
  </si>
  <si>
    <t>France</t>
  </si>
  <si>
    <t>FRA</t>
  </si>
  <si>
    <t>Gabon</t>
  </si>
  <si>
    <t>GAB</t>
  </si>
  <si>
    <t>Gambia</t>
  </si>
  <si>
    <t>GMB</t>
  </si>
  <si>
    <t>Georgia</t>
  </si>
  <si>
    <t>GEO</t>
  </si>
  <si>
    <t>Germany</t>
  </si>
  <si>
    <t>DEU</t>
  </si>
  <si>
    <t>Ghana</t>
  </si>
  <si>
    <t>GHA</t>
  </si>
  <si>
    <t>Greece</t>
  </si>
  <si>
    <t>GRC</t>
  </si>
  <si>
    <t>Grenada</t>
  </si>
  <si>
    <t>GRD</t>
  </si>
  <si>
    <t>Guatemala</t>
  </si>
  <si>
    <t>GTM</t>
  </si>
  <si>
    <t>Guinea</t>
  </si>
  <si>
    <t>GIN</t>
  </si>
  <si>
    <t>Guinea-Bissau</t>
  </si>
  <si>
    <t>GNB</t>
  </si>
  <si>
    <t>Guyana</t>
  </si>
  <si>
    <t>GUY</t>
  </si>
  <si>
    <t>Haiti</t>
  </si>
  <si>
    <t>HTI</t>
  </si>
  <si>
    <t>Honduras</t>
  </si>
  <si>
    <t>HND</t>
  </si>
  <si>
    <t>Hungary</t>
  </si>
  <si>
    <t>HUN</t>
  </si>
  <si>
    <t>Iceland</t>
  </si>
  <si>
    <t>ISL</t>
  </si>
  <si>
    <t>India</t>
  </si>
  <si>
    <t>IND</t>
  </si>
  <si>
    <t>Indonesia</t>
  </si>
  <si>
    <t>IDN</t>
  </si>
  <si>
    <t>Iran</t>
  </si>
  <si>
    <t>IRN</t>
  </si>
  <si>
    <t>Iraq</t>
  </si>
  <si>
    <t>IRQ</t>
  </si>
  <si>
    <t>Ireland</t>
  </si>
  <si>
    <t>IRL</t>
  </si>
  <si>
    <t>Israel</t>
  </si>
  <si>
    <t>ISR</t>
  </si>
  <si>
    <t>Italy</t>
  </si>
  <si>
    <t>ITA</t>
  </si>
  <si>
    <t>Jamaica</t>
  </si>
  <si>
    <t>JAM</t>
  </si>
  <si>
    <t>Japan</t>
  </si>
  <si>
    <t>JPN</t>
  </si>
  <si>
    <t>Jordan</t>
  </si>
  <si>
    <t>JOR</t>
  </si>
  <si>
    <t>Kazakhstan</t>
  </si>
  <si>
    <t>KAZ</t>
  </si>
  <si>
    <t>Kenya</t>
  </si>
  <si>
    <t>KEN</t>
  </si>
  <si>
    <t>Kiribati</t>
  </si>
  <si>
    <t>KIR</t>
  </si>
  <si>
    <t>Kuwait</t>
  </si>
  <si>
    <t>KWT</t>
  </si>
  <si>
    <t>Kyrgyzstan</t>
  </si>
  <si>
    <t>KGZ</t>
  </si>
  <si>
    <t>Laos</t>
  </si>
  <si>
    <t>LAO</t>
  </si>
  <si>
    <t>Latvia</t>
  </si>
  <si>
    <t>LVA</t>
  </si>
  <si>
    <t>Lebanon</t>
  </si>
  <si>
    <t>LBN</t>
  </si>
  <si>
    <t>Lesotho</t>
  </si>
  <si>
    <t>LSO</t>
  </si>
  <si>
    <t>Liberia</t>
  </si>
  <si>
    <t>LBR</t>
  </si>
  <si>
    <t>Libya</t>
  </si>
  <si>
    <t>LBY</t>
  </si>
  <si>
    <t>Liechtenstein</t>
  </si>
  <si>
    <t>LIE</t>
  </si>
  <si>
    <t>Lithuania</t>
  </si>
  <si>
    <t>LTU</t>
  </si>
  <si>
    <t>Luxembourg</t>
  </si>
  <si>
    <t>LUX</t>
  </si>
  <si>
    <t>Macedonia</t>
  </si>
  <si>
    <t>MKD</t>
  </si>
  <si>
    <t>Madagascar</t>
  </si>
  <si>
    <t>MDG</t>
  </si>
  <si>
    <t>Malawi</t>
  </si>
  <si>
    <t>MWI</t>
  </si>
  <si>
    <t>Malaysia</t>
  </si>
  <si>
    <t>MYS</t>
  </si>
  <si>
    <t>Maldives</t>
  </si>
  <si>
    <t>MDV</t>
  </si>
  <si>
    <t>Mali</t>
  </si>
  <si>
    <t>MLI</t>
  </si>
  <si>
    <t>Malta</t>
  </si>
  <si>
    <t>MLT</t>
  </si>
  <si>
    <t>Marshall Islands</t>
  </si>
  <si>
    <t>MHL</t>
  </si>
  <si>
    <t>Mauritania</t>
  </si>
  <si>
    <t>MRT</t>
  </si>
  <si>
    <t>Mauritius</t>
  </si>
  <si>
    <t>MUS</t>
  </si>
  <si>
    <t>Mexico</t>
  </si>
  <si>
    <t>MEX</t>
  </si>
  <si>
    <t>Micronesia</t>
  </si>
  <si>
    <t>Moldova</t>
  </si>
  <si>
    <t>MDA</t>
  </si>
  <si>
    <t>Mongolia</t>
  </si>
  <si>
    <t>MNG</t>
  </si>
  <si>
    <t>Montenegro</t>
  </si>
  <si>
    <t>MNE</t>
  </si>
  <si>
    <t>Morocco</t>
  </si>
  <si>
    <t>MAR</t>
  </si>
  <si>
    <t>Mozambique</t>
  </si>
  <si>
    <t>MOZ</t>
  </si>
  <si>
    <t>Myanmar</t>
  </si>
  <si>
    <t>MMR</t>
  </si>
  <si>
    <t>Namibia</t>
  </si>
  <si>
    <t>NAM</t>
  </si>
  <si>
    <t>Nauru</t>
  </si>
  <si>
    <t>NRU</t>
  </si>
  <si>
    <t>Nepal</t>
  </si>
  <si>
    <t>NPL</t>
  </si>
  <si>
    <t>Netherlands</t>
  </si>
  <si>
    <t>NLD</t>
  </si>
  <si>
    <t>New Zealand</t>
  </si>
  <si>
    <t>NZL</t>
  </si>
  <si>
    <t>Nicaragua</t>
  </si>
  <si>
    <t>NIC</t>
  </si>
  <si>
    <t>Niger</t>
  </si>
  <si>
    <t>NER</t>
  </si>
  <si>
    <t>Nigeria</t>
  </si>
  <si>
    <t>NGA</t>
  </si>
  <si>
    <t>Niue</t>
  </si>
  <si>
    <t>NIU</t>
  </si>
  <si>
    <t>North Korea</t>
  </si>
  <si>
    <t>PRK</t>
  </si>
  <si>
    <t>Norway</t>
  </si>
  <si>
    <t>NOR</t>
  </si>
  <si>
    <t>Oman</t>
  </si>
  <si>
    <t>OMN</t>
  </si>
  <si>
    <t>Pakistan</t>
  </si>
  <si>
    <t>PAK</t>
  </si>
  <si>
    <t>Palau</t>
  </si>
  <si>
    <t>PLW</t>
  </si>
  <si>
    <t>Panama</t>
  </si>
  <si>
    <t>PAN</t>
  </si>
  <si>
    <t>Papua New Guinea</t>
  </si>
  <si>
    <t>PNG</t>
  </si>
  <si>
    <t>Paraguay</t>
  </si>
  <si>
    <t>PRY</t>
  </si>
  <si>
    <t>Peru</t>
  </si>
  <si>
    <t>PER</t>
  </si>
  <si>
    <t>Philippines</t>
  </si>
  <si>
    <t>PHL</t>
  </si>
  <si>
    <t>Poland</t>
  </si>
  <si>
    <t>POL</t>
  </si>
  <si>
    <t>Portugal</t>
  </si>
  <si>
    <t>PRT</t>
  </si>
  <si>
    <t>Qatar</t>
  </si>
  <si>
    <t>QAT</t>
  </si>
  <si>
    <t>Romania</t>
  </si>
  <si>
    <t>ROU</t>
  </si>
  <si>
    <t>Russia</t>
  </si>
  <si>
    <t>RUS</t>
  </si>
  <si>
    <t>Rwanda</t>
  </si>
  <si>
    <t>RWA</t>
  </si>
  <si>
    <t>Saint Kitts and Nevis</t>
  </si>
  <si>
    <t>KNA</t>
  </si>
  <si>
    <t>Saint Lucia</t>
  </si>
  <si>
    <t>LCA</t>
  </si>
  <si>
    <t>Saint Vincent and the Grenadines</t>
  </si>
  <si>
    <t>VCT</t>
  </si>
  <si>
    <t>Samoa</t>
  </si>
  <si>
    <t>WSM</t>
  </si>
  <si>
    <t>Sao Tome and Principe</t>
  </si>
  <si>
    <t>STP</t>
  </si>
  <si>
    <t>Saudi Arabia</t>
  </si>
  <si>
    <t>SAU</t>
  </si>
  <si>
    <t>Senegal</t>
  </si>
  <si>
    <t>SEN</t>
  </si>
  <si>
    <t>Serbia</t>
  </si>
  <si>
    <t>SRB</t>
  </si>
  <si>
    <t>Seychelles</t>
  </si>
  <si>
    <t>SYC</t>
  </si>
  <si>
    <t>Sierra Leone</t>
  </si>
  <si>
    <t>SLE</t>
  </si>
  <si>
    <t>Singapore</t>
  </si>
  <si>
    <t>SGP</t>
  </si>
  <si>
    <t>Slovakia</t>
  </si>
  <si>
    <t>SVK</t>
  </si>
  <si>
    <t>Slovenia</t>
  </si>
  <si>
    <t>SVN</t>
  </si>
  <si>
    <t>Solomon Islands</t>
  </si>
  <si>
    <t>SLB</t>
  </si>
  <si>
    <t>Somalia</t>
  </si>
  <si>
    <t>SOM</t>
  </si>
  <si>
    <t>South Africa</t>
  </si>
  <si>
    <t>ZAF</t>
  </si>
  <si>
    <t>South Korea</t>
  </si>
  <si>
    <t>KOR</t>
  </si>
  <si>
    <t>South Sudan</t>
  </si>
  <si>
    <t>SSD</t>
  </si>
  <si>
    <t>Spain</t>
  </si>
  <si>
    <t>ESP</t>
  </si>
  <si>
    <t>Sri Lanka</t>
  </si>
  <si>
    <t>LKA</t>
  </si>
  <si>
    <t>Sudan</t>
  </si>
  <si>
    <t>SDN</t>
  </si>
  <si>
    <t>Suriname</t>
  </si>
  <si>
    <t>SUR</t>
  </si>
  <si>
    <t>Swaziland</t>
  </si>
  <si>
    <t>SWZ</t>
  </si>
  <si>
    <t>Sweden</t>
  </si>
  <si>
    <t>SWE</t>
  </si>
  <si>
    <t>Switzerland</t>
  </si>
  <si>
    <t>CHE</t>
  </si>
  <si>
    <t>Syria</t>
  </si>
  <si>
    <t>SYR</t>
  </si>
  <si>
    <t>Tajikistan</t>
  </si>
  <si>
    <t>TJK</t>
  </si>
  <si>
    <t>Tanzania</t>
  </si>
  <si>
    <t>TZA</t>
  </si>
  <si>
    <t>Thailand</t>
  </si>
  <si>
    <t>THA</t>
  </si>
  <si>
    <t>Timor</t>
  </si>
  <si>
    <t>TLS</t>
  </si>
  <si>
    <t>Togo</t>
  </si>
  <si>
    <t>TGO</t>
  </si>
  <si>
    <t>Tonga</t>
  </si>
  <si>
    <t>TON</t>
  </si>
  <si>
    <t>Trinidad and Tobago</t>
  </si>
  <si>
    <t>TTO</t>
  </si>
  <si>
    <t>Tunisia</t>
  </si>
  <si>
    <t>TUN</t>
  </si>
  <si>
    <t>Turkey</t>
  </si>
  <si>
    <t>TUR</t>
  </si>
  <si>
    <t>Turkmenistan</t>
  </si>
  <si>
    <t>TKM</t>
  </si>
  <si>
    <t>Tuvalu</t>
  </si>
  <si>
    <t>TUV</t>
  </si>
  <si>
    <t>Uganda</t>
  </si>
  <si>
    <t>UGA</t>
  </si>
  <si>
    <t>Ukraine</t>
  </si>
  <si>
    <t>UKR</t>
  </si>
  <si>
    <t>United Arab Emirates</t>
  </si>
  <si>
    <t>ARE</t>
  </si>
  <si>
    <t>United Kingdom</t>
  </si>
  <si>
    <t>GBR</t>
  </si>
  <si>
    <t>United States</t>
  </si>
  <si>
    <t>USA</t>
  </si>
  <si>
    <t>Uruguay</t>
  </si>
  <si>
    <t>URY</t>
  </si>
  <si>
    <t>Uzbekistan</t>
  </si>
  <si>
    <t>UZB</t>
  </si>
  <si>
    <t>Vanuatu</t>
  </si>
  <si>
    <t>VUT</t>
  </si>
  <si>
    <t>Venezuela</t>
  </si>
  <si>
    <t>VEN</t>
  </si>
  <si>
    <t>Vietnam</t>
  </si>
  <si>
    <t>VNM</t>
  </si>
  <si>
    <t>World</t>
  </si>
  <si>
    <t>OWID_WRL</t>
  </si>
  <si>
    <t>Yemen</t>
  </si>
  <si>
    <t>YEM</t>
  </si>
  <si>
    <t>Zambia</t>
  </si>
  <si>
    <t>ZMB</t>
  </si>
  <si>
    <t>Zimbabwe</t>
  </si>
  <si>
    <t>ZWE</t>
  </si>
  <si>
    <t>País</t>
  </si>
  <si>
    <t>Código País</t>
  </si>
  <si>
    <t>Año</t>
  </si>
  <si>
    <t>País Español</t>
  </si>
  <si>
    <t>Afganistan</t>
  </si>
  <si>
    <t>Argelia</t>
  </si>
  <si>
    <t>Antigua y Barbuda</t>
  </si>
  <si>
    <t>Azerbaiyán</t>
  </si>
  <si>
    <t>Baréin</t>
  </si>
  <si>
    <t>Bielorrusia</t>
  </si>
  <si>
    <t>Bélgica</t>
  </si>
  <si>
    <t>Belice</t>
  </si>
  <si>
    <t>Benín</t>
  </si>
  <si>
    <t>Bután</t>
  </si>
  <si>
    <t>Bosnia y Herzegovina</t>
  </si>
  <si>
    <t>Brasil</t>
  </si>
  <si>
    <t>Camboya</t>
  </si>
  <si>
    <t>Camerún</t>
  </si>
  <si>
    <t>Canadá</t>
  </si>
  <si>
    <t>Cabo Verde</t>
  </si>
  <si>
    <t>República Centroafricana</t>
  </si>
  <si>
    <t>Comoras</t>
  </si>
  <si>
    <t>Islas Cook</t>
  </si>
  <si>
    <t>Costa de Marfil</t>
  </si>
  <si>
    <t>Croacia</t>
  </si>
  <si>
    <t>Chipre</t>
  </si>
  <si>
    <t>República Checa</t>
  </si>
  <si>
    <t>República Democrática del Congo</t>
  </si>
  <si>
    <t>Dinamarca</t>
  </si>
  <si>
    <t>Yibuti</t>
  </si>
  <si>
    <t>República Dominicana</t>
  </si>
  <si>
    <t>Egipto</t>
  </si>
  <si>
    <t>Guinea Ecuatorial</t>
  </si>
  <si>
    <t>Etiopía</t>
  </si>
  <si>
    <t>Unión Europea</t>
  </si>
  <si>
    <t>Fiyi</t>
  </si>
  <si>
    <t>Finlandia</t>
  </si>
  <si>
    <t>Francia</t>
  </si>
  <si>
    <t>Gabón</t>
  </si>
  <si>
    <t>Alemania</t>
  </si>
  <si>
    <t>Grecia</t>
  </si>
  <si>
    <t>Granada</t>
  </si>
  <si>
    <t>Guinea-Bisáu</t>
  </si>
  <si>
    <t>Hungría</t>
  </si>
  <si>
    <t>Islandia</t>
  </si>
  <si>
    <t>Irán</t>
  </si>
  <si>
    <t>Irak</t>
  </si>
  <si>
    <t>Irlanda</t>
  </si>
  <si>
    <t>Italia</t>
  </si>
  <si>
    <t>Japón</t>
  </si>
  <si>
    <t>Jordania</t>
  </si>
  <si>
    <t>Kazajistán</t>
  </si>
  <si>
    <t>Kenia</t>
  </si>
  <si>
    <t>Kirguistán</t>
  </si>
  <si>
    <t>Lébano</t>
  </si>
  <si>
    <t>Lesoto</t>
  </si>
  <si>
    <t>Libia</t>
  </si>
  <si>
    <t>Lituania</t>
  </si>
  <si>
    <t>Luxemburgo</t>
  </si>
  <si>
    <t>Malaui</t>
  </si>
  <si>
    <t>Malasia</t>
  </si>
  <si>
    <t>Maldivas</t>
  </si>
  <si>
    <t>Islas Marshall</t>
  </si>
  <si>
    <t>Mauricio</t>
  </si>
  <si>
    <t>México</t>
  </si>
  <si>
    <t>Moldavia</t>
  </si>
  <si>
    <t>Marruecos</t>
  </si>
  <si>
    <t>Birmania</t>
  </si>
  <si>
    <t>Países Bajos</t>
  </si>
  <si>
    <t>Nueva Zelanda</t>
  </si>
  <si>
    <t>Níger</t>
  </si>
  <si>
    <t>Corea del Norte</t>
  </si>
  <si>
    <t>Noruega</t>
  </si>
  <si>
    <t>Omán</t>
  </si>
  <si>
    <t>Pakistán</t>
  </si>
  <si>
    <t>Palaos</t>
  </si>
  <si>
    <t>Panamá</t>
  </si>
  <si>
    <t>Papúa Nueva Guinea</t>
  </si>
  <si>
    <t>Perú</t>
  </si>
  <si>
    <t>Filipinas</t>
  </si>
  <si>
    <t>Polonia</t>
  </si>
  <si>
    <t>Catar</t>
  </si>
  <si>
    <t>Rumania</t>
  </si>
  <si>
    <t>Rusia</t>
  </si>
  <si>
    <t>Ruanda</t>
  </si>
  <si>
    <t>San Cristóbal y Nieves</t>
  </si>
  <si>
    <t>Santa Lucía</t>
  </si>
  <si>
    <t>San Vicente y las Granadinas</t>
  </si>
  <si>
    <t>Santo Tomé y Príncipe</t>
  </si>
  <si>
    <t>Arabia Saudita</t>
  </si>
  <si>
    <t>Sierra Leona</t>
  </si>
  <si>
    <t>Singapur</t>
  </si>
  <si>
    <t>Eslovaquia</t>
  </si>
  <si>
    <t>Eslovenia</t>
  </si>
  <si>
    <t>Islas Solomon</t>
  </si>
  <si>
    <t>Sudáfrica</t>
  </si>
  <si>
    <t>Corea del Sur</t>
  </si>
  <si>
    <t>Sudán del Sur</t>
  </si>
  <si>
    <t>España</t>
  </si>
  <si>
    <t>Sudán</t>
  </si>
  <si>
    <t>Surinam</t>
  </si>
  <si>
    <t>Suazilandia</t>
  </si>
  <si>
    <t>Suecia</t>
  </si>
  <si>
    <t>Suiza</t>
  </si>
  <si>
    <t>Siria</t>
  </si>
  <si>
    <t>Tayikistán</t>
  </si>
  <si>
    <t>Tailandia</t>
  </si>
  <si>
    <t>Trinidad y Tobago</t>
  </si>
  <si>
    <t>Túnez</t>
  </si>
  <si>
    <t>Turquía</t>
  </si>
  <si>
    <t>Turkmenistán</t>
  </si>
  <si>
    <t>Ucrania</t>
  </si>
  <si>
    <t>Emiratos Árabes</t>
  </si>
  <si>
    <t>Reino Unido</t>
  </si>
  <si>
    <t>Estados Unidos</t>
  </si>
  <si>
    <t>Uzbekistán</t>
  </si>
  <si>
    <t>Mundo</t>
  </si>
  <si>
    <t>Zimbabue</t>
  </si>
  <si>
    <t>Agricultura (kilotoneladas CO₂e)</t>
  </si>
  <si>
    <t>Emisiones Fugitivas (kilotoneladas CO₂e)</t>
  </si>
  <si>
    <t>Residuos (kilotoneladas CO₂e)</t>
  </si>
  <si>
    <t>UCTUS (kilotoneladas CO₂e)</t>
  </si>
  <si>
    <t>Industria (kilotoneladas CO₂e)</t>
  </si>
  <si>
    <t>Otras Quemas de Combustible (kilotoneladas CO₂e)</t>
  </si>
  <si>
    <t>Total (kilotoneladas CO₂e)</t>
  </si>
  <si>
    <t>Variación Agricultura (kilotoneladas CO₂e)</t>
  </si>
  <si>
    <t>Variación Porcentual Agricultura (%)</t>
  </si>
  <si>
    <t>Agricultura (toneladas CO₂e per cápita)</t>
  </si>
  <si>
    <t>Variación Emisiones Fugitivas (kilotoneladas CO₂e)</t>
  </si>
  <si>
    <t>Variación Porcentual Emisiones Fugitivas (%)</t>
  </si>
  <si>
    <t>Emisiones Fugitivas (toneladas CO₂e per cápita)</t>
  </si>
  <si>
    <t>Variación Residuos (kilotoneladas CO₂e)</t>
  </si>
  <si>
    <t>Variación Porcentual Residuos (%)</t>
  </si>
  <si>
    <t>Residuos (toneladas CO₂e per cápita)</t>
  </si>
  <si>
    <t>Variación UCTUS (kilotoneladas CO₂e)</t>
  </si>
  <si>
    <t>Variación Porcentual UCTUS (%)</t>
  </si>
  <si>
    <t>UCTUS (toneladas CO₂e per cápita)</t>
  </si>
  <si>
    <t>Variación Industria (kilotoneladas CO₂e)</t>
  </si>
  <si>
    <t>Variación Porcentual Industria (%)</t>
  </si>
  <si>
    <t>Industria (toneladas CO₂e per cápita)</t>
  </si>
  <si>
    <t>Variación Otras Quemas de Combustible (kilotoneladas CO₂e)</t>
  </si>
  <si>
    <t>Variación Porcentual Otras Quemas de Combustible (%)</t>
  </si>
  <si>
    <t>Otras Quemas de Combustible (toneladas CO₂e per cápita)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</si>
</sst>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1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13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Emisiones_CH4_CO2eq_MUNDO" displayName="Emisiones_CH4_CO2eq_MUNDO" ref="A1:K5266" totalsRowShown="0">
  <autoFilter ref="A1:K5266" xr:uid="{00000000-0009-0000-0100-000001000000}"/>
  <tableColumns count="11">
    <tableColumn id="1" xr3:uid="{00000000-0010-0000-0000-000001000000}" name="País"/>
    <tableColumn id="11" xr3:uid="{AB1CB382-F9EC-49B8-9289-C5C590A238BC}" name="País Español"/>
    <tableColumn id="2" xr3:uid="{00000000-0010-0000-0000-000002000000}" name="Código País"/>
    <tableColumn id="3" xr3:uid="{00000000-0010-0000-0000-000003000000}" name="Año"/>
    <tableColumn id="13" xr3:uid="{918DEE7C-4592-43A1-B1BF-423A4EFC85CD}" name="Agricultura (kilotoneladas CO₂e)"/>
    <tableColumn id="15" xr3:uid="{8A510B46-57A5-46DF-829F-C508CEC1DE5E}" name="Emisiones Fugitivas (kilotoneladas CO₂e)"/>
    <tableColumn id="17" xr3:uid="{EA927C85-BCC5-4D7B-BD3B-4F78B67FA2D7}" name="Residuos (kilotoneladas CO₂e)"/>
    <tableColumn id="20" xr3:uid="{5AC44159-221E-4A7E-A61E-1B238B0825D2}" name="UCTUS (kilotoneladas CO₂e)"/>
    <tableColumn id="22" xr3:uid="{D46EC8B3-1CF1-4416-B183-19C48AF2E878}" name="Industria (kilotoneladas CO₂e)"/>
    <tableColumn id="24" xr3:uid="{0B3B6172-E28C-4A86-B024-6A2884159AE1}" name="Otras Quemas de Combustible (kilotoneladas CO₂e)"/>
    <tableColumn id="10" xr3:uid="{00000000-0010-0000-0000-00000A000000}" name="Total (kilotoneladas CO₂e)" dataDxfId="12">
      <calculatedColumnFormula>SUM(Emisiones_CH4_CO2eq_MUNDO[[#This Row],[Agricultura (kilotoneladas CO₂e)]:[Otras Quemas de Combustible (kilotoneladas CO₂e)]])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E40C2DA-E983-49EC-B4F6-090CD070A867}" name="Emisiones_CH4_CO2eq_LA" displayName="Emisiones_CH4_CO2eq_LA" ref="A1:AB514" totalsRowShown="0">
  <autoFilter ref="A1:AB514" xr:uid="{6E42F2D8-C74B-427C-8372-E2E1F0C28858}"/>
  <tableColumns count="28">
    <tableColumn id="1" xr3:uid="{AE7A2599-C7F0-4603-9756-C9BC457759A3}" name="País"/>
    <tableColumn id="2" xr3:uid="{1DD3CF73-DC5C-41BB-879C-A95289DD0064}" name="País Español"/>
    <tableColumn id="3" xr3:uid="{6612914B-CC52-4817-8C1B-E55931CC3FAB}" name="Código País"/>
    <tableColumn id="4" xr3:uid="{2F3636DD-E777-4FBE-B1B4-AC94463DF451}" name="Año"/>
    <tableColumn id="5" xr3:uid="{570F1E2D-3C46-4734-9A1E-212F7C186CE7}" name="Agricultura (kilotoneladas CO₂e)"/>
    <tableColumn id="12" xr3:uid="{CF79C430-CE66-4742-8713-D5D3C41B345E}" name="Variación Agricultura (kilotoneladas CO₂e)" dataDxfId="11">
      <calculatedColumnFormula>IF(A1=Emisiones_CH4_CO2eq_LA[[#This Row],[País]],IFERROR(Emisiones_CH4_CO2eq_LA[[#This Row],[Agricultura (kilotoneladas CO₂e)]]-E1,0),0)</calculatedColumnFormula>
    </tableColumn>
    <tableColumn id="13" xr3:uid="{846E7B00-F5E7-44EF-BBF1-14801E4E8B3B}" name="Variación Porcentual Agricultura (%)" dataDxfId="10">
      <calculatedColumnFormula>IF(A1=Emisiones_CH4_CO2eq_LA[[#This Row],[País]],IFERROR(((Emisiones_CH4_CO2eq_LA[[#This Row],[Agricultura (kilotoneladas CO₂e)]]-E1)/E1)*100,0),0)</calculatedColumnFormula>
    </tableColumn>
    <tableColumn id="14" xr3:uid="{2BD53DD1-5F01-48E7-8F9C-2E04C1CED1E7}" name="Agricultura (toneladas CO₂e per cápita)"/>
    <tableColumn id="6" xr3:uid="{34A4368F-74CB-41CA-9A64-A2B0890233FC}" name="Emisiones Fugitivas (kilotoneladas CO₂e)"/>
    <tableColumn id="15" xr3:uid="{D381DBE1-EA72-4F71-8965-EE44B3EBFD49}" name="Variación Emisiones Fugitivas (kilotoneladas CO₂e)" dataDxfId="9">
      <calculatedColumnFormula>IF(A1=Emisiones_CH4_CO2eq_LA[[#This Row],[País]],IFERROR(Emisiones_CH4_CO2eq_LA[[#This Row],[Emisiones Fugitivas (kilotoneladas CO₂e)]]-I1,0),0)</calculatedColumnFormula>
    </tableColumn>
    <tableColumn id="16" xr3:uid="{7E57734B-1D97-4147-AAD6-8F9EFC5AA39B}" name="Variación Porcentual Emisiones Fugitivas (%)" dataDxfId="8">
      <calculatedColumnFormula>IF(A1=Emisiones_CH4_CO2eq_LA[[#This Row],[País]],IFERROR(((Emisiones_CH4_CO2eq_LA[[#This Row],[Emisiones Fugitivas (kilotoneladas CO₂e)]]-I1)/I1)*100,0),0)</calculatedColumnFormula>
    </tableColumn>
    <tableColumn id="17" xr3:uid="{977E7F9D-47F1-4277-972C-9F17B7218B10}" name="Emisiones Fugitivas (toneladas CO₂e per cápita)"/>
    <tableColumn id="7" xr3:uid="{2D066D29-F489-455F-91E5-6AC1AEBD554C}" name="Residuos (kilotoneladas CO₂e)"/>
    <tableColumn id="18" xr3:uid="{D508B805-BBEF-4705-9360-137572679DF5}" name="Variación Residuos (kilotoneladas CO₂e)" dataDxfId="7">
      <calculatedColumnFormula>IF(A1=Emisiones_CH4_CO2eq_LA[[#This Row],[País]],IFERROR(Emisiones_CH4_CO2eq_LA[[#This Row],[Residuos (kilotoneladas CO₂e)]]-M1,0),0)</calculatedColumnFormula>
    </tableColumn>
    <tableColumn id="19" xr3:uid="{E9F49179-2A63-4BA4-BF59-4A0F4F8A788E}" name="Variación Porcentual Residuos (%)" dataDxfId="6">
      <calculatedColumnFormula>IF(A1=Emisiones_CH4_CO2eq_LA[[#This Row],[País]],IFERROR(((Emisiones_CH4_CO2eq_LA[[#This Row],[Residuos (kilotoneladas CO₂e)]]-M1)/M1)*100,0),0)</calculatedColumnFormula>
    </tableColumn>
    <tableColumn id="20" xr3:uid="{F15C7036-D7BF-431B-9E48-8C22BC12C3CC}" name="Residuos (toneladas CO₂e per cápita)"/>
    <tableColumn id="8" xr3:uid="{D5AF2C93-A12D-4EE8-A4C1-6FE22A54FFA8}" name="UCTUS (kilotoneladas CO₂e)"/>
    <tableColumn id="21" xr3:uid="{AB9D73E6-8573-4613-AFBF-D046195A509A}" name="Variación UCTUS (kilotoneladas CO₂e)" dataDxfId="5">
      <calculatedColumnFormula>IF(A1=Emisiones_CH4_CO2eq_LA[[#This Row],[País]],IFERROR(Emisiones_CH4_CO2eq_LA[[#This Row],[UCTUS (kilotoneladas CO₂e)]]-Q1,0),0)</calculatedColumnFormula>
    </tableColumn>
    <tableColumn id="22" xr3:uid="{F1496598-11FF-4A3C-8839-44F42D08934F}" name="Variación Porcentual UCTUS (%)" dataDxfId="4">
      <calculatedColumnFormula>IF(A1=Emisiones_CH4_CO2eq_LA[[#This Row],[País]],IFERROR(((Emisiones_CH4_CO2eq_LA[[#This Row],[UCTUS (kilotoneladas CO₂e)]]-Q1)/Q1)*100,0),0)</calculatedColumnFormula>
    </tableColumn>
    <tableColumn id="23" xr3:uid="{ACFB972E-BDE8-4084-B474-73D17B8845BC}" name="UCTUS (toneladas CO₂e per cápita)"/>
    <tableColumn id="9" xr3:uid="{3D2328A2-640D-4159-86B3-8958BD6F50A1}" name="Industria (kilotoneladas CO₂e)"/>
    <tableColumn id="24" xr3:uid="{3693CE0D-80DD-4D86-B15C-DF7DE1C590C1}" name="Variación Industria (kilotoneladas CO₂e)" dataDxfId="3">
      <calculatedColumnFormula>IF(A1=Emisiones_CH4_CO2eq_LA[[#This Row],[País]],IFERROR(Emisiones_CH4_CO2eq_LA[[#This Row],[Industria (kilotoneladas CO₂e)]]-U1,0),0)</calculatedColumnFormula>
    </tableColumn>
    <tableColumn id="25" xr3:uid="{0BD233AB-177D-4E57-BAB4-46ED7D6A00EA}" name="Variación Porcentual Industria (%)" dataDxfId="2">
      <calculatedColumnFormula>IF(A1=Emisiones_CH4_CO2eq_LA[[#This Row],[País]],IFERROR(((Emisiones_CH4_CO2eq_LA[[#This Row],[Industria (kilotoneladas CO₂e)]]-U1)/U1)*100,0),0)</calculatedColumnFormula>
    </tableColumn>
    <tableColumn id="26" xr3:uid="{A70CE7D7-50BF-4C78-82F8-B8767751139B}" name="Industria (toneladas CO₂e per cápita)"/>
    <tableColumn id="10" xr3:uid="{3E17CDC2-F322-46D0-AF70-B1A73F6683A9}" name="Otras Quemas de Combustible (kilotoneladas CO₂e)"/>
    <tableColumn id="27" xr3:uid="{CCDC6B8B-7300-49CA-BC56-C48674E780A6}" name="Variación Otras Quemas de Combustible (kilotoneladas CO₂e)" dataDxfId="1">
      <calculatedColumnFormula>IF(A1=Emisiones_CH4_CO2eq_LA[[#This Row],[País]],IFERROR(Emisiones_CH4_CO2eq_LA[[#This Row],[Otras Quemas de Combustible (kilotoneladas CO₂e)]]-Y1,0),0)</calculatedColumnFormula>
    </tableColumn>
    <tableColumn id="28" xr3:uid="{42E3B0F8-38C6-4A75-B42E-887D7C8E330E}" name="Variación Porcentual Otras Quemas de Combustible (%)" dataDxfId="0">
      <calculatedColumnFormula>IF(A1=Emisiones_CH4_CO2eq_LA[[#This Row],[País]],IFERROR(((Emisiones_CH4_CO2eq_LA[[#This Row],[Otras Quemas de Combustible (kilotoneladas CO₂e)]]-Y1)/Y1)*100,0),0)</calculatedColumnFormula>
    </tableColumn>
    <tableColumn id="29" xr3:uid="{A8096D90-F191-4D1E-9410-5F1B772190D0}" name="Otras Quemas de Combustible (toneladas CO₂e per cápita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K5266"/>
  <sheetViews>
    <sheetView topLeftCell="F1" workbookViewId="0">
      <selection activeCell="L12" sqref="L12"/>
    </sheetView>
  </sheetViews>
  <sheetFormatPr baseColWidth="10" defaultRowHeight="15" x14ac:dyDescent="0.25"/>
  <cols>
    <col min="4" max="4" width="25.85546875" customWidth="1"/>
    <col min="5" max="5" width="32.42578125" customWidth="1"/>
    <col min="6" max="6" width="36.5703125" customWidth="1"/>
    <col min="7" max="7" width="41.5703125" customWidth="1"/>
    <col min="8" max="8" width="23.28515625" customWidth="1"/>
    <col min="9" max="9" width="36" customWidth="1"/>
    <col min="10" max="10" width="23.28515625" customWidth="1"/>
  </cols>
  <sheetData>
    <row r="1" spans="1:11" x14ac:dyDescent="0.25">
      <c r="A1" t="s">
        <v>388</v>
      </c>
      <c r="B1" t="s">
        <v>391</v>
      </c>
      <c r="C1" t="s">
        <v>389</v>
      </c>
      <c r="D1" t="s">
        <v>390</v>
      </c>
      <c r="E1" t="s">
        <v>506</v>
      </c>
      <c r="F1" t="s">
        <v>507</v>
      </c>
      <c r="G1" t="s">
        <v>508</v>
      </c>
      <c r="H1" t="s">
        <v>509</v>
      </c>
      <c r="I1" t="s">
        <v>510</v>
      </c>
      <c r="J1" t="s">
        <v>511</v>
      </c>
      <c r="K1" t="s">
        <v>512</v>
      </c>
    </row>
    <row r="2" spans="1:11" x14ac:dyDescent="0.25">
      <c r="A2" t="s">
        <v>0</v>
      </c>
      <c r="B2" t="s">
        <v>392</v>
      </c>
      <c r="C2" t="s">
        <v>1</v>
      </c>
      <c r="D2">
        <v>1990</v>
      </c>
      <c r="E2">
        <v>5370</v>
      </c>
      <c r="F2">
        <v>280</v>
      </c>
      <c r="G2">
        <v>1090</v>
      </c>
      <c r="H2">
        <v>0</v>
      </c>
      <c r="I2">
        <v>0</v>
      </c>
      <c r="J2">
        <v>2230</v>
      </c>
      <c r="K2">
        <f>SUM(Emisiones_CH4_CO2eq_MUNDO[[#This Row],[Agricultura (kilotoneladas CO₂e)]:[Otras Quemas de Combustible (kilotoneladas CO₂e)]])</f>
        <v>8970</v>
      </c>
    </row>
    <row r="3" spans="1:11" x14ac:dyDescent="0.25">
      <c r="A3" t="s">
        <v>0</v>
      </c>
      <c r="B3" t="s">
        <v>392</v>
      </c>
      <c r="C3" t="s">
        <v>1</v>
      </c>
      <c r="D3">
        <v>1991</v>
      </c>
      <c r="E3">
        <v>5610</v>
      </c>
      <c r="F3">
        <v>240</v>
      </c>
      <c r="G3">
        <v>1170</v>
      </c>
      <c r="H3">
        <v>0</v>
      </c>
      <c r="I3">
        <v>0</v>
      </c>
      <c r="J3">
        <v>2040</v>
      </c>
      <c r="K3">
        <f>SUM(Emisiones_CH4_CO2eq_MUNDO[[#This Row],[Agricultura (kilotoneladas CO₂e)]:[Otras Quemas de Combustible (kilotoneladas CO₂e)]])</f>
        <v>9060</v>
      </c>
    </row>
    <row r="4" spans="1:11" x14ac:dyDescent="0.25">
      <c r="A4" t="s">
        <v>0</v>
      </c>
      <c r="B4" t="s">
        <v>392</v>
      </c>
      <c r="C4" t="s">
        <v>1</v>
      </c>
      <c r="D4">
        <v>1992</v>
      </c>
      <c r="E4">
        <v>5680</v>
      </c>
      <c r="F4">
        <v>200</v>
      </c>
      <c r="G4">
        <v>1250</v>
      </c>
      <c r="H4">
        <v>0</v>
      </c>
      <c r="I4">
        <v>0</v>
      </c>
      <c r="J4">
        <v>1860</v>
      </c>
      <c r="K4">
        <f>SUM(Emisiones_CH4_CO2eq_MUNDO[[#This Row],[Agricultura (kilotoneladas CO₂e)]:[Otras Quemas de Combustible (kilotoneladas CO₂e)]])</f>
        <v>8990</v>
      </c>
    </row>
    <row r="5" spans="1:11" x14ac:dyDescent="0.25">
      <c r="A5" t="s">
        <v>0</v>
      </c>
      <c r="B5" t="s">
        <v>392</v>
      </c>
      <c r="C5" t="s">
        <v>1</v>
      </c>
      <c r="D5">
        <v>1993</v>
      </c>
      <c r="E5">
        <v>5720</v>
      </c>
      <c r="F5">
        <v>160</v>
      </c>
      <c r="G5">
        <v>1330</v>
      </c>
      <c r="H5">
        <v>0</v>
      </c>
      <c r="I5">
        <v>0</v>
      </c>
      <c r="J5">
        <v>1680</v>
      </c>
      <c r="K5">
        <f>SUM(Emisiones_CH4_CO2eq_MUNDO[[#This Row],[Agricultura (kilotoneladas CO₂e)]:[Otras Quemas de Combustible (kilotoneladas CO₂e)]])</f>
        <v>8890</v>
      </c>
    </row>
    <row r="6" spans="1:11" x14ac:dyDescent="0.25">
      <c r="A6" t="s">
        <v>0</v>
      </c>
      <c r="B6" t="s">
        <v>392</v>
      </c>
      <c r="C6" t="s">
        <v>1</v>
      </c>
      <c r="D6">
        <v>1994</v>
      </c>
      <c r="E6">
        <v>5930</v>
      </c>
      <c r="F6">
        <v>120</v>
      </c>
      <c r="G6">
        <v>1410</v>
      </c>
      <c r="H6">
        <v>0</v>
      </c>
      <c r="I6">
        <v>0</v>
      </c>
      <c r="J6">
        <v>1500</v>
      </c>
      <c r="K6">
        <f>SUM(Emisiones_CH4_CO2eq_MUNDO[[#This Row],[Agricultura (kilotoneladas CO₂e)]:[Otras Quemas de Combustible (kilotoneladas CO₂e)]])</f>
        <v>8960</v>
      </c>
    </row>
    <row r="7" spans="1:11" x14ac:dyDescent="0.25">
      <c r="A7" t="s">
        <v>0</v>
      </c>
      <c r="B7" t="s">
        <v>392</v>
      </c>
      <c r="C7" t="s">
        <v>1</v>
      </c>
      <c r="D7">
        <v>1995</v>
      </c>
      <c r="E7">
        <v>6260</v>
      </c>
      <c r="F7">
        <v>80</v>
      </c>
      <c r="G7">
        <v>1490</v>
      </c>
      <c r="H7">
        <v>0</v>
      </c>
      <c r="I7">
        <v>0</v>
      </c>
      <c r="J7">
        <v>1320</v>
      </c>
      <c r="K7">
        <f>SUM(Emisiones_CH4_CO2eq_MUNDO[[#This Row],[Agricultura (kilotoneladas CO₂e)]:[Otras Quemas de Combustible (kilotoneladas CO₂e)]])</f>
        <v>9150</v>
      </c>
    </row>
    <row r="8" spans="1:11" x14ac:dyDescent="0.25">
      <c r="A8" t="s">
        <v>0</v>
      </c>
      <c r="B8" t="s">
        <v>392</v>
      </c>
      <c r="C8" t="s">
        <v>1</v>
      </c>
      <c r="D8">
        <v>1996</v>
      </c>
      <c r="E8">
        <v>7040</v>
      </c>
      <c r="F8">
        <v>90</v>
      </c>
      <c r="G8">
        <v>1550</v>
      </c>
      <c r="H8">
        <v>0</v>
      </c>
      <c r="I8">
        <v>0</v>
      </c>
      <c r="J8">
        <v>1260</v>
      </c>
      <c r="K8">
        <f>SUM(Emisiones_CH4_CO2eq_MUNDO[[#This Row],[Agricultura (kilotoneladas CO₂e)]:[Otras Quemas de Combustible (kilotoneladas CO₂e)]])</f>
        <v>9940</v>
      </c>
    </row>
    <row r="9" spans="1:11" x14ac:dyDescent="0.25">
      <c r="A9" t="s">
        <v>0</v>
      </c>
      <c r="B9" t="s">
        <v>392</v>
      </c>
      <c r="C9" t="s">
        <v>1</v>
      </c>
      <c r="D9">
        <v>1997</v>
      </c>
      <c r="E9">
        <v>7710</v>
      </c>
      <c r="F9">
        <v>90</v>
      </c>
      <c r="G9">
        <v>1600</v>
      </c>
      <c r="H9">
        <v>0</v>
      </c>
      <c r="I9">
        <v>0</v>
      </c>
      <c r="J9">
        <v>1200</v>
      </c>
      <c r="K9">
        <f>SUM(Emisiones_CH4_CO2eq_MUNDO[[#This Row],[Agricultura (kilotoneladas CO₂e)]:[Otras Quemas de Combustible (kilotoneladas CO₂e)]])</f>
        <v>10600</v>
      </c>
    </row>
    <row r="10" spans="1:11" x14ac:dyDescent="0.25">
      <c r="A10" t="s">
        <v>0</v>
      </c>
      <c r="B10" t="s">
        <v>392</v>
      </c>
      <c r="C10" t="s">
        <v>1</v>
      </c>
      <c r="D10">
        <v>1998</v>
      </c>
      <c r="E10">
        <v>8220</v>
      </c>
      <c r="F10">
        <v>90</v>
      </c>
      <c r="G10">
        <v>1650</v>
      </c>
      <c r="H10">
        <v>0</v>
      </c>
      <c r="I10">
        <v>0</v>
      </c>
      <c r="J10">
        <v>1140</v>
      </c>
      <c r="K10">
        <f>SUM(Emisiones_CH4_CO2eq_MUNDO[[#This Row],[Agricultura (kilotoneladas CO₂e)]:[Otras Quemas de Combustible (kilotoneladas CO₂e)]])</f>
        <v>11100</v>
      </c>
    </row>
    <row r="11" spans="1:11" x14ac:dyDescent="0.25">
      <c r="A11" t="s">
        <v>0</v>
      </c>
      <c r="B11" t="s">
        <v>392</v>
      </c>
      <c r="C11" t="s">
        <v>1</v>
      </c>
      <c r="D11">
        <v>1999</v>
      </c>
      <c r="E11">
        <v>8990</v>
      </c>
      <c r="F11">
        <v>90</v>
      </c>
      <c r="G11">
        <v>1710</v>
      </c>
      <c r="H11">
        <v>0</v>
      </c>
      <c r="I11">
        <v>0</v>
      </c>
      <c r="J11">
        <v>1090</v>
      </c>
      <c r="K11">
        <f>SUM(Emisiones_CH4_CO2eq_MUNDO[[#This Row],[Agricultura (kilotoneladas CO₂e)]:[Otras Quemas de Combustible (kilotoneladas CO₂e)]])</f>
        <v>11880</v>
      </c>
    </row>
    <row r="12" spans="1:11" x14ac:dyDescent="0.25">
      <c r="A12" t="s">
        <v>0</v>
      </c>
      <c r="B12" t="s">
        <v>392</v>
      </c>
      <c r="C12" t="s">
        <v>1</v>
      </c>
      <c r="D12">
        <v>2000</v>
      </c>
      <c r="E12">
        <v>7710</v>
      </c>
      <c r="F12">
        <v>90</v>
      </c>
      <c r="G12">
        <v>1760</v>
      </c>
      <c r="H12">
        <v>0</v>
      </c>
      <c r="I12">
        <v>0</v>
      </c>
      <c r="J12">
        <v>1030</v>
      </c>
      <c r="K12">
        <f>SUM(Emisiones_CH4_CO2eq_MUNDO[[#This Row],[Agricultura (kilotoneladas CO₂e)]:[Otras Quemas de Combustible (kilotoneladas CO₂e)]])</f>
        <v>10590</v>
      </c>
    </row>
    <row r="13" spans="1:11" x14ac:dyDescent="0.25">
      <c r="A13" t="s">
        <v>0</v>
      </c>
      <c r="B13" t="s">
        <v>392</v>
      </c>
      <c r="C13" t="s">
        <v>1</v>
      </c>
      <c r="D13">
        <v>2001</v>
      </c>
      <c r="E13">
        <v>6420</v>
      </c>
      <c r="F13">
        <v>80</v>
      </c>
      <c r="G13">
        <v>1840</v>
      </c>
      <c r="H13">
        <v>0</v>
      </c>
      <c r="I13">
        <v>0</v>
      </c>
      <c r="J13">
        <v>1010</v>
      </c>
      <c r="K13">
        <f>SUM(Emisiones_CH4_CO2eq_MUNDO[[#This Row],[Agricultura (kilotoneladas CO₂e)]:[Otras Quemas de Combustible (kilotoneladas CO₂e)]])</f>
        <v>9350</v>
      </c>
    </row>
    <row r="14" spans="1:11" x14ac:dyDescent="0.25">
      <c r="A14" t="s">
        <v>0</v>
      </c>
      <c r="B14" t="s">
        <v>392</v>
      </c>
      <c r="C14" t="s">
        <v>1</v>
      </c>
      <c r="D14">
        <v>2002</v>
      </c>
      <c r="E14">
        <v>8210</v>
      </c>
      <c r="F14">
        <v>80</v>
      </c>
      <c r="G14">
        <v>1930</v>
      </c>
      <c r="H14">
        <v>0</v>
      </c>
      <c r="I14">
        <v>0</v>
      </c>
      <c r="J14">
        <v>1000</v>
      </c>
      <c r="K14">
        <f>SUM(Emisiones_CH4_CO2eq_MUNDO[[#This Row],[Agricultura (kilotoneladas CO₂e)]:[Otras Quemas de Combustible (kilotoneladas CO₂e)]])</f>
        <v>11220</v>
      </c>
    </row>
    <row r="15" spans="1:11" x14ac:dyDescent="0.25">
      <c r="A15" t="s">
        <v>0</v>
      </c>
      <c r="B15" t="s">
        <v>392</v>
      </c>
      <c r="C15" t="s">
        <v>1</v>
      </c>
      <c r="D15">
        <v>2003</v>
      </c>
      <c r="E15">
        <v>8500</v>
      </c>
      <c r="F15">
        <v>70</v>
      </c>
      <c r="G15">
        <v>2009.99999999999</v>
      </c>
      <c r="H15">
        <v>0</v>
      </c>
      <c r="I15">
        <v>0</v>
      </c>
      <c r="J15">
        <v>980</v>
      </c>
      <c r="K15">
        <f>SUM(Emisiones_CH4_CO2eq_MUNDO[[#This Row],[Agricultura (kilotoneladas CO₂e)]:[Otras Quemas de Combustible (kilotoneladas CO₂e)]])</f>
        <v>11559.999999999989</v>
      </c>
    </row>
    <row r="16" spans="1:11" x14ac:dyDescent="0.25">
      <c r="A16" t="s">
        <v>0</v>
      </c>
      <c r="B16" t="s">
        <v>392</v>
      </c>
      <c r="C16" t="s">
        <v>1</v>
      </c>
      <c r="D16">
        <v>2004</v>
      </c>
      <c r="E16">
        <v>8350</v>
      </c>
      <c r="F16">
        <v>60</v>
      </c>
      <c r="G16">
        <v>2089.99999999999</v>
      </c>
      <c r="H16">
        <v>0</v>
      </c>
      <c r="I16">
        <v>0</v>
      </c>
      <c r="J16">
        <v>960</v>
      </c>
      <c r="K16">
        <f>SUM(Emisiones_CH4_CO2eq_MUNDO[[#This Row],[Agricultura (kilotoneladas CO₂e)]:[Otras Quemas de Combustible (kilotoneladas CO₂e)]])</f>
        <v>11459.999999999989</v>
      </c>
    </row>
    <row r="17" spans="1:11" x14ac:dyDescent="0.25">
      <c r="A17" t="s">
        <v>0</v>
      </c>
      <c r="B17" t="s">
        <v>392</v>
      </c>
      <c r="C17" t="s">
        <v>1</v>
      </c>
      <c r="D17">
        <v>2005</v>
      </c>
      <c r="E17">
        <v>8500</v>
      </c>
      <c r="F17">
        <v>60</v>
      </c>
      <c r="G17">
        <v>2180</v>
      </c>
      <c r="H17">
        <v>0</v>
      </c>
      <c r="I17">
        <v>0</v>
      </c>
      <c r="J17">
        <v>940</v>
      </c>
      <c r="K17">
        <f>SUM(Emisiones_CH4_CO2eq_MUNDO[[#This Row],[Agricultura (kilotoneladas CO₂e)]:[Otras Quemas de Combustible (kilotoneladas CO₂e)]])</f>
        <v>11680</v>
      </c>
    </row>
    <row r="18" spans="1:11" x14ac:dyDescent="0.25">
      <c r="A18" t="s">
        <v>0</v>
      </c>
      <c r="B18" t="s">
        <v>392</v>
      </c>
      <c r="C18" t="s">
        <v>1</v>
      </c>
      <c r="D18">
        <v>2006</v>
      </c>
      <c r="E18">
        <v>8650</v>
      </c>
      <c r="F18">
        <v>280</v>
      </c>
      <c r="G18">
        <v>2240</v>
      </c>
      <c r="H18">
        <v>0</v>
      </c>
      <c r="I18">
        <v>0</v>
      </c>
      <c r="J18">
        <v>3720</v>
      </c>
      <c r="K18">
        <f>SUM(Emisiones_CH4_CO2eq_MUNDO[[#This Row],[Agricultura (kilotoneladas CO₂e)]:[Otras Quemas de Combustible (kilotoneladas CO₂e)]])</f>
        <v>14890</v>
      </c>
    </row>
    <row r="19" spans="1:11" x14ac:dyDescent="0.25">
      <c r="A19" t="s">
        <v>0</v>
      </c>
      <c r="B19" t="s">
        <v>392</v>
      </c>
      <c r="C19" t="s">
        <v>1</v>
      </c>
      <c r="D19">
        <v>2007</v>
      </c>
      <c r="E19">
        <v>8800</v>
      </c>
      <c r="F19">
        <v>500</v>
      </c>
      <c r="G19">
        <v>2310</v>
      </c>
      <c r="H19">
        <v>0</v>
      </c>
      <c r="I19">
        <v>0</v>
      </c>
      <c r="J19">
        <v>6490</v>
      </c>
      <c r="K19">
        <f>SUM(Emisiones_CH4_CO2eq_MUNDO[[#This Row],[Agricultura (kilotoneladas CO₂e)]:[Otras Quemas de Combustible (kilotoneladas CO₂e)]])</f>
        <v>18100</v>
      </c>
    </row>
    <row r="20" spans="1:11" x14ac:dyDescent="0.25">
      <c r="A20" t="s">
        <v>0</v>
      </c>
      <c r="B20" t="s">
        <v>392</v>
      </c>
      <c r="C20" t="s">
        <v>1</v>
      </c>
      <c r="D20">
        <v>2008</v>
      </c>
      <c r="E20">
        <v>9830</v>
      </c>
      <c r="F20">
        <v>730</v>
      </c>
      <c r="G20">
        <v>2380</v>
      </c>
      <c r="H20">
        <v>0</v>
      </c>
      <c r="I20">
        <v>0</v>
      </c>
      <c r="J20">
        <v>9270</v>
      </c>
      <c r="K20">
        <f>SUM(Emisiones_CH4_CO2eq_MUNDO[[#This Row],[Agricultura (kilotoneladas CO₂e)]:[Otras Quemas de Combustible (kilotoneladas CO₂e)]])</f>
        <v>22210</v>
      </c>
    </row>
    <row r="21" spans="1:11" x14ac:dyDescent="0.25">
      <c r="A21" t="s">
        <v>0</v>
      </c>
      <c r="B21" t="s">
        <v>392</v>
      </c>
      <c r="C21" t="s">
        <v>1</v>
      </c>
      <c r="D21">
        <v>2009</v>
      </c>
      <c r="E21">
        <v>9990</v>
      </c>
      <c r="F21">
        <v>950</v>
      </c>
      <c r="G21">
        <v>2440</v>
      </c>
      <c r="H21">
        <v>0</v>
      </c>
      <c r="I21">
        <v>0</v>
      </c>
      <c r="J21">
        <v>12040</v>
      </c>
      <c r="K21">
        <f>SUM(Emisiones_CH4_CO2eq_MUNDO[[#This Row],[Agricultura (kilotoneladas CO₂e)]:[Otras Quemas de Combustible (kilotoneladas CO₂e)]])</f>
        <v>25420</v>
      </c>
    </row>
    <row r="22" spans="1:11" x14ac:dyDescent="0.25">
      <c r="A22" t="s">
        <v>0</v>
      </c>
      <c r="B22" t="s">
        <v>392</v>
      </c>
      <c r="C22" t="s">
        <v>1</v>
      </c>
      <c r="D22">
        <v>2010</v>
      </c>
      <c r="E22">
        <v>11540</v>
      </c>
      <c r="F22">
        <v>1170</v>
      </c>
      <c r="G22">
        <v>2510</v>
      </c>
      <c r="H22">
        <v>0</v>
      </c>
      <c r="I22">
        <v>0</v>
      </c>
      <c r="J22">
        <v>14820</v>
      </c>
      <c r="K22">
        <f>SUM(Emisiones_CH4_CO2eq_MUNDO[[#This Row],[Agricultura (kilotoneladas CO₂e)]:[Otras Quemas de Combustible (kilotoneladas CO₂e)]])</f>
        <v>30040</v>
      </c>
    </row>
    <row r="23" spans="1:11" x14ac:dyDescent="0.25">
      <c r="A23" t="s">
        <v>0</v>
      </c>
      <c r="B23" t="s">
        <v>392</v>
      </c>
      <c r="C23" t="s">
        <v>1</v>
      </c>
      <c r="D23">
        <v>2011</v>
      </c>
      <c r="E23">
        <v>11540</v>
      </c>
      <c r="F23">
        <v>1380</v>
      </c>
      <c r="G23">
        <v>2590</v>
      </c>
      <c r="H23">
        <v>0</v>
      </c>
      <c r="I23">
        <v>0</v>
      </c>
      <c r="J23">
        <v>23980</v>
      </c>
      <c r="K23">
        <f>SUM(Emisiones_CH4_CO2eq_MUNDO[[#This Row],[Agricultura (kilotoneladas CO₂e)]:[Otras Quemas de Combustible (kilotoneladas CO₂e)]])</f>
        <v>39490</v>
      </c>
    </row>
    <row r="24" spans="1:11" x14ac:dyDescent="0.25">
      <c r="A24" t="s">
        <v>0</v>
      </c>
      <c r="B24" t="s">
        <v>392</v>
      </c>
      <c r="C24" t="s">
        <v>1</v>
      </c>
      <c r="D24">
        <v>2012</v>
      </c>
      <c r="E24">
        <v>11380</v>
      </c>
      <c r="F24">
        <v>1580</v>
      </c>
      <c r="G24">
        <v>2680</v>
      </c>
      <c r="H24">
        <v>0</v>
      </c>
      <c r="I24">
        <v>0</v>
      </c>
      <c r="J24">
        <v>33140</v>
      </c>
      <c r="K24">
        <f>SUM(Emisiones_CH4_CO2eq_MUNDO[[#This Row],[Agricultura (kilotoneladas CO₂e)]:[Otras Quemas de Combustible (kilotoneladas CO₂e)]])</f>
        <v>48780</v>
      </c>
    </row>
    <row r="25" spans="1:11" x14ac:dyDescent="0.25">
      <c r="A25" t="s">
        <v>0</v>
      </c>
      <c r="B25" t="s">
        <v>392</v>
      </c>
      <c r="C25" t="s">
        <v>1</v>
      </c>
      <c r="D25">
        <v>2013</v>
      </c>
      <c r="E25">
        <v>11290</v>
      </c>
      <c r="F25">
        <v>1780</v>
      </c>
      <c r="G25">
        <v>2760</v>
      </c>
      <c r="H25">
        <v>0</v>
      </c>
      <c r="I25">
        <v>0</v>
      </c>
      <c r="J25">
        <v>42310</v>
      </c>
      <c r="K25">
        <f>SUM(Emisiones_CH4_CO2eq_MUNDO[[#This Row],[Agricultura (kilotoneladas CO₂e)]:[Otras Quemas de Combustible (kilotoneladas CO₂e)]])</f>
        <v>58140</v>
      </c>
    </row>
    <row r="26" spans="1:11" x14ac:dyDescent="0.25">
      <c r="A26" t="s">
        <v>0</v>
      </c>
      <c r="B26" t="s">
        <v>392</v>
      </c>
      <c r="C26" t="s">
        <v>1</v>
      </c>
      <c r="D26">
        <v>2014</v>
      </c>
      <c r="E26">
        <v>11480</v>
      </c>
      <c r="F26">
        <v>1980</v>
      </c>
      <c r="G26">
        <v>2840</v>
      </c>
      <c r="H26">
        <v>0</v>
      </c>
      <c r="I26">
        <v>0</v>
      </c>
      <c r="J26">
        <v>51470</v>
      </c>
      <c r="K26">
        <f>SUM(Emisiones_CH4_CO2eq_MUNDO[[#This Row],[Agricultura (kilotoneladas CO₂e)]:[Otras Quemas de Combustible (kilotoneladas CO₂e)]])</f>
        <v>67770</v>
      </c>
    </row>
    <row r="27" spans="1:11" x14ac:dyDescent="0.25">
      <c r="A27" t="s">
        <v>0</v>
      </c>
      <c r="B27" t="s">
        <v>392</v>
      </c>
      <c r="C27" t="s">
        <v>1</v>
      </c>
      <c r="D27">
        <v>2015</v>
      </c>
      <c r="E27">
        <v>10880</v>
      </c>
      <c r="F27">
        <v>2180</v>
      </c>
      <c r="G27">
        <v>2930</v>
      </c>
      <c r="H27">
        <v>0</v>
      </c>
      <c r="I27">
        <v>0</v>
      </c>
      <c r="J27">
        <v>60640</v>
      </c>
      <c r="K27">
        <f>SUM(Emisiones_CH4_CO2eq_MUNDO[[#This Row],[Agricultura (kilotoneladas CO₂e)]:[Otras Quemas de Combustible (kilotoneladas CO₂e)]])</f>
        <v>76630</v>
      </c>
    </row>
    <row r="28" spans="1:11" x14ac:dyDescent="0.25">
      <c r="A28" t="s">
        <v>0</v>
      </c>
      <c r="B28" t="s">
        <v>392</v>
      </c>
      <c r="C28" t="s">
        <v>1</v>
      </c>
      <c r="D28">
        <v>2016</v>
      </c>
      <c r="E28">
        <v>10660</v>
      </c>
      <c r="F28">
        <v>2190</v>
      </c>
      <c r="G28">
        <v>3000</v>
      </c>
      <c r="H28">
        <v>0</v>
      </c>
      <c r="I28">
        <v>0</v>
      </c>
      <c r="J28">
        <v>62320</v>
      </c>
      <c r="K28">
        <f>SUM(Emisiones_CH4_CO2eq_MUNDO[[#This Row],[Agricultura (kilotoneladas CO₂e)]:[Otras Quemas de Combustible (kilotoneladas CO₂e)]])</f>
        <v>78170</v>
      </c>
    </row>
    <row r="29" spans="1:11" x14ac:dyDescent="0.25">
      <c r="A29" t="s">
        <v>2</v>
      </c>
      <c r="B29" t="s">
        <v>2</v>
      </c>
      <c r="C29" t="s">
        <v>3</v>
      </c>
      <c r="D29">
        <v>1990</v>
      </c>
      <c r="E29">
        <v>2200</v>
      </c>
      <c r="F29">
        <v>330</v>
      </c>
      <c r="G29">
        <v>860</v>
      </c>
      <c r="H29">
        <v>10</v>
      </c>
      <c r="I29">
        <v>0</v>
      </c>
      <c r="J29">
        <v>270</v>
      </c>
      <c r="K29">
        <f>SUM(Emisiones_CH4_CO2eq_MUNDO[[#This Row],[Agricultura (kilotoneladas CO₂e)]:[Otras Quemas de Combustible (kilotoneladas CO₂e)]])</f>
        <v>3670</v>
      </c>
    </row>
    <row r="30" spans="1:11" x14ac:dyDescent="0.25">
      <c r="A30" t="s">
        <v>2</v>
      </c>
      <c r="B30" t="s">
        <v>2</v>
      </c>
      <c r="C30" t="s">
        <v>3</v>
      </c>
      <c r="D30">
        <v>1991</v>
      </c>
      <c r="E30">
        <v>2230</v>
      </c>
      <c r="F30">
        <v>270</v>
      </c>
      <c r="G30">
        <v>860</v>
      </c>
      <c r="H30">
        <v>10</v>
      </c>
      <c r="I30">
        <v>0</v>
      </c>
      <c r="J30">
        <v>240</v>
      </c>
      <c r="K30">
        <f>SUM(Emisiones_CH4_CO2eq_MUNDO[[#This Row],[Agricultura (kilotoneladas CO₂e)]:[Otras Quemas de Combustible (kilotoneladas CO₂e)]])</f>
        <v>3610</v>
      </c>
    </row>
    <row r="31" spans="1:11" x14ac:dyDescent="0.25">
      <c r="A31" t="s">
        <v>2</v>
      </c>
      <c r="B31" t="s">
        <v>2</v>
      </c>
      <c r="C31" t="s">
        <v>3</v>
      </c>
      <c r="D31">
        <v>1992</v>
      </c>
      <c r="E31">
        <v>2210</v>
      </c>
      <c r="F31">
        <v>200</v>
      </c>
      <c r="G31">
        <v>870</v>
      </c>
      <c r="H31">
        <v>10</v>
      </c>
      <c r="I31">
        <v>0</v>
      </c>
      <c r="J31">
        <v>220</v>
      </c>
      <c r="K31">
        <f>SUM(Emisiones_CH4_CO2eq_MUNDO[[#This Row],[Agricultura (kilotoneladas CO₂e)]:[Otras Quemas de Combustible (kilotoneladas CO₂e)]])</f>
        <v>3510</v>
      </c>
    </row>
    <row r="32" spans="1:11" x14ac:dyDescent="0.25">
      <c r="A32" t="s">
        <v>2</v>
      </c>
      <c r="B32" t="s">
        <v>2</v>
      </c>
      <c r="C32" t="s">
        <v>3</v>
      </c>
      <c r="D32">
        <v>1993</v>
      </c>
      <c r="E32">
        <v>2360</v>
      </c>
      <c r="F32">
        <v>140</v>
      </c>
      <c r="G32">
        <v>870</v>
      </c>
      <c r="H32">
        <v>10</v>
      </c>
      <c r="I32">
        <v>0</v>
      </c>
      <c r="J32">
        <v>190</v>
      </c>
      <c r="K32">
        <f>SUM(Emisiones_CH4_CO2eq_MUNDO[[#This Row],[Agricultura (kilotoneladas CO₂e)]:[Otras Quemas de Combustible (kilotoneladas CO₂e)]])</f>
        <v>3570</v>
      </c>
    </row>
    <row r="33" spans="1:11" x14ac:dyDescent="0.25">
      <c r="A33" t="s">
        <v>2</v>
      </c>
      <c r="B33" t="s">
        <v>2</v>
      </c>
      <c r="C33" t="s">
        <v>3</v>
      </c>
      <c r="D33">
        <v>1994</v>
      </c>
      <c r="E33">
        <v>3020</v>
      </c>
      <c r="F33">
        <v>80</v>
      </c>
      <c r="G33">
        <v>870</v>
      </c>
      <c r="H33">
        <v>10</v>
      </c>
      <c r="I33">
        <v>0</v>
      </c>
      <c r="J33">
        <v>170</v>
      </c>
      <c r="K33">
        <f>SUM(Emisiones_CH4_CO2eq_MUNDO[[#This Row],[Agricultura (kilotoneladas CO₂e)]:[Otras Quemas de Combustible (kilotoneladas CO₂e)]])</f>
        <v>4150</v>
      </c>
    </row>
    <row r="34" spans="1:11" x14ac:dyDescent="0.25">
      <c r="A34" t="s">
        <v>2</v>
      </c>
      <c r="B34" t="s">
        <v>2</v>
      </c>
      <c r="C34" t="s">
        <v>3</v>
      </c>
      <c r="D34">
        <v>1995</v>
      </c>
      <c r="E34">
        <v>3080</v>
      </c>
      <c r="F34">
        <v>10</v>
      </c>
      <c r="G34">
        <v>870</v>
      </c>
      <c r="H34">
        <v>10</v>
      </c>
      <c r="I34">
        <v>0</v>
      </c>
      <c r="J34">
        <v>140</v>
      </c>
      <c r="K34">
        <f>SUM(Emisiones_CH4_CO2eq_MUNDO[[#This Row],[Agricultura (kilotoneladas CO₂e)]:[Otras Quemas de Combustible (kilotoneladas CO₂e)]])</f>
        <v>4110</v>
      </c>
    </row>
    <row r="35" spans="1:11" x14ac:dyDescent="0.25">
      <c r="A35" t="s">
        <v>2</v>
      </c>
      <c r="B35" t="s">
        <v>2</v>
      </c>
      <c r="C35" t="s">
        <v>3</v>
      </c>
      <c r="D35">
        <v>1996</v>
      </c>
      <c r="E35">
        <v>2910</v>
      </c>
      <c r="F35">
        <v>10</v>
      </c>
      <c r="G35">
        <v>880</v>
      </c>
      <c r="H35">
        <v>10</v>
      </c>
      <c r="I35">
        <v>0</v>
      </c>
      <c r="J35">
        <v>140</v>
      </c>
      <c r="K35">
        <f>SUM(Emisiones_CH4_CO2eq_MUNDO[[#This Row],[Agricultura (kilotoneladas CO₂e)]:[Otras Quemas de Combustible (kilotoneladas CO₂e)]])</f>
        <v>3950</v>
      </c>
    </row>
    <row r="36" spans="1:11" x14ac:dyDescent="0.25">
      <c r="A36" t="s">
        <v>2</v>
      </c>
      <c r="B36" t="s">
        <v>2</v>
      </c>
      <c r="C36" t="s">
        <v>3</v>
      </c>
      <c r="D36">
        <v>1997</v>
      </c>
      <c r="E36">
        <v>2710</v>
      </c>
      <c r="F36">
        <v>10</v>
      </c>
      <c r="G36">
        <v>890</v>
      </c>
      <c r="H36">
        <v>20</v>
      </c>
      <c r="I36">
        <v>0</v>
      </c>
      <c r="J36">
        <v>150</v>
      </c>
      <c r="K36">
        <f>SUM(Emisiones_CH4_CO2eq_MUNDO[[#This Row],[Agricultura (kilotoneladas CO₂e)]:[Otras Quemas de Combustible (kilotoneladas CO₂e)]])</f>
        <v>3780</v>
      </c>
    </row>
    <row r="37" spans="1:11" x14ac:dyDescent="0.25">
      <c r="A37" t="s">
        <v>2</v>
      </c>
      <c r="B37" t="s">
        <v>2</v>
      </c>
      <c r="C37" t="s">
        <v>3</v>
      </c>
      <c r="D37">
        <v>1998</v>
      </c>
      <c r="E37">
        <v>2570</v>
      </c>
      <c r="F37">
        <v>10</v>
      </c>
      <c r="G37">
        <v>900</v>
      </c>
      <c r="H37">
        <v>10</v>
      </c>
      <c r="I37">
        <v>0</v>
      </c>
      <c r="J37">
        <v>150</v>
      </c>
      <c r="K37">
        <f>SUM(Emisiones_CH4_CO2eq_MUNDO[[#This Row],[Agricultura (kilotoneladas CO₂e)]:[Otras Quemas de Combustible (kilotoneladas CO₂e)]])</f>
        <v>3640</v>
      </c>
    </row>
    <row r="38" spans="1:11" x14ac:dyDescent="0.25">
      <c r="A38" t="s">
        <v>2</v>
      </c>
      <c r="B38" t="s">
        <v>2</v>
      </c>
      <c r="C38" t="s">
        <v>3</v>
      </c>
      <c r="D38">
        <v>1999</v>
      </c>
      <c r="E38">
        <v>2640</v>
      </c>
      <c r="F38">
        <v>10</v>
      </c>
      <c r="G38">
        <v>900</v>
      </c>
      <c r="H38">
        <v>10</v>
      </c>
      <c r="I38">
        <v>0</v>
      </c>
      <c r="J38">
        <v>150</v>
      </c>
      <c r="K38">
        <f>SUM(Emisiones_CH4_CO2eq_MUNDO[[#This Row],[Agricultura (kilotoneladas CO₂e)]:[Otras Quemas de Combustible (kilotoneladas CO₂e)]])</f>
        <v>3710</v>
      </c>
    </row>
    <row r="39" spans="1:11" x14ac:dyDescent="0.25">
      <c r="A39" t="s">
        <v>2</v>
      </c>
      <c r="B39" t="s">
        <v>2</v>
      </c>
      <c r="C39" t="s">
        <v>3</v>
      </c>
      <c r="D39">
        <v>2000</v>
      </c>
      <c r="E39">
        <v>2680</v>
      </c>
      <c r="F39">
        <v>0</v>
      </c>
      <c r="G39">
        <v>910</v>
      </c>
      <c r="H39">
        <v>50</v>
      </c>
      <c r="I39">
        <v>0</v>
      </c>
      <c r="J39">
        <v>150</v>
      </c>
      <c r="K39">
        <f>SUM(Emisiones_CH4_CO2eq_MUNDO[[#This Row],[Agricultura (kilotoneladas CO₂e)]:[Otras Quemas de Combustible (kilotoneladas CO₂e)]])</f>
        <v>3790</v>
      </c>
    </row>
    <row r="40" spans="1:11" x14ac:dyDescent="0.25">
      <c r="A40" t="s">
        <v>2</v>
      </c>
      <c r="B40" t="s">
        <v>2</v>
      </c>
      <c r="C40" t="s">
        <v>3</v>
      </c>
      <c r="D40">
        <v>2001</v>
      </c>
      <c r="E40">
        <v>2620</v>
      </c>
      <c r="F40">
        <v>10</v>
      </c>
      <c r="G40">
        <v>910</v>
      </c>
      <c r="H40">
        <v>0</v>
      </c>
      <c r="I40">
        <v>0</v>
      </c>
      <c r="J40">
        <v>150</v>
      </c>
      <c r="K40">
        <f>SUM(Emisiones_CH4_CO2eq_MUNDO[[#This Row],[Agricultura (kilotoneladas CO₂e)]:[Otras Quemas de Combustible (kilotoneladas CO₂e)]])</f>
        <v>3690</v>
      </c>
    </row>
    <row r="41" spans="1:11" x14ac:dyDescent="0.25">
      <c r="A41" t="s">
        <v>2</v>
      </c>
      <c r="B41" t="s">
        <v>2</v>
      </c>
      <c r="C41" t="s">
        <v>3</v>
      </c>
      <c r="D41">
        <v>2002</v>
      </c>
      <c r="E41">
        <v>2550</v>
      </c>
      <c r="F41">
        <v>10</v>
      </c>
      <c r="G41">
        <v>920</v>
      </c>
      <c r="H41">
        <v>0</v>
      </c>
      <c r="I41">
        <v>0</v>
      </c>
      <c r="J41">
        <v>160</v>
      </c>
      <c r="K41">
        <f>SUM(Emisiones_CH4_CO2eq_MUNDO[[#This Row],[Agricultura (kilotoneladas CO₂e)]:[Otras Quemas de Combustible (kilotoneladas CO₂e)]])</f>
        <v>3640</v>
      </c>
    </row>
    <row r="42" spans="1:11" x14ac:dyDescent="0.25">
      <c r="A42" t="s">
        <v>2</v>
      </c>
      <c r="B42" t="s">
        <v>2</v>
      </c>
      <c r="C42" t="s">
        <v>3</v>
      </c>
      <c r="D42">
        <v>2003</v>
      </c>
      <c r="E42">
        <v>2580</v>
      </c>
      <c r="F42">
        <v>10</v>
      </c>
      <c r="G42">
        <v>920</v>
      </c>
      <c r="H42">
        <v>10</v>
      </c>
      <c r="I42">
        <v>0</v>
      </c>
      <c r="J42">
        <v>170</v>
      </c>
      <c r="K42">
        <f>SUM(Emisiones_CH4_CO2eq_MUNDO[[#This Row],[Agricultura (kilotoneladas CO₂e)]:[Otras Quemas de Combustible (kilotoneladas CO₂e)]])</f>
        <v>3690</v>
      </c>
    </row>
    <row r="43" spans="1:11" x14ac:dyDescent="0.25">
      <c r="A43" t="s">
        <v>2</v>
      </c>
      <c r="B43" t="s">
        <v>2</v>
      </c>
      <c r="C43" t="s">
        <v>3</v>
      </c>
      <c r="D43">
        <v>2004</v>
      </c>
      <c r="E43">
        <v>2490</v>
      </c>
      <c r="F43">
        <v>10</v>
      </c>
      <c r="G43">
        <v>930</v>
      </c>
      <c r="H43">
        <v>0</v>
      </c>
      <c r="I43">
        <v>0</v>
      </c>
      <c r="J43">
        <v>170</v>
      </c>
      <c r="K43">
        <f>SUM(Emisiones_CH4_CO2eq_MUNDO[[#This Row],[Agricultura (kilotoneladas CO₂e)]:[Otras Quemas de Combustible (kilotoneladas CO₂e)]])</f>
        <v>3600</v>
      </c>
    </row>
    <row r="44" spans="1:11" x14ac:dyDescent="0.25">
      <c r="A44" t="s">
        <v>2</v>
      </c>
      <c r="B44" t="s">
        <v>2</v>
      </c>
      <c r="C44" t="s">
        <v>3</v>
      </c>
      <c r="D44">
        <v>2005</v>
      </c>
      <c r="E44">
        <v>2470</v>
      </c>
      <c r="F44">
        <v>10</v>
      </c>
      <c r="G44">
        <v>930</v>
      </c>
      <c r="H44">
        <v>0</v>
      </c>
      <c r="I44">
        <v>0</v>
      </c>
      <c r="J44">
        <v>180</v>
      </c>
      <c r="K44">
        <f>SUM(Emisiones_CH4_CO2eq_MUNDO[[#This Row],[Agricultura (kilotoneladas CO₂e)]:[Otras Quemas de Combustible (kilotoneladas CO₂e)]])</f>
        <v>3590</v>
      </c>
    </row>
    <row r="45" spans="1:11" x14ac:dyDescent="0.25">
      <c r="A45" t="s">
        <v>2</v>
      </c>
      <c r="B45" t="s">
        <v>2</v>
      </c>
      <c r="C45" t="s">
        <v>3</v>
      </c>
      <c r="D45">
        <v>2006</v>
      </c>
      <c r="E45">
        <v>2420</v>
      </c>
      <c r="F45">
        <v>10</v>
      </c>
      <c r="G45">
        <v>930</v>
      </c>
      <c r="H45">
        <v>0</v>
      </c>
      <c r="I45">
        <v>0</v>
      </c>
      <c r="J45">
        <v>180</v>
      </c>
      <c r="K45">
        <f>SUM(Emisiones_CH4_CO2eq_MUNDO[[#This Row],[Agricultura (kilotoneladas CO₂e)]:[Otras Quemas de Combustible (kilotoneladas CO₂e)]])</f>
        <v>3540</v>
      </c>
    </row>
    <row r="46" spans="1:11" x14ac:dyDescent="0.25">
      <c r="A46" t="s">
        <v>2</v>
      </c>
      <c r="B46" t="s">
        <v>2</v>
      </c>
      <c r="C46" t="s">
        <v>3</v>
      </c>
      <c r="D46">
        <v>2007</v>
      </c>
      <c r="E46">
        <v>2290</v>
      </c>
      <c r="F46">
        <v>0</v>
      </c>
      <c r="G46">
        <v>920</v>
      </c>
      <c r="H46">
        <v>130</v>
      </c>
      <c r="I46">
        <v>0</v>
      </c>
      <c r="J46">
        <v>170</v>
      </c>
      <c r="K46">
        <f>SUM(Emisiones_CH4_CO2eq_MUNDO[[#This Row],[Agricultura (kilotoneladas CO₂e)]:[Otras Quemas de Combustible (kilotoneladas CO₂e)]])</f>
        <v>3510</v>
      </c>
    </row>
    <row r="47" spans="1:11" x14ac:dyDescent="0.25">
      <c r="A47" t="s">
        <v>2</v>
      </c>
      <c r="B47" t="s">
        <v>2</v>
      </c>
      <c r="C47" t="s">
        <v>3</v>
      </c>
      <c r="D47">
        <v>2008</v>
      </c>
      <c r="E47">
        <v>2140</v>
      </c>
      <c r="F47">
        <v>0</v>
      </c>
      <c r="G47">
        <v>920</v>
      </c>
      <c r="H47">
        <v>0</v>
      </c>
      <c r="I47">
        <v>0</v>
      </c>
      <c r="J47">
        <v>170</v>
      </c>
      <c r="K47">
        <f>SUM(Emisiones_CH4_CO2eq_MUNDO[[#This Row],[Agricultura (kilotoneladas CO₂e)]:[Otras Quemas de Combustible (kilotoneladas CO₂e)]])</f>
        <v>3230</v>
      </c>
    </row>
    <row r="48" spans="1:11" x14ac:dyDescent="0.25">
      <c r="A48" t="s">
        <v>2</v>
      </c>
      <c r="B48" t="s">
        <v>2</v>
      </c>
      <c r="C48" t="s">
        <v>3</v>
      </c>
      <c r="D48">
        <v>2009</v>
      </c>
      <c r="E48">
        <v>2029.99999999999</v>
      </c>
      <c r="F48">
        <v>0</v>
      </c>
      <c r="G48">
        <v>920</v>
      </c>
      <c r="H48">
        <v>0</v>
      </c>
      <c r="I48">
        <v>0</v>
      </c>
      <c r="J48">
        <v>160</v>
      </c>
      <c r="K48">
        <f>SUM(Emisiones_CH4_CO2eq_MUNDO[[#This Row],[Agricultura (kilotoneladas CO₂e)]:[Otras Quemas de Combustible (kilotoneladas CO₂e)]])</f>
        <v>3109.99999999999</v>
      </c>
    </row>
    <row r="49" spans="1:11" x14ac:dyDescent="0.25">
      <c r="A49" t="s">
        <v>2</v>
      </c>
      <c r="B49" t="s">
        <v>2</v>
      </c>
      <c r="C49" t="s">
        <v>3</v>
      </c>
      <c r="D49">
        <v>2010</v>
      </c>
      <c r="E49">
        <v>2040</v>
      </c>
      <c r="F49">
        <v>0</v>
      </c>
      <c r="G49">
        <v>910</v>
      </c>
      <c r="H49">
        <v>0</v>
      </c>
      <c r="I49">
        <v>0</v>
      </c>
      <c r="J49">
        <v>160</v>
      </c>
      <c r="K49">
        <f>SUM(Emisiones_CH4_CO2eq_MUNDO[[#This Row],[Agricultura (kilotoneladas CO₂e)]:[Otras Quemas de Combustible (kilotoneladas CO₂e)]])</f>
        <v>3110</v>
      </c>
    </row>
    <row r="50" spans="1:11" x14ac:dyDescent="0.25">
      <c r="A50" t="s">
        <v>2</v>
      </c>
      <c r="B50" t="s">
        <v>2</v>
      </c>
      <c r="C50" t="s">
        <v>3</v>
      </c>
      <c r="D50">
        <v>2011</v>
      </c>
      <c r="E50">
        <v>2029.99999999999</v>
      </c>
      <c r="F50">
        <v>0</v>
      </c>
      <c r="G50">
        <v>910</v>
      </c>
      <c r="H50">
        <v>30</v>
      </c>
      <c r="I50">
        <v>0</v>
      </c>
      <c r="J50">
        <v>170</v>
      </c>
      <c r="K50">
        <f>SUM(Emisiones_CH4_CO2eq_MUNDO[[#This Row],[Agricultura (kilotoneladas CO₂e)]:[Otras Quemas de Combustible (kilotoneladas CO₂e)]])</f>
        <v>3139.99999999999</v>
      </c>
    </row>
    <row r="51" spans="1:11" x14ac:dyDescent="0.25">
      <c r="A51" t="s">
        <v>2</v>
      </c>
      <c r="B51" t="s">
        <v>2</v>
      </c>
      <c r="C51" t="s">
        <v>3</v>
      </c>
      <c r="D51">
        <v>2012</v>
      </c>
      <c r="E51">
        <v>2060</v>
      </c>
      <c r="F51">
        <v>0</v>
      </c>
      <c r="G51">
        <v>920</v>
      </c>
      <c r="H51">
        <v>60</v>
      </c>
      <c r="I51">
        <v>0</v>
      </c>
      <c r="J51">
        <v>180</v>
      </c>
      <c r="K51">
        <f>SUM(Emisiones_CH4_CO2eq_MUNDO[[#This Row],[Agricultura (kilotoneladas CO₂e)]:[Otras Quemas de Combustible (kilotoneladas CO₂e)]])</f>
        <v>3220</v>
      </c>
    </row>
    <row r="52" spans="1:11" x14ac:dyDescent="0.25">
      <c r="A52" t="s">
        <v>2</v>
      </c>
      <c r="B52" t="s">
        <v>2</v>
      </c>
      <c r="C52" t="s">
        <v>3</v>
      </c>
      <c r="D52">
        <v>2013</v>
      </c>
      <c r="E52">
        <v>2069.99999999999</v>
      </c>
      <c r="F52">
        <v>0</v>
      </c>
      <c r="G52">
        <v>920</v>
      </c>
      <c r="H52">
        <v>0</v>
      </c>
      <c r="I52">
        <v>0</v>
      </c>
      <c r="J52">
        <v>200</v>
      </c>
      <c r="K52">
        <f>SUM(Emisiones_CH4_CO2eq_MUNDO[[#This Row],[Agricultura (kilotoneladas CO₂e)]:[Otras Quemas de Combustible (kilotoneladas CO₂e)]])</f>
        <v>3189.99999999999</v>
      </c>
    </row>
    <row r="53" spans="1:11" x14ac:dyDescent="0.25">
      <c r="A53" t="s">
        <v>2</v>
      </c>
      <c r="B53" t="s">
        <v>2</v>
      </c>
      <c r="C53" t="s">
        <v>3</v>
      </c>
      <c r="D53">
        <v>2014</v>
      </c>
      <c r="E53">
        <v>2100</v>
      </c>
      <c r="F53">
        <v>0</v>
      </c>
      <c r="G53">
        <v>920</v>
      </c>
      <c r="H53">
        <v>0</v>
      </c>
      <c r="I53">
        <v>0</v>
      </c>
      <c r="J53">
        <v>210</v>
      </c>
      <c r="K53">
        <f>SUM(Emisiones_CH4_CO2eq_MUNDO[[#This Row],[Agricultura (kilotoneladas CO₂e)]:[Otras Quemas de Combustible (kilotoneladas CO₂e)]])</f>
        <v>3230</v>
      </c>
    </row>
    <row r="54" spans="1:11" x14ac:dyDescent="0.25">
      <c r="A54" t="s">
        <v>2</v>
      </c>
      <c r="B54" t="s">
        <v>2</v>
      </c>
      <c r="C54" t="s">
        <v>3</v>
      </c>
      <c r="D54">
        <v>2015</v>
      </c>
      <c r="E54">
        <v>2110</v>
      </c>
      <c r="F54">
        <v>0</v>
      </c>
      <c r="G54">
        <v>930</v>
      </c>
      <c r="H54">
        <v>10</v>
      </c>
      <c r="I54">
        <v>0</v>
      </c>
      <c r="J54">
        <v>220</v>
      </c>
      <c r="K54">
        <f>SUM(Emisiones_CH4_CO2eq_MUNDO[[#This Row],[Agricultura (kilotoneladas CO₂e)]:[Otras Quemas de Combustible (kilotoneladas CO₂e)]])</f>
        <v>3270</v>
      </c>
    </row>
    <row r="55" spans="1:11" x14ac:dyDescent="0.25">
      <c r="A55" t="s">
        <v>2</v>
      </c>
      <c r="B55" t="s">
        <v>2</v>
      </c>
      <c r="C55" t="s">
        <v>3</v>
      </c>
      <c r="D55">
        <v>2016</v>
      </c>
      <c r="E55">
        <v>2100</v>
      </c>
      <c r="F55">
        <v>0</v>
      </c>
      <c r="G55">
        <v>930</v>
      </c>
      <c r="H55">
        <v>0</v>
      </c>
      <c r="I55">
        <v>0</v>
      </c>
      <c r="J55">
        <v>220</v>
      </c>
      <c r="K55">
        <f>SUM(Emisiones_CH4_CO2eq_MUNDO[[#This Row],[Agricultura (kilotoneladas CO₂e)]:[Otras Quemas de Combustible (kilotoneladas CO₂e)]])</f>
        <v>3250</v>
      </c>
    </row>
    <row r="56" spans="1:11" x14ac:dyDescent="0.25">
      <c r="A56" t="s">
        <v>4</v>
      </c>
      <c r="B56" t="s">
        <v>393</v>
      </c>
      <c r="C56" t="s">
        <v>5</v>
      </c>
      <c r="D56">
        <v>1990</v>
      </c>
      <c r="E56">
        <v>4370</v>
      </c>
      <c r="F56">
        <v>12530</v>
      </c>
      <c r="G56">
        <v>4610</v>
      </c>
      <c r="H56">
        <v>60</v>
      </c>
      <c r="I56">
        <v>0</v>
      </c>
      <c r="J56">
        <v>570</v>
      </c>
      <c r="K56">
        <f>SUM(Emisiones_CH4_CO2eq_MUNDO[[#This Row],[Agricultura (kilotoneladas CO₂e)]:[Otras Quemas de Combustible (kilotoneladas CO₂e)]])</f>
        <v>22140</v>
      </c>
    </row>
    <row r="57" spans="1:11" x14ac:dyDescent="0.25">
      <c r="A57" t="s">
        <v>4</v>
      </c>
      <c r="B57" t="s">
        <v>393</v>
      </c>
      <c r="C57" t="s">
        <v>5</v>
      </c>
      <c r="D57">
        <v>1991</v>
      </c>
      <c r="E57">
        <v>4179.99999999999</v>
      </c>
      <c r="F57">
        <v>12590</v>
      </c>
      <c r="G57">
        <v>4770</v>
      </c>
      <c r="H57">
        <v>60</v>
      </c>
      <c r="I57">
        <v>0</v>
      </c>
      <c r="J57">
        <v>590</v>
      </c>
      <c r="K57">
        <f>SUM(Emisiones_CH4_CO2eq_MUNDO[[#This Row],[Agricultura (kilotoneladas CO₂e)]:[Otras Quemas de Combustible (kilotoneladas CO₂e)]])</f>
        <v>22189.999999999989</v>
      </c>
    </row>
    <row r="58" spans="1:11" x14ac:dyDescent="0.25">
      <c r="A58" t="s">
        <v>4</v>
      </c>
      <c r="B58" t="s">
        <v>393</v>
      </c>
      <c r="C58" t="s">
        <v>5</v>
      </c>
      <c r="D58">
        <v>1992</v>
      </c>
      <c r="E58">
        <v>4380</v>
      </c>
      <c r="F58">
        <v>12640</v>
      </c>
      <c r="G58">
        <v>4930</v>
      </c>
      <c r="H58">
        <v>60</v>
      </c>
      <c r="I58">
        <v>0</v>
      </c>
      <c r="J58">
        <v>600</v>
      </c>
      <c r="K58">
        <f>SUM(Emisiones_CH4_CO2eq_MUNDO[[#This Row],[Agricultura (kilotoneladas CO₂e)]:[Otras Quemas de Combustible (kilotoneladas CO₂e)]])</f>
        <v>22610</v>
      </c>
    </row>
    <row r="59" spans="1:11" x14ac:dyDescent="0.25">
      <c r="A59" t="s">
        <v>4</v>
      </c>
      <c r="B59" t="s">
        <v>393</v>
      </c>
      <c r="C59" t="s">
        <v>5</v>
      </c>
      <c r="D59">
        <v>1993</v>
      </c>
      <c r="E59">
        <v>4460</v>
      </c>
      <c r="F59">
        <v>12700</v>
      </c>
      <c r="G59">
        <v>5090</v>
      </c>
      <c r="H59">
        <v>60</v>
      </c>
      <c r="I59">
        <v>0</v>
      </c>
      <c r="J59">
        <v>610</v>
      </c>
      <c r="K59">
        <f>SUM(Emisiones_CH4_CO2eq_MUNDO[[#This Row],[Agricultura (kilotoneladas CO₂e)]:[Otras Quemas de Combustible (kilotoneladas CO₂e)]])</f>
        <v>22920</v>
      </c>
    </row>
    <row r="60" spans="1:11" x14ac:dyDescent="0.25">
      <c r="A60" t="s">
        <v>4</v>
      </c>
      <c r="B60" t="s">
        <v>393</v>
      </c>
      <c r="C60" t="s">
        <v>5</v>
      </c>
      <c r="D60">
        <v>1994</v>
      </c>
      <c r="E60">
        <v>4280</v>
      </c>
      <c r="F60">
        <v>12760</v>
      </c>
      <c r="G60">
        <v>5250</v>
      </c>
      <c r="H60">
        <v>60</v>
      </c>
      <c r="I60">
        <v>0</v>
      </c>
      <c r="J60">
        <v>630</v>
      </c>
      <c r="K60">
        <f>SUM(Emisiones_CH4_CO2eq_MUNDO[[#This Row],[Agricultura (kilotoneladas CO₂e)]:[Otras Quemas de Combustible (kilotoneladas CO₂e)]])</f>
        <v>22980</v>
      </c>
    </row>
    <row r="61" spans="1:11" x14ac:dyDescent="0.25">
      <c r="A61" t="s">
        <v>4</v>
      </c>
      <c r="B61" t="s">
        <v>393</v>
      </c>
      <c r="C61" t="s">
        <v>5</v>
      </c>
      <c r="D61">
        <v>1995</v>
      </c>
      <c r="E61">
        <v>4290</v>
      </c>
      <c r="F61">
        <v>14780</v>
      </c>
      <c r="G61">
        <v>5970</v>
      </c>
      <c r="H61">
        <v>60</v>
      </c>
      <c r="I61">
        <v>0</v>
      </c>
      <c r="J61">
        <v>650</v>
      </c>
      <c r="K61">
        <f>SUM(Emisiones_CH4_CO2eq_MUNDO[[#This Row],[Agricultura (kilotoneladas CO₂e)]:[Otras Quemas de Combustible (kilotoneladas CO₂e)]])</f>
        <v>25750</v>
      </c>
    </row>
    <row r="62" spans="1:11" x14ac:dyDescent="0.25">
      <c r="A62" t="s">
        <v>4</v>
      </c>
      <c r="B62" t="s">
        <v>393</v>
      </c>
      <c r="C62" t="s">
        <v>5</v>
      </c>
      <c r="D62">
        <v>1996</v>
      </c>
      <c r="E62">
        <v>4310</v>
      </c>
      <c r="F62">
        <v>16800</v>
      </c>
      <c r="G62">
        <v>6680</v>
      </c>
      <c r="H62">
        <v>60</v>
      </c>
      <c r="I62">
        <v>0</v>
      </c>
      <c r="J62">
        <v>660</v>
      </c>
      <c r="K62">
        <f>SUM(Emisiones_CH4_CO2eq_MUNDO[[#This Row],[Agricultura (kilotoneladas CO₂e)]:[Otras Quemas de Combustible (kilotoneladas CO₂e)]])</f>
        <v>28510</v>
      </c>
    </row>
    <row r="63" spans="1:11" x14ac:dyDescent="0.25">
      <c r="A63" t="s">
        <v>4</v>
      </c>
      <c r="B63" t="s">
        <v>393</v>
      </c>
      <c r="C63" t="s">
        <v>5</v>
      </c>
      <c r="D63">
        <v>1997</v>
      </c>
      <c r="E63">
        <v>4300</v>
      </c>
      <c r="F63">
        <v>18820</v>
      </c>
      <c r="G63">
        <v>7400</v>
      </c>
      <c r="H63">
        <v>40</v>
      </c>
      <c r="I63">
        <v>0</v>
      </c>
      <c r="J63">
        <v>680</v>
      </c>
      <c r="K63">
        <f>SUM(Emisiones_CH4_CO2eq_MUNDO[[#This Row],[Agricultura (kilotoneladas CO₂e)]:[Otras Quemas de Combustible (kilotoneladas CO₂e)]])</f>
        <v>31240</v>
      </c>
    </row>
    <row r="64" spans="1:11" x14ac:dyDescent="0.25">
      <c r="A64" t="s">
        <v>4</v>
      </c>
      <c r="B64" t="s">
        <v>393</v>
      </c>
      <c r="C64" t="s">
        <v>5</v>
      </c>
      <c r="D64">
        <v>1998</v>
      </c>
      <c r="E64">
        <v>4540</v>
      </c>
      <c r="F64">
        <v>20830</v>
      </c>
      <c r="G64">
        <v>8119.99999999999</v>
      </c>
      <c r="H64">
        <v>50</v>
      </c>
      <c r="I64">
        <v>0</v>
      </c>
      <c r="J64">
        <v>700</v>
      </c>
      <c r="K64">
        <f>SUM(Emisiones_CH4_CO2eq_MUNDO[[#This Row],[Agricultura (kilotoneladas CO₂e)]:[Otras Quemas de Combustible (kilotoneladas CO₂e)]])</f>
        <v>34239.999999999993</v>
      </c>
    </row>
    <row r="65" spans="1:11" x14ac:dyDescent="0.25">
      <c r="A65" t="s">
        <v>4</v>
      </c>
      <c r="B65" t="s">
        <v>393</v>
      </c>
      <c r="C65" t="s">
        <v>5</v>
      </c>
      <c r="D65">
        <v>1999</v>
      </c>
      <c r="E65">
        <v>4750</v>
      </c>
      <c r="F65">
        <v>22850</v>
      </c>
      <c r="G65">
        <v>8830</v>
      </c>
      <c r="H65">
        <v>50</v>
      </c>
      <c r="I65">
        <v>0</v>
      </c>
      <c r="J65">
        <v>720</v>
      </c>
      <c r="K65">
        <f>SUM(Emisiones_CH4_CO2eq_MUNDO[[#This Row],[Agricultura (kilotoneladas CO₂e)]:[Otras Quemas de Combustible (kilotoneladas CO₂e)]])</f>
        <v>37200</v>
      </c>
    </row>
    <row r="66" spans="1:11" x14ac:dyDescent="0.25">
      <c r="A66" t="s">
        <v>4</v>
      </c>
      <c r="B66" t="s">
        <v>393</v>
      </c>
      <c r="C66" t="s">
        <v>5</v>
      </c>
      <c r="D66">
        <v>2000</v>
      </c>
      <c r="E66">
        <v>4760</v>
      </c>
      <c r="F66">
        <v>24870</v>
      </c>
      <c r="G66">
        <v>9550</v>
      </c>
      <c r="H66">
        <v>240</v>
      </c>
      <c r="I66">
        <v>10</v>
      </c>
      <c r="J66">
        <v>730</v>
      </c>
      <c r="K66">
        <f>SUM(Emisiones_CH4_CO2eq_MUNDO[[#This Row],[Agricultura (kilotoneladas CO₂e)]:[Otras Quemas de Combustible (kilotoneladas CO₂e)]])</f>
        <v>40160</v>
      </c>
    </row>
    <row r="67" spans="1:11" x14ac:dyDescent="0.25">
      <c r="A67" t="s">
        <v>4</v>
      </c>
      <c r="B67" t="s">
        <v>393</v>
      </c>
      <c r="C67" t="s">
        <v>5</v>
      </c>
      <c r="D67">
        <v>2001</v>
      </c>
      <c r="E67">
        <v>4810</v>
      </c>
      <c r="F67">
        <v>26310</v>
      </c>
      <c r="G67">
        <v>9770</v>
      </c>
      <c r="H67">
        <v>0</v>
      </c>
      <c r="I67">
        <v>10</v>
      </c>
      <c r="J67">
        <v>740</v>
      </c>
      <c r="K67">
        <f>SUM(Emisiones_CH4_CO2eq_MUNDO[[#This Row],[Agricultura (kilotoneladas CO₂e)]:[Otras Quemas de Combustible (kilotoneladas CO₂e)]])</f>
        <v>41640</v>
      </c>
    </row>
    <row r="68" spans="1:11" x14ac:dyDescent="0.25">
      <c r="A68" t="s">
        <v>4</v>
      </c>
      <c r="B68" t="s">
        <v>393</v>
      </c>
      <c r="C68" t="s">
        <v>5</v>
      </c>
      <c r="D68">
        <v>2002</v>
      </c>
      <c r="E68">
        <v>4650</v>
      </c>
      <c r="F68">
        <v>27750</v>
      </c>
      <c r="G68">
        <v>10000</v>
      </c>
      <c r="H68">
        <v>10</v>
      </c>
      <c r="I68">
        <v>10</v>
      </c>
      <c r="J68">
        <v>760</v>
      </c>
      <c r="K68">
        <f>SUM(Emisiones_CH4_CO2eq_MUNDO[[#This Row],[Agricultura (kilotoneladas CO₂e)]:[Otras Quemas de Combustible (kilotoneladas CO₂e)]])</f>
        <v>43180</v>
      </c>
    </row>
    <row r="69" spans="1:11" x14ac:dyDescent="0.25">
      <c r="A69" t="s">
        <v>4</v>
      </c>
      <c r="B69" t="s">
        <v>393</v>
      </c>
      <c r="C69" t="s">
        <v>5</v>
      </c>
      <c r="D69">
        <v>2003</v>
      </c>
      <c r="E69">
        <v>4820</v>
      </c>
      <c r="F69">
        <v>29190</v>
      </c>
      <c r="G69">
        <v>10230</v>
      </c>
      <c r="H69">
        <v>20</v>
      </c>
      <c r="I69">
        <v>10</v>
      </c>
      <c r="J69">
        <v>770</v>
      </c>
      <c r="K69">
        <f>SUM(Emisiones_CH4_CO2eq_MUNDO[[#This Row],[Agricultura (kilotoneladas CO₂e)]:[Otras Quemas de Combustible (kilotoneladas CO₂e)]])</f>
        <v>45040</v>
      </c>
    </row>
    <row r="70" spans="1:11" x14ac:dyDescent="0.25">
      <c r="A70" t="s">
        <v>4</v>
      </c>
      <c r="B70" t="s">
        <v>393</v>
      </c>
      <c r="C70" t="s">
        <v>5</v>
      </c>
      <c r="D70">
        <v>2004</v>
      </c>
      <c r="E70">
        <v>5040</v>
      </c>
      <c r="F70">
        <v>30630</v>
      </c>
      <c r="G70">
        <v>10460</v>
      </c>
      <c r="H70">
        <v>20</v>
      </c>
      <c r="I70">
        <v>10</v>
      </c>
      <c r="J70">
        <v>780</v>
      </c>
      <c r="K70">
        <f>SUM(Emisiones_CH4_CO2eq_MUNDO[[#This Row],[Agricultura (kilotoneladas CO₂e)]:[Otras Quemas de Combustible (kilotoneladas CO₂e)]])</f>
        <v>46940</v>
      </c>
    </row>
    <row r="71" spans="1:11" x14ac:dyDescent="0.25">
      <c r="A71" t="s">
        <v>4</v>
      </c>
      <c r="B71" t="s">
        <v>393</v>
      </c>
      <c r="C71" t="s">
        <v>5</v>
      </c>
      <c r="D71">
        <v>2005</v>
      </c>
      <c r="E71">
        <v>5080</v>
      </c>
      <c r="F71">
        <v>32080</v>
      </c>
      <c r="G71">
        <v>10680</v>
      </c>
      <c r="H71">
        <v>50</v>
      </c>
      <c r="I71">
        <v>10</v>
      </c>
      <c r="J71">
        <v>790</v>
      </c>
      <c r="K71">
        <f>SUM(Emisiones_CH4_CO2eq_MUNDO[[#This Row],[Agricultura (kilotoneladas CO₂e)]:[Otras Quemas de Combustible (kilotoneladas CO₂e)]])</f>
        <v>48690</v>
      </c>
    </row>
    <row r="72" spans="1:11" x14ac:dyDescent="0.25">
      <c r="A72" t="s">
        <v>4</v>
      </c>
      <c r="B72" t="s">
        <v>393</v>
      </c>
      <c r="C72" t="s">
        <v>5</v>
      </c>
      <c r="D72">
        <v>2006</v>
      </c>
      <c r="E72">
        <v>5200</v>
      </c>
      <c r="F72">
        <v>31590</v>
      </c>
      <c r="G72">
        <v>10910</v>
      </c>
      <c r="H72">
        <v>60</v>
      </c>
      <c r="I72">
        <v>10</v>
      </c>
      <c r="J72">
        <v>810</v>
      </c>
      <c r="K72">
        <f>SUM(Emisiones_CH4_CO2eq_MUNDO[[#This Row],[Agricultura (kilotoneladas CO₂e)]:[Otras Quemas de Combustible (kilotoneladas CO₂e)]])</f>
        <v>48580</v>
      </c>
    </row>
    <row r="73" spans="1:11" x14ac:dyDescent="0.25">
      <c r="A73" t="s">
        <v>4</v>
      </c>
      <c r="B73" t="s">
        <v>393</v>
      </c>
      <c r="C73" t="s">
        <v>5</v>
      </c>
      <c r="D73">
        <v>2007</v>
      </c>
      <c r="E73">
        <v>5310</v>
      </c>
      <c r="F73">
        <v>31110</v>
      </c>
      <c r="G73">
        <v>11140</v>
      </c>
      <c r="H73">
        <v>130</v>
      </c>
      <c r="I73">
        <v>10</v>
      </c>
      <c r="J73">
        <v>830</v>
      </c>
      <c r="K73">
        <f>SUM(Emisiones_CH4_CO2eq_MUNDO[[#This Row],[Agricultura (kilotoneladas CO₂e)]:[Otras Quemas de Combustible (kilotoneladas CO₂e)]])</f>
        <v>48530</v>
      </c>
    </row>
    <row r="74" spans="1:11" x14ac:dyDescent="0.25">
      <c r="A74" t="s">
        <v>4</v>
      </c>
      <c r="B74" t="s">
        <v>393</v>
      </c>
      <c r="C74" t="s">
        <v>5</v>
      </c>
      <c r="D74">
        <v>2008</v>
      </c>
      <c r="E74">
        <v>5230</v>
      </c>
      <c r="F74">
        <v>30630</v>
      </c>
      <c r="G74">
        <v>11370</v>
      </c>
      <c r="H74">
        <v>100</v>
      </c>
      <c r="I74">
        <v>10</v>
      </c>
      <c r="J74">
        <v>850</v>
      </c>
      <c r="K74">
        <f>SUM(Emisiones_CH4_CO2eq_MUNDO[[#This Row],[Agricultura (kilotoneladas CO₂e)]:[Otras Quemas de Combustible (kilotoneladas CO₂e)]])</f>
        <v>48190</v>
      </c>
    </row>
    <row r="75" spans="1:11" x14ac:dyDescent="0.25">
      <c r="A75" t="s">
        <v>4</v>
      </c>
      <c r="B75" t="s">
        <v>393</v>
      </c>
      <c r="C75" t="s">
        <v>5</v>
      </c>
      <c r="D75">
        <v>2009</v>
      </c>
      <c r="E75">
        <v>5540</v>
      </c>
      <c r="F75">
        <v>30140</v>
      </c>
      <c r="G75">
        <v>11600</v>
      </c>
      <c r="H75">
        <v>30</v>
      </c>
      <c r="I75">
        <v>10</v>
      </c>
      <c r="J75">
        <v>870</v>
      </c>
      <c r="K75">
        <f>SUM(Emisiones_CH4_CO2eq_MUNDO[[#This Row],[Agricultura (kilotoneladas CO₂e)]:[Otras Quemas de Combustible (kilotoneladas CO₂e)]])</f>
        <v>48190</v>
      </c>
    </row>
    <row r="76" spans="1:11" x14ac:dyDescent="0.25">
      <c r="A76" t="s">
        <v>4</v>
      </c>
      <c r="B76" t="s">
        <v>393</v>
      </c>
      <c r="C76" t="s">
        <v>5</v>
      </c>
      <c r="D76">
        <v>2010</v>
      </c>
      <c r="E76">
        <v>5840</v>
      </c>
      <c r="F76">
        <v>29660</v>
      </c>
      <c r="G76">
        <v>11830</v>
      </c>
      <c r="H76">
        <v>10</v>
      </c>
      <c r="I76">
        <v>10</v>
      </c>
      <c r="J76">
        <v>890</v>
      </c>
      <c r="K76">
        <f>SUM(Emisiones_CH4_CO2eq_MUNDO[[#This Row],[Agricultura (kilotoneladas CO₂e)]:[Otras Quemas de Combustible (kilotoneladas CO₂e)]])</f>
        <v>48240</v>
      </c>
    </row>
    <row r="77" spans="1:11" x14ac:dyDescent="0.25">
      <c r="A77" t="s">
        <v>4</v>
      </c>
      <c r="B77" t="s">
        <v>393</v>
      </c>
      <c r="C77" t="s">
        <v>5</v>
      </c>
      <c r="D77">
        <v>2011</v>
      </c>
      <c r="E77">
        <v>6020</v>
      </c>
      <c r="F77">
        <v>29370</v>
      </c>
      <c r="G77">
        <v>12070</v>
      </c>
      <c r="H77">
        <v>110</v>
      </c>
      <c r="I77">
        <v>10</v>
      </c>
      <c r="J77">
        <v>920</v>
      </c>
      <c r="K77">
        <f>SUM(Emisiones_CH4_CO2eq_MUNDO[[#This Row],[Agricultura (kilotoneladas CO₂e)]:[Otras Quemas de Combustible (kilotoneladas CO₂e)]])</f>
        <v>48500</v>
      </c>
    </row>
    <row r="78" spans="1:11" x14ac:dyDescent="0.25">
      <c r="A78" t="s">
        <v>4</v>
      </c>
      <c r="B78" t="s">
        <v>393</v>
      </c>
      <c r="C78" t="s">
        <v>5</v>
      </c>
      <c r="D78">
        <v>2012</v>
      </c>
      <c r="E78">
        <v>6370</v>
      </c>
      <c r="F78">
        <v>29080</v>
      </c>
      <c r="G78">
        <v>12310</v>
      </c>
      <c r="H78">
        <v>270</v>
      </c>
      <c r="I78">
        <v>10</v>
      </c>
      <c r="J78">
        <v>940</v>
      </c>
      <c r="K78">
        <f>SUM(Emisiones_CH4_CO2eq_MUNDO[[#This Row],[Agricultura (kilotoneladas CO₂e)]:[Otras Quemas de Combustible (kilotoneladas CO₂e)]])</f>
        <v>48980</v>
      </c>
    </row>
    <row r="79" spans="1:11" x14ac:dyDescent="0.25">
      <c r="A79" t="s">
        <v>4</v>
      </c>
      <c r="B79" t="s">
        <v>393</v>
      </c>
      <c r="C79" t="s">
        <v>5</v>
      </c>
      <c r="D79">
        <v>2013</v>
      </c>
      <c r="E79">
        <v>6570</v>
      </c>
      <c r="F79">
        <v>28800</v>
      </c>
      <c r="G79">
        <v>12550</v>
      </c>
      <c r="H79">
        <v>10</v>
      </c>
      <c r="I79">
        <v>10</v>
      </c>
      <c r="J79">
        <v>970</v>
      </c>
      <c r="K79">
        <f>SUM(Emisiones_CH4_CO2eq_MUNDO[[#This Row],[Agricultura (kilotoneladas CO₂e)]:[Otras Quemas de Combustible (kilotoneladas CO₂e)]])</f>
        <v>48910</v>
      </c>
    </row>
    <row r="80" spans="1:11" x14ac:dyDescent="0.25">
      <c r="A80" t="s">
        <v>4</v>
      </c>
      <c r="B80" t="s">
        <v>393</v>
      </c>
      <c r="C80" t="s">
        <v>5</v>
      </c>
      <c r="D80">
        <v>2014</v>
      </c>
      <c r="E80">
        <v>6950</v>
      </c>
      <c r="F80">
        <v>28510</v>
      </c>
      <c r="G80">
        <v>12790</v>
      </c>
      <c r="H80">
        <v>40</v>
      </c>
      <c r="I80">
        <v>10</v>
      </c>
      <c r="J80">
        <v>990</v>
      </c>
      <c r="K80">
        <f>SUM(Emisiones_CH4_CO2eq_MUNDO[[#This Row],[Agricultura (kilotoneladas CO₂e)]:[Otras Quemas de Combustible (kilotoneladas CO₂e)]])</f>
        <v>49290</v>
      </c>
    </row>
    <row r="81" spans="1:11" x14ac:dyDescent="0.25">
      <c r="A81" t="s">
        <v>4</v>
      </c>
      <c r="B81" t="s">
        <v>393</v>
      </c>
      <c r="C81" t="s">
        <v>5</v>
      </c>
      <c r="D81">
        <v>2015</v>
      </c>
      <c r="E81">
        <v>7040</v>
      </c>
      <c r="F81">
        <v>28220</v>
      </c>
      <c r="G81">
        <v>13030</v>
      </c>
      <c r="H81">
        <v>0</v>
      </c>
      <c r="I81">
        <v>10</v>
      </c>
      <c r="J81">
        <v>1010</v>
      </c>
      <c r="K81">
        <f>SUM(Emisiones_CH4_CO2eq_MUNDO[[#This Row],[Agricultura (kilotoneladas CO₂e)]:[Otras Quemas de Combustible (kilotoneladas CO₂e)]])</f>
        <v>49310</v>
      </c>
    </row>
    <row r="82" spans="1:11" x14ac:dyDescent="0.25">
      <c r="A82" t="s">
        <v>4</v>
      </c>
      <c r="B82" t="s">
        <v>393</v>
      </c>
      <c r="C82" t="s">
        <v>5</v>
      </c>
      <c r="D82">
        <v>2016</v>
      </c>
      <c r="E82">
        <v>6980</v>
      </c>
      <c r="F82">
        <v>28110</v>
      </c>
      <c r="G82">
        <v>13290</v>
      </c>
      <c r="H82">
        <v>40</v>
      </c>
      <c r="I82">
        <v>10</v>
      </c>
      <c r="J82">
        <v>1020</v>
      </c>
      <c r="K82">
        <f>SUM(Emisiones_CH4_CO2eq_MUNDO[[#This Row],[Agricultura (kilotoneladas CO₂e)]:[Otras Quemas de Combustible (kilotoneladas CO₂e)]])</f>
        <v>49450</v>
      </c>
    </row>
    <row r="83" spans="1:11" x14ac:dyDescent="0.25">
      <c r="A83" t="s">
        <v>6</v>
      </c>
      <c r="B83" t="s">
        <v>6</v>
      </c>
      <c r="C83" t="s">
        <v>7</v>
      </c>
      <c r="D83">
        <v>1990</v>
      </c>
      <c r="E83">
        <v>0</v>
      </c>
      <c r="F83">
        <v>0</v>
      </c>
      <c r="G83">
        <v>20</v>
      </c>
      <c r="H83">
        <v>0</v>
      </c>
      <c r="I83">
        <v>0</v>
      </c>
      <c r="J83">
        <v>0</v>
      </c>
      <c r="K83">
        <f>SUM(Emisiones_CH4_CO2eq_MUNDO[[#This Row],[Agricultura (kilotoneladas CO₂e)]:[Otras Quemas de Combustible (kilotoneladas CO₂e)]])</f>
        <v>20</v>
      </c>
    </row>
    <row r="84" spans="1:11" x14ac:dyDescent="0.25">
      <c r="A84" t="s">
        <v>6</v>
      </c>
      <c r="B84" t="s">
        <v>6</v>
      </c>
      <c r="C84" t="s">
        <v>7</v>
      </c>
      <c r="D84">
        <v>1991</v>
      </c>
      <c r="E84">
        <v>0</v>
      </c>
      <c r="F84">
        <v>0</v>
      </c>
      <c r="G84">
        <v>20</v>
      </c>
      <c r="H84">
        <v>0</v>
      </c>
      <c r="I84">
        <v>0</v>
      </c>
      <c r="J84">
        <v>0</v>
      </c>
      <c r="K84">
        <f>SUM(Emisiones_CH4_CO2eq_MUNDO[[#This Row],[Agricultura (kilotoneladas CO₂e)]:[Otras Quemas de Combustible (kilotoneladas CO₂e)]])</f>
        <v>20</v>
      </c>
    </row>
    <row r="85" spans="1:11" x14ac:dyDescent="0.25">
      <c r="A85" t="s">
        <v>6</v>
      </c>
      <c r="B85" t="s">
        <v>6</v>
      </c>
      <c r="C85" t="s">
        <v>7</v>
      </c>
      <c r="D85">
        <v>1992</v>
      </c>
      <c r="E85">
        <v>0</v>
      </c>
      <c r="F85">
        <v>0</v>
      </c>
      <c r="G85">
        <v>20</v>
      </c>
      <c r="H85">
        <v>0</v>
      </c>
      <c r="I85">
        <v>0</v>
      </c>
      <c r="J85">
        <v>0</v>
      </c>
      <c r="K85">
        <f>SUM(Emisiones_CH4_CO2eq_MUNDO[[#This Row],[Agricultura (kilotoneladas CO₂e)]:[Otras Quemas de Combustible (kilotoneladas CO₂e)]])</f>
        <v>20</v>
      </c>
    </row>
    <row r="86" spans="1:11" x14ac:dyDescent="0.25">
      <c r="A86" t="s">
        <v>6</v>
      </c>
      <c r="B86" t="s">
        <v>6</v>
      </c>
      <c r="C86" t="s">
        <v>7</v>
      </c>
      <c r="D86">
        <v>1993</v>
      </c>
      <c r="E86">
        <v>0</v>
      </c>
      <c r="F86">
        <v>0</v>
      </c>
      <c r="G86">
        <v>30</v>
      </c>
      <c r="H86">
        <v>0</v>
      </c>
      <c r="I86">
        <v>0</v>
      </c>
      <c r="J86">
        <v>0</v>
      </c>
      <c r="K86">
        <f>SUM(Emisiones_CH4_CO2eq_MUNDO[[#This Row],[Agricultura (kilotoneladas CO₂e)]:[Otras Quemas de Combustible (kilotoneladas CO₂e)]])</f>
        <v>30</v>
      </c>
    </row>
    <row r="87" spans="1:11" x14ac:dyDescent="0.25">
      <c r="A87" t="s">
        <v>6</v>
      </c>
      <c r="B87" t="s">
        <v>6</v>
      </c>
      <c r="C87" t="s">
        <v>7</v>
      </c>
      <c r="D87">
        <v>1994</v>
      </c>
      <c r="E87">
        <v>0</v>
      </c>
      <c r="F87">
        <v>0</v>
      </c>
      <c r="G87">
        <v>30</v>
      </c>
      <c r="H87">
        <v>0</v>
      </c>
      <c r="I87">
        <v>0</v>
      </c>
      <c r="J87">
        <v>0</v>
      </c>
      <c r="K87">
        <f>SUM(Emisiones_CH4_CO2eq_MUNDO[[#This Row],[Agricultura (kilotoneladas CO₂e)]:[Otras Quemas de Combustible (kilotoneladas CO₂e)]])</f>
        <v>30</v>
      </c>
    </row>
    <row r="88" spans="1:11" x14ac:dyDescent="0.25">
      <c r="A88" t="s">
        <v>6</v>
      </c>
      <c r="B88" t="s">
        <v>6</v>
      </c>
      <c r="C88" t="s">
        <v>7</v>
      </c>
      <c r="D88">
        <v>1995</v>
      </c>
      <c r="E88">
        <v>0</v>
      </c>
      <c r="F88">
        <v>0</v>
      </c>
      <c r="G88">
        <v>30</v>
      </c>
      <c r="H88">
        <v>0</v>
      </c>
      <c r="I88">
        <v>0</v>
      </c>
      <c r="J88">
        <v>0</v>
      </c>
      <c r="K88">
        <f>SUM(Emisiones_CH4_CO2eq_MUNDO[[#This Row],[Agricultura (kilotoneladas CO₂e)]:[Otras Quemas de Combustible (kilotoneladas CO₂e)]])</f>
        <v>30</v>
      </c>
    </row>
    <row r="89" spans="1:11" x14ac:dyDescent="0.25">
      <c r="A89" t="s">
        <v>6</v>
      </c>
      <c r="B89" t="s">
        <v>6</v>
      </c>
      <c r="C89" t="s">
        <v>7</v>
      </c>
      <c r="D89">
        <v>1996</v>
      </c>
      <c r="E89">
        <v>0</v>
      </c>
      <c r="F89">
        <v>0</v>
      </c>
      <c r="G89">
        <v>30</v>
      </c>
      <c r="H89">
        <v>0</v>
      </c>
      <c r="I89">
        <v>0</v>
      </c>
      <c r="J89">
        <v>0</v>
      </c>
      <c r="K89">
        <f>SUM(Emisiones_CH4_CO2eq_MUNDO[[#This Row],[Agricultura (kilotoneladas CO₂e)]:[Otras Quemas de Combustible (kilotoneladas CO₂e)]])</f>
        <v>30</v>
      </c>
    </row>
    <row r="90" spans="1:11" x14ac:dyDescent="0.25">
      <c r="A90" t="s">
        <v>6</v>
      </c>
      <c r="B90" t="s">
        <v>6</v>
      </c>
      <c r="C90" t="s">
        <v>7</v>
      </c>
      <c r="D90">
        <v>1997</v>
      </c>
      <c r="E90">
        <v>0</v>
      </c>
      <c r="F90">
        <v>0</v>
      </c>
      <c r="G90">
        <v>30</v>
      </c>
      <c r="H90">
        <v>0</v>
      </c>
      <c r="I90">
        <v>0</v>
      </c>
      <c r="J90">
        <v>0</v>
      </c>
      <c r="K90">
        <f>SUM(Emisiones_CH4_CO2eq_MUNDO[[#This Row],[Agricultura (kilotoneladas CO₂e)]:[Otras Quemas de Combustible (kilotoneladas CO₂e)]])</f>
        <v>30</v>
      </c>
    </row>
    <row r="91" spans="1:11" x14ac:dyDescent="0.25">
      <c r="A91" t="s">
        <v>6</v>
      </c>
      <c r="B91" t="s">
        <v>6</v>
      </c>
      <c r="C91" t="s">
        <v>7</v>
      </c>
      <c r="D91">
        <v>1998</v>
      </c>
      <c r="E91">
        <v>0</v>
      </c>
      <c r="F91">
        <v>0</v>
      </c>
      <c r="G91">
        <v>30</v>
      </c>
      <c r="H91">
        <v>0</v>
      </c>
      <c r="I91">
        <v>0</v>
      </c>
      <c r="J91">
        <v>0</v>
      </c>
      <c r="K91">
        <f>SUM(Emisiones_CH4_CO2eq_MUNDO[[#This Row],[Agricultura (kilotoneladas CO₂e)]:[Otras Quemas de Combustible (kilotoneladas CO₂e)]])</f>
        <v>30</v>
      </c>
    </row>
    <row r="92" spans="1:11" x14ac:dyDescent="0.25">
      <c r="A92" t="s">
        <v>6</v>
      </c>
      <c r="B92" t="s">
        <v>6</v>
      </c>
      <c r="C92" t="s">
        <v>7</v>
      </c>
      <c r="D92">
        <v>1999</v>
      </c>
      <c r="E92">
        <v>0</v>
      </c>
      <c r="F92">
        <v>0</v>
      </c>
      <c r="G92">
        <v>30</v>
      </c>
      <c r="H92">
        <v>0</v>
      </c>
      <c r="I92">
        <v>0</v>
      </c>
      <c r="J92">
        <v>0</v>
      </c>
      <c r="K92">
        <f>SUM(Emisiones_CH4_CO2eq_MUNDO[[#This Row],[Agricultura (kilotoneladas CO₂e)]:[Otras Quemas de Combustible (kilotoneladas CO₂e)]])</f>
        <v>30</v>
      </c>
    </row>
    <row r="93" spans="1:11" x14ac:dyDescent="0.25">
      <c r="A93" t="s">
        <v>6</v>
      </c>
      <c r="B93" t="s">
        <v>6</v>
      </c>
      <c r="C93" t="s">
        <v>7</v>
      </c>
      <c r="D93">
        <v>2000</v>
      </c>
      <c r="E93">
        <v>0</v>
      </c>
      <c r="F93">
        <v>0</v>
      </c>
      <c r="G93">
        <v>30</v>
      </c>
      <c r="H93">
        <v>0</v>
      </c>
      <c r="I93">
        <v>0</v>
      </c>
      <c r="J93">
        <v>0</v>
      </c>
      <c r="K93">
        <f>SUM(Emisiones_CH4_CO2eq_MUNDO[[#This Row],[Agricultura (kilotoneladas CO₂e)]:[Otras Quemas de Combustible (kilotoneladas CO₂e)]])</f>
        <v>30</v>
      </c>
    </row>
    <row r="94" spans="1:11" x14ac:dyDescent="0.25">
      <c r="A94" t="s">
        <v>6</v>
      </c>
      <c r="B94" t="s">
        <v>6</v>
      </c>
      <c r="C94" t="s">
        <v>7</v>
      </c>
      <c r="D94">
        <v>2001</v>
      </c>
      <c r="E94">
        <v>0</v>
      </c>
      <c r="F94">
        <v>0</v>
      </c>
      <c r="G94">
        <v>30</v>
      </c>
      <c r="H94">
        <v>0</v>
      </c>
      <c r="I94">
        <v>0</v>
      </c>
      <c r="J94">
        <v>0</v>
      </c>
      <c r="K94">
        <f>SUM(Emisiones_CH4_CO2eq_MUNDO[[#This Row],[Agricultura (kilotoneladas CO₂e)]:[Otras Quemas de Combustible (kilotoneladas CO₂e)]])</f>
        <v>30</v>
      </c>
    </row>
    <row r="95" spans="1:11" x14ac:dyDescent="0.25">
      <c r="A95" t="s">
        <v>6</v>
      </c>
      <c r="B95" t="s">
        <v>6</v>
      </c>
      <c r="C95" t="s">
        <v>7</v>
      </c>
      <c r="D95">
        <v>2002</v>
      </c>
      <c r="E95">
        <v>0</v>
      </c>
      <c r="F95">
        <v>0</v>
      </c>
      <c r="G95">
        <v>40</v>
      </c>
      <c r="H95">
        <v>0</v>
      </c>
      <c r="I95">
        <v>0</v>
      </c>
      <c r="J95">
        <v>0</v>
      </c>
      <c r="K95">
        <f>SUM(Emisiones_CH4_CO2eq_MUNDO[[#This Row],[Agricultura (kilotoneladas CO₂e)]:[Otras Quemas de Combustible (kilotoneladas CO₂e)]])</f>
        <v>40</v>
      </c>
    </row>
    <row r="96" spans="1:11" x14ac:dyDescent="0.25">
      <c r="A96" t="s">
        <v>6</v>
      </c>
      <c r="B96" t="s">
        <v>6</v>
      </c>
      <c r="C96" t="s">
        <v>7</v>
      </c>
      <c r="D96">
        <v>2003</v>
      </c>
      <c r="E96">
        <v>0</v>
      </c>
      <c r="F96">
        <v>0</v>
      </c>
      <c r="G96">
        <v>40</v>
      </c>
      <c r="H96">
        <v>0</v>
      </c>
      <c r="I96">
        <v>0</v>
      </c>
      <c r="J96">
        <v>0</v>
      </c>
      <c r="K96">
        <f>SUM(Emisiones_CH4_CO2eq_MUNDO[[#This Row],[Agricultura (kilotoneladas CO₂e)]:[Otras Quemas de Combustible (kilotoneladas CO₂e)]])</f>
        <v>40</v>
      </c>
    </row>
    <row r="97" spans="1:11" x14ac:dyDescent="0.25">
      <c r="A97" t="s">
        <v>6</v>
      </c>
      <c r="B97" t="s">
        <v>6</v>
      </c>
      <c r="C97" t="s">
        <v>7</v>
      </c>
      <c r="D97">
        <v>2004</v>
      </c>
      <c r="E97">
        <v>0</v>
      </c>
      <c r="F97">
        <v>0</v>
      </c>
      <c r="G97">
        <v>40</v>
      </c>
      <c r="H97">
        <v>0</v>
      </c>
      <c r="I97">
        <v>0</v>
      </c>
      <c r="J97">
        <v>0</v>
      </c>
      <c r="K97">
        <f>SUM(Emisiones_CH4_CO2eq_MUNDO[[#This Row],[Agricultura (kilotoneladas CO₂e)]:[Otras Quemas de Combustible (kilotoneladas CO₂e)]])</f>
        <v>40</v>
      </c>
    </row>
    <row r="98" spans="1:11" x14ac:dyDescent="0.25">
      <c r="A98" t="s">
        <v>6</v>
      </c>
      <c r="B98" t="s">
        <v>6</v>
      </c>
      <c r="C98" t="s">
        <v>7</v>
      </c>
      <c r="D98">
        <v>2005</v>
      </c>
      <c r="E98">
        <v>0</v>
      </c>
      <c r="F98">
        <v>0</v>
      </c>
      <c r="G98">
        <v>40</v>
      </c>
      <c r="H98">
        <v>0</v>
      </c>
      <c r="I98">
        <v>0</v>
      </c>
      <c r="J98">
        <v>0</v>
      </c>
      <c r="K98">
        <f>SUM(Emisiones_CH4_CO2eq_MUNDO[[#This Row],[Agricultura (kilotoneladas CO₂e)]:[Otras Quemas de Combustible (kilotoneladas CO₂e)]])</f>
        <v>40</v>
      </c>
    </row>
    <row r="99" spans="1:11" x14ac:dyDescent="0.25">
      <c r="A99" t="s">
        <v>6</v>
      </c>
      <c r="B99" t="s">
        <v>6</v>
      </c>
      <c r="C99" t="s">
        <v>7</v>
      </c>
      <c r="D99">
        <v>2006</v>
      </c>
      <c r="E99">
        <v>0</v>
      </c>
      <c r="F99">
        <v>0</v>
      </c>
      <c r="G99">
        <v>40</v>
      </c>
      <c r="H99">
        <v>0</v>
      </c>
      <c r="I99">
        <v>0</v>
      </c>
      <c r="J99">
        <v>0</v>
      </c>
      <c r="K99">
        <f>SUM(Emisiones_CH4_CO2eq_MUNDO[[#This Row],[Agricultura (kilotoneladas CO₂e)]:[Otras Quemas de Combustible (kilotoneladas CO₂e)]])</f>
        <v>40</v>
      </c>
    </row>
    <row r="100" spans="1:11" x14ac:dyDescent="0.25">
      <c r="A100" t="s">
        <v>6</v>
      </c>
      <c r="B100" t="s">
        <v>6</v>
      </c>
      <c r="C100" t="s">
        <v>7</v>
      </c>
      <c r="D100">
        <v>2007</v>
      </c>
      <c r="E100">
        <v>0</v>
      </c>
      <c r="F100">
        <v>0</v>
      </c>
      <c r="G100">
        <v>50</v>
      </c>
      <c r="H100">
        <v>0</v>
      </c>
      <c r="I100">
        <v>0</v>
      </c>
      <c r="J100">
        <v>0</v>
      </c>
      <c r="K100">
        <f>SUM(Emisiones_CH4_CO2eq_MUNDO[[#This Row],[Agricultura (kilotoneladas CO₂e)]:[Otras Quemas de Combustible (kilotoneladas CO₂e)]])</f>
        <v>50</v>
      </c>
    </row>
    <row r="101" spans="1:11" x14ac:dyDescent="0.25">
      <c r="A101" t="s">
        <v>6</v>
      </c>
      <c r="B101" t="s">
        <v>6</v>
      </c>
      <c r="C101" t="s">
        <v>7</v>
      </c>
      <c r="D101">
        <v>2008</v>
      </c>
      <c r="E101">
        <v>0</v>
      </c>
      <c r="F101">
        <v>0</v>
      </c>
      <c r="G101">
        <v>50</v>
      </c>
      <c r="H101">
        <v>0</v>
      </c>
      <c r="I101">
        <v>0</v>
      </c>
      <c r="J101">
        <v>0</v>
      </c>
      <c r="K101">
        <f>SUM(Emisiones_CH4_CO2eq_MUNDO[[#This Row],[Agricultura (kilotoneladas CO₂e)]:[Otras Quemas de Combustible (kilotoneladas CO₂e)]])</f>
        <v>50</v>
      </c>
    </row>
    <row r="102" spans="1:11" x14ac:dyDescent="0.25">
      <c r="A102" t="s">
        <v>6</v>
      </c>
      <c r="B102" t="s">
        <v>6</v>
      </c>
      <c r="C102" t="s">
        <v>7</v>
      </c>
      <c r="D102">
        <v>2009</v>
      </c>
      <c r="E102">
        <v>0</v>
      </c>
      <c r="F102">
        <v>0</v>
      </c>
      <c r="G102">
        <v>50</v>
      </c>
      <c r="H102">
        <v>0</v>
      </c>
      <c r="I102">
        <v>0</v>
      </c>
      <c r="J102">
        <v>0</v>
      </c>
      <c r="K102">
        <f>SUM(Emisiones_CH4_CO2eq_MUNDO[[#This Row],[Agricultura (kilotoneladas CO₂e)]:[Otras Quemas de Combustible (kilotoneladas CO₂e)]])</f>
        <v>50</v>
      </c>
    </row>
    <row r="103" spans="1:11" x14ac:dyDescent="0.25">
      <c r="A103" t="s">
        <v>6</v>
      </c>
      <c r="B103" t="s">
        <v>6</v>
      </c>
      <c r="C103" t="s">
        <v>7</v>
      </c>
      <c r="D103">
        <v>2010</v>
      </c>
      <c r="E103">
        <v>0</v>
      </c>
      <c r="F103">
        <v>0</v>
      </c>
      <c r="G103">
        <v>50</v>
      </c>
      <c r="H103">
        <v>0</v>
      </c>
      <c r="I103">
        <v>0</v>
      </c>
      <c r="J103">
        <v>0</v>
      </c>
      <c r="K103">
        <f>SUM(Emisiones_CH4_CO2eq_MUNDO[[#This Row],[Agricultura (kilotoneladas CO₂e)]:[Otras Quemas de Combustible (kilotoneladas CO₂e)]])</f>
        <v>50</v>
      </c>
    </row>
    <row r="104" spans="1:11" x14ac:dyDescent="0.25">
      <c r="A104" t="s">
        <v>6</v>
      </c>
      <c r="B104" t="s">
        <v>6</v>
      </c>
      <c r="C104" t="s">
        <v>7</v>
      </c>
      <c r="D104">
        <v>2011</v>
      </c>
      <c r="E104">
        <v>0</v>
      </c>
      <c r="F104">
        <v>0</v>
      </c>
      <c r="G104">
        <v>50</v>
      </c>
      <c r="H104">
        <v>0</v>
      </c>
      <c r="I104">
        <v>0</v>
      </c>
      <c r="J104">
        <v>0</v>
      </c>
      <c r="K104">
        <f>SUM(Emisiones_CH4_CO2eq_MUNDO[[#This Row],[Agricultura (kilotoneladas CO₂e)]:[Otras Quemas de Combustible (kilotoneladas CO₂e)]])</f>
        <v>50</v>
      </c>
    </row>
    <row r="105" spans="1:11" x14ac:dyDescent="0.25">
      <c r="A105" t="s">
        <v>6</v>
      </c>
      <c r="B105" t="s">
        <v>6</v>
      </c>
      <c r="C105" t="s">
        <v>7</v>
      </c>
      <c r="D105">
        <v>2012</v>
      </c>
      <c r="E105">
        <v>0</v>
      </c>
      <c r="F105">
        <v>0</v>
      </c>
      <c r="G105">
        <v>50</v>
      </c>
      <c r="H105">
        <v>0</v>
      </c>
      <c r="I105">
        <v>0</v>
      </c>
      <c r="J105">
        <v>0</v>
      </c>
      <c r="K105">
        <f>SUM(Emisiones_CH4_CO2eq_MUNDO[[#This Row],[Agricultura (kilotoneladas CO₂e)]:[Otras Quemas de Combustible (kilotoneladas CO₂e)]])</f>
        <v>50</v>
      </c>
    </row>
    <row r="106" spans="1:11" x14ac:dyDescent="0.25">
      <c r="A106" t="s">
        <v>6</v>
      </c>
      <c r="B106" t="s">
        <v>6</v>
      </c>
      <c r="C106" t="s">
        <v>7</v>
      </c>
      <c r="D106">
        <v>2013</v>
      </c>
      <c r="E106">
        <v>0</v>
      </c>
      <c r="F106">
        <v>0</v>
      </c>
      <c r="G106">
        <v>50</v>
      </c>
      <c r="H106">
        <v>0</v>
      </c>
      <c r="I106">
        <v>0</v>
      </c>
      <c r="J106">
        <v>0</v>
      </c>
      <c r="K106">
        <f>SUM(Emisiones_CH4_CO2eq_MUNDO[[#This Row],[Agricultura (kilotoneladas CO₂e)]:[Otras Quemas de Combustible (kilotoneladas CO₂e)]])</f>
        <v>50</v>
      </c>
    </row>
    <row r="107" spans="1:11" x14ac:dyDescent="0.25">
      <c r="A107" t="s">
        <v>6</v>
      </c>
      <c r="B107" t="s">
        <v>6</v>
      </c>
      <c r="C107" t="s">
        <v>7</v>
      </c>
      <c r="D107">
        <v>2014</v>
      </c>
      <c r="E107">
        <v>0</v>
      </c>
      <c r="F107">
        <v>0</v>
      </c>
      <c r="G107">
        <v>50</v>
      </c>
      <c r="H107">
        <v>0</v>
      </c>
      <c r="I107">
        <v>0</v>
      </c>
      <c r="J107">
        <v>0</v>
      </c>
      <c r="K107">
        <f>SUM(Emisiones_CH4_CO2eq_MUNDO[[#This Row],[Agricultura (kilotoneladas CO₂e)]:[Otras Quemas de Combustible (kilotoneladas CO₂e)]])</f>
        <v>50</v>
      </c>
    </row>
    <row r="108" spans="1:11" x14ac:dyDescent="0.25">
      <c r="A108" t="s">
        <v>6</v>
      </c>
      <c r="B108" t="s">
        <v>6</v>
      </c>
      <c r="C108" t="s">
        <v>7</v>
      </c>
      <c r="D108">
        <v>2015</v>
      </c>
      <c r="E108">
        <v>0</v>
      </c>
      <c r="F108">
        <v>0</v>
      </c>
      <c r="G108">
        <v>50</v>
      </c>
      <c r="H108">
        <v>0</v>
      </c>
      <c r="I108">
        <v>0</v>
      </c>
      <c r="J108">
        <v>0</v>
      </c>
      <c r="K108">
        <f>SUM(Emisiones_CH4_CO2eq_MUNDO[[#This Row],[Agricultura (kilotoneladas CO₂e)]:[Otras Quemas de Combustible (kilotoneladas CO₂e)]])</f>
        <v>50</v>
      </c>
    </row>
    <row r="109" spans="1:11" x14ac:dyDescent="0.25">
      <c r="A109" t="s">
        <v>6</v>
      </c>
      <c r="B109" t="s">
        <v>6</v>
      </c>
      <c r="C109" t="s">
        <v>7</v>
      </c>
      <c r="D109">
        <v>2016</v>
      </c>
      <c r="E109">
        <v>0</v>
      </c>
      <c r="F109">
        <v>0</v>
      </c>
      <c r="G109">
        <v>50</v>
      </c>
      <c r="H109">
        <v>0</v>
      </c>
      <c r="I109">
        <v>0</v>
      </c>
      <c r="J109">
        <v>0</v>
      </c>
      <c r="K109">
        <f>SUM(Emisiones_CH4_CO2eq_MUNDO[[#This Row],[Agricultura (kilotoneladas CO₂e)]:[Otras Quemas de Combustible (kilotoneladas CO₂e)]])</f>
        <v>50</v>
      </c>
    </row>
    <row r="110" spans="1:11" x14ac:dyDescent="0.25">
      <c r="A110" t="s">
        <v>8</v>
      </c>
      <c r="B110" t="s">
        <v>8</v>
      </c>
      <c r="C110" t="s">
        <v>9</v>
      </c>
      <c r="D110">
        <v>1990</v>
      </c>
      <c r="E110">
        <v>15810</v>
      </c>
      <c r="F110">
        <v>4950</v>
      </c>
      <c r="G110">
        <v>430</v>
      </c>
      <c r="H110">
        <v>17690</v>
      </c>
      <c r="I110">
        <v>0</v>
      </c>
      <c r="J110">
        <v>190</v>
      </c>
      <c r="K110">
        <f>SUM(Emisiones_CH4_CO2eq_MUNDO[[#This Row],[Agricultura (kilotoneladas CO₂e)]:[Otras Quemas de Combustible (kilotoneladas CO₂e)]])</f>
        <v>39070</v>
      </c>
    </row>
    <row r="111" spans="1:11" x14ac:dyDescent="0.25">
      <c r="A111" t="s">
        <v>8</v>
      </c>
      <c r="B111" t="s">
        <v>8</v>
      </c>
      <c r="C111" t="s">
        <v>9</v>
      </c>
      <c r="D111">
        <v>1991</v>
      </c>
      <c r="E111">
        <v>15860</v>
      </c>
      <c r="F111">
        <v>5310</v>
      </c>
      <c r="G111">
        <v>440</v>
      </c>
      <c r="H111">
        <v>17690</v>
      </c>
      <c r="I111">
        <v>0</v>
      </c>
      <c r="J111">
        <v>200</v>
      </c>
      <c r="K111">
        <f>SUM(Emisiones_CH4_CO2eq_MUNDO[[#This Row],[Agricultura (kilotoneladas CO₂e)]:[Otras Quemas de Combustible (kilotoneladas CO₂e)]])</f>
        <v>39500</v>
      </c>
    </row>
    <row r="112" spans="1:11" x14ac:dyDescent="0.25">
      <c r="A112" t="s">
        <v>8</v>
      </c>
      <c r="B112" t="s">
        <v>8</v>
      </c>
      <c r="C112" t="s">
        <v>9</v>
      </c>
      <c r="D112">
        <v>1992</v>
      </c>
      <c r="E112">
        <v>15920</v>
      </c>
      <c r="F112">
        <v>5660</v>
      </c>
      <c r="G112">
        <v>460</v>
      </c>
      <c r="H112">
        <v>17690</v>
      </c>
      <c r="I112">
        <v>0</v>
      </c>
      <c r="J112">
        <v>210</v>
      </c>
      <c r="K112">
        <f>SUM(Emisiones_CH4_CO2eq_MUNDO[[#This Row],[Agricultura (kilotoneladas CO₂e)]:[Otras Quemas de Combustible (kilotoneladas CO₂e)]])</f>
        <v>39940</v>
      </c>
    </row>
    <row r="113" spans="1:11" x14ac:dyDescent="0.25">
      <c r="A113" t="s">
        <v>8</v>
      </c>
      <c r="B113" t="s">
        <v>8</v>
      </c>
      <c r="C113" t="s">
        <v>9</v>
      </c>
      <c r="D113">
        <v>1993</v>
      </c>
      <c r="E113">
        <v>15850</v>
      </c>
      <c r="F113">
        <v>6010</v>
      </c>
      <c r="G113">
        <v>470</v>
      </c>
      <c r="H113">
        <v>17690</v>
      </c>
      <c r="I113">
        <v>0</v>
      </c>
      <c r="J113">
        <v>210</v>
      </c>
      <c r="K113">
        <f>SUM(Emisiones_CH4_CO2eq_MUNDO[[#This Row],[Agricultura (kilotoneladas CO₂e)]:[Otras Quemas de Combustible (kilotoneladas CO₂e)]])</f>
        <v>40230</v>
      </c>
    </row>
    <row r="114" spans="1:11" x14ac:dyDescent="0.25">
      <c r="A114" t="s">
        <v>8</v>
      </c>
      <c r="B114" t="s">
        <v>8</v>
      </c>
      <c r="C114" t="s">
        <v>9</v>
      </c>
      <c r="D114">
        <v>1994</v>
      </c>
      <c r="E114">
        <v>15880</v>
      </c>
      <c r="F114">
        <v>6370</v>
      </c>
      <c r="G114">
        <v>490</v>
      </c>
      <c r="H114">
        <v>17690</v>
      </c>
      <c r="I114">
        <v>0</v>
      </c>
      <c r="J114">
        <v>220</v>
      </c>
      <c r="K114">
        <f>SUM(Emisiones_CH4_CO2eq_MUNDO[[#This Row],[Agricultura (kilotoneladas CO₂e)]:[Otras Quemas de Combustible (kilotoneladas CO₂e)]])</f>
        <v>40650</v>
      </c>
    </row>
    <row r="115" spans="1:11" x14ac:dyDescent="0.25">
      <c r="A115" t="s">
        <v>8</v>
      </c>
      <c r="B115" t="s">
        <v>8</v>
      </c>
      <c r="C115" t="s">
        <v>9</v>
      </c>
      <c r="D115">
        <v>1995</v>
      </c>
      <c r="E115">
        <v>15780</v>
      </c>
      <c r="F115">
        <v>6720</v>
      </c>
      <c r="G115">
        <v>500</v>
      </c>
      <c r="H115">
        <v>17690</v>
      </c>
      <c r="I115">
        <v>0</v>
      </c>
      <c r="J115">
        <v>230</v>
      </c>
      <c r="K115">
        <f>SUM(Emisiones_CH4_CO2eq_MUNDO[[#This Row],[Agricultura (kilotoneladas CO₂e)]:[Otras Quemas de Combustible (kilotoneladas CO₂e)]])</f>
        <v>40920</v>
      </c>
    </row>
    <row r="116" spans="1:11" x14ac:dyDescent="0.25">
      <c r="A116" t="s">
        <v>8</v>
      </c>
      <c r="B116" t="s">
        <v>8</v>
      </c>
      <c r="C116" t="s">
        <v>9</v>
      </c>
      <c r="D116">
        <v>1996</v>
      </c>
      <c r="E116">
        <v>13680</v>
      </c>
      <c r="F116">
        <v>6930</v>
      </c>
      <c r="G116">
        <v>520</v>
      </c>
      <c r="H116">
        <v>26720</v>
      </c>
      <c r="I116">
        <v>0</v>
      </c>
      <c r="J116">
        <v>240</v>
      </c>
      <c r="K116">
        <f>SUM(Emisiones_CH4_CO2eq_MUNDO[[#This Row],[Agricultura (kilotoneladas CO₂e)]:[Otras Quemas de Combustible (kilotoneladas CO₂e)]])</f>
        <v>48090</v>
      </c>
    </row>
    <row r="117" spans="1:11" x14ac:dyDescent="0.25">
      <c r="A117" t="s">
        <v>8</v>
      </c>
      <c r="B117" t="s">
        <v>8</v>
      </c>
      <c r="C117" t="s">
        <v>9</v>
      </c>
      <c r="D117">
        <v>1997</v>
      </c>
      <c r="E117">
        <v>13560</v>
      </c>
      <c r="F117">
        <v>7140</v>
      </c>
      <c r="G117">
        <v>530</v>
      </c>
      <c r="H117">
        <v>24530</v>
      </c>
      <c r="I117">
        <v>0</v>
      </c>
      <c r="J117">
        <v>240</v>
      </c>
      <c r="K117">
        <f>SUM(Emisiones_CH4_CO2eq_MUNDO[[#This Row],[Agricultura (kilotoneladas CO₂e)]:[Otras Quemas de Combustible (kilotoneladas CO₂e)]])</f>
        <v>46000</v>
      </c>
    </row>
    <row r="118" spans="1:11" x14ac:dyDescent="0.25">
      <c r="A118" t="s">
        <v>8</v>
      </c>
      <c r="B118" t="s">
        <v>8</v>
      </c>
      <c r="C118" t="s">
        <v>9</v>
      </c>
      <c r="D118">
        <v>1998</v>
      </c>
      <c r="E118">
        <v>14980</v>
      </c>
      <c r="F118">
        <v>7340</v>
      </c>
      <c r="G118">
        <v>550</v>
      </c>
      <c r="H118">
        <v>29760</v>
      </c>
      <c r="I118">
        <v>0</v>
      </c>
      <c r="J118">
        <v>250</v>
      </c>
      <c r="K118">
        <f>SUM(Emisiones_CH4_CO2eq_MUNDO[[#This Row],[Agricultura (kilotoneladas CO₂e)]:[Otras Quemas de Combustible (kilotoneladas CO₂e)]])</f>
        <v>52880</v>
      </c>
    </row>
    <row r="119" spans="1:11" x14ac:dyDescent="0.25">
      <c r="A119" t="s">
        <v>8</v>
      </c>
      <c r="B119" t="s">
        <v>8</v>
      </c>
      <c r="C119" t="s">
        <v>9</v>
      </c>
      <c r="D119">
        <v>1999</v>
      </c>
      <c r="E119">
        <v>13950</v>
      </c>
      <c r="F119">
        <v>7550</v>
      </c>
      <c r="G119">
        <v>570</v>
      </c>
      <c r="H119">
        <v>27360</v>
      </c>
      <c r="I119">
        <v>0</v>
      </c>
      <c r="J119">
        <v>250</v>
      </c>
      <c r="K119">
        <f>SUM(Emisiones_CH4_CO2eq_MUNDO[[#This Row],[Agricultura (kilotoneladas CO₂e)]:[Otras Quemas de Combustible (kilotoneladas CO₂e)]])</f>
        <v>49680</v>
      </c>
    </row>
    <row r="120" spans="1:11" x14ac:dyDescent="0.25">
      <c r="A120" t="s">
        <v>8</v>
      </c>
      <c r="B120" t="s">
        <v>8</v>
      </c>
      <c r="C120" t="s">
        <v>9</v>
      </c>
      <c r="D120">
        <v>2000</v>
      </c>
      <c r="E120">
        <v>14390</v>
      </c>
      <c r="F120">
        <v>7760</v>
      </c>
      <c r="G120">
        <v>590</v>
      </c>
      <c r="H120">
        <v>24490</v>
      </c>
      <c r="I120">
        <v>0</v>
      </c>
      <c r="J120">
        <v>260</v>
      </c>
      <c r="K120">
        <f>SUM(Emisiones_CH4_CO2eq_MUNDO[[#This Row],[Agricultura (kilotoneladas CO₂e)]:[Otras Quemas de Combustible (kilotoneladas CO₂e)]])</f>
        <v>47490</v>
      </c>
    </row>
    <row r="121" spans="1:11" x14ac:dyDescent="0.25">
      <c r="A121" t="s">
        <v>8</v>
      </c>
      <c r="B121" t="s">
        <v>8</v>
      </c>
      <c r="C121" t="s">
        <v>9</v>
      </c>
      <c r="D121">
        <v>2001</v>
      </c>
      <c r="E121">
        <v>15570</v>
      </c>
      <c r="F121">
        <v>8630</v>
      </c>
      <c r="G121">
        <v>650</v>
      </c>
      <c r="H121">
        <v>16210</v>
      </c>
      <c r="I121">
        <v>0</v>
      </c>
      <c r="J121">
        <v>280</v>
      </c>
      <c r="K121">
        <f>SUM(Emisiones_CH4_CO2eq_MUNDO[[#This Row],[Agricultura (kilotoneladas CO₂e)]:[Otras Quemas de Combustible (kilotoneladas CO₂e)]])</f>
        <v>41340</v>
      </c>
    </row>
    <row r="122" spans="1:11" x14ac:dyDescent="0.25">
      <c r="A122" t="s">
        <v>8</v>
      </c>
      <c r="B122" t="s">
        <v>8</v>
      </c>
      <c r="C122" t="s">
        <v>9</v>
      </c>
      <c r="D122">
        <v>2002</v>
      </c>
      <c r="E122">
        <v>16700</v>
      </c>
      <c r="F122">
        <v>9510</v>
      </c>
      <c r="G122">
        <v>710</v>
      </c>
      <c r="H122">
        <v>17580</v>
      </c>
      <c r="I122">
        <v>0</v>
      </c>
      <c r="J122">
        <v>300</v>
      </c>
      <c r="K122">
        <f>SUM(Emisiones_CH4_CO2eq_MUNDO[[#This Row],[Agricultura (kilotoneladas CO₂e)]:[Otras Quemas de Combustible (kilotoneladas CO₂e)]])</f>
        <v>44800</v>
      </c>
    </row>
    <row r="123" spans="1:11" x14ac:dyDescent="0.25">
      <c r="A123" t="s">
        <v>8</v>
      </c>
      <c r="B123" t="s">
        <v>8</v>
      </c>
      <c r="C123" t="s">
        <v>9</v>
      </c>
      <c r="D123">
        <v>2003</v>
      </c>
      <c r="E123">
        <v>18720</v>
      </c>
      <c r="F123">
        <v>10380</v>
      </c>
      <c r="G123">
        <v>770</v>
      </c>
      <c r="H123">
        <v>18830</v>
      </c>
      <c r="I123">
        <v>0</v>
      </c>
      <c r="J123">
        <v>320</v>
      </c>
      <c r="K123">
        <f>SUM(Emisiones_CH4_CO2eq_MUNDO[[#This Row],[Agricultura (kilotoneladas CO₂e)]:[Otras Quemas de Combustible (kilotoneladas CO₂e)]])</f>
        <v>49020</v>
      </c>
    </row>
    <row r="124" spans="1:11" x14ac:dyDescent="0.25">
      <c r="A124" t="s">
        <v>8</v>
      </c>
      <c r="B124" t="s">
        <v>8</v>
      </c>
      <c r="C124" t="s">
        <v>9</v>
      </c>
      <c r="D124">
        <v>2004</v>
      </c>
      <c r="E124">
        <v>18620</v>
      </c>
      <c r="F124">
        <v>11260</v>
      </c>
      <c r="G124">
        <v>840</v>
      </c>
      <c r="H124">
        <v>21570</v>
      </c>
      <c r="I124">
        <v>0</v>
      </c>
      <c r="J124">
        <v>330</v>
      </c>
      <c r="K124">
        <f>SUM(Emisiones_CH4_CO2eq_MUNDO[[#This Row],[Agricultura (kilotoneladas CO₂e)]:[Otras Quemas de Combustible (kilotoneladas CO₂e)]])</f>
        <v>52620</v>
      </c>
    </row>
    <row r="125" spans="1:11" x14ac:dyDescent="0.25">
      <c r="A125" t="s">
        <v>8</v>
      </c>
      <c r="B125" t="s">
        <v>8</v>
      </c>
      <c r="C125" t="s">
        <v>9</v>
      </c>
      <c r="D125">
        <v>2005</v>
      </c>
      <c r="E125">
        <v>18830</v>
      </c>
      <c r="F125">
        <v>12130</v>
      </c>
      <c r="G125">
        <v>900</v>
      </c>
      <c r="H125">
        <v>21200</v>
      </c>
      <c r="I125">
        <v>0</v>
      </c>
      <c r="J125">
        <v>350</v>
      </c>
      <c r="K125">
        <f>SUM(Emisiones_CH4_CO2eq_MUNDO[[#This Row],[Agricultura (kilotoneladas CO₂e)]:[Otras Quemas de Combustible (kilotoneladas CO₂e)]])</f>
        <v>53410</v>
      </c>
    </row>
    <row r="126" spans="1:11" x14ac:dyDescent="0.25">
      <c r="A126" t="s">
        <v>8</v>
      </c>
      <c r="B126" t="s">
        <v>8</v>
      </c>
      <c r="C126" t="s">
        <v>9</v>
      </c>
      <c r="D126">
        <v>2006</v>
      </c>
      <c r="E126">
        <v>17130</v>
      </c>
      <c r="F126">
        <v>13440</v>
      </c>
      <c r="G126">
        <v>930</v>
      </c>
      <c r="H126">
        <v>14850</v>
      </c>
      <c r="I126">
        <v>0</v>
      </c>
      <c r="J126">
        <v>380</v>
      </c>
      <c r="K126">
        <f>SUM(Emisiones_CH4_CO2eq_MUNDO[[#This Row],[Agricultura (kilotoneladas CO₂e)]:[Otras Quemas de Combustible (kilotoneladas CO₂e)]])</f>
        <v>46730</v>
      </c>
    </row>
    <row r="127" spans="1:11" x14ac:dyDescent="0.25">
      <c r="A127" t="s">
        <v>8</v>
      </c>
      <c r="B127" t="s">
        <v>8</v>
      </c>
      <c r="C127" t="s">
        <v>9</v>
      </c>
      <c r="D127">
        <v>2007</v>
      </c>
      <c r="E127">
        <v>18740</v>
      </c>
      <c r="F127">
        <v>14740</v>
      </c>
      <c r="G127">
        <v>970</v>
      </c>
      <c r="H127">
        <v>20300</v>
      </c>
      <c r="I127">
        <v>0</v>
      </c>
      <c r="J127">
        <v>410</v>
      </c>
      <c r="K127">
        <f>SUM(Emisiones_CH4_CO2eq_MUNDO[[#This Row],[Agricultura (kilotoneladas CO₂e)]:[Otras Quemas de Combustible (kilotoneladas CO₂e)]])</f>
        <v>55160</v>
      </c>
    </row>
    <row r="128" spans="1:11" x14ac:dyDescent="0.25">
      <c r="A128" t="s">
        <v>8</v>
      </c>
      <c r="B128" t="s">
        <v>8</v>
      </c>
      <c r="C128" t="s">
        <v>9</v>
      </c>
      <c r="D128">
        <v>2008</v>
      </c>
      <c r="E128">
        <v>17690</v>
      </c>
      <c r="F128">
        <v>16050</v>
      </c>
      <c r="G128">
        <v>1000</v>
      </c>
      <c r="H128">
        <v>14760</v>
      </c>
      <c r="I128">
        <v>0</v>
      </c>
      <c r="J128">
        <v>440</v>
      </c>
      <c r="K128">
        <f>SUM(Emisiones_CH4_CO2eq_MUNDO[[#This Row],[Agricultura (kilotoneladas CO₂e)]:[Otras Quemas de Combustible (kilotoneladas CO₂e)]])</f>
        <v>49940</v>
      </c>
    </row>
    <row r="129" spans="1:11" x14ac:dyDescent="0.25">
      <c r="A129" t="s">
        <v>8</v>
      </c>
      <c r="B129" t="s">
        <v>8</v>
      </c>
      <c r="C129" t="s">
        <v>9</v>
      </c>
      <c r="D129">
        <v>2009</v>
      </c>
      <c r="E129">
        <v>17740</v>
      </c>
      <c r="F129">
        <v>17360</v>
      </c>
      <c r="G129">
        <v>1030</v>
      </c>
      <c r="H129">
        <v>15780</v>
      </c>
      <c r="I129">
        <v>0</v>
      </c>
      <c r="J129">
        <v>470</v>
      </c>
      <c r="K129">
        <f>SUM(Emisiones_CH4_CO2eq_MUNDO[[#This Row],[Agricultura (kilotoneladas CO₂e)]:[Otras Quemas de Combustible (kilotoneladas CO₂e)]])</f>
        <v>52380</v>
      </c>
    </row>
    <row r="130" spans="1:11" x14ac:dyDescent="0.25">
      <c r="A130" t="s">
        <v>8</v>
      </c>
      <c r="B130" t="s">
        <v>8</v>
      </c>
      <c r="C130" t="s">
        <v>9</v>
      </c>
      <c r="D130">
        <v>2010</v>
      </c>
      <c r="E130">
        <v>18530</v>
      </c>
      <c r="F130">
        <v>18660</v>
      </c>
      <c r="G130">
        <v>1070</v>
      </c>
      <c r="H130">
        <v>15770</v>
      </c>
      <c r="I130">
        <v>0</v>
      </c>
      <c r="J130">
        <v>500</v>
      </c>
      <c r="K130">
        <f>SUM(Emisiones_CH4_CO2eq_MUNDO[[#This Row],[Agricultura (kilotoneladas CO₂e)]:[Otras Quemas de Combustible (kilotoneladas CO₂e)]])</f>
        <v>54530</v>
      </c>
    </row>
    <row r="131" spans="1:11" x14ac:dyDescent="0.25">
      <c r="A131" t="s">
        <v>8</v>
      </c>
      <c r="B131" t="s">
        <v>8</v>
      </c>
      <c r="C131" t="s">
        <v>9</v>
      </c>
      <c r="D131">
        <v>2011</v>
      </c>
      <c r="E131">
        <v>19060</v>
      </c>
      <c r="F131">
        <v>18450</v>
      </c>
      <c r="G131">
        <v>1110</v>
      </c>
      <c r="H131">
        <v>23390</v>
      </c>
      <c r="I131">
        <v>0</v>
      </c>
      <c r="J131">
        <v>520</v>
      </c>
      <c r="K131">
        <f>SUM(Emisiones_CH4_CO2eq_MUNDO[[#This Row],[Agricultura (kilotoneladas CO₂e)]:[Otras Quemas de Combustible (kilotoneladas CO₂e)]])</f>
        <v>62530</v>
      </c>
    </row>
    <row r="132" spans="1:11" x14ac:dyDescent="0.25">
      <c r="A132" t="s">
        <v>8</v>
      </c>
      <c r="B132" t="s">
        <v>8</v>
      </c>
      <c r="C132" t="s">
        <v>9</v>
      </c>
      <c r="D132">
        <v>2012</v>
      </c>
      <c r="E132">
        <v>18200</v>
      </c>
      <c r="F132">
        <v>18250</v>
      </c>
      <c r="G132">
        <v>1150</v>
      </c>
      <c r="H132">
        <v>16010</v>
      </c>
      <c r="I132">
        <v>0</v>
      </c>
      <c r="J132">
        <v>540</v>
      </c>
      <c r="K132">
        <f>SUM(Emisiones_CH4_CO2eq_MUNDO[[#This Row],[Agricultura (kilotoneladas CO₂e)]:[Otras Quemas de Combustible (kilotoneladas CO₂e)]])</f>
        <v>54150</v>
      </c>
    </row>
    <row r="133" spans="1:11" x14ac:dyDescent="0.25">
      <c r="A133" t="s">
        <v>8</v>
      </c>
      <c r="B133" t="s">
        <v>8</v>
      </c>
      <c r="C133" t="s">
        <v>9</v>
      </c>
      <c r="D133">
        <v>2013</v>
      </c>
      <c r="E133">
        <v>18810</v>
      </c>
      <c r="F133">
        <v>18040</v>
      </c>
      <c r="G133">
        <v>1180</v>
      </c>
      <c r="H133">
        <v>18940</v>
      </c>
      <c r="I133">
        <v>0</v>
      </c>
      <c r="J133">
        <v>560</v>
      </c>
      <c r="K133">
        <f>SUM(Emisiones_CH4_CO2eq_MUNDO[[#This Row],[Agricultura (kilotoneladas CO₂e)]:[Otras Quemas de Combustible (kilotoneladas CO₂e)]])</f>
        <v>57530</v>
      </c>
    </row>
    <row r="134" spans="1:11" x14ac:dyDescent="0.25">
      <c r="A134" t="s">
        <v>8</v>
      </c>
      <c r="B134" t="s">
        <v>8</v>
      </c>
      <c r="C134" t="s">
        <v>9</v>
      </c>
      <c r="D134">
        <v>2014</v>
      </c>
      <c r="E134">
        <v>18060</v>
      </c>
      <c r="F134">
        <v>17830</v>
      </c>
      <c r="G134">
        <v>1220</v>
      </c>
      <c r="H134">
        <v>14760</v>
      </c>
      <c r="I134">
        <v>0</v>
      </c>
      <c r="J134">
        <v>590</v>
      </c>
      <c r="K134">
        <f>SUM(Emisiones_CH4_CO2eq_MUNDO[[#This Row],[Agricultura (kilotoneladas CO₂e)]:[Otras Quemas de Combustible (kilotoneladas CO₂e)]])</f>
        <v>52460</v>
      </c>
    </row>
    <row r="135" spans="1:11" x14ac:dyDescent="0.25">
      <c r="A135" t="s">
        <v>8</v>
      </c>
      <c r="B135" t="s">
        <v>8</v>
      </c>
      <c r="C135" t="s">
        <v>9</v>
      </c>
      <c r="D135">
        <v>2015</v>
      </c>
      <c r="E135">
        <v>18900</v>
      </c>
      <c r="F135">
        <v>17630</v>
      </c>
      <c r="G135">
        <v>1260</v>
      </c>
      <c r="H135">
        <v>19570</v>
      </c>
      <c r="I135">
        <v>0</v>
      </c>
      <c r="J135">
        <v>610</v>
      </c>
      <c r="K135">
        <f>SUM(Emisiones_CH4_CO2eq_MUNDO[[#This Row],[Agricultura (kilotoneladas CO₂e)]:[Otras Quemas de Combustible (kilotoneladas CO₂e)]])</f>
        <v>57970</v>
      </c>
    </row>
    <row r="136" spans="1:11" x14ac:dyDescent="0.25">
      <c r="A136" t="s">
        <v>8</v>
      </c>
      <c r="B136" t="s">
        <v>8</v>
      </c>
      <c r="C136" t="s">
        <v>9</v>
      </c>
      <c r="D136">
        <v>2016</v>
      </c>
      <c r="E136">
        <v>18800</v>
      </c>
      <c r="F136">
        <v>17360</v>
      </c>
      <c r="G136">
        <v>1310</v>
      </c>
      <c r="H136">
        <v>13530</v>
      </c>
      <c r="I136">
        <v>0</v>
      </c>
      <c r="J136">
        <v>610</v>
      </c>
      <c r="K136">
        <f>SUM(Emisiones_CH4_CO2eq_MUNDO[[#This Row],[Agricultura (kilotoneladas CO₂e)]:[Otras Quemas de Combustible (kilotoneladas CO₂e)]])</f>
        <v>51610</v>
      </c>
    </row>
    <row r="137" spans="1:11" x14ac:dyDescent="0.25">
      <c r="A137" t="s">
        <v>10</v>
      </c>
      <c r="B137" t="s">
        <v>394</v>
      </c>
      <c r="C137" t="s">
        <v>11</v>
      </c>
      <c r="D137">
        <v>1990</v>
      </c>
      <c r="E137">
        <v>30</v>
      </c>
      <c r="F137">
        <v>0</v>
      </c>
      <c r="G137">
        <v>100</v>
      </c>
      <c r="H137">
        <v>0</v>
      </c>
      <c r="I137">
        <v>0</v>
      </c>
      <c r="J137">
        <v>0</v>
      </c>
      <c r="K137">
        <f>SUM(Emisiones_CH4_CO2eq_MUNDO[[#This Row],[Agricultura (kilotoneladas CO₂e)]:[Otras Quemas de Combustible (kilotoneladas CO₂e)]])</f>
        <v>130</v>
      </c>
    </row>
    <row r="138" spans="1:11" x14ac:dyDescent="0.25">
      <c r="A138" t="s">
        <v>10</v>
      </c>
      <c r="B138" t="s">
        <v>394</v>
      </c>
      <c r="C138" t="s">
        <v>11</v>
      </c>
      <c r="D138">
        <v>1991</v>
      </c>
      <c r="E138">
        <v>30</v>
      </c>
      <c r="F138">
        <v>0</v>
      </c>
      <c r="G138">
        <v>100</v>
      </c>
      <c r="H138">
        <v>0</v>
      </c>
      <c r="I138">
        <v>0</v>
      </c>
      <c r="J138">
        <v>0</v>
      </c>
      <c r="K138">
        <f>SUM(Emisiones_CH4_CO2eq_MUNDO[[#This Row],[Agricultura (kilotoneladas CO₂e)]:[Otras Quemas de Combustible (kilotoneladas CO₂e)]])</f>
        <v>130</v>
      </c>
    </row>
    <row r="139" spans="1:11" x14ac:dyDescent="0.25">
      <c r="A139" t="s">
        <v>10</v>
      </c>
      <c r="B139" t="s">
        <v>394</v>
      </c>
      <c r="C139" t="s">
        <v>11</v>
      </c>
      <c r="D139">
        <v>1992</v>
      </c>
      <c r="E139">
        <v>30</v>
      </c>
      <c r="F139">
        <v>0</v>
      </c>
      <c r="G139">
        <v>110</v>
      </c>
      <c r="H139">
        <v>0</v>
      </c>
      <c r="I139">
        <v>0</v>
      </c>
      <c r="J139">
        <v>0</v>
      </c>
      <c r="K139">
        <f>SUM(Emisiones_CH4_CO2eq_MUNDO[[#This Row],[Agricultura (kilotoneladas CO₂e)]:[Otras Quemas de Combustible (kilotoneladas CO₂e)]])</f>
        <v>140</v>
      </c>
    </row>
    <row r="140" spans="1:11" x14ac:dyDescent="0.25">
      <c r="A140" t="s">
        <v>10</v>
      </c>
      <c r="B140" t="s">
        <v>394</v>
      </c>
      <c r="C140" t="s">
        <v>11</v>
      </c>
      <c r="D140">
        <v>1993</v>
      </c>
      <c r="E140">
        <v>30</v>
      </c>
      <c r="F140">
        <v>0</v>
      </c>
      <c r="G140">
        <v>110</v>
      </c>
      <c r="H140">
        <v>0</v>
      </c>
      <c r="I140">
        <v>0</v>
      </c>
      <c r="J140">
        <v>0</v>
      </c>
      <c r="K140">
        <f>SUM(Emisiones_CH4_CO2eq_MUNDO[[#This Row],[Agricultura (kilotoneladas CO₂e)]:[Otras Quemas de Combustible (kilotoneladas CO₂e)]])</f>
        <v>140</v>
      </c>
    </row>
    <row r="141" spans="1:11" x14ac:dyDescent="0.25">
      <c r="A141" t="s">
        <v>10</v>
      </c>
      <c r="B141" t="s">
        <v>394</v>
      </c>
      <c r="C141" t="s">
        <v>11</v>
      </c>
      <c r="D141">
        <v>1994</v>
      </c>
      <c r="E141">
        <v>30</v>
      </c>
      <c r="F141">
        <v>0</v>
      </c>
      <c r="G141">
        <v>120</v>
      </c>
      <c r="H141">
        <v>0</v>
      </c>
      <c r="I141">
        <v>0</v>
      </c>
      <c r="J141">
        <v>0</v>
      </c>
      <c r="K141">
        <f>SUM(Emisiones_CH4_CO2eq_MUNDO[[#This Row],[Agricultura (kilotoneladas CO₂e)]:[Otras Quemas de Combustible (kilotoneladas CO₂e)]])</f>
        <v>150</v>
      </c>
    </row>
    <row r="142" spans="1:11" x14ac:dyDescent="0.25">
      <c r="A142" t="s">
        <v>10</v>
      </c>
      <c r="B142" t="s">
        <v>394</v>
      </c>
      <c r="C142" t="s">
        <v>11</v>
      </c>
      <c r="D142">
        <v>1995</v>
      </c>
      <c r="E142">
        <v>30</v>
      </c>
      <c r="F142">
        <v>0</v>
      </c>
      <c r="G142">
        <v>120</v>
      </c>
      <c r="H142">
        <v>0</v>
      </c>
      <c r="I142">
        <v>0</v>
      </c>
      <c r="J142">
        <v>0</v>
      </c>
      <c r="K142">
        <f>SUM(Emisiones_CH4_CO2eq_MUNDO[[#This Row],[Agricultura (kilotoneladas CO₂e)]:[Otras Quemas de Combustible (kilotoneladas CO₂e)]])</f>
        <v>150</v>
      </c>
    </row>
    <row r="143" spans="1:11" x14ac:dyDescent="0.25">
      <c r="A143" t="s">
        <v>10</v>
      </c>
      <c r="B143" t="s">
        <v>394</v>
      </c>
      <c r="C143" t="s">
        <v>11</v>
      </c>
      <c r="D143">
        <v>1996</v>
      </c>
      <c r="E143">
        <v>30</v>
      </c>
      <c r="F143">
        <v>0</v>
      </c>
      <c r="G143">
        <v>130</v>
      </c>
      <c r="H143">
        <v>0</v>
      </c>
      <c r="I143">
        <v>0</v>
      </c>
      <c r="J143">
        <v>0</v>
      </c>
      <c r="K143">
        <f>SUM(Emisiones_CH4_CO2eq_MUNDO[[#This Row],[Agricultura (kilotoneladas CO₂e)]:[Otras Quemas de Combustible (kilotoneladas CO₂e)]])</f>
        <v>160</v>
      </c>
    </row>
    <row r="144" spans="1:11" x14ac:dyDescent="0.25">
      <c r="A144" t="s">
        <v>10</v>
      </c>
      <c r="B144" t="s">
        <v>394</v>
      </c>
      <c r="C144" t="s">
        <v>11</v>
      </c>
      <c r="D144">
        <v>1997</v>
      </c>
      <c r="E144">
        <v>30</v>
      </c>
      <c r="F144">
        <v>0</v>
      </c>
      <c r="G144">
        <v>130</v>
      </c>
      <c r="H144">
        <v>0</v>
      </c>
      <c r="I144">
        <v>0</v>
      </c>
      <c r="J144">
        <v>0</v>
      </c>
      <c r="K144">
        <f>SUM(Emisiones_CH4_CO2eq_MUNDO[[#This Row],[Agricultura (kilotoneladas CO₂e)]:[Otras Quemas de Combustible (kilotoneladas CO₂e)]])</f>
        <v>160</v>
      </c>
    </row>
    <row r="145" spans="1:11" x14ac:dyDescent="0.25">
      <c r="A145" t="s">
        <v>10</v>
      </c>
      <c r="B145" t="s">
        <v>394</v>
      </c>
      <c r="C145" t="s">
        <v>11</v>
      </c>
      <c r="D145">
        <v>1998</v>
      </c>
      <c r="E145">
        <v>30</v>
      </c>
      <c r="F145">
        <v>0</v>
      </c>
      <c r="G145">
        <v>140</v>
      </c>
      <c r="H145">
        <v>0</v>
      </c>
      <c r="I145">
        <v>0</v>
      </c>
      <c r="J145">
        <v>0</v>
      </c>
      <c r="K145">
        <f>SUM(Emisiones_CH4_CO2eq_MUNDO[[#This Row],[Agricultura (kilotoneladas CO₂e)]:[Otras Quemas de Combustible (kilotoneladas CO₂e)]])</f>
        <v>170</v>
      </c>
    </row>
    <row r="146" spans="1:11" x14ac:dyDescent="0.25">
      <c r="A146" t="s">
        <v>10</v>
      </c>
      <c r="B146" t="s">
        <v>394</v>
      </c>
      <c r="C146" t="s">
        <v>11</v>
      </c>
      <c r="D146">
        <v>1999</v>
      </c>
      <c r="E146">
        <v>30</v>
      </c>
      <c r="F146">
        <v>0</v>
      </c>
      <c r="G146">
        <v>140</v>
      </c>
      <c r="H146">
        <v>0</v>
      </c>
      <c r="I146">
        <v>0</v>
      </c>
      <c r="J146">
        <v>0</v>
      </c>
      <c r="K146">
        <f>SUM(Emisiones_CH4_CO2eq_MUNDO[[#This Row],[Agricultura (kilotoneladas CO₂e)]:[Otras Quemas de Combustible (kilotoneladas CO₂e)]])</f>
        <v>170</v>
      </c>
    </row>
    <row r="147" spans="1:11" x14ac:dyDescent="0.25">
      <c r="A147" t="s">
        <v>10</v>
      </c>
      <c r="B147" t="s">
        <v>394</v>
      </c>
      <c r="C147" t="s">
        <v>11</v>
      </c>
      <c r="D147">
        <v>2000</v>
      </c>
      <c r="E147">
        <v>30</v>
      </c>
      <c r="F147">
        <v>0</v>
      </c>
      <c r="G147">
        <v>150</v>
      </c>
      <c r="H147">
        <v>0</v>
      </c>
      <c r="I147">
        <v>0</v>
      </c>
      <c r="J147">
        <v>0</v>
      </c>
      <c r="K147">
        <f>SUM(Emisiones_CH4_CO2eq_MUNDO[[#This Row],[Agricultura (kilotoneladas CO₂e)]:[Otras Quemas de Combustible (kilotoneladas CO₂e)]])</f>
        <v>180</v>
      </c>
    </row>
    <row r="148" spans="1:11" x14ac:dyDescent="0.25">
      <c r="A148" t="s">
        <v>10</v>
      </c>
      <c r="B148" t="s">
        <v>394</v>
      </c>
      <c r="C148" t="s">
        <v>11</v>
      </c>
      <c r="D148">
        <v>2001</v>
      </c>
      <c r="E148">
        <v>30</v>
      </c>
      <c r="F148">
        <v>0</v>
      </c>
      <c r="G148">
        <v>150</v>
      </c>
      <c r="H148">
        <v>0</v>
      </c>
      <c r="I148">
        <v>0</v>
      </c>
      <c r="J148">
        <v>0</v>
      </c>
      <c r="K148">
        <f>SUM(Emisiones_CH4_CO2eq_MUNDO[[#This Row],[Agricultura (kilotoneladas CO₂e)]:[Otras Quemas de Combustible (kilotoneladas CO₂e)]])</f>
        <v>180</v>
      </c>
    </row>
    <row r="149" spans="1:11" x14ac:dyDescent="0.25">
      <c r="A149" t="s">
        <v>10</v>
      </c>
      <c r="B149" t="s">
        <v>394</v>
      </c>
      <c r="C149" t="s">
        <v>11</v>
      </c>
      <c r="D149">
        <v>2002</v>
      </c>
      <c r="E149">
        <v>30</v>
      </c>
      <c r="F149">
        <v>0</v>
      </c>
      <c r="G149">
        <v>150</v>
      </c>
      <c r="H149">
        <v>0</v>
      </c>
      <c r="I149">
        <v>0</v>
      </c>
      <c r="J149">
        <v>0</v>
      </c>
      <c r="K149">
        <f>SUM(Emisiones_CH4_CO2eq_MUNDO[[#This Row],[Agricultura (kilotoneladas CO₂e)]:[Otras Quemas de Combustible (kilotoneladas CO₂e)]])</f>
        <v>180</v>
      </c>
    </row>
    <row r="150" spans="1:11" x14ac:dyDescent="0.25">
      <c r="A150" t="s">
        <v>10</v>
      </c>
      <c r="B150" t="s">
        <v>394</v>
      </c>
      <c r="C150" t="s">
        <v>11</v>
      </c>
      <c r="D150">
        <v>2003</v>
      </c>
      <c r="E150">
        <v>30</v>
      </c>
      <c r="F150">
        <v>0</v>
      </c>
      <c r="G150">
        <v>160</v>
      </c>
      <c r="H150">
        <v>0</v>
      </c>
      <c r="I150">
        <v>0</v>
      </c>
      <c r="J150">
        <v>0</v>
      </c>
      <c r="K150">
        <f>SUM(Emisiones_CH4_CO2eq_MUNDO[[#This Row],[Agricultura (kilotoneladas CO₂e)]:[Otras Quemas de Combustible (kilotoneladas CO₂e)]])</f>
        <v>190</v>
      </c>
    </row>
    <row r="151" spans="1:11" x14ac:dyDescent="0.25">
      <c r="A151" t="s">
        <v>10</v>
      </c>
      <c r="B151" t="s">
        <v>394</v>
      </c>
      <c r="C151" t="s">
        <v>11</v>
      </c>
      <c r="D151">
        <v>2004</v>
      </c>
      <c r="E151">
        <v>30</v>
      </c>
      <c r="F151">
        <v>0</v>
      </c>
      <c r="G151">
        <v>160</v>
      </c>
      <c r="H151">
        <v>0</v>
      </c>
      <c r="I151">
        <v>0</v>
      </c>
      <c r="J151">
        <v>0</v>
      </c>
      <c r="K151">
        <f>SUM(Emisiones_CH4_CO2eq_MUNDO[[#This Row],[Agricultura (kilotoneladas CO₂e)]:[Otras Quemas de Combustible (kilotoneladas CO₂e)]])</f>
        <v>190</v>
      </c>
    </row>
    <row r="152" spans="1:11" x14ac:dyDescent="0.25">
      <c r="A152" t="s">
        <v>10</v>
      </c>
      <c r="B152" t="s">
        <v>394</v>
      </c>
      <c r="C152" t="s">
        <v>11</v>
      </c>
      <c r="D152">
        <v>2005</v>
      </c>
      <c r="E152">
        <v>30</v>
      </c>
      <c r="F152">
        <v>0</v>
      </c>
      <c r="G152">
        <v>160</v>
      </c>
      <c r="H152">
        <v>0</v>
      </c>
      <c r="I152">
        <v>0</v>
      </c>
      <c r="J152">
        <v>0</v>
      </c>
      <c r="K152">
        <f>SUM(Emisiones_CH4_CO2eq_MUNDO[[#This Row],[Agricultura (kilotoneladas CO₂e)]:[Otras Quemas de Combustible (kilotoneladas CO₂e)]])</f>
        <v>190</v>
      </c>
    </row>
    <row r="153" spans="1:11" x14ac:dyDescent="0.25">
      <c r="A153" t="s">
        <v>10</v>
      </c>
      <c r="B153" t="s">
        <v>394</v>
      </c>
      <c r="C153" t="s">
        <v>11</v>
      </c>
      <c r="D153">
        <v>2006</v>
      </c>
      <c r="E153">
        <v>30</v>
      </c>
      <c r="F153">
        <v>0</v>
      </c>
      <c r="G153">
        <v>160</v>
      </c>
      <c r="H153">
        <v>0</v>
      </c>
      <c r="I153">
        <v>0</v>
      </c>
      <c r="J153">
        <v>0</v>
      </c>
      <c r="K153">
        <f>SUM(Emisiones_CH4_CO2eq_MUNDO[[#This Row],[Agricultura (kilotoneladas CO₂e)]:[Otras Quemas de Combustible (kilotoneladas CO₂e)]])</f>
        <v>190</v>
      </c>
    </row>
    <row r="154" spans="1:11" x14ac:dyDescent="0.25">
      <c r="A154" t="s">
        <v>10</v>
      </c>
      <c r="B154" t="s">
        <v>394</v>
      </c>
      <c r="C154" t="s">
        <v>11</v>
      </c>
      <c r="D154">
        <v>2007</v>
      </c>
      <c r="E154">
        <v>30</v>
      </c>
      <c r="F154">
        <v>0</v>
      </c>
      <c r="G154">
        <v>160</v>
      </c>
      <c r="H154">
        <v>0</v>
      </c>
      <c r="I154">
        <v>0</v>
      </c>
      <c r="J154">
        <v>0</v>
      </c>
      <c r="K154">
        <f>SUM(Emisiones_CH4_CO2eq_MUNDO[[#This Row],[Agricultura (kilotoneladas CO₂e)]:[Otras Quemas de Combustible (kilotoneladas CO₂e)]])</f>
        <v>190</v>
      </c>
    </row>
    <row r="155" spans="1:11" x14ac:dyDescent="0.25">
      <c r="A155" t="s">
        <v>10</v>
      </c>
      <c r="B155" t="s">
        <v>394</v>
      </c>
      <c r="C155" t="s">
        <v>11</v>
      </c>
      <c r="D155">
        <v>2008</v>
      </c>
      <c r="E155">
        <v>30</v>
      </c>
      <c r="F155">
        <v>0</v>
      </c>
      <c r="G155">
        <v>170</v>
      </c>
      <c r="H155">
        <v>0</v>
      </c>
      <c r="I155">
        <v>0</v>
      </c>
      <c r="J155">
        <v>0</v>
      </c>
      <c r="K155">
        <f>SUM(Emisiones_CH4_CO2eq_MUNDO[[#This Row],[Agricultura (kilotoneladas CO₂e)]:[Otras Quemas de Combustible (kilotoneladas CO₂e)]])</f>
        <v>200</v>
      </c>
    </row>
    <row r="156" spans="1:11" x14ac:dyDescent="0.25">
      <c r="A156" t="s">
        <v>10</v>
      </c>
      <c r="B156" t="s">
        <v>394</v>
      </c>
      <c r="C156" t="s">
        <v>11</v>
      </c>
      <c r="D156">
        <v>2009</v>
      </c>
      <c r="E156">
        <v>30</v>
      </c>
      <c r="F156">
        <v>0</v>
      </c>
      <c r="G156">
        <v>170</v>
      </c>
      <c r="H156">
        <v>0</v>
      </c>
      <c r="I156">
        <v>0</v>
      </c>
      <c r="J156">
        <v>0</v>
      </c>
      <c r="K156">
        <f>SUM(Emisiones_CH4_CO2eq_MUNDO[[#This Row],[Agricultura (kilotoneladas CO₂e)]:[Otras Quemas de Combustible (kilotoneladas CO₂e)]])</f>
        <v>200</v>
      </c>
    </row>
    <row r="157" spans="1:11" x14ac:dyDescent="0.25">
      <c r="A157" t="s">
        <v>10</v>
      </c>
      <c r="B157" t="s">
        <v>394</v>
      </c>
      <c r="C157" t="s">
        <v>11</v>
      </c>
      <c r="D157">
        <v>2010</v>
      </c>
      <c r="E157">
        <v>20</v>
      </c>
      <c r="F157">
        <v>0</v>
      </c>
      <c r="G157">
        <v>170</v>
      </c>
      <c r="H157">
        <v>0</v>
      </c>
      <c r="I157">
        <v>0</v>
      </c>
      <c r="J157">
        <v>0</v>
      </c>
      <c r="K157">
        <f>SUM(Emisiones_CH4_CO2eq_MUNDO[[#This Row],[Agricultura (kilotoneladas CO₂e)]:[Otras Quemas de Combustible (kilotoneladas CO₂e)]])</f>
        <v>190</v>
      </c>
    </row>
    <row r="158" spans="1:11" x14ac:dyDescent="0.25">
      <c r="A158" t="s">
        <v>10</v>
      </c>
      <c r="B158" t="s">
        <v>394</v>
      </c>
      <c r="C158" t="s">
        <v>11</v>
      </c>
      <c r="D158">
        <v>2011</v>
      </c>
      <c r="E158">
        <v>20</v>
      </c>
      <c r="F158">
        <v>0</v>
      </c>
      <c r="G158">
        <v>170</v>
      </c>
      <c r="H158">
        <v>0</v>
      </c>
      <c r="I158">
        <v>0</v>
      </c>
      <c r="J158">
        <v>0</v>
      </c>
      <c r="K158">
        <f>SUM(Emisiones_CH4_CO2eq_MUNDO[[#This Row],[Agricultura (kilotoneladas CO₂e)]:[Otras Quemas de Combustible (kilotoneladas CO₂e)]])</f>
        <v>190</v>
      </c>
    </row>
    <row r="159" spans="1:11" x14ac:dyDescent="0.25">
      <c r="A159" t="s">
        <v>10</v>
      </c>
      <c r="B159" t="s">
        <v>394</v>
      </c>
      <c r="C159" t="s">
        <v>11</v>
      </c>
      <c r="D159">
        <v>2012</v>
      </c>
      <c r="E159">
        <v>20</v>
      </c>
      <c r="F159">
        <v>0</v>
      </c>
      <c r="G159">
        <v>180</v>
      </c>
      <c r="H159">
        <v>0</v>
      </c>
      <c r="I159">
        <v>0</v>
      </c>
      <c r="J159">
        <v>0</v>
      </c>
      <c r="K159">
        <f>SUM(Emisiones_CH4_CO2eq_MUNDO[[#This Row],[Agricultura (kilotoneladas CO₂e)]:[Otras Quemas de Combustible (kilotoneladas CO₂e)]])</f>
        <v>200</v>
      </c>
    </row>
    <row r="160" spans="1:11" x14ac:dyDescent="0.25">
      <c r="A160" t="s">
        <v>10</v>
      </c>
      <c r="B160" t="s">
        <v>394</v>
      </c>
      <c r="C160" t="s">
        <v>11</v>
      </c>
      <c r="D160">
        <v>2013</v>
      </c>
      <c r="E160">
        <v>20</v>
      </c>
      <c r="F160">
        <v>0</v>
      </c>
      <c r="G160">
        <v>180</v>
      </c>
      <c r="H160">
        <v>0</v>
      </c>
      <c r="I160">
        <v>0</v>
      </c>
      <c r="J160">
        <v>0</v>
      </c>
      <c r="K160">
        <f>SUM(Emisiones_CH4_CO2eq_MUNDO[[#This Row],[Agricultura (kilotoneladas CO₂e)]:[Otras Quemas de Combustible (kilotoneladas CO₂e)]])</f>
        <v>200</v>
      </c>
    </row>
    <row r="161" spans="1:11" x14ac:dyDescent="0.25">
      <c r="A161" t="s">
        <v>10</v>
      </c>
      <c r="B161" t="s">
        <v>394</v>
      </c>
      <c r="C161" t="s">
        <v>11</v>
      </c>
      <c r="D161">
        <v>2014</v>
      </c>
      <c r="E161">
        <v>20</v>
      </c>
      <c r="F161">
        <v>0</v>
      </c>
      <c r="G161">
        <v>180</v>
      </c>
      <c r="H161">
        <v>0</v>
      </c>
      <c r="I161">
        <v>0</v>
      </c>
      <c r="J161">
        <v>0</v>
      </c>
      <c r="K161">
        <f>SUM(Emisiones_CH4_CO2eq_MUNDO[[#This Row],[Agricultura (kilotoneladas CO₂e)]:[Otras Quemas de Combustible (kilotoneladas CO₂e)]])</f>
        <v>200</v>
      </c>
    </row>
    <row r="162" spans="1:11" x14ac:dyDescent="0.25">
      <c r="A162" t="s">
        <v>10</v>
      </c>
      <c r="B162" t="s">
        <v>394</v>
      </c>
      <c r="C162" t="s">
        <v>11</v>
      </c>
      <c r="D162">
        <v>2015</v>
      </c>
      <c r="E162">
        <v>10</v>
      </c>
      <c r="F162">
        <v>0</v>
      </c>
      <c r="G162">
        <v>180</v>
      </c>
      <c r="H162">
        <v>0</v>
      </c>
      <c r="I162">
        <v>0</v>
      </c>
      <c r="J162">
        <v>0</v>
      </c>
      <c r="K162">
        <f>SUM(Emisiones_CH4_CO2eq_MUNDO[[#This Row],[Agricultura (kilotoneladas CO₂e)]:[Otras Quemas de Combustible (kilotoneladas CO₂e)]])</f>
        <v>190</v>
      </c>
    </row>
    <row r="163" spans="1:11" x14ac:dyDescent="0.25">
      <c r="A163" t="s">
        <v>10</v>
      </c>
      <c r="B163" t="s">
        <v>394</v>
      </c>
      <c r="C163" t="s">
        <v>11</v>
      </c>
      <c r="D163">
        <v>2016</v>
      </c>
      <c r="E163">
        <v>20</v>
      </c>
      <c r="F163">
        <v>0</v>
      </c>
      <c r="G163">
        <v>180</v>
      </c>
      <c r="H163">
        <v>0</v>
      </c>
      <c r="I163">
        <v>0</v>
      </c>
      <c r="J163">
        <v>0</v>
      </c>
      <c r="K163">
        <f>SUM(Emisiones_CH4_CO2eq_MUNDO[[#This Row],[Agricultura (kilotoneladas CO₂e)]:[Otras Quemas de Combustible (kilotoneladas CO₂e)]])</f>
        <v>200</v>
      </c>
    </row>
    <row r="164" spans="1:11" x14ac:dyDescent="0.25">
      <c r="A164" t="s">
        <v>12</v>
      </c>
      <c r="B164" t="s">
        <v>12</v>
      </c>
      <c r="C164" t="s">
        <v>13</v>
      </c>
      <c r="D164">
        <v>1990</v>
      </c>
      <c r="E164">
        <v>84880</v>
      </c>
      <c r="F164">
        <v>10120</v>
      </c>
      <c r="G164">
        <v>10260</v>
      </c>
      <c r="H164">
        <v>7960</v>
      </c>
      <c r="I164">
        <v>20</v>
      </c>
      <c r="J164">
        <v>750</v>
      </c>
      <c r="K164">
        <f>SUM(Emisiones_CH4_CO2eq_MUNDO[[#This Row],[Agricultura (kilotoneladas CO₂e)]:[Otras Quemas de Combustible (kilotoneladas CO₂e)]])</f>
        <v>113990</v>
      </c>
    </row>
    <row r="165" spans="1:11" x14ac:dyDescent="0.25">
      <c r="A165" t="s">
        <v>12</v>
      </c>
      <c r="B165" t="s">
        <v>12</v>
      </c>
      <c r="C165" t="s">
        <v>13</v>
      </c>
      <c r="D165">
        <v>1991</v>
      </c>
      <c r="E165">
        <v>83850</v>
      </c>
      <c r="F165">
        <v>10590</v>
      </c>
      <c r="G165">
        <v>10490</v>
      </c>
      <c r="H165">
        <v>7960</v>
      </c>
      <c r="I165">
        <v>20</v>
      </c>
      <c r="J165">
        <v>890</v>
      </c>
      <c r="K165">
        <f>SUM(Emisiones_CH4_CO2eq_MUNDO[[#This Row],[Agricultura (kilotoneladas CO₂e)]:[Otras Quemas de Combustible (kilotoneladas CO₂e)]])</f>
        <v>113800</v>
      </c>
    </row>
    <row r="166" spans="1:11" x14ac:dyDescent="0.25">
      <c r="A166" t="s">
        <v>12</v>
      </c>
      <c r="B166" t="s">
        <v>12</v>
      </c>
      <c r="C166" t="s">
        <v>13</v>
      </c>
      <c r="D166">
        <v>1992</v>
      </c>
      <c r="E166">
        <v>84830</v>
      </c>
      <c r="F166">
        <v>11070</v>
      </c>
      <c r="G166">
        <v>10720</v>
      </c>
      <c r="H166">
        <v>7960</v>
      </c>
      <c r="I166">
        <v>30</v>
      </c>
      <c r="J166">
        <v>1030</v>
      </c>
      <c r="K166">
        <f>SUM(Emisiones_CH4_CO2eq_MUNDO[[#This Row],[Agricultura (kilotoneladas CO₂e)]:[Otras Quemas de Combustible (kilotoneladas CO₂e)]])</f>
        <v>115640</v>
      </c>
    </row>
    <row r="167" spans="1:11" x14ac:dyDescent="0.25">
      <c r="A167" t="s">
        <v>12</v>
      </c>
      <c r="B167" t="s">
        <v>12</v>
      </c>
      <c r="C167" t="s">
        <v>13</v>
      </c>
      <c r="D167">
        <v>1993</v>
      </c>
      <c r="E167">
        <v>83470</v>
      </c>
      <c r="F167">
        <v>11540</v>
      </c>
      <c r="G167">
        <v>10950</v>
      </c>
      <c r="H167">
        <v>7960</v>
      </c>
      <c r="I167">
        <v>30</v>
      </c>
      <c r="J167">
        <v>1170</v>
      </c>
      <c r="K167">
        <f>SUM(Emisiones_CH4_CO2eq_MUNDO[[#This Row],[Agricultura (kilotoneladas CO₂e)]:[Otras Quemas de Combustible (kilotoneladas CO₂e)]])</f>
        <v>115120</v>
      </c>
    </row>
    <row r="168" spans="1:11" x14ac:dyDescent="0.25">
      <c r="A168" t="s">
        <v>12</v>
      </c>
      <c r="B168" t="s">
        <v>12</v>
      </c>
      <c r="C168" t="s">
        <v>13</v>
      </c>
      <c r="D168">
        <v>1994</v>
      </c>
      <c r="E168">
        <v>84100</v>
      </c>
      <c r="F168">
        <v>12020</v>
      </c>
      <c r="G168">
        <v>11180</v>
      </c>
      <c r="H168">
        <v>7960</v>
      </c>
      <c r="I168">
        <v>30</v>
      </c>
      <c r="J168">
        <v>1300</v>
      </c>
      <c r="K168">
        <f>SUM(Emisiones_CH4_CO2eq_MUNDO[[#This Row],[Agricultura (kilotoneladas CO₂e)]:[Otras Quemas de Combustible (kilotoneladas CO₂e)]])</f>
        <v>116590</v>
      </c>
    </row>
    <row r="169" spans="1:11" x14ac:dyDescent="0.25">
      <c r="A169" t="s">
        <v>12</v>
      </c>
      <c r="B169" t="s">
        <v>12</v>
      </c>
      <c r="C169" t="s">
        <v>13</v>
      </c>
      <c r="D169">
        <v>1995</v>
      </c>
      <c r="E169">
        <v>83440</v>
      </c>
      <c r="F169">
        <v>12520</v>
      </c>
      <c r="G169">
        <v>11690</v>
      </c>
      <c r="H169">
        <v>7960</v>
      </c>
      <c r="I169">
        <v>30</v>
      </c>
      <c r="J169">
        <v>1360</v>
      </c>
      <c r="K169">
        <f>SUM(Emisiones_CH4_CO2eq_MUNDO[[#This Row],[Agricultura (kilotoneladas CO₂e)]:[Otras Quemas de Combustible (kilotoneladas CO₂e)]])</f>
        <v>117000</v>
      </c>
    </row>
    <row r="170" spans="1:11" x14ac:dyDescent="0.25">
      <c r="A170" t="s">
        <v>12</v>
      </c>
      <c r="B170" t="s">
        <v>12</v>
      </c>
      <c r="C170" t="s">
        <v>13</v>
      </c>
      <c r="D170">
        <v>1996</v>
      </c>
      <c r="E170">
        <v>80600</v>
      </c>
      <c r="F170">
        <v>13010</v>
      </c>
      <c r="G170">
        <v>12210</v>
      </c>
      <c r="H170">
        <v>3840</v>
      </c>
      <c r="I170">
        <v>30</v>
      </c>
      <c r="J170">
        <v>1410</v>
      </c>
      <c r="K170">
        <f>SUM(Emisiones_CH4_CO2eq_MUNDO[[#This Row],[Agricultura (kilotoneladas CO₂e)]:[Otras Quemas de Combustible (kilotoneladas CO₂e)]])</f>
        <v>111100</v>
      </c>
    </row>
    <row r="171" spans="1:11" x14ac:dyDescent="0.25">
      <c r="A171" t="s">
        <v>12</v>
      </c>
      <c r="B171" t="s">
        <v>12</v>
      </c>
      <c r="C171" t="s">
        <v>13</v>
      </c>
      <c r="D171">
        <v>1997</v>
      </c>
      <c r="E171">
        <v>79840</v>
      </c>
      <c r="F171">
        <v>13510</v>
      </c>
      <c r="G171">
        <v>12720</v>
      </c>
      <c r="H171">
        <v>4130</v>
      </c>
      <c r="I171">
        <v>30</v>
      </c>
      <c r="J171">
        <v>1450</v>
      </c>
      <c r="K171">
        <f>SUM(Emisiones_CH4_CO2eq_MUNDO[[#This Row],[Agricultura (kilotoneladas CO₂e)]:[Otras Quemas de Combustible (kilotoneladas CO₂e)]])</f>
        <v>111680</v>
      </c>
    </row>
    <row r="172" spans="1:11" x14ac:dyDescent="0.25">
      <c r="A172" t="s">
        <v>12</v>
      </c>
      <c r="B172" t="s">
        <v>12</v>
      </c>
      <c r="C172" t="s">
        <v>13</v>
      </c>
      <c r="D172">
        <v>1998</v>
      </c>
      <c r="E172">
        <v>77140</v>
      </c>
      <c r="F172">
        <v>13380</v>
      </c>
      <c r="G172">
        <v>13660</v>
      </c>
      <c r="H172">
        <v>4350</v>
      </c>
      <c r="I172">
        <v>30</v>
      </c>
      <c r="J172">
        <v>1540</v>
      </c>
      <c r="K172">
        <f>SUM(Emisiones_CH4_CO2eq_MUNDO[[#This Row],[Agricultura (kilotoneladas CO₂e)]:[Otras Quemas de Combustible (kilotoneladas CO₂e)]])</f>
        <v>110100</v>
      </c>
    </row>
    <row r="173" spans="1:11" x14ac:dyDescent="0.25">
      <c r="A173" t="s">
        <v>12</v>
      </c>
      <c r="B173" t="s">
        <v>12</v>
      </c>
      <c r="C173" t="s">
        <v>13</v>
      </c>
      <c r="D173">
        <v>1999</v>
      </c>
      <c r="E173">
        <v>79230</v>
      </c>
      <c r="F173">
        <v>13240</v>
      </c>
      <c r="G173">
        <v>14600</v>
      </c>
      <c r="H173">
        <v>5170</v>
      </c>
      <c r="I173">
        <v>30</v>
      </c>
      <c r="J173">
        <v>1620</v>
      </c>
      <c r="K173">
        <f>SUM(Emisiones_CH4_CO2eq_MUNDO[[#This Row],[Agricultura (kilotoneladas CO₂e)]:[Otras Quemas de Combustible (kilotoneladas CO₂e)]])</f>
        <v>113890</v>
      </c>
    </row>
    <row r="174" spans="1:11" x14ac:dyDescent="0.25">
      <c r="A174" t="s">
        <v>12</v>
      </c>
      <c r="B174" t="s">
        <v>12</v>
      </c>
      <c r="C174" t="s">
        <v>13</v>
      </c>
      <c r="D174">
        <v>2000</v>
      </c>
      <c r="E174">
        <v>79490</v>
      </c>
      <c r="F174">
        <v>13110</v>
      </c>
      <c r="G174">
        <v>15530</v>
      </c>
      <c r="H174">
        <v>3090</v>
      </c>
      <c r="I174">
        <v>30</v>
      </c>
      <c r="J174">
        <v>1700</v>
      </c>
      <c r="K174">
        <f>SUM(Emisiones_CH4_CO2eq_MUNDO[[#This Row],[Agricultura (kilotoneladas CO₂e)]:[Otras Quemas de Combustible (kilotoneladas CO₂e)]])</f>
        <v>112950</v>
      </c>
    </row>
    <row r="175" spans="1:11" x14ac:dyDescent="0.25">
      <c r="A175" t="s">
        <v>12</v>
      </c>
      <c r="B175" t="s">
        <v>12</v>
      </c>
      <c r="C175" t="s">
        <v>13</v>
      </c>
      <c r="D175">
        <v>2001</v>
      </c>
      <c r="E175">
        <v>80720</v>
      </c>
      <c r="F175">
        <v>13080</v>
      </c>
      <c r="G175">
        <v>15790</v>
      </c>
      <c r="H175">
        <v>6070</v>
      </c>
      <c r="I175">
        <v>30</v>
      </c>
      <c r="J175">
        <v>1690</v>
      </c>
      <c r="K175">
        <f>SUM(Emisiones_CH4_CO2eq_MUNDO[[#This Row],[Agricultura (kilotoneladas CO₂e)]:[Otras Quemas de Combustible (kilotoneladas CO₂e)]])</f>
        <v>117380</v>
      </c>
    </row>
    <row r="176" spans="1:11" x14ac:dyDescent="0.25">
      <c r="A176" t="s">
        <v>12</v>
      </c>
      <c r="B176" t="s">
        <v>12</v>
      </c>
      <c r="C176" t="s">
        <v>13</v>
      </c>
      <c r="D176">
        <v>2002</v>
      </c>
      <c r="E176">
        <v>82530</v>
      </c>
      <c r="F176">
        <v>13060</v>
      </c>
      <c r="G176">
        <v>16050</v>
      </c>
      <c r="H176">
        <v>8840</v>
      </c>
      <c r="I176">
        <v>30</v>
      </c>
      <c r="J176">
        <v>1680</v>
      </c>
      <c r="K176">
        <f>SUM(Emisiones_CH4_CO2eq_MUNDO[[#This Row],[Agricultura (kilotoneladas CO₂e)]:[Otras Quemas de Combustible (kilotoneladas CO₂e)]])</f>
        <v>122190</v>
      </c>
    </row>
    <row r="177" spans="1:11" x14ac:dyDescent="0.25">
      <c r="A177" t="s">
        <v>12</v>
      </c>
      <c r="B177" t="s">
        <v>12</v>
      </c>
      <c r="C177" t="s">
        <v>13</v>
      </c>
      <c r="D177">
        <v>2003</v>
      </c>
      <c r="E177">
        <v>88720</v>
      </c>
      <c r="F177">
        <v>13030</v>
      </c>
      <c r="G177">
        <v>16309.9999999999</v>
      </c>
      <c r="H177">
        <v>10930</v>
      </c>
      <c r="I177">
        <v>30</v>
      </c>
      <c r="J177">
        <v>1680</v>
      </c>
      <c r="K177">
        <f>SUM(Emisiones_CH4_CO2eq_MUNDO[[#This Row],[Agricultura (kilotoneladas CO₂e)]:[Otras Quemas de Combustible (kilotoneladas CO₂e)]])</f>
        <v>130699.9999999999</v>
      </c>
    </row>
    <row r="178" spans="1:11" x14ac:dyDescent="0.25">
      <c r="A178" t="s">
        <v>12</v>
      </c>
      <c r="B178" t="s">
        <v>12</v>
      </c>
      <c r="C178" t="s">
        <v>13</v>
      </c>
      <c r="D178">
        <v>2004</v>
      </c>
      <c r="E178">
        <v>89050</v>
      </c>
      <c r="F178">
        <v>13000</v>
      </c>
      <c r="G178">
        <v>16559.999999999898</v>
      </c>
      <c r="H178">
        <v>14120</v>
      </c>
      <c r="I178">
        <v>30</v>
      </c>
      <c r="J178">
        <v>1670</v>
      </c>
      <c r="K178">
        <f>SUM(Emisiones_CH4_CO2eq_MUNDO[[#This Row],[Agricultura (kilotoneladas CO₂e)]:[Otras Quemas de Combustible (kilotoneladas CO₂e)]])</f>
        <v>134429.99999999988</v>
      </c>
    </row>
    <row r="179" spans="1:11" x14ac:dyDescent="0.25">
      <c r="A179" t="s">
        <v>12</v>
      </c>
      <c r="B179" t="s">
        <v>12</v>
      </c>
      <c r="C179" t="s">
        <v>13</v>
      </c>
      <c r="D179">
        <v>2005</v>
      </c>
      <c r="E179">
        <v>89240</v>
      </c>
      <c r="F179">
        <v>12970</v>
      </c>
      <c r="G179">
        <v>16820</v>
      </c>
      <c r="H179">
        <v>8650</v>
      </c>
      <c r="I179">
        <v>30</v>
      </c>
      <c r="J179">
        <v>1660</v>
      </c>
      <c r="K179">
        <f>SUM(Emisiones_CH4_CO2eq_MUNDO[[#This Row],[Agricultura (kilotoneladas CO₂e)]:[Otras Quemas de Combustible (kilotoneladas CO₂e)]])</f>
        <v>129370</v>
      </c>
    </row>
    <row r="180" spans="1:11" x14ac:dyDescent="0.25">
      <c r="A180" t="s">
        <v>12</v>
      </c>
      <c r="B180" t="s">
        <v>12</v>
      </c>
      <c r="C180" t="s">
        <v>13</v>
      </c>
      <c r="D180">
        <v>2006</v>
      </c>
      <c r="E180">
        <v>91200</v>
      </c>
      <c r="F180">
        <v>12720</v>
      </c>
      <c r="G180">
        <v>17100</v>
      </c>
      <c r="H180">
        <v>10030</v>
      </c>
      <c r="I180">
        <v>30</v>
      </c>
      <c r="J180">
        <v>1780</v>
      </c>
      <c r="K180">
        <f>SUM(Emisiones_CH4_CO2eq_MUNDO[[#This Row],[Agricultura (kilotoneladas CO₂e)]:[Otras Quemas de Combustible (kilotoneladas CO₂e)]])</f>
        <v>132860</v>
      </c>
    </row>
    <row r="181" spans="1:11" x14ac:dyDescent="0.25">
      <c r="A181" t="s">
        <v>12</v>
      </c>
      <c r="B181" t="s">
        <v>12</v>
      </c>
      <c r="C181" t="s">
        <v>13</v>
      </c>
      <c r="D181">
        <v>2007</v>
      </c>
      <c r="E181">
        <v>91730</v>
      </c>
      <c r="F181">
        <v>12460</v>
      </c>
      <c r="G181">
        <v>17380</v>
      </c>
      <c r="H181">
        <v>8140</v>
      </c>
      <c r="I181">
        <v>30</v>
      </c>
      <c r="J181">
        <v>1900</v>
      </c>
      <c r="K181">
        <f>SUM(Emisiones_CH4_CO2eq_MUNDO[[#This Row],[Agricultura (kilotoneladas CO₂e)]:[Otras Quemas de Combustible (kilotoneladas CO₂e)]])</f>
        <v>131640</v>
      </c>
    </row>
    <row r="182" spans="1:11" x14ac:dyDescent="0.25">
      <c r="A182" t="s">
        <v>12</v>
      </c>
      <c r="B182" t="s">
        <v>12</v>
      </c>
      <c r="C182" t="s">
        <v>13</v>
      </c>
      <c r="D182">
        <v>2008</v>
      </c>
      <c r="E182">
        <v>90640</v>
      </c>
      <c r="F182">
        <v>12200</v>
      </c>
      <c r="G182">
        <v>17650</v>
      </c>
      <c r="H182">
        <v>10290</v>
      </c>
      <c r="I182">
        <v>30</v>
      </c>
      <c r="J182">
        <v>2020</v>
      </c>
      <c r="K182">
        <f>SUM(Emisiones_CH4_CO2eq_MUNDO[[#This Row],[Agricultura (kilotoneladas CO₂e)]:[Otras Quemas de Combustible (kilotoneladas CO₂e)]])</f>
        <v>132830</v>
      </c>
    </row>
    <row r="183" spans="1:11" x14ac:dyDescent="0.25">
      <c r="A183" t="s">
        <v>12</v>
      </c>
      <c r="B183" t="s">
        <v>12</v>
      </c>
      <c r="C183" t="s">
        <v>13</v>
      </c>
      <c r="D183">
        <v>2009</v>
      </c>
      <c r="E183">
        <v>85700</v>
      </c>
      <c r="F183">
        <v>11940</v>
      </c>
      <c r="G183">
        <v>17930</v>
      </c>
      <c r="H183">
        <v>10540</v>
      </c>
      <c r="I183">
        <v>30</v>
      </c>
      <c r="J183">
        <v>2140</v>
      </c>
      <c r="K183">
        <f>SUM(Emisiones_CH4_CO2eq_MUNDO[[#This Row],[Agricultura (kilotoneladas CO₂e)]:[Otras Quemas de Combustible (kilotoneladas CO₂e)]])</f>
        <v>128280</v>
      </c>
    </row>
    <row r="184" spans="1:11" x14ac:dyDescent="0.25">
      <c r="A184" t="s">
        <v>12</v>
      </c>
      <c r="B184" t="s">
        <v>12</v>
      </c>
      <c r="C184" t="s">
        <v>13</v>
      </c>
      <c r="D184">
        <v>2010</v>
      </c>
      <c r="E184">
        <v>77560</v>
      </c>
      <c r="F184">
        <v>11690</v>
      </c>
      <c r="G184">
        <v>18210</v>
      </c>
      <c r="H184">
        <v>5970</v>
      </c>
      <c r="I184">
        <v>30</v>
      </c>
      <c r="J184">
        <v>2260</v>
      </c>
      <c r="K184">
        <f>SUM(Emisiones_CH4_CO2eq_MUNDO[[#This Row],[Agricultura (kilotoneladas CO₂e)]:[Otras Quemas de Combustible (kilotoneladas CO₂e)]])</f>
        <v>115720</v>
      </c>
    </row>
    <row r="185" spans="1:11" x14ac:dyDescent="0.25">
      <c r="A185" t="s">
        <v>12</v>
      </c>
      <c r="B185" t="s">
        <v>12</v>
      </c>
      <c r="C185" t="s">
        <v>13</v>
      </c>
      <c r="D185">
        <v>2011</v>
      </c>
      <c r="E185">
        <v>76850</v>
      </c>
      <c r="F185">
        <v>11420</v>
      </c>
      <c r="G185">
        <v>18510</v>
      </c>
      <c r="H185">
        <v>6430</v>
      </c>
      <c r="I185">
        <v>30</v>
      </c>
      <c r="J185">
        <v>2290</v>
      </c>
      <c r="K185">
        <f>SUM(Emisiones_CH4_CO2eq_MUNDO[[#This Row],[Agricultura (kilotoneladas CO₂e)]:[Otras Quemas de Combustible (kilotoneladas CO₂e)]])</f>
        <v>115530</v>
      </c>
    </row>
    <row r="186" spans="1:11" x14ac:dyDescent="0.25">
      <c r="A186" t="s">
        <v>12</v>
      </c>
      <c r="B186" t="s">
        <v>12</v>
      </c>
      <c r="C186" t="s">
        <v>13</v>
      </c>
      <c r="D186">
        <v>2012</v>
      </c>
      <c r="E186">
        <v>79320</v>
      </c>
      <c r="F186">
        <v>11150</v>
      </c>
      <c r="G186">
        <v>18820</v>
      </c>
      <c r="H186">
        <v>9390</v>
      </c>
      <c r="I186">
        <v>30</v>
      </c>
      <c r="J186">
        <v>2320</v>
      </c>
      <c r="K186">
        <f>SUM(Emisiones_CH4_CO2eq_MUNDO[[#This Row],[Agricultura (kilotoneladas CO₂e)]:[Otras Quemas de Combustible (kilotoneladas CO₂e)]])</f>
        <v>121030</v>
      </c>
    </row>
    <row r="187" spans="1:11" x14ac:dyDescent="0.25">
      <c r="A187" t="s">
        <v>12</v>
      </c>
      <c r="B187" t="s">
        <v>12</v>
      </c>
      <c r="C187" t="s">
        <v>13</v>
      </c>
      <c r="D187">
        <v>2013</v>
      </c>
      <c r="E187">
        <v>80990</v>
      </c>
      <c r="F187">
        <v>10880</v>
      </c>
      <c r="G187">
        <v>19120</v>
      </c>
      <c r="H187">
        <v>6370</v>
      </c>
      <c r="I187">
        <v>30</v>
      </c>
      <c r="J187">
        <v>2350</v>
      </c>
      <c r="K187">
        <f>SUM(Emisiones_CH4_CO2eq_MUNDO[[#This Row],[Agricultura (kilotoneladas CO₂e)]:[Otras Quemas de Combustible (kilotoneladas CO₂e)]])</f>
        <v>119740</v>
      </c>
    </row>
    <row r="188" spans="1:11" x14ac:dyDescent="0.25">
      <c r="A188" t="s">
        <v>12</v>
      </c>
      <c r="B188" t="s">
        <v>12</v>
      </c>
      <c r="C188" t="s">
        <v>13</v>
      </c>
      <c r="D188">
        <v>2014</v>
      </c>
      <c r="E188">
        <v>82130</v>
      </c>
      <c r="F188">
        <v>10610</v>
      </c>
      <c r="G188">
        <v>19420</v>
      </c>
      <c r="H188">
        <v>3540</v>
      </c>
      <c r="I188">
        <v>30</v>
      </c>
      <c r="J188">
        <v>2380</v>
      </c>
      <c r="K188">
        <f>SUM(Emisiones_CH4_CO2eq_MUNDO[[#This Row],[Agricultura (kilotoneladas CO₂e)]:[Otras Quemas de Combustible (kilotoneladas CO₂e)]])</f>
        <v>118110</v>
      </c>
    </row>
    <row r="189" spans="1:11" x14ac:dyDescent="0.25">
      <c r="A189" t="s">
        <v>12</v>
      </c>
      <c r="B189" t="s">
        <v>12</v>
      </c>
      <c r="C189" t="s">
        <v>13</v>
      </c>
      <c r="D189">
        <v>2015</v>
      </c>
      <c r="E189">
        <v>81720</v>
      </c>
      <c r="F189">
        <v>10340</v>
      </c>
      <c r="G189">
        <v>19730</v>
      </c>
      <c r="H189">
        <v>3130</v>
      </c>
      <c r="I189">
        <v>30</v>
      </c>
      <c r="J189">
        <v>2420</v>
      </c>
      <c r="K189">
        <f>SUM(Emisiones_CH4_CO2eq_MUNDO[[#This Row],[Agricultura (kilotoneladas CO₂e)]:[Otras Quemas de Combustible (kilotoneladas CO₂e)]])</f>
        <v>117370</v>
      </c>
    </row>
    <row r="190" spans="1:11" x14ac:dyDescent="0.25">
      <c r="A190" t="s">
        <v>12</v>
      </c>
      <c r="B190" t="s">
        <v>12</v>
      </c>
      <c r="C190" t="s">
        <v>13</v>
      </c>
      <c r="D190">
        <v>2016</v>
      </c>
      <c r="E190">
        <v>83870</v>
      </c>
      <c r="F190">
        <v>10250</v>
      </c>
      <c r="G190">
        <v>20020</v>
      </c>
      <c r="H190">
        <v>4950</v>
      </c>
      <c r="I190">
        <v>30</v>
      </c>
      <c r="J190">
        <v>2420</v>
      </c>
      <c r="K190">
        <f>SUM(Emisiones_CH4_CO2eq_MUNDO[[#This Row],[Agricultura (kilotoneladas CO₂e)]:[Otras Quemas de Combustible (kilotoneladas CO₂e)]])</f>
        <v>121540</v>
      </c>
    </row>
    <row r="191" spans="1:11" x14ac:dyDescent="0.25">
      <c r="A191" t="s">
        <v>14</v>
      </c>
      <c r="B191" t="s">
        <v>14</v>
      </c>
      <c r="C191" t="s">
        <v>15</v>
      </c>
      <c r="D191">
        <v>1990</v>
      </c>
      <c r="E191">
        <v>810</v>
      </c>
      <c r="F191">
        <v>1990</v>
      </c>
      <c r="G191">
        <v>720</v>
      </c>
      <c r="H191">
        <v>0</v>
      </c>
      <c r="I191">
        <v>0</v>
      </c>
      <c r="J191">
        <v>70</v>
      </c>
      <c r="K191">
        <f>SUM(Emisiones_CH4_CO2eq_MUNDO[[#This Row],[Agricultura (kilotoneladas CO₂e)]:[Otras Quemas de Combustible (kilotoneladas CO₂e)]])</f>
        <v>3590</v>
      </c>
    </row>
    <row r="192" spans="1:11" x14ac:dyDescent="0.25">
      <c r="A192" t="s">
        <v>14</v>
      </c>
      <c r="B192" t="s">
        <v>14</v>
      </c>
      <c r="C192" t="s">
        <v>15</v>
      </c>
      <c r="D192">
        <v>1991</v>
      </c>
      <c r="E192">
        <v>800</v>
      </c>
      <c r="F192">
        <v>1850</v>
      </c>
      <c r="G192">
        <v>710</v>
      </c>
      <c r="H192">
        <v>0</v>
      </c>
      <c r="I192">
        <v>0</v>
      </c>
      <c r="J192">
        <v>60</v>
      </c>
      <c r="K192">
        <f>SUM(Emisiones_CH4_CO2eq_MUNDO[[#This Row],[Agricultura (kilotoneladas CO₂e)]:[Otras Quemas de Combustible (kilotoneladas CO₂e)]])</f>
        <v>3420</v>
      </c>
    </row>
    <row r="193" spans="1:11" x14ac:dyDescent="0.25">
      <c r="A193" t="s">
        <v>14</v>
      </c>
      <c r="B193" t="s">
        <v>14</v>
      </c>
      <c r="C193" t="s">
        <v>15</v>
      </c>
      <c r="D193">
        <v>1992</v>
      </c>
      <c r="E193">
        <v>710</v>
      </c>
      <c r="F193">
        <v>1700</v>
      </c>
      <c r="G193">
        <v>700</v>
      </c>
      <c r="H193">
        <v>0</v>
      </c>
      <c r="I193">
        <v>0</v>
      </c>
      <c r="J193">
        <v>60</v>
      </c>
      <c r="K193">
        <f>SUM(Emisiones_CH4_CO2eq_MUNDO[[#This Row],[Agricultura (kilotoneladas CO₂e)]:[Otras Quemas de Combustible (kilotoneladas CO₂e)]])</f>
        <v>3170</v>
      </c>
    </row>
    <row r="194" spans="1:11" x14ac:dyDescent="0.25">
      <c r="A194" t="s">
        <v>14</v>
      </c>
      <c r="B194" t="s">
        <v>14</v>
      </c>
      <c r="C194" t="s">
        <v>15</v>
      </c>
      <c r="D194">
        <v>1993</v>
      </c>
      <c r="E194">
        <v>630</v>
      </c>
      <c r="F194">
        <v>1560</v>
      </c>
      <c r="G194">
        <v>690</v>
      </c>
      <c r="H194">
        <v>0</v>
      </c>
      <c r="I194">
        <v>0</v>
      </c>
      <c r="J194">
        <v>60</v>
      </c>
      <c r="K194">
        <f>SUM(Emisiones_CH4_CO2eq_MUNDO[[#This Row],[Agricultura (kilotoneladas CO₂e)]:[Otras Quemas de Combustible (kilotoneladas CO₂e)]])</f>
        <v>2940</v>
      </c>
    </row>
    <row r="195" spans="1:11" x14ac:dyDescent="0.25">
      <c r="A195" t="s">
        <v>14</v>
      </c>
      <c r="B195" t="s">
        <v>14</v>
      </c>
      <c r="C195" t="s">
        <v>15</v>
      </c>
      <c r="D195">
        <v>1994</v>
      </c>
      <c r="E195">
        <v>620</v>
      </c>
      <c r="F195">
        <v>1420</v>
      </c>
      <c r="G195">
        <v>680</v>
      </c>
      <c r="H195">
        <v>0</v>
      </c>
      <c r="I195">
        <v>0</v>
      </c>
      <c r="J195">
        <v>50</v>
      </c>
      <c r="K195">
        <f>SUM(Emisiones_CH4_CO2eq_MUNDO[[#This Row],[Agricultura (kilotoneladas CO₂e)]:[Otras Quemas de Combustible (kilotoneladas CO₂e)]])</f>
        <v>2770</v>
      </c>
    </row>
    <row r="196" spans="1:11" x14ac:dyDescent="0.25">
      <c r="A196" t="s">
        <v>14</v>
      </c>
      <c r="B196" t="s">
        <v>14</v>
      </c>
      <c r="C196" t="s">
        <v>15</v>
      </c>
      <c r="D196">
        <v>1995</v>
      </c>
      <c r="E196">
        <v>610</v>
      </c>
      <c r="F196">
        <v>1280</v>
      </c>
      <c r="G196">
        <v>670</v>
      </c>
      <c r="H196">
        <v>0</v>
      </c>
      <c r="I196">
        <v>0</v>
      </c>
      <c r="J196">
        <v>50</v>
      </c>
      <c r="K196">
        <f>SUM(Emisiones_CH4_CO2eq_MUNDO[[#This Row],[Agricultura (kilotoneladas CO₂e)]:[Otras Quemas de Combustible (kilotoneladas CO₂e)]])</f>
        <v>2610</v>
      </c>
    </row>
    <row r="197" spans="1:11" x14ac:dyDescent="0.25">
      <c r="A197" t="s">
        <v>14</v>
      </c>
      <c r="B197" t="s">
        <v>14</v>
      </c>
      <c r="C197" t="s">
        <v>15</v>
      </c>
      <c r="D197">
        <v>1996</v>
      </c>
      <c r="E197">
        <v>610</v>
      </c>
      <c r="F197">
        <v>1130</v>
      </c>
      <c r="G197">
        <v>660</v>
      </c>
      <c r="H197">
        <v>0</v>
      </c>
      <c r="I197">
        <v>0</v>
      </c>
      <c r="J197">
        <v>50</v>
      </c>
      <c r="K197">
        <f>SUM(Emisiones_CH4_CO2eq_MUNDO[[#This Row],[Agricultura (kilotoneladas CO₂e)]:[Otras Quemas de Combustible (kilotoneladas CO₂e)]])</f>
        <v>2450</v>
      </c>
    </row>
    <row r="198" spans="1:11" x14ac:dyDescent="0.25">
      <c r="A198" t="s">
        <v>14</v>
      </c>
      <c r="B198" t="s">
        <v>14</v>
      </c>
      <c r="C198" t="s">
        <v>15</v>
      </c>
      <c r="D198">
        <v>1997</v>
      </c>
      <c r="E198">
        <v>610</v>
      </c>
      <c r="F198">
        <v>990</v>
      </c>
      <c r="G198">
        <v>660</v>
      </c>
      <c r="H198">
        <v>0</v>
      </c>
      <c r="I198">
        <v>0</v>
      </c>
      <c r="J198">
        <v>50</v>
      </c>
      <c r="K198">
        <f>SUM(Emisiones_CH4_CO2eq_MUNDO[[#This Row],[Agricultura (kilotoneladas CO₂e)]:[Otras Quemas de Combustible (kilotoneladas CO₂e)]])</f>
        <v>2310</v>
      </c>
    </row>
    <row r="199" spans="1:11" x14ac:dyDescent="0.25">
      <c r="A199" t="s">
        <v>14</v>
      </c>
      <c r="B199" t="s">
        <v>14</v>
      </c>
      <c r="C199" t="s">
        <v>15</v>
      </c>
      <c r="D199">
        <v>1998</v>
      </c>
      <c r="E199">
        <v>560</v>
      </c>
      <c r="F199">
        <v>850</v>
      </c>
      <c r="G199">
        <v>650</v>
      </c>
      <c r="H199">
        <v>0</v>
      </c>
      <c r="I199">
        <v>0</v>
      </c>
      <c r="J199">
        <v>50</v>
      </c>
      <c r="K199">
        <f>SUM(Emisiones_CH4_CO2eq_MUNDO[[#This Row],[Agricultura (kilotoneladas CO₂e)]:[Otras Quemas de Combustible (kilotoneladas CO₂e)]])</f>
        <v>2110</v>
      </c>
    </row>
    <row r="200" spans="1:11" x14ac:dyDescent="0.25">
      <c r="A200" t="s">
        <v>14</v>
      </c>
      <c r="B200" t="s">
        <v>14</v>
      </c>
      <c r="C200" t="s">
        <v>15</v>
      </c>
      <c r="D200">
        <v>1999</v>
      </c>
      <c r="E200">
        <v>560</v>
      </c>
      <c r="F200">
        <v>710</v>
      </c>
      <c r="G200">
        <v>640</v>
      </c>
      <c r="H200">
        <v>0</v>
      </c>
      <c r="I200">
        <v>0</v>
      </c>
      <c r="J200">
        <v>40</v>
      </c>
      <c r="K200">
        <f>SUM(Emisiones_CH4_CO2eq_MUNDO[[#This Row],[Agricultura (kilotoneladas CO₂e)]:[Otras Quemas de Combustible (kilotoneladas CO₂e)]])</f>
        <v>1950</v>
      </c>
    </row>
    <row r="201" spans="1:11" x14ac:dyDescent="0.25">
      <c r="A201" t="s">
        <v>14</v>
      </c>
      <c r="B201" t="s">
        <v>14</v>
      </c>
      <c r="C201" t="s">
        <v>15</v>
      </c>
      <c r="D201">
        <v>2000</v>
      </c>
      <c r="E201">
        <v>570</v>
      </c>
      <c r="F201">
        <v>560</v>
      </c>
      <c r="G201">
        <v>660</v>
      </c>
      <c r="H201">
        <v>0</v>
      </c>
      <c r="I201">
        <v>0</v>
      </c>
      <c r="J201">
        <v>40</v>
      </c>
      <c r="K201">
        <f>SUM(Emisiones_CH4_CO2eq_MUNDO[[#This Row],[Agricultura (kilotoneladas CO₂e)]:[Otras Quemas de Combustible (kilotoneladas CO₂e)]])</f>
        <v>1830</v>
      </c>
    </row>
    <row r="202" spans="1:11" x14ac:dyDescent="0.25">
      <c r="A202" t="s">
        <v>14</v>
      </c>
      <c r="B202" t="s">
        <v>14</v>
      </c>
      <c r="C202" t="s">
        <v>15</v>
      </c>
      <c r="D202">
        <v>2001</v>
      </c>
      <c r="E202">
        <v>590</v>
      </c>
      <c r="F202">
        <v>590</v>
      </c>
      <c r="G202">
        <v>660</v>
      </c>
      <c r="H202">
        <v>0</v>
      </c>
      <c r="I202">
        <v>0</v>
      </c>
      <c r="J202">
        <v>40</v>
      </c>
      <c r="K202">
        <f>SUM(Emisiones_CH4_CO2eq_MUNDO[[#This Row],[Agricultura (kilotoneladas CO₂e)]:[Otras Quemas de Combustible (kilotoneladas CO₂e)]])</f>
        <v>1880</v>
      </c>
    </row>
    <row r="203" spans="1:11" x14ac:dyDescent="0.25">
      <c r="A203" t="s">
        <v>14</v>
      </c>
      <c r="B203" t="s">
        <v>14</v>
      </c>
      <c r="C203" t="s">
        <v>15</v>
      </c>
      <c r="D203">
        <v>2002</v>
      </c>
      <c r="E203">
        <v>610</v>
      </c>
      <c r="F203">
        <v>610</v>
      </c>
      <c r="G203">
        <v>670</v>
      </c>
      <c r="H203">
        <v>0</v>
      </c>
      <c r="I203">
        <v>0</v>
      </c>
      <c r="J203">
        <v>40</v>
      </c>
      <c r="K203">
        <f>SUM(Emisiones_CH4_CO2eq_MUNDO[[#This Row],[Agricultura (kilotoneladas CO₂e)]:[Otras Quemas de Combustible (kilotoneladas CO₂e)]])</f>
        <v>1930</v>
      </c>
    </row>
    <row r="204" spans="1:11" x14ac:dyDescent="0.25">
      <c r="A204" t="s">
        <v>14</v>
      </c>
      <c r="B204" t="s">
        <v>14</v>
      </c>
      <c r="C204" t="s">
        <v>15</v>
      </c>
      <c r="D204">
        <v>2003</v>
      </c>
      <c r="E204">
        <v>640</v>
      </c>
      <c r="F204">
        <v>630</v>
      </c>
      <c r="G204">
        <v>670</v>
      </c>
      <c r="H204">
        <v>0</v>
      </c>
      <c r="I204">
        <v>0</v>
      </c>
      <c r="J204">
        <v>40</v>
      </c>
      <c r="K204">
        <f>SUM(Emisiones_CH4_CO2eq_MUNDO[[#This Row],[Agricultura (kilotoneladas CO₂e)]:[Otras Quemas de Combustible (kilotoneladas CO₂e)]])</f>
        <v>1980</v>
      </c>
    </row>
    <row r="205" spans="1:11" x14ac:dyDescent="0.25">
      <c r="A205" t="s">
        <v>14</v>
      </c>
      <c r="B205" t="s">
        <v>14</v>
      </c>
      <c r="C205" t="s">
        <v>15</v>
      </c>
      <c r="D205">
        <v>2004</v>
      </c>
      <c r="E205">
        <v>670</v>
      </c>
      <c r="F205">
        <v>660</v>
      </c>
      <c r="G205">
        <v>680</v>
      </c>
      <c r="H205">
        <v>0</v>
      </c>
      <c r="I205">
        <v>0</v>
      </c>
      <c r="J205">
        <v>40</v>
      </c>
      <c r="K205">
        <f>SUM(Emisiones_CH4_CO2eq_MUNDO[[#This Row],[Agricultura (kilotoneladas CO₂e)]:[Otras Quemas de Combustible (kilotoneladas CO₂e)]])</f>
        <v>2050</v>
      </c>
    </row>
    <row r="206" spans="1:11" x14ac:dyDescent="0.25">
      <c r="A206" t="s">
        <v>14</v>
      </c>
      <c r="B206" t="s">
        <v>14</v>
      </c>
      <c r="C206" t="s">
        <v>15</v>
      </c>
      <c r="D206">
        <v>2005</v>
      </c>
      <c r="E206">
        <v>670</v>
      </c>
      <c r="F206">
        <v>680</v>
      </c>
      <c r="G206">
        <v>680</v>
      </c>
      <c r="H206">
        <v>0</v>
      </c>
      <c r="I206">
        <v>0</v>
      </c>
      <c r="J206">
        <v>40</v>
      </c>
      <c r="K206">
        <f>SUM(Emisiones_CH4_CO2eq_MUNDO[[#This Row],[Agricultura (kilotoneladas CO₂e)]:[Otras Quemas de Combustible (kilotoneladas CO₂e)]])</f>
        <v>2070</v>
      </c>
    </row>
    <row r="207" spans="1:11" x14ac:dyDescent="0.25">
      <c r="A207" t="s">
        <v>14</v>
      </c>
      <c r="B207" t="s">
        <v>14</v>
      </c>
      <c r="C207" t="s">
        <v>15</v>
      </c>
      <c r="D207">
        <v>2006</v>
      </c>
      <c r="E207">
        <v>690</v>
      </c>
      <c r="F207">
        <v>700</v>
      </c>
      <c r="G207">
        <v>690</v>
      </c>
      <c r="H207">
        <v>0</v>
      </c>
      <c r="I207">
        <v>0</v>
      </c>
      <c r="J207">
        <v>70</v>
      </c>
      <c r="K207">
        <f>SUM(Emisiones_CH4_CO2eq_MUNDO[[#This Row],[Agricultura (kilotoneladas CO₂e)]:[Otras Quemas de Combustible (kilotoneladas CO₂e)]])</f>
        <v>2150</v>
      </c>
    </row>
    <row r="208" spans="1:11" x14ac:dyDescent="0.25">
      <c r="A208" t="s">
        <v>14</v>
      </c>
      <c r="B208" t="s">
        <v>14</v>
      </c>
      <c r="C208" t="s">
        <v>15</v>
      </c>
      <c r="D208">
        <v>2007</v>
      </c>
      <c r="E208">
        <v>720</v>
      </c>
      <c r="F208">
        <v>730</v>
      </c>
      <c r="G208">
        <v>690</v>
      </c>
      <c r="H208">
        <v>0</v>
      </c>
      <c r="I208">
        <v>0</v>
      </c>
      <c r="J208">
        <v>100</v>
      </c>
      <c r="K208">
        <f>SUM(Emisiones_CH4_CO2eq_MUNDO[[#This Row],[Agricultura (kilotoneladas CO₂e)]:[Otras Quemas de Combustible (kilotoneladas CO₂e)]])</f>
        <v>2240</v>
      </c>
    </row>
    <row r="209" spans="1:11" x14ac:dyDescent="0.25">
      <c r="A209" t="s">
        <v>14</v>
      </c>
      <c r="B209" t="s">
        <v>14</v>
      </c>
      <c r="C209" t="s">
        <v>15</v>
      </c>
      <c r="D209">
        <v>2008</v>
      </c>
      <c r="E209">
        <v>730</v>
      </c>
      <c r="F209">
        <v>750</v>
      </c>
      <c r="G209">
        <v>690</v>
      </c>
      <c r="H209">
        <v>0</v>
      </c>
      <c r="I209">
        <v>0</v>
      </c>
      <c r="J209">
        <v>140</v>
      </c>
      <c r="K209">
        <f>SUM(Emisiones_CH4_CO2eq_MUNDO[[#This Row],[Agricultura (kilotoneladas CO₂e)]:[Otras Quemas de Combustible (kilotoneladas CO₂e)]])</f>
        <v>2310</v>
      </c>
    </row>
    <row r="210" spans="1:11" x14ac:dyDescent="0.25">
      <c r="A210" t="s">
        <v>14</v>
      </c>
      <c r="B210" t="s">
        <v>14</v>
      </c>
      <c r="C210" t="s">
        <v>15</v>
      </c>
      <c r="D210">
        <v>2009</v>
      </c>
      <c r="E210">
        <v>670</v>
      </c>
      <c r="F210">
        <v>780</v>
      </c>
      <c r="G210">
        <v>690</v>
      </c>
      <c r="H210">
        <v>0</v>
      </c>
      <c r="I210">
        <v>0</v>
      </c>
      <c r="J210">
        <v>170</v>
      </c>
      <c r="K210">
        <f>SUM(Emisiones_CH4_CO2eq_MUNDO[[#This Row],[Agricultura (kilotoneladas CO₂e)]:[Otras Quemas de Combustible (kilotoneladas CO₂e)]])</f>
        <v>2310</v>
      </c>
    </row>
    <row r="211" spans="1:11" x14ac:dyDescent="0.25">
      <c r="A211" t="s">
        <v>14</v>
      </c>
      <c r="B211" t="s">
        <v>14</v>
      </c>
      <c r="C211" t="s">
        <v>15</v>
      </c>
      <c r="D211">
        <v>2010</v>
      </c>
      <c r="E211">
        <v>660</v>
      </c>
      <c r="F211">
        <v>810</v>
      </c>
      <c r="G211">
        <v>690</v>
      </c>
      <c r="H211">
        <v>10</v>
      </c>
      <c r="I211">
        <v>0</v>
      </c>
      <c r="J211">
        <v>210</v>
      </c>
      <c r="K211">
        <f>SUM(Emisiones_CH4_CO2eq_MUNDO[[#This Row],[Agricultura (kilotoneladas CO₂e)]:[Otras Quemas de Combustible (kilotoneladas CO₂e)]])</f>
        <v>2380</v>
      </c>
    </row>
    <row r="212" spans="1:11" x14ac:dyDescent="0.25">
      <c r="A212" t="s">
        <v>14</v>
      </c>
      <c r="B212" t="s">
        <v>14</v>
      </c>
      <c r="C212" t="s">
        <v>15</v>
      </c>
      <c r="D212">
        <v>2011</v>
      </c>
      <c r="E212">
        <v>650</v>
      </c>
      <c r="F212">
        <v>830</v>
      </c>
      <c r="G212">
        <v>690</v>
      </c>
      <c r="H212">
        <v>0</v>
      </c>
      <c r="I212">
        <v>0</v>
      </c>
      <c r="J212">
        <v>200</v>
      </c>
      <c r="K212">
        <f>SUM(Emisiones_CH4_CO2eq_MUNDO[[#This Row],[Agricultura (kilotoneladas CO₂e)]:[Otras Quemas de Combustible (kilotoneladas CO₂e)]])</f>
        <v>2370</v>
      </c>
    </row>
    <row r="213" spans="1:11" x14ac:dyDescent="0.25">
      <c r="A213" t="s">
        <v>14</v>
      </c>
      <c r="B213" t="s">
        <v>14</v>
      </c>
      <c r="C213" t="s">
        <v>15</v>
      </c>
      <c r="D213">
        <v>2012</v>
      </c>
      <c r="E213">
        <v>680</v>
      </c>
      <c r="F213">
        <v>850</v>
      </c>
      <c r="G213">
        <v>690</v>
      </c>
      <c r="H213">
        <v>0</v>
      </c>
      <c r="I213">
        <v>0</v>
      </c>
      <c r="J213">
        <v>190</v>
      </c>
      <c r="K213">
        <f>SUM(Emisiones_CH4_CO2eq_MUNDO[[#This Row],[Agricultura (kilotoneladas CO₂e)]:[Otras Quemas de Combustible (kilotoneladas CO₂e)]])</f>
        <v>2410</v>
      </c>
    </row>
    <row r="214" spans="1:11" x14ac:dyDescent="0.25">
      <c r="A214" t="s">
        <v>14</v>
      </c>
      <c r="B214" t="s">
        <v>14</v>
      </c>
      <c r="C214" t="s">
        <v>15</v>
      </c>
      <c r="D214">
        <v>2013</v>
      </c>
      <c r="E214">
        <v>760</v>
      </c>
      <c r="F214">
        <v>870</v>
      </c>
      <c r="G214">
        <v>690</v>
      </c>
      <c r="H214">
        <v>0</v>
      </c>
      <c r="I214">
        <v>0</v>
      </c>
      <c r="J214">
        <v>190</v>
      </c>
      <c r="K214">
        <f>SUM(Emisiones_CH4_CO2eq_MUNDO[[#This Row],[Agricultura (kilotoneladas CO₂e)]:[Otras Quemas de Combustible (kilotoneladas CO₂e)]])</f>
        <v>2510</v>
      </c>
    </row>
    <row r="215" spans="1:11" x14ac:dyDescent="0.25">
      <c r="A215" t="s">
        <v>14</v>
      </c>
      <c r="B215" t="s">
        <v>14</v>
      </c>
      <c r="C215" t="s">
        <v>15</v>
      </c>
      <c r="D215">
        <v>2014</v>
      </c>
      <c r="E215">
        <v>780</v>
      </c>
      <c r="F215">
        <v>890</v>
      </c>
      <c r="G215">
        <v>690</v>
      </c>
      <c r="H215">
        <v>0</v>
      </c>
      <c r="I215">
        <v>0</v>
      </c>
      <c r="J215">
        <v>180</v>
      </c>
      <c r="K215">
        <f>SUM(Emisiones_CH4_CO2eq_MUNDO[[#This Row],[Agricultura (kilotoneladas CO₂e)]:[Otras Quemas de Combustible (kilotoneladas CO₂e)]])</f>
        <v>2540</v>
      </c>
    </row>
    <row r="216" spans="1:11" x14ac:dyDescent="0.25">
      <c r="A216" t="s">
        <v>14</v>
      </c>
      <c r="B216" t="s">
        <v>14</v>
      </c>
      <c r="C216" t="s">
        <v>15</v>
      </c>
      <c r="D216">
        <v>2015</v>
      </c>
      <c r="E216">
        <v>790</v>
      </c>
      <c r="F216">
        <v>910</v>
      </c>
      <c r="G216">
        <v>690</v>
      </c>
      <c r="H216">
        <v>0</v>
      </c>
      <c r="I216">
        <v>0</v>
      </c>
      <c r="J216">
        <v>180</v>
      </c>
      <c r="K216">
        <f>SUM(Emisiones_CH4_CO2eq_MUNDO[[#This Row],[Agricultura (kilotoneladas CO₂e)]:[Otras Quemas de Combustible (kilotoneladas CO₂e)]])</f>
        <v>2570</v>
      </c>
    </row>
    <row r="217" spans="1:11" x14ac:dyDescent="0.25">
      <c r="A217" t="s">
        <v>14</v>
      </c>
      <c r="B217" t="s">
        <v>14</v>
      </c>
      <c r="C217" t="s">
        <v>15</v>
      </c>
      <c r="D217">
        <v>2016</v>
      </c>
      <c r="E217">
        <v>810</v>
      </c>
      <c r="F217">
        <v>900</v>
      </c>
      <c r="G217">
        <v>690</v>
      </c>
      <c r="H217">
        <v>0</v>
      </c>
      <c r="I217">
        <v>0</v>
      </c>
      <c r="J217">
        <v>170</v>
      </c>
      <c r="K217">
        <f>SUM(Emisiones_CH4_CO2eq_MUNDO[[#This Row],[Agricultura (kilotoneladas CO₂e)]:[Otras Quemas de Combustible (kilotoneladas CO₂e)]])</f>
        <v>2570</v>
      </c>
    </row>
    <row r="218" spans="1:11" x14ac:dyDescent="0.25">
      <c r="A218" t="s">
        <v>16</v>
      </c>
      <c r="B218" t="s">
        <v>16</v>
      </c>
      <c r="C218" t="s">
        <v>17</v>
      </c>
      <c r="D218">
        <v>1990</v>
      </c>
      <c r="E218">
        <v>105770</v>
      </c>
      <c r="F218">
        <v>29780</v>
      </c>
      <c r="G218">
        <v>19640</v>
      </c>
      <c r="H218">
        <v>3730</v>
      </c>
      <c r="I218">
        <v>80</v>
      </c>
      <c r="J218">
        <v>3180</v>
      </c>
      <c r="K218">
        <f>SUM(Emisiones_CH4_CO2eq_MUNDO[[#This Row],[Agricultura (kilotoneladas CO₂e)]:[Otras Quemas de Combustible (kilotoneladas CO₂e)]])</f>
        <v>162180</v>
      </c>
    </row>
    <row r="219" spans="1:11" x14ac:dyDescent="0.25">
      <c r="A219" t="s">
        <v>16</v>
      </c>
      <c r="B219" t="s">
        <v>16</v>
      </c>
      <c r="C219" t="s">
        <v>17</v>
      </c>
      <c r="D219">
        <v>1991</v>
      </c>
      <c r="E219">
        <v>104850</v>
      </c>
      <c r="F219">
        <v>30270</v>
      </c>
      <c r="G219">
        <v>19610</v>
      </c>
      <c r="H219">
        <v>3730</v>
      </c>
      <c r="I219">
        <v>80</v>
      </c>
      <c r="J219">
        <v>3360</v>
      </c>
      <c r="K219">
        <f>SUM(Emisiones_CH4_CO2eq_MUNDO[[#This Row],[Agricultura (kilotoneladas CO₂e)]:[Otras Quemas de Combustible (kilotoneladas CO₂e)]])</f>
        <v>161900</v>
      </c>
    </row>
    <row r="220" spans="1:11" x14ac:dyDescent="0.25">
      <c r="A220" t="s">
        <v>16</v>
      </c>
      <c r="B220" t="s">
        <v>16</v>
      </c>
      <c r="C220" t="s">
        <v>17</v>
      </c>
      <c r="D220">
        <v>1992</v>
      </c>
      <c r="E220">
        <v>102570</v>
      </c>
      <c r="F220">
        <v>32130</v>
      </c>
      <c r="G220">
        <v>19360</v>
      </c>
      <c r="H220">
        <v>3730</v>
      </c>
      <c r="I220">
        <v>80</v>
      </c>
      <c r="J220">
        <v>3450</v>
      </c>
      <c r="K220">
        <f>SUM(Emisiones_CH4_CO2eq_MUNDO[[#This Row],[Agricultura (kilotoneladas CO₂e)]:[Otras Quemas de Combustible (kilotoneladas CO₂e)]])</f>
        <v>161320</v>
      </c>
    </row>
    <row r="221" spans="1:11" x14ac:dyDescent="0.25">
      <c r="A221" t="s">
        <v>16</v>
      </c>
      <c r="B221" t="s">
        <v>16</v>
      </c>
      <c r="C221" t="s">
        <v>17</v>
      </c>
      <c r="D221">
        <v>1993</v>
      </c>
      <c r="E221">
        <v>100720</v>
      </c>
      <c r="F221">
        <v>30740</v>
      </c>
      <c r="G221">
        <v>19190</v>
      </c>
      <c r="H221">
        <v>3730</v>
      </c>
      <c r="I221">
        <v>80</v>
      </c>
      <c r="J221">
        <v>3510</v>
      </c>
      <c r="K221">
        <f>SUM(Emisiones_CH4_CO2eq_MUNDO[[#This Row],[Agricultura (kilotoneladas CO₂e)]:[Otras Quemas de Combustible (kilotoneladas CO₂e)]])</f>
        <v>157970</v>
      </c>
    </row>
    <row r="222" spans="1:11" x14ac:dyDescent="0.25">
      <c r="A222" t="s">
        <v>16</v>
      </c>
      <c r="B222" t="s">
        <v>16</v>
      </c>
      <c r="C222" t="s">
        <v>17</v>
      </c>
      <c r="D222">
        <v>1994</v>
      </c>
      <c r="E222">
        <v>102410</v>
      </c>
      <c r="F222">
        <v>28580</v>
      </c>
      <c r="G222">
        <v>18490</v>
      </c>
      <c r="H222">
        <v>3730</v>
      </c>
      <c r="I222">
        <v>90</v>
      </c>
      <c r="J222">
        <v>3490</v>
      </c>
      <c r="K222">
        <f>SUM(Emisiones_CH4_CO2eq_MUNDO[[#This Row],[Agricultura (kilotoneladas CO₂e)]:[Otras Quemas de Combustible (kilotoneladas CO₂e)]])</f>
        <v>156790</v>
      </c>
    </row>
    <row r="223" spans="1:11" x14ac:dyDescent="0.25">
      <c r="A223" t="s">
        <v>16</v>
      </c>
      <c r="B223" t="s">
        <v>16</v>
      </c>
      <c r="C223" t="s">
        <v>17</v>
      </c>
      <c r="D223">
        <v>1995</v>
      </c>
      <c r="E223">
        <v>99920</v>
      </c>
      <c r="F223">
        <v>29660</v>
      </c>
      <c r="G223">
        <v>18440</v>
      </c>
      <c r="H223">
        <v>3730</v>
      </c>
      <c r="I223">
        <v>100</v>
      </c>
      <c r="J223">
        <v>3490</v>
      </c>
      <c r="K223">
        <f>SUM(Emisiones_CH4_CO2eq_MUNDO[[#This Row],[Agricultura (kilotoneladas CO₂e)]:[Otras Quemas de Combustible (kilotoneladas CO₂e)]])</f>
        <v>155340</v>
      </c>
    </row>
    <row r="224" spans="1:11" x14ac:dyDescent="0.25">
      <c r="A224" t="s">
        <v>16</v>
      </c>
      <c r="B224" t="s">
        <v>16</v>
      </c>
      <c r="C224" t="s">
        <v>17</v>
      </c>
      <c r="D224">
        <v>1996</v>
      </c>
      <c r="E224">
        <v>91390</v>
      </c>
      <c r="F224">
        <v>30360</v>
      </c>
      <c r="G224">
        <v>16830</v>
      </c>
      <c r="H224">
        <v>4370</v>
      </c>
      <c r="I224">
        <v>100</v>
      </c>
      <c r="J224">
        <v>3420</v>
      </c>
      <c r="K224">
        <f>SUM(Emisiones_CH4_CO2eq_MUNDO[[#This Row],[Agricultura (kilotoneladas CO₂e)]:[Otras Quemas de Combustible (kilotoneladas CO₂e)]])</f>
        <v>146470</v>
      </c>
    </row>
    <row r="225" spans="1:11" x14ac:dyDescent="0.25">
      <c r="A225" t="s">
        <v>16</v>
      </c>
      <c r="B225" t="s">
        <v>16</v>
      </c>
      <c r="C225" t="s">
        <v>17</v>
      </c>
      <c r="D225">
        <v>1997</v>
      </c>
      <c r="E225">
        <v>91070</v>
      </c>
      <c r="F225">
        <v>33110</v>
      </c>
      <c r="G225">
        <v>16579.999999999898</v>
      </c>
      <c r="H225">
        <v>6410</v>
      </c>
      <c r="I225">
        <v>100</v>
      </c>
      <c r="J225">
        <v>3340</v>
      </c>
      <c r="K225">
        <f>SUM(Emisiones_CH4_CO2eq_MUNDO[[#This Row],[Agricultura (kilotoneladas CO₂e)]:[Otras Quemas de Combustible (kilotoneladas CO₂e)]])</f>
        <v>150609.99999999988</v>
      </c>
    </row>
    <row r="226" spans="1:11" x14ac:dyDescent="0.25">
      <c r="A226" t="s">
        <v>16</v>
      </c>
      <c r="B226" t="s">
        <v>16</v>
      </c>
      <c r="C226" t="s">
        <v>17</v>
      </c>
      <c r="D226">
        <v>1998</v>
      </c>
      <c r="E226">
        <v>93830</v>
      </c>
      <c r="F226">
        <v>33250</v>
      </c>
      <c r="G226">
        <v>15750</v>
      </c>
      <c r="H226">
        <v>5080</v>
      </c>
      <c r="I226">
        <v>100</v>
      </c>
      <c r="J226">
        <v>3200</v>
      </c>
      <c r="K226">
        <f>SUM(Emisiones_CH4_CO2eq_MUNDO[[#This Row],[Agricultura (kilotoneladas CO₂e)]:[Otras Quemas de Combustible (kilotoneladas CO₂e)]])</f>
        <v>151210</v>
      </c>
    </row>
    <row r="227" spans="1:11" x14ac:dyDescent="0.25">
      <c r="A227" t="s">
        <v>16</v>
      </c>
      <c r="B227" t="s">
        <v>16</v>
      </c>
      <c r="C227" t="s">
        <v>17</v>
      </c>
      <c r="D227">
        <v>1999</v>
      </c>
      <c r="E227">
        <v>108450</v>
      </c>
      <c r="F227">
        <v>29720</v>
      </c>
      <c r="G227">
        <v>15830</v>
      </c>
      <c r="H227">
        <v>6880</v>
      </c>
      <c r="I227">
        <v>100</v>
      </c>
      <c r="J227">
        <v>3030</v>
      </c>
      <c r="K227">
        <f>SUM(Emisiones_CH4_CO2eq_MUNDO[[#This Row],[Agricultura (kilotoneladas CO₂e)]:[Otras Quemas de Combustible (kilotoneladas CO₂e)]])</f>
        <v>164010</v>
      </c>
    </row>
    <row r="228" spans="1:11" x14ac:dyDescent="0.25">
      <c r="A228" t="s">
        <v>16</v>
      </c>
      <c r="B228" t="s">
        <v>16</v>
      </c>
      <c r="C228" t="s">
        <v>17</v>
      </c>
      <c r="D228">
        <v>2000</v>
      </c>
      <c r="E228">
        <v>117540</v>
      </c>
      <c r="F228">
        <v>31890</v>
      </c>
      <c r="G228">
        <v>15250</v>
      </c>
      <c r="H228">
        <v>2420</v>
      </c>
      <c r="I228">
        <v>90</v>
      </c>
      <c r="J228">
        <v>2870</v>
      </c>
      <c r="K228">
        <f>SUM(Emisiones_CH4_CO2eq_MUNDO[[#This Row],[Agricultura (kilotoneladas CO₂e)]:[Otras Quemas de Combustible (kilotoneladas CO₂e)]])</f>
        <v>170060</v>
      </c>
    </row>
    <row r="229" spans="1:11" x14ac:dyDescent="0.25">
      <c r="A229" t="s">
        <v>16</v>
      </c>
      <c r="B229" t="s">
        <v>16</v>
      </c>
      <c r="C229" t="s">
        <v>17</v>
      </c>
      <c r="D229">
        <v>2001</v>
      </c>
      <c r="E229">
        <v>132320</v>
      </c>
      <c r="F229">
        <v>31280</v>
      </c>
      <c r="G229">
        <v>15450</v>
      </c>
      <c r="H229">
        <v>5480</v>
      </c>
      <c r="I229">
        <v>80</v>
      </c>
      <c r="J229">
        <v>2770</v>
      </c>
      <c r="K229">
        <f>SUM(Emisiones_CH4_CO2eq_MUNDO[[#This Row],[Agricultura (kilotoneladas CO₂e)]:[Otras Quemas de Combustible (kilotoneladas CO₂e)]])</f>
        <v>187380</v>
      </c>
    </row>
    <row r="230" spans="1:11" x14ac:dyDescent="0.25">
      <c r="A230" t="s">
        <v>16</v>
      </c>
      <c r="B230" t="s">
        <v>16</v>
      </c>
      <c r="C230" t="s">
        <v>17</v>
      </c>
      <c r="D230">
        <v>2002</v>
      </c>
      <c r="E230">
        <v>122000</v>
      </c>
      <c r="F230">
        <v>30070</v>
      </c>
      <c r="G230">
        <v>15560</v>
      </c>
      <c r="H230">
        <v>6690</v>
      </c>
      <c r="I230">
        <v>80</v>
      </c>
      <c r="J230">
        <v>2490</v>
      </c>
      <c r="K230">
        <f>SUM(Emisiones_CH4_CO2eq_MUNDO[[#This Row],[Agricultura (kilotoneladas CO₂e)]:[Otras Quemas de Combustible (kilotoneladas CO₂e)]])</f>
        <v>176890</v>
      </c>
    </row>
    <row r="231" spans="1:11" x14ac:dyDescent="0.25">
      <c r="A231" t="s">
        <v>16</v>
      </c>
      <c r="B231" t="s">
        <v>16</v>
      </c>
      <c r="C231" t="s">
        <v>17</v>
      </c>
      <c r="D231">
        <v>2003</v>
      </c>
      <c r="E231">
        <v>82550</v>
      </c>
      <c r="F231">
        <v>29630</v>
      </c>
      <c r="G231">
        <v>14470</v>
      </c>
      <c r="H231">
        <v>11460</v>
      </c>
      <c r="I231">
        <v>90</v>
      </c>
      <c r="J231">
        <v>2430</v>
      </c>
      <c r="K231">
        <f>SUM(Emisiones_CH4_CO2eq_MUNDO[[#This Row],[Agricultura (kilotoneladas CO₂e)]:[Otras Quemas de Combustible (kilotoneladas CO₂e)]])</f>
        <v>140630</v>
      </c>
    </row>
    <row r="232" spans="1:11" x14ac:dyDescent="0.25">
      <c r="A232" t="s">
        <v>16</v>
      </c>
      <c r="B232" t="s">
        <v>16</v>
      </c>
      <c r="C232" t="s">
        <v>17</v>
      </c>
      <c r="D232">
        <v>2004</v>
      </c>
      <c r="E232">
        <v>105440</v>
      </c>
      <c r="F232">
        <v>30390</v>
      </c>
      <c r="G232">
        <v>14070</v>
      </c>
      <c r="H232">
        <v>1410</v>
      </c>
      <c r="I232">
        <v>90</v>
      </c>
      <c r="J232">
        <v>2380</v>
      </c>
      <c r="K232">
        <f>SUM(Emisiones_CH4_CO2eq_MUNDO[[#This Row],[Agricultura (kilotoneladas CO₂e)]:[Otras Quemas de Combustible (kilotoneladas CO₂e)]])</f>
        <v>153780</v>
      </c>
    </row>
    <row r="233" spans="1:11" x14ac:dyDescent="0.25">
      <c r="A233" t="s">
        <v>16</v>
      </c>
      <c r="B233" t="s">
        <v>16</v>
      </c>
      <c r="C233" t="s">
        <v>17</v>
      </c>
      <c r="D233">
        <v>2005</v>
      </c>
      <c r="E233">
        <v>82440</v>
      </c>
      <c r="F233">
        <v>31520</v>
      </c>
      <c r="G233">
        <v>13930</v>
      </c>
      <c r="H233">
        <v>1280</v>
      </c>
      <c r="I233">
        <v>80</v>
      </c>
      <c r="J233">
        <v>2260</v>
      </c>
      <c r="K233">
        <f>SUM(Emisiones_CH4_CO2eq_MUNDO[[#This Row],[Agricultura (kilotoneladas CO₂e)]:[Otras Quemas de Combustible (kilotoneladas CO₂e)]])</f>
        <v>131510</v>
      </c>
    </row>
    <row r="234" spans="1:11" x14ac:dyDescent="0.25">
      <c r="A234" t="s">
        <v>16</v>
      </c>
      <c r="B234" t="s">
        <v>16</v>
      </c>
      <c r="C234" t="s">
        <v>17</v>
      </c>
      <c r="D234">
        <v>2006</v>
      </c>
      <c r="E234">
        <v>102380</v>
      </c>
      <c r="F234">
        <v>32570</v>
      </c>
      <c r="G234">
        <v>13710</v>
      </c>
      <c r="H234">
        <v>7460</v>
      </c>
      <c r="I234">
        <v>90</v>
      </c>
      <c r="J234">
        <v>2330</v>
      </c>
      <c r="K234">
        <f>SUM(Emisiones_CH4_CO2eq_MUNDO[[#This Row],[Agricultura (kilotoneladas CO₂e)]:[Otras Quemas de Combustible (kilotoneladas CO₂e)]])</f>
        <v>158540</v>
      </c>
    </row>
    <row r="235" spans="1:11" x14ac:dyDescent="0.25">
      <c r="A235" t="s">
        <v>16</v>
      </c>
      <c r="B235" t="s">
        <v>16</v>
      </c>
      <c r="C235" t="s">
        <v>17</v>
      </c>
      <c r="D235">
        <v>2007</v>
      </c>
      <c r="E235">
        <v>95400</v>
      </c>
      <c r="F235">
        <v>34200</v>
      </c>
      <c r="G235">
        <v>14040</v>
      </c>
      <c r="H235">
        <v>3400</v>
      </c>
      <c r="I235">
        <v>90</v>
      </c>
      <c r="J235">
        <v>2200</v>
      </c>
      <c r="K235">
        <f>SUM(Emisiones_CH4_CO2eq_MUNDO[[#This Row],[Agricultura (kilotoneladas CO₂e)]:[Otras Quemas de Combustible (kilotoneladas CO₂e)]])</f>
        <v>149330</v>
      </c>
    </row>
    <row r="236" spans="1:11" x14ac:dyDescent="0.25">
      <c r="A236" t="s">
        <v>16</v>
      </c>
      <c r="B236" t="s">
        <v>16</v>
      </c>
      <c r="C236" t="s">
        <v>17</v>
      </c>
      <c r="D236">
        <v>2008</v>
      </c>
      <c r="E236">
        <v>79640</v>
      </c>
      <c r="F236">
        <v>34350</v>
      </c>
      <c r="G236">
        <v>14480</v>
      </c>
      <c r="H236">
        <v>820</v>
      </c>
      <c r="I236">
        <v>90</v>
      </c>
      <c r="J236">
        <v>2140</v>
      </c>
      <c r="K236">
        <f>SUM(Emisiones_CH4_CO2eq_MUNDO[[#This Row],[Agricultura (kilotoneladas CO₂e)]:[Otras Quemas de Combustible (kilotoneladas CO₂e)]])</f>
        <v>131520</v>
      </c>
    </row>
    <row r="237" spans="1:11" x14ac:dyDescent="0.25">
      <c r="A237" t="s">
        <v>16</v>
      </c>
      <c r="B237" t="s">
        <v>16</v>
      </c>
      <c r="C237" t="s">
        <v>17</v>
      </c>
      <c r="D237">
        <v>2009</v>
      </c>
      <c r="E237">
        <v>82750</v>
      </c>
      <c r="F237">
        <v>33890</v>
      </c>
      <c r="G237">
        <v>14430</v>
      </c>
      <c r="H237">
        <v>4620</v>
      </c>
      <c r="I237">
        <v>80</v>
      </c>
      <c r="J237">
        <v>2380</v>
      </c>
      <c r="K237">
        <f>SUM(Emisiones_CH4_CO2eq_MUNDO[[#This Row],[Agricultura (kilotoneladas CO₂e)]:[Otras Quemas de Combustible (kilotoneladas CO₂e)]])</f>
        <v>138150</v>
      </c>
    </row>
    <row r="238" spans="1:11" x14ac:dyDescent="0.25">
      <c r="A238" t="s">
        <v>16</v>
      </c>
      <c r="B238" t="s">
        <v>16</v>
      </c>
      <c r="C238" t="s">
        <v>17</v>
      </c>
      <c r="D238">
        <v>2010</v>
      </c>
      <c r="E238">
        <v>69320</v>
      </c>
      <c r="F238">
        <v>33900</v>
      </c>
      <c r="G238">
        <v>14770</v>
      </c>
      <c r="H238">
        <v>730</v>
      </c>
      <c r="I238">
        <v>90</v>
      </c>
      <c r="J238">
        <v>2290</v>
      </c>
      <c r="K238">
        <f>SUM(Emisiones_CH4_CO2eq_MUNDO[[#This Row],[Agricultura (kilotoneladas CO₂e)]:[Otras Quemas de Combustible (kilotoneladas CO₂e)]])</f>
        <v>121100</v>
      </c>
    </row>
    <row r="239" spans="1:11" x14ac:dyDescent="0.25">
      <c r="A239" t="s">
        <v>16</v>
      </c>
      <c r="B239" t="s">
        <v>16</v>
      </c>
      <c r="C239" t="s">
        <v>17</v>
      </c>
      <c r="D239">
        <v>2011</v>
      </c>
      <c r="E239">
        <v>122790</v>
      </c>
      <c r="F239">
        <v>33460</v>
      </c>
      <c r="G239">
        <v>14140</v>
      </c>
      <c r="H239">
        <v>1520</v>
      </c>
      <c r="I239">
        <v>100</v>
      </c>
      <c r="J239">
        <v>2130</v>
      </c>
      <c r="K239">
        <f>SUM(Emisiones_CH4_CO2eq_MUNDO[[#This Row],[Agricultura (kilotoneladas CO₂e)]:[Otras Quemas de Combustible (kilotoneladas CO₂e)]])</f>
        <v>174140</v>
      </c>
    </row>
    <row r="240" spans="1:11" x14ac:dyDescent="0.25">
      <c r="A240" t="s">
        <v>16</v>
      </c>
      <c r="B240" t="s">
        <v>16</v>
      </c>
      <c r="C240" t="s">
        <v>17</v>
      </c>
      <c r="D240">
        <v>2012</v>
      </c>
      <c r="E240">
        <v>123030</v>
      </c>
      <c r="F240">
        <v>33450</v>
      </c>
      <c r="G240">
        <v>12450</v>
      </c>
      <c r="H240">
        <v>2300</v>
      </c>
      <c r="I240">
        <v>80</v>
      </c>
      <c r="J240">
        <v>2290</v>
      </c>
      <c r="K240">
        <f>SUM(Emisiones_CH4_CO2eq_MUNDO[[#This Row],[Agricultura (kilotoneladas CO₂e)]:[Otras Quemas de Combustible (kilotoneladas CO₂e)]])</f>
        <v>173600</v>
      </c>
    </row>
    <row r="241" spans="1:11" x14ac:dyDescent="0.25">
      <c r="A241" t="s">
        <v>16</v>
      </c>
      <c r="B241" t="s">
        <v>16</v>
      </c>
      <c r="C241" t="s">
        <v>17</v>
      </c>
      <c r="D241">
        <v>2013</v>
      </c>
      <c r="E241">
        <v>81270</v>
      </c>
      <c r="F241">
        <v>33009.999999999898</v>
      </c>
      <c r="G241">
        <v>11620</v>
      </c>
      <c r="H241">
        <v>4400</v>
      </c>
      <c r="I241">
        <v>70</v>
      </c>
      <c r="J241">
        <v>2310</v>
      </c>
      <c r="K241">
        <f>SUM(Emisiones_CH4_CO2eq_MUNDO[[#This Row],[Agricultura (kilotoneladas CO₂e)]:[Otras Quemas de Combustible (kilotoneladas CO₂e)]])</f>
        <v>132679.99999999988</v>
      </c>
    </row>
    <row r="242" spans="1:11" x14ac:dyDescent="0.25">
      <c r="A242" t="s">
        <v>16</v>
      </c>
      <c r="B242" t="s">
        <v>16</v>
      </c>
      <c r="C242" t="s">
        <v>17</v>
      </c>
      <c r="D242">
        <v>2014</v>
      </c>
      <c r="E242">
        <v>91590</v>
      </c>
      <c r="F242">
        <v>31290</v>
      </c>
      <c r="G242">
        <v>11750</v>
      </c>
      <c r="H242">
        <v>3150</v>
      </c>
      <c r="I242">
        <v>70</v>
      </c>
      <c r="J242">
        <v>2420</v>
      </c>
      <c r="K242">
        <f>SUM(Emisiones_CH4_CO2eq_MUNDO[[#This Row],[Agricultura (kilotoneladas CO₂e)]:[Otras Quemas de Combustible (kilotoneladas CO₂e)]])</f>
        <v>140270</v>
      </c>
    </row>
    <row r="243" spans="1:11" x14ac:dyDescent="0.25">
      <c r="A243" t="s">
        <v>16</v>
      </c>
      <c r="B243" t="s">
        <v>16</v>
      </c>
      <c r="C243" t="s">
        <v>17</v>
      </c>
      <c r="D243">
        <v>2015</v>
      </c>
      <c r="E243">
        <v>86490</v>
      </c>
      <c r="F243">
        <v>34550</v>
      </c>
      <c r="G243">
        <v>11060</v>
      </c>
      <c r="H243">
        <v>2280</v>
      </c>
      <c r="I243">
        <v>70</v>
      </c>
      <c r="J243">
        <v>2620</v>
      </c>
      <c r="K243">
        <f>SUM(Emisiones_CH4_CO2eq_MUNDO[[#This Row],[Agricultura (kilotoneladas CO₂e)]:[Otras Quemas de Combustible (kilotoneladas CO₂e)]])</f>
        <v>137070</v>
      </c>
    </row>
    <row r="244" spans="1:11" x14ac:dyDescent="0.25">
      <c r="A244" t="s">
        <v>16</v>
      </c>
      <c r="B244" t="s">
        <v>16</v>
      </c>
      <c r="C244" t="s">
        <v>17</v>
      </c>
      <c r="D244">
        <v>2016</v>
      </c>
      <c r="E244">
        <v>69090</v>
      </c>
      <c r="F244">
        <v>35750</v>
      </c>
      <c r="G244">
        <v>11600</v>
      </c>
      <c r="H244">
        <v>2740</v>
      </c>
      <c r="I244">
        <v>70</v>
      </c>
      <c r="J244">
        <v>2850</v>
      </c>
      <c r="K244">
        <f>SUM(Emisiones_CH4_CO2eq_MUNDO[[#This Row],[Agricultura (kilotoneladas CO₂e)]:[Otras Quemas de Combustible (kilotoneladas CO₂e)]])</f>
        <v>122100</v>
      </c>
    </row>
    <row r="245" spans="1:11" x14ac:dyDescent="0.25">
      <c r="A245" t="s">
        <v>18</v>
      </c>
      <c r="B245" t="s">
        <v>18</v>
      </c>
      <c r="C245" t="s">
        <v>19</v>
      </c>
      <c r="D245">
        <v>1990</v>
      </c>
      <c r="E245">
        <v>6570</v>
      </c>
      <c r="F245">
        <v>600</v>
      </c>
      <c r="G245">
        <v>3780</v>
      </c>
      <c r="H245">
        <v>0</v>
      </c>
      <c r="I245">
        <v>40</v>
      </c>
      <c r="J245">
        <v>580</v>
      </c>
      <c r="K245">
        <f>SUM(Emisiones_CH4_CO2eq_MUNDO[[#This Row],[Agricultura (kilotoneladas CO₂e)]:[Otras Quemas de Combustible (kilotoneladas CO₂e)]])</f>
        <v>11570</v>
      </c>
    </row>
    <row r="246" spans="1:11" x14ac:dyDescent="0.25">
      <c r="A246" t="s">
        <v>18</v>
      </c>
      <c r="B246" t="s">
        <v>18</v>
      </c>
      <c r="C246" t="s">
        <v>19</v>
      </c>
      <c r="D246">
        <v>1991</v>
      </c>
      <c r="E246">
        <v>6560</v>
      </c>
      <c r="F246">
        <v>460</v>
      </c>
      <c r="G246">
        <v>3850</v>
      </c>
      <c r="H246">
        <v>0</v>
      </c>
      <c r="I246">
        <v>30</v>
      </c>
      <c r="J246">
        <v>610</v>
      </c>
      <c r="K246">
        <f>SUM(Emisiones_CH4_CO2eq_MUNDO[[#This Row],[Agricultura (kilotoneladas CO₂e)]:[Otras Quemas de Combustible (kilotoneladas CO₂e)]])</f>
        <v>11510</v>
      </c>
    </row>
    <row r="247" spans="1:11" x14ac:dyDescent="0.25">
      <c r="A247" t="s">
        <v>18</v>
      </c>
      <c r="B247" t="s">
        <v>18</v>
      </c>
      <c r="C247" t="s">
        <v>19</v>
      </c>
      <c r="D247">
        <v>1992</v>
      </c>
      <c r="E247">
        <v>6430</v>
      </c>
      <c r="F247">
        <v>490</v>
      </c>
      <c r="G247">
        <v>3810</v>
      </c>
      <c r="H247">
        <v>0</v>
      </c>
      <c r="I247">
        <v>30</v>
      </c>
      <c r="J247">
        <v>550</v>
      </c>
      <c r="K247">
        <f>SUM(Emisiones_CH4_CO2eq_MUNDO[[#This Row],[Agricultura (kilotoneladas CO₂e)]:[Otras Quemas de Combustible (kilotoneladas CO₂e)]])</f>
        <v>11310</v>
      </c>
    </row>
    <row r="248" spans="1:11" x14ac:dyDescent="0.25">
      <c r="A248" t="s">
        <v>18</v>
      </c>
      <c r="B248" t="s">
        <v>18</v>
      </c>
      <c r="C248" t="s">
        <v>19</v>
      </c>
      <c r="D248">
        <v>1993</v>
      </c>
      <c r="E248">
        <v>6190</v>
      </c>
      <c r="F248">
        <v>470</v>
      </c>
      <c r="G248">
        <v>3780</v>
      </c>
      <c r="H248">
        <v>0</v>
      </c>
      <c r="I248">
        <v>30</v>
      </c>
      <c r="J248">
        <v>520</v>
      </c>
      <c r="K248">
        <f>SUM(Emisiones_CH4_CO2eq_MUNDO[[#This Row],[Agricultura (kilotoneladas CO₂e)]:[Otras Quemas de Combustible (kilotoneladas CO₂e)]])</f>
        <v>10990</v>
      </c>
    </row>
    <row r="249" spans="1:11" x14ac:dyDescent="0.25">
      <c r="A249" t="s">
        <v>18</v>
      </c>
      <c r="B249" t="s">
        <v>18</v>
      </c>
      <c r="C249" t="s">
        <v>19</v>
      </c>
      <c r="D249">
        <v>1994</v>
      </c>
      <c r="E249">
        <v>6090</v>
      </c>
      <c r="F249">
        <v>340</v>
      </c>
      <c r="G249">
        <v>3670</v>
      </c>
      <c r="H249">
        <v>0</v>
      </c>
      <c r="I249">
        <v>40</v>
      </c>
      <c r="J249">
        <v>480</v>
      </c>
      <c r="K249">
        <f>SUM(Emisiones_CH4_CO2eq_MUNDO[[#This Row],[Agricultura (kilotoneladas CO₂e)]:[Otras Quemas de Combustible (kilotoneladas CO₂e)]])</f>
        <v>10620</v>
      </c>
    </row>
    <row r="250" spans="1:11" x14ac:dyDescent="0.25">
      <c r="A250" t="s">
        <v>18</v>
      </c>
      <c r="B250" t="s">
        <v>18</v>
      </c>
      <c r="C250" t="s">
        <v>19</v>
      </c>
      <c r="D250">
        <v>1995</v>
      </c>
      <c r="E250">
        <v>5750</v>
      </c>
      <c r="F250">
        <v>340</v>
      </c>
      <c r="G250">
        <v>3490</v>
      </c>
      <c r="H250">
        <v>0</v>
      </c>
      <c r="I250">
        <v>30</v>
      </c>
      <c r="J250">
        <v>510</v>
      </c>
      <c r="K250">
        <f>SUM(Emisiones_CH4_CO2eq_MUNDO[[#This Row],[Agricultura (kilotoneladas CO₂e)]:[Otras Quemas de Combustible (kilotoneladas CO₂e)]])</f>
        <v>10120</v>
      </c>
    </row>
    <row r="251" spans="1:11" x14ac:dyDescent="0.25">
      <c r="A251" t="s">
        <v>18</v>
      </c>
      <c r="B251" t="s">
        <v>18</v>
      </c>
      <c r="C251" t="s">
        <v>19</v>
      </c>
      <c r="D251">
        <v>1996</v>
      </c>
      <c r="E251">
        <v>5740</v>
      </c>
      <c r="F251">
        <v>320</v>
      </c>
      <c r="G251">
        <v>3290</v>
      </c>
      <c r="H251">
        <v>0</v>
      </c>
      <c r="I251">
        <v>30</v>
      </c>
      <c r="J251">
        <v>500</v>
      </c>
      <c r="K251">
        <f>SUM(Emisiones_CH4_CO2eq_MUNDO[[#This Row],[Agricultura (kilotoneladas CO₂e)]:[Otras Quemas de Combustible (kilotoneladas CO₂e)]])</f>
        <v>9880</v>
      </c>
    </row>
    <row r="252" spans="1:11" x14ac:dyDescent="0.25">
      <c r="A252" t="s">
        <v>18</v>
      </c>
      <c r="B252" t="s">
        <v>18</v>
      </c>
      <c r="C252" t="s">
        <v>19</v>
      </c>
      <c r="D252">
        <v>1997</v>
      </c>
      <c r="E252">
        <v>5650</v>
      </c>
      <c r="F252">
        <v>320</v>
      </c>
      <c r="G252">
        <v>3140</v>
      </c>
      <c r="H252">
        <v>0</v>
      </c>
      <c r="I252">
        <v>40</v>
      </c>
      <c r="J252">
        <v>450</v>
      </c>
      <c r="K252">
        <f>SUM(Emisiones_CH4_CO2eq_MUNDO[[#This Row],[Agricultura (kilotoneladas CO₂e)]:[Otras Quemas de Combustible (kilotoneladas CO₂e)]])</f>
        <v>9600</v>
      </c>
    </row>
    <row r="253" spans="1:11" x14ac:dyDescent="0.25">
      <c r="A253" t="s">
        <v>18</v>
      </c>
      <c r="B253" t="s">
        <v>18</v>
      </c>
      <c r="C253" t="s">
        <v>19</v>
      </c>
      <c r="D253">
        <v>1998</v>
      </c>
      <c r="E253">
        <v>5510</v>
      </c>
      <c r="F253">
        <v>320</v>
      </c>
      <c r="G253">
        <v>3010</v>
      </c>
      <c r="H253">
        <v>0</v>
      </c>
      <c r="I253">
        <v>40</v>
      </c>
      <c r="J253">
        <v>430</v>
      </c>
      <c r="K253">
        <f>SUM(Emisiones_CH4_CO2eq_MUNDO[[#This Row],[Agricultura (kilotoneladas CO₂e)]:[Otras Quemas de Combustible (kilotoneladas CO₂e)]])</f>
        <v>9310</v>
      </c>
    </row>
    <row r="254" spans="1:11" x14ac:dyDescent="0.25">
      <c r="A254" t="s">
        <v>18</v>
      </c>
      <c r="B254" t="s">
        <v>18</v>
      </c>
      <c r="C254" t="s">
        <v>19</v>
      </c>
      <c r="D254">
        <v>1999</v>
      </c>
      <c r="E254">
        <v>5490</v>
      </c>
      <c r="F254">
        <v>330</v>
      </c>
      <c r="G254">
        <v>2890</v>
      </c>
      <c r="H254">
        <v>0</v>
      </c>
      <c r="I254">
        <v>30</v>
      </c>
      <c r="J254">
        <v>430</v>
      </c>
      <c r="K254">
        <f>SUM(Emisiones_CH4_CO2eq_MUNDO[[#This Row],[Agricultura (kilotoneladas CO₂e)]:[Otras Quemas de Combustible (kilotoneladas CO₂e)]])</f>
        <v>9170</v>
      </c>
    </row>
    <row r="255" spans="1:11" x14ac:dyDescent="0.25">
      <c r="A255" t="s">
        <v>18</v>
      </c>
      <c r="B255" t="s">
        <v>18</v>
      </c>
      <c r="C255" t="s">
        <v>19</v>
      </c>
      <c r="D255">
        <v>2000</v>
      </c>
      <c r="E255">
        <v>5390</v>
      </c>
      <c r="F255">
        <v>330</v>
      </c>
      <c r="G255">
        <v>2760</v>
      </c>
      <c r="H255">
        <v>0</v>
      </c>
      <c r="I255">
        <v>30</v>
      </c>
      <c r="J255">
        <v>410</v>
      </c>
      <c r="K255">
        <f>SUM(Emisiones_CH4_CO2eq_MUNDO[[#This Row],[Agricultura (kilotoneladas CO₂e)]:[Otras Quemas de Combustible (kilotoneladas CO₂e)]])</f>
        <v>8920</v>
      </c>
    </row>
    <row r="256" spans="1:11" x14ac:dyDescent="0.25">
      <c r="A256" t="s">
        <v>18</v>
      </c>
      <c r="B256" t="s">
        <v>18</v>
      </c>
      <c r="C256" t="s">
        <v>19</v>
      </c>
      <c r="D256">
        <v>2001</v>
      </c>
      <c r="E256">
        <v>5350</v>
      </c>
      <c r="F256">
        <v>330</v>
      </c>
      <c r="G256">
        <v>2650</v>
      </c>
      <c r="H256">
        <v>0</v>
      </c>
      <c r="I256">
        <v>30</v>
      </c>
      <c r="J256">
        <v>430</v>
      </c>
      <c r="K256">
        <f>SUM(Emisiones_CH4_CO2eq_MUNDO[[#This Row],[Agricultura (kilotoneladas CO₂e)]:[Otras Quemas de Combustible (kilotoneladas CO₂e)]])</f>
        <v>8790</v>
      </c>
    </row>
    <row r="257" spans="1:11" x14ac:dyDescent="0.25">
      <c r="A257" t="s">
        <v>18</v>
      </c>
      <c r="B257" t="s">
        <v>18</v>
      </c>
      <c r="C257" t="s">
        <v>19</v>
      </c>
      <c r="D257">
        <v>2002</v>
      </c>
      <c r="E257">
        <v>5280</v>
      </c>
      <c r="F257">
        <v>330</v>
      </c>
      <c r="G257">
        <v>2640</v>
      </c>
      <c r="H257">
        <v>0</v>
      </c>
      <c r="I257">
        <v>40</v>
      </c>
      <c r="J257">
        <v>400</v>
      </c>
      <c r="K257">
        <f>SUM(Emisiones_CH4_CO2eq_MUNDO[[#This Row],[Agricultura (kilotoneladas CO₂e)]:[Otras Quemas de Combustible (kilotoneladas CO₂e)]])</f>
        <v>8690</v>
      </c>
    </row>
    <row r="258" spans="1:11" x14ac:dyDescent="0.25">
      <c r="A258" t="s">
        <v>18</v>
      </c>
      <c r="B258" t="s">
        <v>18</v>
      </c>
      <c r="C258" t="s">
        <v>19</v>
      </c>
      <c r="D258">
        <v>2003</v>
      </c>
      <c r="E258">
        <v>5130</v>
      </c>
      <c r="F258">
        <v>330</v>
      </c>
      <c r="G258">
        <v>2640</v>
      </c>
      <c r="H258">
        <v>0</v>
      </c>
      <c r="I258">
        <v>30</v>
      </c>
      <c r="J258">
        <v>390</v>
      </c>
      <c r="K258">
        <f>SUM(Emisiones_CH4_CO2eq_MUNDO[[#This Row],[Agricultura (kilotoneladas CO₂e)]:[Otras Quemas de Combustible (kilotoneladas CO₂e)]])</f>
        <v>8520</v>
      </c>
    </row>
    <row r="259" spans="1:11" x14ac:dyDescent="0.25">
      <c r="A259" t="s">
        <v>18</v>
      </c>
      <c r="B259" t="s">
        <v>18</v>
      </c>
      <c r="C259" t="s">
        <v>19</v>
      </c>
      <c r="D259">
        <v>2004</v>
      </c>
      <c r="E259">
        <v>5040</v>
      </c>
      <c r="F259">
        <v>300</v>
      </c>
      <c r="G259">
        <v>2690</v>
      </c>
      <c r="H259">
        <v>10</v>
      </c>
      <c r="I259">
        <v>40</v>
      </c>
      <c r="J259">
        <v>380</v>
      </c>
      <c r="K259">
        <f>SUM(Emisiones_CH4_CO2eq_MUNDO[[#This Row],[Agricultura (kilotoneladas CO₂e)]:[Otras Quemas de Combustible (kilotoneladas CO₂e)]])</f>
        <v>8460</v>
      </c>
    </row>
    <row r="260" spans="1:11" x14ac:dyDescent="0.25">
      <c r="A260" t="s">
        <v>18</v>
      </c>
      <c r="B260" t="s">
        <v>18</v>
      </c>
      <c r="C260" t="s">
        <v>19</v>
      </c>
      <c r="D260">
        <v>2005</v>
      </c>
      <c r="E260">
        <v>5020</v>
      </c>
      <c r="F260">
        <v>280</v>
      </c>
      <c r="G260">
        <v>2540</v>
      </c>
      <c r="H260">
        <v>0</v>
      </c>
      <c r="I260">
        <v>40</v>
      </c>
      <c r="J260">
        <v>370</v>
      </c>
      <c r="K260">
        <f>SUM(Emisiones_CH4_CO2eq_MUNDO[[#This Row],[Agricultura (kilotoneladas CO₂e)]:[Otras Quemas de Combustible (kilotoneladas CO₂e)]])</f>
        <v>8250</v>
      </c>
    </row>
    <row r="261" spans="1:11" x14ac:dyDescent="0.25">
      <c r="A261" t="s">
        <v>18</v>
      </c>
      <c r="B261" t="s">
        <v>18</v>
      </c>
      <c r="C261" t="s">
        <v>19</v>
      </c>
      <c r="D261">
        <v>2006</v>
      </c>
      <c r="E261">
        <v>4950</v>
      </c>
      <c r="F261">
        <v>290</v>
      </c>
      <c r="G261">
        <v>2410</v>
      </c>
      <c r="H261">
        <v>0</v>
      </c>
      <c r="I261">
        <v>50</v>
      </c>
      <c r="J261">
        <v>360</v>
      </c>
      <c r="K261">
        <f>SUM(Emisiones_CH4_CO2eq_MUNDO[[#This Row],[Agricultura (kilotoneladas CO₂e)]:[Otras Quemas de Combustible (kilotoneladas CO₂e)]])</f>
        <v>8060</v>
      </c>
    </row>
    <row r="262" spans="1:11" x14ac:dyDescent="0.25">
      <c r="A262" t="s">
        <v>18</v>
      </c>
      <c r="B262" t="s">
        <v>18</v>
      </c>
      <c r="C262" t="s">
        <v>19</v>
      </c>
      <c r="D262">
        <v>2007</v>
      </c>
      <c r="E262">
        <v>4920</v>
      </c>
      <c r="F262">
        <v>290</v>
      </c>
      <c r="G262">
        <v>2280</v>
      </c>
      <c r="H262">
        <v>0</v>
      </c>
      <c r="I262">
        <v>50</v>
      </c>
      <c r="J262">
        <v>340</v>
      </c>
      <c r="K262">
        <f>SUM(Emisiones_CH4_CO2eq_MUNDO[[#This Row],[Agricultura (kilotoneladas CO₂e)]:[Otras Quemas de Combustible (kilotoneladas CO₂e)]])</f>
        <v>7880</v>
      </c>
    </row>
    <row r="263" spans="1:11" x14ac:dyDescent="0.25">
      <c r="A263" t="s">
        <v>18</v>
      </c>
      <c r="B263" t="s">
        <v>18</v>
      </c>
      <c r="C263" t="s">
        <v>19</v>
      </c>
      <c r="D263">
        <v>2008</v>
      </c>
      <c r="E263">
        <v>4960</v>
      </c>
      <c r="F263">
        <v>270</v>
      </c>
      <c r="G263">
        <v>2170</v>
      </c>
      <c r="H263">
        <v>0</v>
      </c>
      <c r="I263">
        <v>50</v>
      </c>
      <c r="J263">
        <v>350</v>
      </c>
      <c r="K263">
        <f>SUM(Emisiones_CH4_CO2eq_MUNDO[[#This Row],[Agricultura (kilotoneladas CO₂e)]:[Otras Quemas de Combustible (kilotoneladas CO₂e)]])</f>
        <v>7800</v>
      </c>
    </row>
    <row r="264" spans="1:11" x14ac:dyDescent="0.25">
      <c r="A264" t="s">
        <v>18</v>
      </c>
      <c r="B264" t="s">
        <v>18</v>
      </c>
      <c r="C264" t="s">
        <v>19</v>
      </c>
      <c r="D264">
        <v>2009</v>
      </c>
      <c r="E264">
        <v>4910</v>
      </c>
      <c r="F264">
        <v>280</v>
      </c>
      <c r="G264">
        <v>2020</v>
      </c>
      <c r="H264">
        <v>0</v>
      </c>
      <c r="I264">
        <v>50</v>
      </c>
      <c r="J264">
        <v>340</v>
      </c>
      <c r="K264">
        <f>SUM(Emisiones_CH4_CO2eq_MUNDO[[#This Row],[Agricultura (kilotoneladas CO₂e)]:[Otras Quemas de Combustible (kilotoneladas CO₂e)]])</f>
        <v>7600</v>
      </c>
    </row>
    <row r="265" spans="1:11" x14ac:dyDescent="0.25">
      <c r="A265" t="s">
        <v>18</v>
      </c>
      <c r="B265" t="s">
        <v>18</v>
      </c>
      <c r="C265" t="s">
        <v>19</v>
      </c>
      <c r="D265">
        <v>2010</v>
      </c>
      <c r="E265">
        <v>4980</v>
      </c>
      <c r="F265">
        <v>280</v>
      </c>
      <c r="G265">
        <v>1890</v>
      </c>
      <c r="H265">
        <v>0</v>
      </c>
      <c r="I265">
        <v>50</v>
      </c>
      <c r="J265">
        <v>370</v>
      </c>
      <c r="K265">
        <f>SUM(Emisiones_CH4_CO2eq_MUNDO[[#This Row],[Agricultura (kilotoneladas CO₂e)]:[Otras Quemas de Combustible (kilotoneladas CO₂e)]])</f>
        <v>7570</v>
      </c>
    </row>
    <row r="266" spans="1:11" x14ac:dyDescent="0.25">
      <c r="A266" t="s">
        <v>18</v>
      </c>
      <c r="B266" t="s">
        <v>18</v>
      </c>
      <c r="C266" t="s">
        <v>19</v>
      </c>
      <c r="D266">
        <v>2011</v>
      </c>
      <c r="E266">
        <v>4960</v>
      </c>
      <c r="F266">
        <v>280</v>
      </c>
      <c r="G266">
        <v>1780</v>
      </c>
      <c r="H266">
        <v>0</v>
      </c>
      <c r="I266">
        <v>50</v>
      </c>
      <c r="J266">
        <v>350</v>
      </c>
      <c r="K266">
        <f>SUM(Emisiones_CH4_CO2eq_MUNDO[[#This Row],[Agricultura (kilotoneladas CO₂e)]:[Otras Quemas de Combustible (kilotoneladas CO₂e)]])</f>
        <v>7420</v>
      </c>
    </row>
    <row r="267" spans="1:11" x14ac:dyDescent="0.25">
      <c r="A267" t="s">
        <v>18</v>
      </c>
      <c r="B267" t="s">
        <v>18</v>
      </c>
      <c r="C267" t="s">
        <v>19</v>
      </c>
      <c r="D267">
        <v>2012</v>
      </c>
      <c r="E267">
        <v>4870</v>
      </c>
      <c r="F267">
        <v>290</v>
      </c>
      <c r="G267">
        <v>1670</v>
      </c>
      <c r="H267">
        <v>0</v>
      </c>
      <c r="I267">
        <v>50</v>
      </c>
      <c r="J267">
        <v>370</v>
      </c>
      <c r="K267">
        <f>SUM(Emisiones_CH4_CO2eq_MUNDO[[#This Row],[Agricultura (kilotoneladas CO₂e)]:[Otras Quemas de Combustible (kilotoneladas CO₂e)]])</f>
        <v>7250</v>
      </c>
    </row>
    <row r="268" spans="1:11" x14ac:dyDescent="0.25">
      <c r="A268" t="s">
        <v>18</v>
      </c>
      <c r="B268" t="s">
        <v>18</v>
      </c>
      <c r="C268" t="s">
        <v>19</v>
      </c>
      <c r="D268">
        <v>2013</v>
      </c>
      <c r="E268">
        <v>4830</v>
      </c>
      <c r="F268">
        <v>280</v>
      </c>
      <c r="G268">
        <v>1570</v>
      </c>
      <c r="H268">
        <v>0</v>
      </c>
      <c r="I268">
        <v>50</v>
      </c>
      <c r="J268">
        <v>390</v>
      </c>
      <c r="K268">
        <f>SUM(Emisiones_CH4_CO2eq_MUNDO[[#This Row],[Agricultura (kilotoneladas CO₂e)]:[Otras Quemas de Combustible (kilotoneladas CO₂e)]])</f>
        <v>7120</v>
      </c>
    </row>
    <row r="269" spans="1:11" x14ac:dyDescent="0.25">
      <c r="A269" t="s">
        <v>18</v>
      </c>
      <c r="B269" t="s">
        <v>18</v>
      </c>
      <c r="C269" t="s">
        <v>19</v>
      </c>
      <c r="D269">
        <v>2014</v>
      </c>
      <c r="E269">
        <v>4830</v>
      </c>
      <c r="F269">
        <v>270</v>
      </c>
      <c r="G269">
        <v>1470</v>
      </c>
      <c r="H269">
        <v>0</v>
      </c>
      <c r="I269">
        <v>50</v>
      </c>
      <c r="J269">
        <v>330</v>
      </c>
      <c r="K269">
        <f>SUM(Emisiones_CH4_CO2eq_MUNDO[[#This Row],[Agricultura (kilotoneladas CO₂e)]:[Otras Quemas de Combustible (kilotoneladas CO₂e)]])</f>
        <v>6950</v>
      </c>
    </row>
    <row r="270" spans="1:11" x14ac:dyDescent="0.25">
      <c r="A270" t="s">
        <v>18</v>
      </c>
      <c r="B270" t="s">
        <v>18</v>
      </c>
      <c r="C270" t="s">
        <v>19</v>
      </c>
      <c r="D270">
        <v>2015</v>
      </c>
      <c r="E270">
        <v>4840</v>
      </c>
      <c r="F270">
        <v>260</v>
      </c>
      <c r="G270">
        <v>1380</v>
      </c>
      <c r="H270">
        <v>0</v>
      </c>
      <c r="I270">
        <v>50</v>
      </c>
      <c r="J270">
        <v>350</v>
      </c>
      <c r="K270">
        <f>SUM(Emisiones_CH4_CO2eq_MUNDO[[#This Row],[Agricultura (kilotoneladas CO₂e)]:[Otras Quemas de Combustible (kilotoneladas CO₂e)]])</f>
        <v>6880</v>
      </c>
    </row>
    <row r="271" spans="1:11" x14ac:dyDescent="0.25">
      <c r="A271" t="s">
        <v>18</v>
      </c>
      <c r="B271" t="s">
        <v>18</v>
      </c>
      <c r="C271" t="s">
        <v>19</v>
      </c>
      <c r="D271">
        <v>2016</v>
      </c>
      <c r="E271">
        <v>4830</v>
      </c>
      <c r="F271">
        <v>260</v>
      </c>
      <c r="G271">
        <v>1300</v>
      </c>
      <c r="H271">
        <v>0</v>
      </c>
      <c r="I271">
        <v>50</v>
      </c>
      <c r="J271">
        <v>360</v>
      </c>
      <c r="K271">
        <f>SUM(Emisiones_CH4_CO2eq_MUNDO[[#This Row],[Agricultura (kilotoneladas CO₂e)]:[Otras Quemas de Combustible (kilotoneladas CO₂e)]])</f>
        <v>6800</v>
      </c>
    </row>
    <row r="272" spans="1:11" x14ac:dyDescent="0.25">
      <c r="A272" t="s">
        <v>20</v>
      </c>
      <c r="B272" t="s">
        <v>395</v>
      </c>
      <c r="C272" t="s">
        <v>21</v>
      </c>
      <c r="D272">
        <v>1990</v>
      </c>
      <c r="E272">
        <v>3180</v>
      </c>
      <c r="F272">
        <v>11080</v>
      </c>
      <c r="G272">
        <v>2020</v>
      </c>
      <c r="H272">
        <v>10</v>
      </c>
      <c r="I272">
        <v>0</v>
      </c>
      <c r="J272">
        <v>100</v>
      </c>
      <c r="K272">
        <f>SUM(Emisiones_CH4_CO2eq_MUNDO[[#This Row],[Agricultura (kilotoneladas CO₂e)]:[Otras Quemas de Combustible (kilotoneladas CO₂e)]])</f>
        <v>16390</v>
      </c>
    </row>
    <row r="273" spans="1:11" x14ac:dyDescent="0.25">
      <c r="A273" t="s">
        <v>20</v>
      </c>
      <c r="B273" t="s">
        <v>395</v>
      </c>
      <c r="C273" t="s">
        <v>21</v>
      </c>
      <c r="D273">
        <v>1991</v>
      </c>
      <c r="E273">
        <v>3110</v>
      </c>
      <c r="F273">
        <v>10660</v>
      </c>
      <c r="G273">
        <v>1940</v>
      </c>
      <c r="H273">
        <v>10</v>
      </c>
      <c r="I273">
        <v>0</v>
      </c>
      <c r="J273">
        <v>120</v>
      </c>
      <c r="K273">
        <f>SUM(Emisiones_CH4_CO2eq_MUNDO[[#This Row],[Agricultura (kilotoneladas CO₂e)]:[Otras Quemas de Combustible (kilotoneladas CO₂e)]])</f>
        <v>15840</v>
      </c>
    </row>
    <row r="274" spans="1:11" x14ac:dyDescent="0.25">
      <c r="A274" t="s">
        <v>20</v>
      </c>
      <c r="B274" t="s">
        <v>395</v>
      </c>
      <c r="C274" t="s">
        <v>21</v>
      </c>
      <c r="D274">
        <v>1992</v>
      </c>
      <c r="E274">
        <v>2650</v>
      </c>
      <c r="F274">
        <v>10230</v>
      </c>
      <c r="G274">
        <v>1790</v>
      </c>
      <c r="H274">
        <v>10</v>
      </c>
      <c r="I274">
        <v>0</v>
      </c>
      <c r="J274">
        <v>150</v>
      </c>
      <c r="K274">
        <f>SUM(Emisiones_CH4_CO2eq_MUNDO[[#This Row],[Agricultura (kilotoneladas CO₂e)]:[Otras Quemas de Combustible (kilotoneladas CO₂e)]])</f>
        <v>14830</v>
      </c>
    </row>
    <row r="275" spans="1:11" x14ac:dyDescent="0.25">
      <c r="A275" t="s">
        <v>20</v>
      </c>
      <c r="B275" t="s">
        <v>395</v>
      </c>
      <c r="C275" t="s">
        <v>21</v>
      </c>
      <c r="D275">
        <v>1993</v>
      </c>
      <c r="E275">
        <v>2520</v>
      </c>
      <c r="F275">
        <v>9810</v>
      </c>
      <c r="G275">
        <v>1770</v>
      </c>
      <c r="H275">
        <v>10</v>
      </c>
      <c r="I275">
        <v>0</v>
      </c>
      <c r="J275">
        <v>170</v>
      </c>
      <c r="K275">
        <f>SUM(Emisiones_CH4_CO2eq_MUNDO[[#This Row],[Agricultura (kilotoneladas CO₂e)]:[Otras Quemas de Combustible (kilotoneladas CO₂e)]])</f>
        <v>14280</v>
      </c>
    </row>
    <row r="276" spans="1:11" x14ac:dyDescent="0.25">
      <c r="A276" t="s">
        <v>20</v>
      </c>
      <c r="B276" t="s">
        <v>395</v>
      </c>
      <c r="C276" t="s">
        <v>21</v>
      </c>
      <c r="D276">
        <v>1994</v>
      </c>
      <c r="E276">
        <v>2370</v>
      </c>
      <c r="F276">
        <v>9380</v>
      </c>
      <c r="G276">
        <v>1820</v>
      </c>
      <c r="H276">
        <v>10</v>
      </c>
      <c r="I276">
        <v>0</v>
      </c>
      <c r="J276">
        <v>230</v>
      </c>
      <c r="K276">
        <f>SUM(Emisiones_CH4_CO2eq_MUNDO[[#This Row],[Agricultura (kilotoneladas CO₂e)]:[Otras Quemas de Combustible (kilotoneladas CO₂e)]])</f>
        <v>13810</v>
      </c>
    </row>
    <row r="277" spans="1:11" x14ac:dyDescent="0.25">
      <c r="A277" t="s">
        <v>20</v>
      </c>
      <c r="B277" t="s">
        <v>395</v>
      </c>
      <c r="C277" t="s">
        <v>21</v>
      </c>
      <c r="D277">
        <v>1995</v>
      </c>
      <c r="E277">
        <v>2400</v>
      </c>
      <c r="F277">
        <v>8960</v>
      </c>
      <c r="G277">
        <v>1860</v>
      </c>
      <c r="H277">
        <v>10</v>
      </c>
      <c r="I277">
        <v>0</v>
      </c>
      <c r="J277">
        <v>280</v>
      </c>
      <c r="K277">
        <f>SUM(Emisiones_CH4_CO2eq_MUNDO[[#This Row],[Agricultura (kilotoneladas CO₂e)]:[Otras Quemas de Combustible (kilotoneladas CO₂e)]])</f>
        <v>13510</v>
      </c>
    </row>
    <row r="278" spans="1:11" x14ac:dyDescent="0.25">
      <c r="A278" t="s">
        <v>20</v>
      </c>
      <c r="B278" t="s">
        <v>395</v>
      </c>
      <c r="C278" t="s">
        <v>21</v>
      </c>
      <c r="D278">
        <v>1996</v>
      </c>
      <c r="E278">
        <v>2470</v>
      </c>
      <c r="F278">
        <v>9680</v>
      </c>
      <c r="G278">
        <v>1900</v>
      </c>
      <c r="H278">
        <v>0</v>
      </c>
      <c r="I278">
        <v>0</v>
      </c>
      <c r="J278">
        <v>280</v>
      </c>
      <c r="K278">
        <f>SUM(Emisiones_CH4_CO2eq_MUNDO[[#This Row],[Agricultura (kilotoneladas CO₂e)]:[Otras Quemas de Combustible (kilotoneladas CO₂e)]])</f>
        <v>14330</v>
      </c>
    </row>
    <row r="279" spans="1:11" x14ac:dyDescent="0.25">
      <c r="A279" t="s">
        <v>20</v>
      </c>
      <c r="B279" t="s">
        <v>395</v>
      </c>
      <c r="C279" t="s">
        <v>21</v>
      </c>
      <c r="D279">
        <v>1997</v>
      </c>
      <c r="E279">
        <v>2610</v>
      </c>
      <c r="F279">
        <v>10400</v>
      </c>
      <c r="G279">
        <v>1940</v>
      </c>
      <c r="H279">
        <v>0</v>
      </c>
      <c r="I279">
        <v>0</v>
      </c>
      <c r="J279">
        <v>270</v>
      </c>
      <c r="K279">
        <f>SUM(Emisiones_CH4_CO2eq_MUNDO[[#This Row],[Agricultura (kilotoneladas CO₂e)]:[Otras Quemas de Combustible (kilotoneladas CO₂e)]])</f>
        <v>15220</v>
      </c>
    </row>
    <row r="280" spans="1:11" x14ac:dyDescent="0.25">
      <c r="A280" t="s">
        <v>20</v>
      </c>
      <c r="B280" t="s">
        <v>395</v>
      </c>
      <c r="C280" t="s">
        <v>21</v>
      </c>
      <c r="D280">
        <v>1998</v>
      </c>
      <c r="E280">
        <v>2720</v>
      </c>
      <c r="F280">
        <v>11120</v>
      </c>
      <c r="G280">
        <v>1980</v>
      </c>
      <c r="H280">
        <v>10</v>
      </c>
      <c r="I280">
        <v>0</v>
      </c>
      <c r="J280">
        <v>260</v>
      </c>
      <c r="K280">
        <f>SUM(Emisiones_CH4_CO2eq_MUNDO[[#This Row],[Agricultura (kilotoneladas CO₂e)]:[Otras Quemas de Combustible (kilotoneladas CO₂e)]])</f>
        <v>16090</v>
      </c>
    </row>
    <row r="281" spans="1:11" x14ac:dyDescent="0.25">
      <c r="A281" t="s">
        <v>20</v>
      </c>
      <c r="B281" t="s">
        <v>395</v>
      </c>
      <c r="C281" t="s">
        <v>21</v>
      </c>
      <c r="D281">
        <v>1999</v>
      </c>
      <c r="E281">
        <v>2830</v>
      </c>
      <c r="F281">
        <v>11840</v>
      </c>
      <c r="G281">
        <v>2009.99999999999</v>
      </c>
      <c r="H281">
        <v>0</v>
      </c>
      <c r="I281">
        <v>0</v>
      </c>
      <c r="J281">
        <v>250</v>
      </c>
      <c r="K281">
        <f>SUM(Emisiones_CH4_CO2eq_MUNDO[[#This Row],[Agricultura (kilotoneladas CO₂e)]:[Otras Quemas de Combustible (kilotoneladas CO₂e)]])</f>
        <v>16929.999999999989</v>
      </c>
    </row>
    <row r="282" spans="1:11" x14ac:dyDescent="0.25">
      <c r="A282" t="s">
        <v>20</v>
      </c>
      <c r="B282" t="s">
        <v>395</v>
      </c>
      <c r="C282" t="s">
        <v>21</v>
      </c>
      <c r="D282">
        <v>2000</v>
      </c>
      <c r="E282">
        <v>2920</v>
      </c>
      <c r="F282">
        <v>12570</v>
      </c>
      <c r="G282">
        <v>2049.99999999999</v>
      </c>
      <c r="H282">
        <v>20</v>
      </c>
      <c r="I282">
        <v>0</v>
      </c>
      <c r="J282">
        <v>250</v>
      </c>
      <c r="K282">
        <f>SUM(Emisiones_CH4_CO2eq_MUNDO[[#This Row],[Agricultura (kilotoneladas CO₂e)]:[Otras Quemas de Combustible (kilotoneladas CO₂e)]])</f>
        <v>17809.999999999989</v>
      </c>
    </row>
    <row r="283" spans="1:11" x14ac:dyDescent="0.25">
      <c r="A283" t="s">
        <v>20</v>
      </c>
      <c r="B283" t="s">
        <v>395</v>
      </c>
      <c r="C283" t="s">
        <v>21</v>
      </c>
      <c r="D283">
        <v>2001</v>
      </c>
      <c r="E283">
        <v>3080</v>
      </c>
      <c r="F283">
        <v>13800</v>
      </c>
      <c r="G283">
        <v>2089.99999999999</v>
      </c>
      <c r="H283">
        <v>20</v>
      </c>
      <c r="I283">
        <v>0</v>
      </c>
      <c r="J283">
        <v>240</v>
      </c>
      <c r="K283">
        <f>SUM(Emisiones_CH4_CO2eq_MUNDO[[#This Row],[Agricultura (kilotoneladas CO₂e)]:[Otras Quemas de Combustible (kilotoneladas CO₂e)]])</f>
        <v>19229.999999999989</v>
      </c>
    </row>
    <row r="284" spans="1:11" x14ac:dyDescent="0.25">
      <c r="A284" t="s">
        <v>20</v>
      </c>
      <c r="B284" t="s">
        <v>395</v>
      </c>
      <c r="C284" t="s">
        <v>21</v>
      </c>
      <c r="D284">
        <v>2002</v>
      </c>
      <c r="E284">
        <v>3170</v>
      </c>
      <c r="F284">
        <v>15030</v>
      </c>
      <c r="G284">
        <v>2130</v>
      </c>
      <c r="H284">
        <v>10</v>
      </c>
      <c r="I284">
        <v>0</v>
      </c>
      <c r="J284">
        <v>230</v>
      </c>
      <c r="K284">
        <f>SUM(Emisiones_CH4_CO2eq_MUNDO[[#This Row],[Agricultura (kilotoneladas CO₂e)]:[Otras Quemas de Combustible (kilotoneladas CO₂e)]])</f>
        <v>20570</v>
      </c>
    </row>
    <row r="285" spans="1:11" x14ac:dyDescent="0.25">
      <c r="A285" t="s">
        <v>20</v>
      </c>
      <c r="B285" t="s">
        <v>395</v>
      </c>
      <c r="C285" t="s">
        <v>21</v>
      </c>
      <c r="D285">
        <v>2003</v>
      </c>
      <c r="E285">
        <v>3310</v>
      </c>
      <c r="F285">
        <v>16260</v>
      </c>
      <c r="G285">
        <v>2160</v>
      </c>
      <c r="H285">
        <v>0</v>
      </c>
      <c r="I285">
        <v>0</v>
      </c>
      <c r="J285">
        <v>220</v>
      </c>
      <c r="K285">
        <f>SUM(Emisiones_CH4_CO2eq_MUNDO[[#This Row],[Agricultura (kilotoneladas CO₂e)]:[Otras Quemas de Combustible (kilotoneladas CO₂e)]])</f>
        <v>21950</v>
      </c>
    </row>
    <row r="286" spans="1:11" x14ac:dyDescent="0.25">
      <c r="A286" t="s">
        <v>20</v>
      </c>
      <c r="B286" t="s">
        <v>395</v>
      </c>
      <c r="C286" t="s">
        <v>21</v>
      </c>
      <c r="D286">
        <v>2004</v>
      </c>
      <c r="E286">
        <v>3410</v>
      </c>
      <c r="F286">
        <v>17500</v>
      </c>
      <c r="G286">
        <v>2200</v>
      </c>
      <c r="H286">
        <v>0</v>
      </c>
      <c r="I286">
        <v>0</v>
      </c>
      <c r="J286">
        <v>220</v>
      </c>
      <c r="K286">
        <f>SUM(Emisiones_CH4_CO2eq_MUNDO[[#This Row],[Agricultura (kilotoneladas CO₂e)]:[Otras Quemas de Combustible (kilotoneladas CO₂e)]])</f>
        <v>23330</v>
      </c>
    </row>
    <row r="287" spans="1:11" x14ac:dyDescent="0.25">
      <c r="A287" t="s">
        <v>20</v>
      </c>
      <c r="B287" t="s">
        <v>395</v>
      </c>
      <c r="C287" t="s">
        <v>21</v>
      </c>
      <c r="D287">
        <v>2005</v>
      </c>
      <c r="E287">
        <v>3500</v>
      </c>
      <c r="F287">
        <v>18730</v>
      </c>
      <c r="G287">
        <v>2240</v>
      </c>
      <c r="H287">
        <v>0</v>
      </c>
      <c r="I287">
        <v>0</v>
      </c>
      <c r="J287">
        <v>210</v>
      </c>
      <c r="K287">
        <f>SUM(Emisiones_CH4_CO2eq_MUNDO[[#This Row],[Agricultura (kilotoneladas CO₂e)]:[Otras Quemas de Combustible (kilotoneladas CO₂e)]])</f>
        <v>24680</v>
      </c>
    </row>
    <row r="288" spans="1:11" x14ac:dyDescent="0.25">
      <c r="A288" t="s">
        <v>20</v>
      </c>
      <c r="B288" t="s">
        <v>395</v>
      </c>
      <c r="C288" t="s">
        <v>21</v>
      </c>
      <c r="D288">
        <v>2006</v>
      </c>
      <c r="E288">
        <v>3650</v>
      </c>
      <c r="F288">
        <v>23860</v>
      </c>
      <c r="G288">
        <v>2330</v>
      </c>
      <c r="H288">
        <v>0</v>
      </c>
      <c r="I288">
        <v>0</v>
      </c>
      <c r="J288">
        <v>210</v>
      </c>
      <c r="K288">
        <f>SUM(Emisiones_CH4_CO2eq_MUNDO[[#This Row],[Agricultura (kilotoneladas CO₂e)]:[Otras Quemas de Combustible (kilotoneladas CO₂e)]])</f>
        <v>30050</v>
      </c>
    </row>
    <row r="289" spans="1:11" x14ac:dyDescent="0.25">
      <c r="A289" t="s">
        <v>20</v>
      </c>
      <c r="B289" t="s">
        <v>395</v>
      </c>
      <c r="C289" t="s">
        <v>21</v>
      </c>
      <c r="D289">
        <v>2007</v>
      </c>
      <c r="E289">
        <v>3720</v>
      </c>
      <c r="F289">
        <v>28980</v>
      </c>
      <c r="G289">
        <v>2430</v>
      </c>
      <c r="H289">
        <v>0</v>
      </c>
      <c r="I289">
        <v>0</v>
      </c>
      <c r="J289">
        <v>210</v>
      </c>
      <c r="K289">
        <f>SUM(Emisiones_CH4_CO2eq_MUNDO[[#This Row],[Agricultura (kilotoneladas CO₂e)]:[Otras Quemas de Combustible (kilotoneladas CO₂e)]])</f>
        <v>35340</v>
      </c>
    </row>
    <row r="290" spans="1:11" x14ac:dyDescent="0.25">
      <c r="A290" t="s">
        <v>20</v>
      </c>
      <c r="B290" t="s">
        <v>395</v>
      </c>
      <c r="C290" t="s">
        <v>21</v>
      </c>
      <c r="D290">
        <v>2008</v>
      </c>
      <c r="E290">
        <v>3810</v>
      </c>
      <c r="F290">
        <v>34100</v>
      </c>
      <c r="G290">
        <v>2520</v>
      </c>
      <c r="H290">
        <v>0</v>
      </c>
      <c r="I290">
        <v>0</v>
      </c>
      <c r="J290">
        <v>200</v>
      </c>
      <c r="K290">
        <f>SUM(Emisiones_CH4_CO2eq_MUNDO[[#This Row],[Agricultura (kilotoneladas CO₂e)]:[Otras Quemas de Combustible (kilotoneladas CO₂e)]])</f>
        <v>40630</v>
      </c>
    </row>
    <row r="291" spans="1:11" x14ac:dyDescent="0.25">
      <c r="A291" t="s">
        <v>20</v>
      </c>
      <c r="B291" t="s">
        <v>395</v>
      </c>
      <c r="C291" t="s">
        <v>21</v>
      </c>
      <c r="D291">
        <v>2009</v>
      </c>
      <c r="E291">
        <v>3880</v>
      </c>
      <c r="F291">
        <v>39230</v>
      </c>
      <c r="G291">
        <v>2620</v>
      </c>
      <c r="H291">
        <v>0</v>
      </c>
      <c r="I291">
        <v>0</v>
      </c>
      <c r="J291">
        <v>200</v>
      </c>
      <c r="K291">
        <f>SUM(Emisiones_CH4_CO2eq_MUNDO[[#This Row],[Agricultura (kilotoneladas CO₂e)]:[Otras Quemas de Combustible (kilotoneladas CO₂e)]])</f>
        <v>45930</v>
      </c>
    </row>
    <row r="292" spans="1:11" x14ac:dyDescent="0.25">
      <c r="A292" t="s">
        <v>20</v>
      </c>
      <c r="B292" t="s">
        <v>395</v>
      </c>
      <c r="C292" t="s">
        <v>21</v>
      </c>
      <c r="D292">
        <v>2010</v>
      </c>
      <c r="E292">
        <v>3950</v>
      </c>
      <c r="F292">
        <v>44350</v>
      </c>
      <c r="G292">
        <v>2710</v>
      </c>
      <c r="H292">
        <v>10</v>
      </c>
      <c r="I292">
        <v>0</v>
      </c>
      <c r="J292">
        <v>200</v>
      </c>
      <c r="K292">
        <f>SUM(Emisiones_CH4_CO2eq_MUNDO[[#This Row],[Agricultura (kilotoneladas CO₂e)]:[Otras Quemas de Combustible (kilotoneladas CO₂e)]])</f>
        <v>51220</v>
      </c>
    </row>
    <row r="293" spans="1:11" x14ac:dyDescent="0.25">
      <c r="A293" t="s">
        <v>20</v>
      </c>
      <c r="B293" t="s">
        <v>395</v>
      </c>
      <c r="C293" t="s">
        <v>21</v>
      </c>
      <c r="D293">
        <v>2011</v>
      </c>
      <c r="E293">
        <v>3940</v>
      </c>
      <c r="F293">
        <v>43050</v>
      </c>
      <c r="G293">
        <v>2810</v>
      </c>
      <c r="H293">
        <v>0</v>
      </c>
      <c r="I293">
        <v>0</v>
      </c>
      <c r="J293">
        <v>210</v>
      </c>
      <c r="K293">
        <f>SUM(Emisiones_CH4_CO2eq_MUNDO[[#This Row],[Agricultura (kilotoneladas CO₂e)]:[Otras Quemas de Combustible (kilotoneladas CO₂e)]])</f>
        <v>50010</v>
      </c>
    </row>
    <row r="294" spans="1:11" x14ac:dyDescent="0.25">
      <c r="A294" t="s">
        <v>20</v>
      </c>
      <c r="B294" t="s">
        <v>395</v>
      </c>
      <c r="C294" t="s">
        <v>21</v>
      </c>
      <c r="D294">
        <v>2012</v>
      </c>
      <c r="E294">
        <v>3980</v>
      </c>
      <c r="F294">
        <v>41750</v>
      </c>
      <c r="G294">
        <v>2920</v>
      </c>
      <c r="H294">
        <v>0</v>
      </c>
      <c r="I294">
        <v>0</v>
      </c>
      <c r="J294">
        <v>230</v>
      </c>
      <c r="K294">
        <f>SUM(Emisiones_CH4_CO2eq_MUNDO[[#This Row],[Agricultura (kilotoneladas CO₂e)]:[Otras Quemas de Combustible (kilotoneladas CO₂e)]])</f>
        <v>48880</v>
      </c>
    </row>
    <row r="295" spans="1:11" x14ac:dyDescent="0.25">
      <c r="A295" t="s">
        <v>20</v>
      </c>
      <c r="B295" t="s">
        <v>395</v>
      </c>
      <c r="C295" t="s">
        <v>21</v>
      </c>
      <c r="D295">
        <v>2013</v>
      </c>
      <c r="E295">
        <v>4019.99999999999</v>
      </c>
      <c r="F295">
        <v>40450</v>
      </c>
      <c r="G295">
        <v>3020</v>
      </c>
      <c r="H295">
        <v>0</v>
      </c>
      <c r="I295">
        <v>0</v>
      </c>
      <c r="J295">
        <v>250</v>
      </c>
      <c r="K295">
        <f>SUM(Emisiones_CH4_CO2eq_MUNDO[[#This Row],[Agricultura (kilotoneladas CO₂e)]:[Otras Quemas de Combustible (kilotoneladas CO₂e)]])</f>
        <v>47739.999999999993</v>
      </c>
    </row>
    <row r="296" spans="1:11" x14ac:dyDescent="0.25">
      <c r="A296" t="s">
        <v>20</v>
      </c>
      <c r="B296" t="s">
        <v>395</v>
      </c>
      <c r="C296" t="s">
        <v>21</v>
      </c>
      <c r="D296">
        <v>2014</v>
      </c>
      <c r="E296">
        <v>4040</v>
      </c>
      <c r="F296">
        <v>39150</v>
      </c>
      <c r="G296">
        <v>3120</v>
      </c>
      <c r="H296">
        <v>0</v>
      </c>
      <c r="I296">
        <v>0</v>
      </c>
      <c r="J296">
        <v>260</v>
      </c>
      <c r="K296">
        <f>SUM(Emisiones_CH4_CO2eq_MUNDO[[#This Row],[Agricultura (kilotoneladas CO₂e)]:[Otras Quemas de Combustible (kilotoneladas CO₂e)]])</f>
        <v>46570</v>
      </c>
    </row>
    <row r="297" spans="1:11" x14ac:dyDescent="0.25">
      <c r="A297" t="s">
        <v>20</v>
      </c>
      <c r="B297" t="s">
        <v>395</v>
      </c>
      <c r="C297" t="s">
        <v>21</v>
      </c>
      <c r="D297">
        <v>2015</v>
      </c>
      <c r="E297">
        <v>4070</v>
      </c>
      <c r="F297">
        <v>37850</v>
      </c>
      <c r="G297">
        <v>3230</v>
      </c>
      <c r="H297">
        <v>10</v>
      </c>
      <c r="I297">
        <v>0</v>
      </c>
      <c r="J297">
        <v>280</v>
      </c>
      <c r="K297">
        <f>SUM(Emisiones_CH4_CO2eq_MUNDO[[#This Row],[Agricultura (kilotoneladas CO₂e)]:[Otras Quemas de Combustible (kilotoneladas CO₂e)]])</f>
        <v>45440</v>
      </c>
    </row>
    <row r="298" spans="1:11" x14ac:dyDescent="0.25">
      <c r="A298" t="s">
        <v>20</v>
      </c>
      <c r="B298" t="s">
        <v>395</v>
      </c>
      <c r="C298" t="s">
        <v>21</v>
      </c>
      <c r="D298">
        <v>2016</v>
      </c>
      <c r="E298">
        <v>4019.99999999999</v>
      </c>
      <c r="F298">
        <v>37200</v>
      </c>
      <c r="G298">
        <v>3320</v>
      </c>
      <c r="H298">
        <v>0</v>
      </c>
      <c r="I298">
        <v>0</v>
      </c>
      <c r="J298">
        <v>280</v>
      </c>
      <c r="K298">
        <f>SUM(Emisiones_CH4_CO2eq_MUNDO[[#This Row],[Agricultura (kilotoneladas CO₂e)]:[Otras Quemas de Combustible (kilotoneladas CO₂e)]])</f>
        <v>44819.999999999993</v>
      </c>
    </row>
    <row r="299" spans="1:11" x14ac:dyDescent="0.25">
      <c r="A299" t="s">
        <v>22</v>
      </c>
      <c r="B299" t="s">
        <v>22</v>
      </c>
      <c r="C299" t="s">
        <v>23</v>
      </c>
      <c r="D299">
        <v>1990</v>
      </c>
      <c r="E299">
        <v>10</v>
      </c>
      <c r="F299">
        <v>0</v>
      </c>
      <c r="G299">
        <v>130</v>
      </c>
      <c r="H299">
        <v>80</v>
      </c>
      <c r="I299">
        <v>0</v>
      </c>
      <c r="J299">
        <v>10</v>
      </c>
      <c r="K299">
        <f>SUM(Emisiones_CH4_CO2eq_MUNDO[[#This Row],[Agricultura (kilotoneladas CO₂e)]:[Otras Quemas de Combustible (kilotoneladas CO₂e)]])</f>
        <v>230</v>
      </c>
    </row>
    <row r="300" spans="1:11" x14ac:dyDescent="0.25">
      <c r="A300" t="s">
        <v>22</v>
      </c>
      <c r="B300" t="s">
        <v>22</v>
      </c>
      <c r="C300" t="s">
        <v>23</v>
      </c>
      <c r="D300">
        <v>1991</v>
      </c>
      <c r="E300">
        <v>10</v>
      </c>
      <c r="F300">
        <v>0</v>
      </c>
      <c r="G300">
        <v>140</v>
      </c>
      <c r="H300">
        <v>80</v>
      </c>
      <c r="I300">
        <v>0</v>
      </c>
      <c r="J300">
        <v>10</v>
      </c>
      <c r="K300">
        <f>SUM(Emisiones_CH4_CO2eq_MUNDO[[#This Row],[Agricultura (kilotoneladas CO₂e)]:[Otras Quemas de Combustible (kilotoneladas CO₂e)]])</f>
        <v>240</v>
      </c>
    </row>
    <row r="301" spans="1:11" x14ac:dyDescent="0.25">
      <c r="A301" t="s">
        <v>22</v>
      </c>
      <c r="B301" t="s">
        <v>22</v>
      </c>
      <c r="C301" t="s">
        <v>23</v>
      </c>
      <c r="D301">
        <v>1992</v>
      </c>
      <c r="E301">
        <v>10</v>
      </c>
      <c r="F301">
        <v>0</v>
      </c>
      <c r="G301">
        <v>140</v>
      </c>
      <c r="H301">
        <v>80</v>
      </c>
      <c r="I301">
        <v>0</v>
      </c>
      <c r="J301">
        <v>20</v>
      </c>
      <c r="K301">
        <f>SUM(Emisiones_CH4_CO2eq_MUNDO[[#This Row],[Agricultura (kilotoneladas CO₂e)]:[Otras Quemas de Combustible (kilotoneladas CO₂e)]])</f>
        <v>250</v>
      </c>
    </row>
    <row r="302" spans="1:11" x14ac:dyDescent="0.25">
      <c r="A302" t="s">
        <v>22</v>
      </c>
      <c r="B302" t="s">
        <v>22</v>
      </c>
      <c r="C302" t="s">
        <v>23</v>
      </c>
      <c r="D302">
        <v>1993</v>
      </c>
      <c r="E302">
        <v>10</v>
      </c>
      <c r="F302">
        <v>0</v>
      </c>
      <c r="G302">
        <v>140</v>
      </c>
      <c r="H302">
        <v>80</v>
      </c>
      <c r="I302">
        <v>0</v>
      </c>
      <c r="J302">
        <v>20</v>
      </c>
      <c r="K302">
        <f>SUM(Emisiones_CH4_CO2eq_MUNDO[[#This Row],[Agricultura (kilotoneladas CO₂e)]:[Otras Quemas de Combustible (kilotoneladas CO₂e)]])</f>
        <v>250</v>
      </c>
    </row>
    <row r="303" spans="1:11" x14ac:dyDescent="0.25">
      <c r="A303" t="s">
        <v>22</v>
      </c>
      <c r="B303" t="s">
        <v>22</v>
      </c>
      <c r="C303" t="s">
        <v>23</v>
      </c>
      <c r="D303">
        <v>1994</v>
      </c>
      <c r="E303">
        <v>10</v>
      </c>
      <c r="F303">
        <v>0</v>
      </c>
      <c r="G303">
        <v>140</v>
      </c>
      <c r="H303">
        <v>80</v>
      </c>
      <c r="I303">
        <v>0</v>
      </c>
      <c r="J303">
        <v>20</v>
      </c>
      <c r="K303">
        <f>SUM(Emisiones_CH4_CO2eq_MUNDO[[#This Row],[Agricultura (kilotoneladas CO₂e)]:[Otras Quemas de Combustible (kilotoneladas CO₂e)]])</f>
        <v>250</v>
      </c>
    </row>
    <row r="304" spans="1:11" x14ac:dyDescent="0.25">
      <c r="A304" t="s">
        <v>22</v>
      </c>
      <c r="B304" t="s">
        <v>22</v>
      </c>
      <c r="C304" t="s">
        <v>23</v>
      </c>
      <c r="D304">
        <v>1995</v>
      </c>
      <c r="E304">
        <v>10</v>
      </c>
      <c r="F304">
        <v>0</v>
      </c>
      <c r="G304">
        <v>150</v>
      </c>
      <c r="H304">
        <v>80</v>
      </c>
      <c r="I304">
        <v>0</v>
      </c>
      <c r="J304">
        <v>20</v>
      </c>
      <c r="K304">
        <f>SUM(Emisiones_CH4_CO2eq_MUNDO[[#This Row],[Agricultura (kilotoneladas CO₂e)]:[Otras Quemas de Combustible (kilotoneladas CO₂e)]])</f>
        <v>260</v>
      </c>
    </row>
    <row r="305" spans="1:11" x14ac:dyDescent="0.25">
      <c r="A305" t="s">
        <v>22</v>
      </c>
      <c r="B305" t="s">
        <v>22</v>
      </c>
      <c r="C305" t="s">
        <v>23</v>
      </c>
      <c r="D305">
        <v>1996</v>
      </c>
      <c r="E305">
        <v>10</v>
      </c>
      <c r="F305">
        <v>0</v>
      </c>
      <c r="G305">
        <v>150</v>
      </c>
      <c r="H305">
        <v>70</v>
      </c>
      <c r="I305">
        <v>0</v>
      </c>
      <c r="J305">
        <v>20</v>
      </c>
      <c r="K305">
        <f>SUM(Emisiones_CH4_CO2eq_MUNDO[[#This Row],[Agricultura (kilotoneladas CO₂e)]:[Otras Quemas de Combustible (kilotoneladas CO₂e)]])</f>
        <v>250</v>
      </c>
    </row>
    <row r="306" spans="1:11" x14ac:dyDescent="0.25">
      <c r="A306" t="s">
        <v>22</v>
      </c>
      <c r="B306" t="s">
        <v>22</v>
      </c>
      <c r="C306" t="s">
        <v>23</v>
      </c>
      <c r="D306">
        <v>1997</v>
      </c>
      <c r="E306">
        <v>10</v>
      </c>
      <c r="F306">
        <v>0</v>
      </c>
      <c r="G306">
        <v>150</v>
      </c>
      <c r="H306">
        <v>70</v>
      </c>
      <c r="I306">
        <v>0</v>
      </c>
      <c r="J306">
        <v>20</v>
      </c>
      <c r="K306">
        <f>SUM(Emisiones_CH4_CO2eq_MUNDO[[#This Row],[Agricultura (kilotoneladas CO₂e)]:[Otras Quemas de Combustible (kilotoneladas CO₂e)]])</f>
        <v>250</v>
      </c>
    </row>
    <row r="307" spans="1:11" x14ac:dyDescent="0.25">
      <c r="A307" t="s">
        <v>22</v>
      </c>
      <c r="B307" t="s">
        <v>22</v>
      </c>
      <c r="C307" t="s">
        <v>23</v>
      </c>
      <c r="D307">
        <v>1998</v>
      </c>
      <c r="E307">
        <v>10</v>
      </c>
      <c r="F307">
        <v>0</v>
      </c>
      <c r="G307">
        <v>150</v>
      </c>
      <c r="H307">
        <v>80</v>
      </c>
      <c r="I307">
        <v>0</v>
      </c>
      <c r="J307">
        <v>10</v>
      </c>
      <c r="K307">
        <f>SUM(Emisiones_CH4_CO2eq_MUNDO[[#This Row],[Agricultura (kilotoneladas CO₂e)]:[Otras Quemas de Combustible (kilotoneladas CO₂e)]])</f>
        <v>250</v>
      </c>
    </row>
    <row r="308" spans="1:11" x14ac:dyDescent="0.25">
      <c r="A308" t="s">
        <v>22</v>
      </c>
      <c r="B308" t="s">
        <v>22</v>
      </c>
      <c r="C308" t="s">
        <v>23</v>
      </c>
      <c r="D308">
        <v>1999</v>
      </c>
      <c r="E308">
        <v>10</v>
      </c>
      <c r="F308">
        <v>0</v>
      </c>
      <c r="G308">
        <v>160</v>
      </c>
      <c r="H308">
        <v>80</v>
      </c>
      <c r="I308">
        <v>0</v>
      </c>
      <c r="J308">
        <v>10</v>
      </c>
      <c r="K308">
        <f>SUM(Emisiones_CH4_CO2eq_MUNDO[[#This Row],[Agricultura (kilotoneladas CO₂e)]:[Otras Quemas de Combustible (kilotoneladas CO₂e)]])</f>
        <v>260</v>
      </c>
    </row>
    <row r="309" spans="1:11" x14ac:dyDescent="0.25">
      <c r="A309" t="s">
        <v>22</v>
      </c>
      <c r="B309" t="s">
        <v>22</v>
      </c>
      <c r="C309" t="s">
        <v>23</v>
      </c>
      <c r="D309">
        <v>2000</v>
      </c>
      <c r="E309">
        <v>10</v>
      </c>
      <c r="F309">
        <v>0</v>
      </c>
      <c r="G309">
        <v>160</v>
      </c>
      <c r="H309">
        <v>100</v>
      </c>
      <c r="I309">
        <v>0</v>
      </c>
      <c r="J309">
        <v>10</v>
      </c>
      <c r="K309">
        <f>SUM(Emisiones_CH4_CO2eq_MUNDO[[#This Row],[Agricultura (kilotoneladas CO₂e)]:[Otras Quemas de Combustible (kilotoneladas CO₂e)]])</f>
        <v>280</v>
      </c>
    </row>
    <row r="310" spans="1:11" x14ac:dyDescent="0.25">
      <c r="A310" t="s">
        <v>22</v>
      </c>
      <c r="B310" t="s">
        <v>22</v>
      </c>
      <c r="C310" t="s">
        <v>23</v>
      </c>
      <c r="D310">
        <v>2001</v>
      </c>
      <c r="E310">
        <v>10</v>
      </c>
      <c r="F310">
        <v>0</v>
      </c>
      <c r="G310">
        <v>160</v>
      </c>
      <c r="H310">
        <v>30</v>
      </c>
      <c r="I310">
        <v>0</v>
      </c>
      <c r="J310">
        <v>10</v>
      </c>
      <c r="K310">
        <f>SUM(Emisiones_CH4_CO2eq_MUNDO[[#This Row],[Agricultura (kilotoneladas CO₂e)]:[Otras Quemas de Combustible (kilotoneladas CO₂e)]])</f>
        <v>210</v>
      </c>
    </row>
    <row r="311" spans="1:11" x14ac:dyDescent="0.25">
      <c r="A311" t="s">
        <v>22</v>
      </c>
      <c r="B311" t="s">
        <v>22</v>
      </c>
      <c r="C311" t="s">
        <v>23</v>
      </c>
      <c r="D311">
        <v>2002</v>
      </c>
      <c r="E311">
        <v>10</v>
      </c>
      <c r="F311">
        <v>0</v>
      </c>
      <c r="G311">
        <v>160</v>
      </c>
      <c r="H311">
        <v>60</v>
      </c>
      <c r="I311">
        <v>0</v>
      </c>
      <c r="J311">
        <v>20</v>
      </c>
      <c r="K311">
        <f>SUM(Emisiones_CH4_CO2eq_MUNDO[[#This Row],[Agricultura (kilotoneladas CO₂e)]:[Otras Quemas de Combustible (kilotoneladas CO₂e)]])</f>
        <v>250</v>
      </c>
    </row>
    <row r="312" spans="1:11" x14ac:dyDescent="0.25">
      <c r="A312" t="s">
        <v>22</v>
      </c>
      <c r="B312" t="s">
        <v>22</v>
      </c>
      <c r="C312" t="s">
        <v>23</v>
      </c>
      <c r="D312">
        <v>2003</v>
      </c>
      <c r="E312">
        <v>10</v>
      </c>
      <c r="F312">
        <v>0</v>
      </c>
      <c r="G312">
        <v>170</v>
      </c>
      <c r="H312">
        <v>10</v>
      </c>
      <c r="I312">
        <v>0</v>
      </c>
      <c r="J312">
        <v>20</v>
      </c>
      <c r="K312">
        <f>SUM(Emisiones_CH4_CO2eq_MUNDO[[#This Row],[Agricultura (kilotoneladas CO₂e)]:[Otras Quemas de Combustible (kilotoneladas CO₂e)]])</f>
        <v>210</v>
      </c>
    </row>
    <row r="313" spans="1:11" x14ac:dyDescent="0.25">
      <c r="A313" t="s">
        <v>22</v>
      </c>
      <c r="B313" t="s">
        <v>22</v>
      </c>
      <c r="C313" t="s">
        <v>23</v>
      </c>
      <c r="D313">
        <v>2004</v>
      </c>
      <c r="E313">
        <v>10</v>
      </c>
      <c r="F313">
        <v>0</v>
      </c>
      <c r="G313">
        <v>170</v>
      </c>
      <c r="H313">
        <v>150</v>
      </c>
      <c r="I313">
        <v>0</v>
      </c>
      <c r="J313">
        <v>20</v>
      </c>
      <c r="K313">
        <f>SUM(Emisiones_CH4_CO2eq_MUNDO[[#This Row],[Agricultura (kilotoneladas CO₂e)]:[Otras Quemas de Combustible (kilotoneladas CO₂e)]])</f>
        <v>350</v>
      </c>
    </row>
    <row r="314" spans="1:11" x14ac:dyDescent="0.25">
      <c r="A314" t="s">
        <v>22</v>
      </c>
      <c r="B314" t="s">
        <v>22</v>
      </c>
      <c r="C314" t="s">
        <v>23</v>
      </c>
      <c r="D314">
        <v>2005</v>
      </c>
      <c r="E314">
        <v>10</v>
      </c>
      <c r="F314">
        <v>0</v>
      </c>
      <c r="G314">
        <v>170</v>
      </c>
      <c r="H314">
        <v>90</v>
      </c>
      <c r="I314">
        <v>0</v>
      </c>
      <c r="J314">
        <v>20</v>
      </c>
      <c r="K314">
        <f>SUM(Emisiones_CH4_CO2eq_MUNDO[[#This Row],[Agricultura (kilotoneladas CO₂e)]:[Otras Quemas de Combustible (kilotoneladas CO₂e)]])</f>
        <v>290</v>
      </c>
    </row>
    <row r="315" spans="1:11" x14ac:dyDescent="0.25">
      <c r="A315" t="s">
        <v>22</v>
      </c>
      <c r="B315" t="s">
        <v>22</v>
      </c>
      <c r="C315" t="s">
        <v>23</v>
      </c>
      <c r="D315">
        <v>2006</v>
      </c>
      <c r="E315">
        <v>10</v>
      </c>
      <c r="F315">
        <v>0</v>
      </c>
      <c r="G315">
        <v>170</v>
      </c>
      <c r="H315">
        <v>50</v>
      </c>
      <c r="I315">
        <v>0</v>
      </c>
      <c r="J315">
        <v>20</v>
      </c>
      <c r="K315">
        <f>SUM(Emisiones_CH4_CO2eq_MUNDO[[#This Row],[Agricultura (kilotoneladas CO₂e)]:[Otras Quemas de Combustible (kilotoneladas CO₂e)]])</f>
        <v>250</v>
      </c>
    </row>
    <row r="316" spans="1:11" x14ac:dyDescent="0.25">
      <c r="A316" t="s">
        <v>22</v>
      </c>
      <c r="B316" t="s">
        <v>22</v>
      </c>
      <c r="C316" t="s">
        <v>23</v>
      </c>
      <c r="D316">
        <v>2007</v>
      </c>
      <c r="E316">
        <v>10</v>
      </c>
      <c r="F316">
        <v>0</v>
      </c>
      <c r="G316">
        <v>180</v>
      </c>
      <c r="H316">
        <v>30</v>
      </c>
      <c r="I316">
        <v>0</v>
      </c>
      <c r="J316">
        <v>20</v>
      </c>
      <c r="K316">
        <f>SUM(Emisiones_CH4_CO2eq_MUNDO[[#This Row],[Agricultura (kilotoneladas CO₂e)]:[Otras Quemas de Combustible (kilotoneladas CO₂e)]])</f>
        <v>240</v>
      </c>
    </row>
    <row r="317" spans="1:11" x14ac:dyDescent="0.25">
      <c r="A317" t="s">
        <v>22</v>
      </c>
      <c r="B317" t="s">
        <v>22</v>
      </c>
      <c r="C317" t="s">
        <v>23</v>
      </c>
      <c r="D317">
        <v>2008</v>
      </c>
      <c r="E317">
        <v>10</v>
      </c>
      <c r="F317">
        <v>0</v>
      </c>
      <c r="G317">
        <v>180</v>
      </c>
      <c r="H317">
        <v>100</v>
      </c>
      <c r="I317">
        <v>0</v>
      </c>
      <c r="J317">
        <v>20</v>
      </c>
      <c r="K317">
        <f>SUM(Emisiones_CH4_CO2eq_MUNDO[[#This Row],[Agricultura (kilotoneladas CO₂e)]:[Otras Quemas de Combustible (kilotoneladas CO₂e)]])</f>
        <v>310</v>
      </c>
    </row>
    <row r="318" spans="1:11" x14ac:dyDescent="0.25">
      <c r="A318" t="s">
        <v>22</v>
      </c>
      <c r="B318" t="s">
        <v>22</v>
      </c>
      <c r="C318" t="s">
        <v>23</v>
      </c>
      <c r="D318">
        <v>2009</v>
      </c>
      <c r="E318">
        <v>10</v>
      </c>
      <c r="F318">
        <v>0</v>
      </c>
      <c r="G318">
        <v>180</v>
      </c>
      <c r="H318">
        <v>60</v>
      </c>
      <c r="I318">
        <v>0</v>
      </c>
      <c r="J318">
        <v>20</v>
      </c>
      <c r="K318">
        <f>SUM(Emisiones_CH4_CO2eq_MUNDO[[#This Row],[Agricultura (kilotoneladas CO₂e)]:[Otras Quemas de Combustible (kilotoneladas CO₂e)]])</f>
        <v>270</v>
      </c>
    </row>
    <row r="319" spans="1:11" x14ac:dyDescent="0.25">
      <c r="A319" t="s">
        <v>22</v>
      </c>
      <c r="B319" t="s">
        <v>22</v>
      </c>
      <c r="C319" t="s">
        <v>23</v>
      </c>
      <c r="D319">
        <v>2010</v>
      </c>
      <c r="E319">
        <v>10</v>
      </c>
      <c r="F319">
        <v>0</v>
      </c>
      <c r="G319">
        <v>180</v>
      </c>
      <c r="H319">
        <v>30</v>
      </c>
      <c r="I319">
        <v>0</v>
      </c>
      <c r="J319">
        <v>20</v>
      </c>
      <c r="K319">
        <f>SUM(Emisiones_CH4_CO2eq_MUNDO[[#This Row],[Agricultura (kilotoneladas CO₂e)]:[Otras Quemas de Combustible (kilotoneladas CO₂e)]])</f>
        <v>240</v>
      </c>
    </row>
    <row r="320" spans="1:11" x14ac:dyDescent="0.25">
      <c r="A320" t="s">
        <v>22</v>
      </c>
      <c r="B320" t="s">
        <v>22</v>
      </c>
      <c r="C320" t="s">
        <v>23</v>
      </c>
      <c r="D320">
        <v>2011</v>
      </c>
      <c r="E320">
        <v>10</v>
      </c>
      <c r="F320">
        <v>0</v>
      </c>
      <c r="G320">
        <v>190</v>
      </c>
      <c r="H320">
        <v>170</v>
      </c>
      <c r="I320">
        <v>0</v>
      </c>
      <c r="J320">
        <v>20</v>
      </c>
      <c r="K320">
        <f>SUM(Emisiones_CH4_CO2eq_MUNDO[[#This Row],[Agricultura (kilotoneladas CO₂e)]:[Otras Quemas de Combustible (kilotoneladas CO₂e)]])</f>
        <v>390</v>
      </c>
    </row>
    <row r="321" spans="1:11" x14ac:dyDescent="0.25">
      <c r="A321" t="s">
        <v>22</v>
      </c>
      <c r="B321" t="s">
        <v>22</v>
      </c>
      <c r="C321" t="s">
        <v>23</v>
      </c>
      <c r="D321">
        <v>2012</v>
      </c>
      <c r="E321">
        <v>10</v>
      </c>
      <c r="F321">
        <v>0</v>
      </c>
      <c r="G321">
        <v>190</v>
      </c>
      <c r="H321">
        <v>40</v>
      </c>
      <c r="I321">
        <v>0</v>
      </c>
      <c r="J321">
        <v>20</v>
      </c>
      <c r="K321">
        <f>SUM(Emisiones_CH4_CO2eq_MUNDO[[#This Row],[Agricultura (kilotoneladas CO₂e)]:[Otras Quemas de Combustible (kilotoneladas CO₂e)]])</f>
        <v>260</v>
      </c>
    </row>
    <row r="322" spans="1:11" x14ac:dyDescent="0.25">
      <c r="A322" t="s">
        <v>22</v>
      </c>
      <c r="B322" t="s">
        <v>22</v>
      </c>
      <c r="C322" t="s">
        <v>23</v>
      </c>
      <c r="D322">
        <v>2013</v>
      </c>
      <c r="E322">
        <v>10</v>
      </c>
      <c r="F322">
        <v>0</v>
      </c>
      <c r="G322">
        <v>190</v>
      </c>
      <c r="H322">
        <v>180</v>
      </c>
      <c r="I322">
        <v>0</v>
      </c>
      <c r="J322">
        <v>20</v>
      </c>
      <c r="K322">
        <f>SUM(Emisiones_CH4_CO2eq_MUNDO[[#This Row],[Agricultura (kilotoneladas CO₂e)]:[Otras Quemas de Combustible (kilotoneladas CO₂e)]])</f>
        <v>400</v>
      </c>
    </row>
    <row r="323" spans="1:11" x14ac:dyDescent="0.25">
      <c r="A323" t="s">
        <v>22</v>
      </c>
      <c r="B323" t="s">
        <v>22</v>
      </c>
      <c r="C323" t="s">
        <v>23</v>
      </c>
      <c r="D323">
        <v>2014</v>
      </c>
      <c r="E323">
        <v>10</v>
      </c>
      <c r="F323">
        <v>0</v>
      </c>
      <c r="G323">
        <v>200</v>
      </c>
      <c r="H323">
        <v>60</v>
      </c>
      <c r="I323">
        <v>0</v>
      </c>
      <c r="J323">
        <v>20</v>
      </c>
      <c r="K323">
        <f>SUM(Emisiones_CH4_CO2eq_MUNDO[[#This Row],[Agricultura (kilotoneladas CO₂e)]:[Otras Quemas de Combustible (kilotoneladas CO₂e)]])</f>
        <v>290</v>
      </c>
    </row>
    <row r="324" spans="1:11" x14ac:dyDescent="0.25">
      <c r="A324" t="s">
        <v>22</v>
      </c>
      <c r="B324" t="s">
        <v>22</v>
      </c>
      <c r="C324" t="s">
        <v>23</v>
      </c>
      <c r="D324">
        <v>2015</v>
      </c>
      <c r="E324">
        <v>10</v>
      </c>
      <c r="F324">
        <v>0</v>
      </c>
      <c r="G324">
        <v>200</v>
      </c>
      <c r="H324">
        <v>70</v>
      </c>
      <c r="I324">
        <v>0</v>
      </c>
      <c r="J324">
        <v>20</v>
      </c>
      <c r="K324">
        <f>SUM(Emisiones_CH4_CO2eq_MUNDO[[#This Row],[Agricultura (kilotoneladas CO₂e)]:[Otras Quemas de Combustible (kilotoneladas CO₂e)]])</f>
        <v>300</v>
      </c>
    </row>
    <row r="325" spans="1:11" x14ac:dyDescent="0.25">
      <c r="A325" t="s">
        <v>22</v>
      </c>
      <c r="B325" t="s">
        <v>22</v>
      </c>
      <c r="C325" t="s">
        <v>23</v>
      </c>
      <c r="D325">
        <v>2016</v>
      </c>
      <c r="E325">
        <v>10</v>
      </c>
      <c r="F325">
        <v>0</v>
      </c>
      <c r="G325">
        <v>200</v>
      </c>
      <c r="H325">
        <v>110</v>
      </c>
      <c r="I325">
        <v>0</v>
      </c>
      <c r="J325">
        <v>20</v>
      </c>
      <c r="K325">
        <f>SUM(Emisiones_CH4_CO2eq_MUNDO[[#This Row],[Agricultura (kilotoneladas CO₂e)]:[Otras Quemas de Combustible (kilotoneladas CO₂e)]])</f>
        <v>340</v>
      </c>
    </row>
    <row r="326" spans="1:11" x14ac:dyDescent="0.25">
      <c r="A326" t="s">
        <v>24</v>
      </c>
      <c r="B326" t="s">
        <v>396</v>
      </c>
      <c r="C326" t="s">
        <v>25</v>
      </c>
      <c r="D326">
        <v>1990</v>
      </c>
      <c r="E326">
        <v>20</v>
      </c>
      <c r="F326">
        <v>620</v>
      </c>
      <c r="G326">
        <v>2510</v>
      </c>
      <c r="H326">
        <v>0</v>
      </c>
      <c r="I326">
        <v>0</v>
      </c>
      <c r="J326">
        <v>10</v>
      </c>
      <c r="K326">
        <f>SUM(Emisiones_CH4_CO2eq_MUNDO[[#This Row],[Agricultura (kilotoneladas CO₂e)]:[Otras Quemas de Combustible (kilotoneladas CO₂e)]])</f>
        <v>3160</v>
      </c>
    </row>
    <row r="327" spans="1:11" x14ac:dyDescent="0.25">
      <c r="A327" t="s">
        <v>24</v>
      </c>
      <c r="B327" t="s">
        <v>396</v>
      </c>
      <c r="C327" t="s">
        <v>25</v>
      </c>
      <c r="D327">
        <v>1991</v>
      </c>
      <c r="E327">
        <v>20</v>
      </c>
      <c r="F327">
        <v>630</v>
      </c>
      <c r="G327">
        <v>2580</v>
      </c>
      <c r="H327">
        <v>0</v>
      </c>
      <c r="I327">
        <v>0</v>
      </c>
      <c r="J327">
        <v>10</v>
      </c>
      <c r="K327">
        <f>SUM(Emisiones_CH4_CO2eq_MUNDO[[#This Row],[Agricultura (kilotoneladas CO₂e)]:[Otras Quemas de Combustible (kilotoneladas CO₂e)]])</f>
        <v>3240</v>
      </c>
    </row>
    <row r="328" spans="1:11" x14ac:dyDescent="0.25">
      <c r="A328" t="s">
        <v>24</v>
      </c>
      <c r="B328" t="s">
        <v>396</v>
      </c>
      <c r="C328" t="s">
        <v>25</v>
      </c>
      <c r="D328">
        <v>1992</v>
      </c>
      <c r="E328">
        <v>20</v>
      </c>
      <c r="F328">
        <v>630</v>
      </c>
      <c r="G328">
        <v>2640</v>
      </c>
      <c r="H328">
        <v>0</v>
      </c>
      <c r="I328">
        <v>0</v>
      </c>
      <c r="J328">
        <v>10</v>
      </c>
      <c r="K328">
        <f>SUM(Emisiones_CH4_CO2eq_MUNDO[[#This Row],[Agricultura (kilotoneladas CO₂e)]:[Otras Quemas de Combustible (kilotoneladas CO₂e)]])</f>
        <v>3300</v>
      </c>
    </row>
    <row r="329" spans="1:11" x14ac:dyDescent="0.25">
      <c r="A329" t="s">
        <v>24</v>
      </c>
      <c r="B329" t="s">
        <v>396</v>
      </c>
      <c r="C329" t="s">
        <v>25</v>
      </c>
      <c r="D329">
        <v>1993</v>
      </c>
      <c r="E329">
        <v>20</v>
      </c>
      <c r="F329">
        <v>640</v>
      </c>
      <c r="G329">
        <v>2710</v>
      </c>
      <c r="H329">
        <v>0</v>
      </c>
      <c r="I329">
        <v>0</v>
      </c>
      <c r="J329">
        <v>20</v>
      </c>
      <c r="K329">
        <f>SUM(Emisiones_CH4_CO2eq_MUNDO[[#This Row],[Agricultura (kilotoneladas CO₂e)]:[Otras Quemas de Combustible (kilotoneladas CO₂e)]])</f>
        <v>3390</v>
      </c>
    </row>
    <row r="330" spans="1:11" x14ac:dyDescent="0.25">
      <c r="A330" t="s">
        <v>24</v>
      </c>
      <c r="B330" t="s">
        <v>396</v>
      </c>
      <c r="C330" t="s">
        <v>25</v>
      </c>
      <c r="D330">
        <v>1994</v>
      </c>
      <c r="E330">
        <v>20</v>
      </c>
      <c r="F330">
        <v>650</v>
      </c>
      <c r="G330">
        <v>2770</v>
      </c>
      <c r="H330">
        <v>0</v>
      </c>
      <c r="I330">
        <v>50</v>
      </c>
      <c r="J330">
        <v>20</v>
      </c>
      <c r="K330">
        <f>SUM(Emisiones_CH4_CO2eq_MUNDO[[#This Row],[Agricultura (kilotoneladas CO₂e)]:[Otras Quemas de Combustible (kilotoneladas CO₂e)]])</f>
        <v>3510</v>
      </c>
    </row>
    <row r="331" spans="1:11" x14ac:dyDescent="0.25">
      <c r="A331" t="s">
        <v>24</v>
      </c>
      <c r="B331" t="s">
        <v>396</v>
      </c>
      <c r="C331" t="s">
        <v>25</v>
      </c>
      <c r="D331">
        <v>1995</v>
      </c>
      <c r="E331">
        <v>20</v>
      </c>
      <c r="F331">
        <v>790</v>
      </c>
      <c r="G331">
        <v>3250</v>
      </c>
      <c r="H331">
        <v>0</v>
      </c>
      <c r="I331">
        <v>50</v>
      </c>
      <c r="J331">
        <v>20</v>
      </c>
      <c r="K331">
        <f>SUM(Emisiones_CH4_CO2eq_MUNDO[[#This Row],[Agricultura (kilotoneladas CO₂e)]:[Otras Quemas de Combustible (kilotoneladas CO₂e)]])</f>
        <v>4130</v>
      </c>
    </row>
    <row r="332" spans="1:11" x14ac:dyDescent="0.25">
      <c r="A332" t="s">
        <v>24</v>
      </c>
      <c r="B332" t="s">
        <v>396</v>
      </c>
      <c r="C332" t="s">
        <v>25</v>
      </c>
      <c r="D332">
        <v>1996</v>
      </c>
      <c r="E332">
        <v>20</v>
      </c>
      <c r="F332">
        <v>940</v>
      </c>
      <c r="G332">
        <v>3760</v>
      </c>
      <c r="H332">
        <v>0</v>
      </c>
      <c r="I332">
        <v>50</v>
      </c>
      <c r="J332">
        <v>20</v>
      </c>
      <c r="K332">
        <f>SUM(Emisiones_CH4_CO2eq_MUNDO[[#This Row],[Agricultura (kilotoneladas CO₂e)]:[Otras Quemas de Combustible (kilotoneladas CO₂e)]])</f>
        <v>4790</v>
      </c>
    </row>
    <row r="333" spans="1:11" x14ac:dyDescent="0.25">
      <c r="A333" t="s">
        <v>24</v>
      </c>
      <c r="B333" t="s">
        <v>396</v>
      </c>
      <c r="C333" t="s">
        <v>25</v>
      </c>
      <c r="D333">
        <v>1997</v>
      </c>
      <c r="E333">
        <v>20</v>
      </c>
      <c r="F333">
        <v>1090</v>
      </c>
      <c r="G333">
        <v>4260</v>
      </c>
      <c r="H333">
        <v>0</v>
      </c>
      <c r="I333">
        <v>50</v>
      </c>
      <c r="J333">
        <v>20</v>
      </c>
      <c r="K333">
        <f>SUM(Emisiones_CH4_CO2eq_MUNDO[[#This Row],[Agricultura (kilotoneladas CO₂e)]:[Otras Quemas de Combustible (kilotoneladas CO₂e)]])</f>
        <v>5440</v>
      </c>
    </row>
    <row r="334" spans="1:11" x14ac:dyDescent="0.25">
      <c r="A334" t="s">
        <v>24</v>
      </c>
      <c r="B334" t="s">
        <v>396</v>
      </c>
      <c r="C334" t="s">
        <v>25</v>
      </c>
      <c r="D334">
        <v>1998</v>
      </c>
      <c r="E334">
        <v>20</v>
      </c>
      <c r="F334">
        <v>1230</v>
      </c>
      <c r="G334">
        <v>4760</v>
      </c>
      <c r="H334">
        <v>0</v>
      </c>
      <c r="I334">
        <v>50</v>
      </c>
      <c r="J334">
        <v>20</v>
      </c>
      <c r="K334">
        <f>SUM(Emisiones_CH4_CO2eq_MUNDO[[#This Row],[Agricultura (kilotoneladas CO₂e)]:[Otras Quemas de Combustible (kilotoneladas CO₂e)]])</f>
        <v>6080</v>
      </c>
    </row>
    <row r="335" spans="1:11" x14ac:dyDescent="0.25">
      <c r="A335" t="s">
        <v>24</v>
      </c>
      <c r="B335" t="s">
        <v>396</v>
      </c>
      <c r="C335" t="s">
        <v>25</v>
      </c>
      <c r="D335">
        <v>1999</v>
      </c>
      <c r="E335">
        <v>20</v>
      </c>
      <c r="F335">
        <v>1380</v>
      </c>
      <c r="G335">
        <v>5260</v>
      </c>
      <c r="H335">
        <v>0</v>
      </c>
      <c r="I335">
        <v>50</v>
      </c>
      <c r="J335">
        <v>20</v>
      </c>
      <c r="K335">
        <f>SUM(Emisiones_CH4_CO2eq_MUNDO[[#This Row],[Agricultura (kilotoneladas CO₂e)]:[Otras Quemas de Combustible (kilotoneladas CO₂e)]])</f>
        <v>6730</v>
      </c>
    </row>
    <row r="336" spans="1:11" x14ac:dyDescent="0.25">
      <c r="A336" t="s">
        <v>24</v>
      </c>
      <c r="B336" t="s">
        <v>396</v>
      </c>
      <c r="C336" t="s">
        <v>25</v>
      </c>
      <c r="D336">
        <v>2000</v>
      </c>
      <c r="E336">
        <v>20</v>
      </c>
      <c r="F336">
        <v>1530</v>
      </c>
      <c r="G336">
        <v>5760</v>
      </c>
      <c r="H336">
        <v>0</v>
      </c>
      <c r="I336">
        <v>50</v>
      </c>
      <c r="J336">
        <v>30</v>
      </c>
      <c r="K336">
        <f>SUM(Emisiones_CH4_CO2eq_MUNDO[[#This Row],[Agricultura (kilotoneladas CO₂e)]:[Otras Quemas de Combustible (kilotoneladas CO₂e)]])</f>
        <v>7390</v>
      </c>
    </row>
    <row r="337" spans="1:11" x14ac:dyDescent="0.25">
      <c r="A337" t="s">
        <v>24</v>
      </c>
      <c r="B337" t="s">
        <v>396</v>
      </c>
      <c r="C337" t="s">
        <v>25</v>
      </c>
      <c r="D337">
        <v>2001</v>
      </c>
      <c r="E337">
        <v>20</v>
      </c>
      <c r="F337">
        <v>1570</v>
      </c>
      <c r="G337">
        <v>6020</v>
      </c>
      <c r="H337">
        <v>0</v>
      </c>
      <c r="I337">
        <v>50</v>
      </c>
      <c r="J337">
        <v>30</v>
      </c>
      <c r="K337">
        <f>SUM(Emisiones_CH4_CO2eq_MUNDO[[#This Row],[Agricultura (kilotoneladas CO₂e)]:[Otras Quemas de Combustible (kilotoneladas CO₂e)]])</f>
        <v>7690</v>
      </c>
    </row>
    <row r="338" spans="1:11" x14ac:dyDescent="0.25">
      <c r="A338" t="s">
        <v>24</v>
      </c>
      <c r="B338" t="s">
        <v>396</v>
      </c>
      <c r="C338" t="s">
        <v>25</v>
      </c>
      <c r="D338">
        <v>2002</v>
      </c>
      <c r="E338">
        <v>20</v>
      </c>
      <c r="F338">
        <v>1610</v>
      </c>
      <c r="G338">
        <v>6280</v>
      </c>
      <c r="H338">
        <v>0</v>
      </c>
      <c r="I338">
        <v>50</v>
      </c>
      <c r="J338">
        <v>30</v>
      </c>
      <c r="K338">
        <f>SUM(Emisiones_CH4_CO2eq_MUNDO[[#This Row],[Agricultura (kilotoneladas CO₂e)]:[Otras Quemas de Combustible (kilotoneladas CO₂e)]])</f>
        <v>7990</v>
      </c>
    </row>
    <row r="339" spans="1:11" x14ac:dyDescent="0.25">
      <c r="A339" t="s">
        <v>24</v>
      </c>
      <c r="B339" t="s">
        <v>396</v>
      </c>
      <c r="C339" t="s">
        <v>25</v>
      </c>
      <c r="D339">
        <v>2003</v>
      </c>
      <c r="E339">
        <v>20</v>
      </c>
      <c r="F339">
        <v>1650</v>
      </c>
      <c r="G339">
        <v>6530</v>
      </c>
      <c r="H339">
        <v>0</v>
      </c>
      <c r="I339">
        <v>50</v>
      </c>
      <c r="J339">
        <v>30</v>
      </c>
      <c r="K339">
        <f>SUM(Emisiones_CH4_CO2eq_MUNDO[[#This Row],[Agricultura (kilotoneladas CO₂e)]:[Otras Quemas de Combustible (kilotoneladas CO₂e)]])</f>
        <v>8280</v>
      </c>
    </row>
    <row r="340" spans="1:11" x14ac:dyDescent="0.25">
      <c r="A340" t="s">
        <v>24</v>
      </c>
      <c r="B340" t="s">
        <v>396</v>
      </c>
      <c r="C340" t="s">
        <v>25</v>
      </c>
      <c r="D340">
        <v>2004</v>
      </c>
      <c r="E340">
        <v>20</v>
      </c>
      <c r="F340">
        <v>1690</v>
      </c>
      <c r="G340">
        <v>6790</v>
      </c>
      <c r="H340">
        <v>0</v>
      </c>
      <c r="I340">
        <v>50</v>
      </c>
      <c r="J340">
        <v>30</v>
      </c>
      <c r="K340">
        <f>SUM(Emisiones_CH4_CO2eq_MUNDO[[#This Row],[Agricultura (kilotoneladas CO₂e)]:[Otras Quemas de Combustible (kilotoneladas CO₂e)]])</f>
        <v>8580</v>
      </c>
    </row>
    <row r="341" spans="1:11" x14ac:dyDescent="0.25">
      <c r="A341" t="s">
        <v>24</v>
      </c>
      <c r="B341" t="s">
        <v>396</v>
      </c>
      <c r="C341" t="s">
        <v>25</v>
      </c>
      <c r="D341">
        <v>2005</v>
      </c>
      <c r="E341">
        <v>20</v>
      </c>
      <c r="F341">
        <v>1730</v>
      </c>
      <c r="G341">
        <v>7050</v>
      </c>
      <c r="H341">
        <v>0</v>
      </c>
      <c r="I341">
        <v>50</v>
      </c>
      <c r="J341">
        <v>30</v>
      </c>
      <c r="K341">
        <f>SUM(Emisiones_CH4_CO2eq_MUNDO[[#This Row],[Agricultura (kilotoneladas CO₂e)]:[Otras Quemas de Combustible (kilotoneladas CO₂e)]])</f>
        <v>8880</v>
      </c>
    </row>
    <row r="342" spans="1:11" x14ac:dyDescent="0.25">
      <c r="A342" t="s">
        <v>24</v>
      </c>
      <c r="B342" t="s">
        <v>396</v>
      </c>
      <c r="C342" t="s">
        <v>25</v>
      </c>
      <c r="D342">
        <v>2006</v>
      </c>
      <c r="E342">
        <v>20</v>
      </c>
      <c r="F342">
        <v>1780</v>
      </c>
      <c r="G342">
        <v>7550</v>
      </c>
      <c r="H342">
        <v>0</v>
      </c>
      <c r="I342">
        <v>50</v>
      </c>
      <c r="J342">
        <v>30</v>
      </c>
      <c r="K342">
        <f>SUM(Emisiones_CH4_CO2eq_MUNDO[[#This Row],[Agricultura (kilotoneladas CO₂e)]:[Otras Quemas de Combustible (kilotoneladas CO₂e)]])</f>
        <v>9430</v>
      </c>
    </row>
    <row r="343" spans="1:11" x14ac:dyDescent="0.25">
      <c r="A343" t="s">
        <v>24</v>
      </c>
      <c r="B343" t="s">
        <v>396</v>
      </c>
      <c r="C343" t="s">
        <v>25</v>
      </c>
      <c r="D343">
        <v>2007</v>
      </c>
      <c r="E343">
        <v>20</v>
      </c>
      <c r="F343">
        <v>1830</v>
      </c>
      <c r="G343">
        <v>8050</v>
      </c>
      <c r="H343">
        <v>0</v>
      </c>
      <c r="I343">
        <v>50</v>
      </c>
      <c r="J343">
        <v>30</v>
      </c>
      <c r="K343">
        <f>SUM(Emisiones_CH4_CO2eq_MUNDO[[#This Row],[Agricultura (kilotoneladas CO₂e)]:[Otras Quemas de Combustible (kilotoneladas CO₂e)]])</f>
        <v>9980</v>
      </c>
    </row>
    <row r="344" spans="1:11" x14ac:dyDescent="0.25">
      <c r="A344" t="s">
        <v>24</v>
      </c>
      <c r="B344" t="s">
        <v>396</v>
      </c>
      <c r="C344" t="s">
        <v>25</v>
      </c>
      <c r="D344">
        <v>2008</v>
      </c>
      <c r="E344">
        <v>20</v>
      </c>
      <c r="F344">
        <v>1870</v>
      </c>
      <c r="G344">
        <v>8540</v>
      </c>
      <c r="H344">
        <v>0</v>
      </c>
      <c r="I344">
        <v>50</v>
      </c>
      <c r="J344">
        <v>30</v>
      </c>
      <c r="K344">
        <f>SUM(Emisiones_CH4_CO2eq_MUNDO[[#This Row],[Agricultura (kilotoneladas CO₂e)]:[Otras Quemas de Combustible (kilotoneladas CO₂e)]])</f>
        <v>10510</v>
      </c>
    </row>
    <row r="345" spans="1:11" x14ac:dyDescent="0.25">
      <c r="A345" t="s">
        <v>24</v>
      </c>
      <c r="B345" t="s">
        <v>396</v>
      </c>
      <c r="C345" t="s">
        <v>25</v>
      </c>
      <c r="D345">
        <v>2009</v>
      </c>
      <c r="E345">
        <v>20</v>
      </c>
      <c r="F345">
        <v>1920</v>
      </c>
      <c r="G345">
        <v>9040</v>
      </c>
      <c r="H345">
        <v>0</v>
      </c>
      <c r="I345">
        <v>50</v>
      </c>
      <c r="J345">
        <v>40</v>
      </c>
      <c r="K345">
        <f>SUM(Emisiones_CH4_CO2eq_MUNDO[[#This Row],[Agricultura (kilotoneladas CO₂e)]:[Otras Quemas de Combustible (kilotoneladas CO₂e)]])</f>
        <v>11070</v>
      </c>
    </row>
    <row r="346" spans="1:11" x14ac:dyDescent="0.25">
      <c r="A346" t="s">
        <v>24</v>
      </c>
      <c r="B346" t="s">
        <v>396</v>
      </c>
      <c r="C346" t="s">
        <v>25</v>
      </c>
      <c r="D346">
        <v>2010</v>
      </c>
      <c r="E346">
        <v>20</v>
      </c>
      <c r="F346">
        <v>1970</v>
      </c>
      <c r="G346">
        <v>9540</v>
      </c>
      <c r="H346">
        <v>0</v>
      </c>
      <c r="I346">
        <v>50</v>
      </c>
      <c r="J346">
        <v>40</v>
      </c>
      <c r="K346">
        <f>SUM(Emisiones_CH4_CO2eq_MUNDO[[#This Row],[Agricultura (kilotoneladas CO₂e)]:[Otras Quemas de Combustible (kilotoneladas CO₂e)]])</f>
        <v>11620</v>
      </c>
    </row>
    <row r="347" spans="1:11" x14ac:dyDescent="0.25">
      <c r="A347" t="s">
        <v>24</v>
      </c>
      <c r="B347" t="s">
        <v>396</v>
      </c>
      <c r="C347" t="s">
        <v>25</v>
      </c>
      <c r="D347">
        <v>2011</v>
      </c>
      <c r="E347">
        <v>20</v>
      </c>
      <c r="F347">
        <v>2080</v>
      </c>
      <c r="G347">
        <v>9890</v>
      </c>
      <c r="H347">
        <v>0</v>
      </c>
      <c r="I347">
        <v>50</v>
      </c>
      <c r="J347">
        <v>40</v>
      </c>
      <c r="K347">
        <f>SUM(Emisiones_CH4_CO2eq_MUNDO[[#This Row],[Agricultura (kilotoneladas CO₂e)]:[Otras Quemas de Combustible (kilotoneladas CO₂e)]])</f>
        <v>12080</v>
      </c>
    </row>
    <row r="348" spans="1:11" x14ac:dyDescent="0.25">
      <c r="A348" t="s">
        <v>24</v>
      </c>
      <c r="B348" t="s">
        <v>396</v>
      </c>
      <c r="C348" t="s">
        <v>25</v>
      </c>
      <c r="D348">
        <v>2012</v>
      </c>
      <c r="E348">
        <v>20</v>
      </c>
      <c r="F348">
        <v>2180</v>
      </c>
      <c r="G348">
        <v>10240</v>
      </c>
      <c r="H348">
        <v>0</v>
      </c>
      <c r="I348">
        <v>50</v>
      </c>
      <c r="J348">
        <v>50</v>
      </c>
      <c r="K348">
        <f>SUM(Emisiones_CH4_CO2eq_MUNDO[[#This Row],[Agricultura (kilotoneladas CO₂e)]:[Otras Quemas de Combustible (kilotoneladas CO₂e)]])</f>
        <v>12540</v>
      </c>
    </row>
    <row r="349" spans="1:11" x14ac:dyDescent="0.25">
      <c r="A349" t="s">
        <v>24</v>
      </c>
      <c r="B349" t="s">
        <v>396</v>
      </c>
      <c r="C349" t="s">
        <v>25</v>
      </c>
      <c r="D349">
        <v>2013</v>
      </c>
      <c r="E349">
        <v>20</v>
      </c>
      <c r="F349">
        <v>2290</v>
      </c>
      <c r="G349">
        <v>10590</v>
      </c>
      <c r="H349">
        <v>0</v>
      </c>
      <c r="I349">
        <v>50</v>
      </c>
      <c r="J349">
        <v>50</v>
      </c>
      <c r="K349">
        <f>SUM(Emisiones_CH4_CO2eq_MUNDO[[#This Row],[Agricultura (kilotoneladas CO₂e)]:[Otras Quemas de Combustible (kilotoneladas CO₂e)]])</f>
        <v>13000</v>
      </c>
    </row>
    <row r="350" spans="1:11" x14ac:dyDescent="0.25">
      <c r="A350" t="s">
        <v>24</v>
      </c>
      <c r="B350" t="s">
        <v>396</v>
      </c>
      <c r="C350" t="s">
        <v>25</v>
      </c>
      <c r="D350">
        <v>2014</v>
      </c>
      <c r="E350">
        <v>20</v>
      </c>
      <c r="F350">
        <v>2400</v>
      </c>
      <c r="G350">
        <v>10940</v>
      </c>
      <c r="H350">
        <v>0</v>
      </c>
      <c r="I350">
        <v>50</v>
      </c>
      <c r="J350">
        <v>50</v>
      </c>
      <c r="K350">
        <f>SUM(Emisiones_CH4_CO2eq_MUNDO[[#This Row],[Agricultura (kilotoneladas CO₂e)]:[Otras Quemas de Combustible (kilotoneladas CO₂e)]])</f>
        <v>13460</v>
      </c>
    </row>
    <row r="351" spans="1:11" x14ac:dyDescent="0.25">
      <c r="A351" t="s">
        <v>24</v>
      </c>
      <c r="B351" t="s">
        <v>396</v>
      </c>
      <c r="C351" t="s">
        <v>25</v>
      </c>
      <c r="D351">
        <v>2015</v>
      </c>
      <c r="E351">
        <v>20</v>
      </c>
      <c r="F351">
        <v>2510</v>
      </c>
      <c r="G351">
        <v>11290</v>
      </c>
      <c r="H351">
        <v>0</v>
      </c>
      <c r="I351">
        <v>50</v>
      </c>
      <c r="J351">
        <v>60</v>
      </c>
      <c r="K351">
        <f>SUM(Emisiones_CH4_CO2eq_MUNDO[[#This Row],[Agricultura (kilotoneladas CO₂e)]:[Otras Quemas de Combustible (kilotoneladas CO₂e)]])</f>
        <v>13930</v>
      </c>
    </row>
    <row r="352" spans="1:11" x14ac:dyDescent="0.25">
      <c r="A352" t="s">
        <v>24</v>
      </c>
      <c r="B352" t="s">
        <v>396</v>
      </c>
      <c r="C352" t="s">
        <v>25</v>
      </c>
      <c r="D352">
        <v>2016</v>
      </c>
      <c r="E352">
        <v>20</v>
      </c>
      <c r="F352">
        <v>2490</v>
      </c>
      <c r="G352">
        <v>11610</v>
      </c>
      <c r="H352">
        <v>0</v>
      </c>
      <c r="I352">
        <v>50</v>
      </c>
      <c r="J352">
        <v>60</v>
      </c>
      <c r="K352">
        <f>SUM(Emisiones_CH4_CO2eq_MUNDO[[#This Row],[Agricultura (kilotoneladas CO₂e)]:[Otras Quemas de Combustible (kilotoneladas CO₂e)]])</f>
        <v>14230</v>
      </c>
    </row>
    <row r="353" spans="1:11" x14ac:dyDescent="0.25">
      <c r="A353" t="s">
        <v>26</v>
      </c>
      <c r="B353" t="s">
        <v>26</v>
      </c>
      <c r="C353" t="s">
        <v>27</v>
      </c>
      <c r="D353">
        <v>1990</v>
      </c>
      <c r="E353">
        <v>50340</v>
      </c>
      <c r="F353">
        <v>0</v>
      </c>
      <c r="G353">
        <v>12070</v>
      </c>
      <c r="H353">
        <v>310</v>
      </c>
      <c r="I353">
        <v>0</v>
      </c>
      <c r="J353">
        <v>1970</v>
      </c>
      <c r="K353">
        <f>SUM(Emisiones_CH4_CO2eq_MUNDO[[#This Row],[Agricultura (kilotoneladas CO₂e)]:[Otras Quemas de Combustible (kilotoneladas CO₂e)]])</f>
        <v>64690</v>
      </c>
    </row>
    <row r="354" spans="1:11" x14ac:dyDescent="0.25">
      <c r="A354" t="s">
        <v>26</v>
      </c>
      <c r="B354" t="s">
        <v>26</v>
      </c>
      <c r="C354" t="s">
        <v>27</v>
      </c>
      <c r="D354">
        <v>1991</v>
      </c>
      <c r="E354">
        <v>50100</v>
      </c>
      <c r="F354">
        <v>0</v>
      </c>
      <c r="G354">
        <v>12380</v>
      </c>
      <c r="H354">
        <v>310</v>
      </c>
      <c r="I354">
        <v>0</v>
      </c>
      <c r="J354">
        <v>1980</v>
      </c>
      <c r="K354">
        <f>SUM(Emisiones_CH4_CO2eq_MUNDO[[#This Row],[Agricultura (kilotoneladas CO₂e)]:[Otras Quemas de Combustible (kilotoneladas CO₂e)]])</f>
        <v>64770</v>
      </c>
    </row>
    <row r="355" spans="1:11" x14ac:dyDescent="0.25">
      <c r="A355" t="s">
        <v>26</v>
      </c>
      <c r="B355" t="s">
        <v>26</v>
      </c>
      <c r="C355" t="s">
        <v>27</v>
      </c>
      <c r="D355">
        <v>1992</v>
      </c>
      <c r="E355">
        <v>50380</v>
      </c>
      <c r="F355">
        <v>0</v>
      </c>
      <c r="G355">
        <v>12690</v>
      </c>
      <c r="H355">
        <v>310</v>
      </c>
      <c r="I355">
        <v>0</v>
      </c>
      <c r="J355">
        <v>1980</v>
      </c>
      <c r="K355">
        <f>SUM(Emisiones_CH4_CO2eq_MUNDO[[#This Row],[Agricultura (kilotoneladas CO₂e)]:[Otras Quemas de Combustible (kilotoneladas CO₂e)]])</f>
        <v>65360</v>
      </c>
    </row>
    <row r="356" spans="1:11" x14ac:dyDescent="0.25">
      <c r="A356" t="s">
        <v>26</v>
      </c>
      <c r="B356" t="s">
        <v>26</v>
      </c>
      <c r="C356" t="s">
        <v>27</v>
      </c>
      <c r="D356">
        <v>1993</v>
      </c>
      <c r="E356">
        <v>50140</v>
      </c>
      <c r="F356">
        <v>0</v>
      </c>
      <c r="G356">
        <v>13000</v>
      </c>
      <c r="H356">
        <v>310</v>
      </c>
      <c r="I356">
        <v>0</v>
      </c>
      <c r="J356">
        <v>1990</v>
      </c>
      <c r="K356">
        <f>SUM(Emisiones_CH4_CO2eq_MUNDO[[#This Row],[Agricultura (kilotoneladas CO₂e)]:[Otras Quemas de Combustible (kilotoneladas CO₂e)]])</f>
        <v>65440</v>
      </c>
    </row>
    <row r="357" spans="1:11" x14ac:dyDescent="0.25">
      <c r="A357" t="s">
        <v>26</v>
      </c>
      <c r="B357" t="s">
        <v>26</v>
      </c>
      <c r="C357" t="s">
        <v>27</v>
      </c>
      <c r="D357">
        <v>1994</v>
      </c>
      <c r="E357">
        <v>50640</v>
      </c>
      <c r="F357">
        <v>0</v>
      </c>
      <c r="G357">
        <v>13310</v>
      </c>
      <c r="H357">
        <v>310</v>
      </c>
      <c r="I357">
        <v>0</v>
      </c>
      <c r="J357">
        <v>1990</v>
      </c>
      <c r="K357">
        <f>SUM(Emisiones_CH4_CO2eq_MUNDO[[#This Row],[Agricultura (kilotoneladas CO₂e)]:[Otras Quemas de Combustible (kilotoneladas CO₂e)]])</f>
        <v>66250</v>
      </c>
    </row>
    <row r="358" spans="1:11" x14ac:dyDescent="0.25">
      <c r="A358" t="s">
        <v>26</v>
      </c>
      <c r="B358" t="s">
        <v>26</v>
      </c>
      <c r="C358" t="s">
        <v>27</v>
      </c>
      <c r="D358">
        <v>1995</v>
      </c>
      <c r="E358">
        <v>51220</v>
      </c>
      <c r="F358">
        <v>70</v>
      </c>
      <c r="G358">
        <v>13390</v>
      </c>
      <c r="H358">
        <v>310</v>
      </c>
      <c r="I358">
        <v>0</v>
      </c>
      <c r="J358">
        <v>2000</v>
      </c>
      <c r="K358">
        <f>SUM(Emisiones_CH4_CO2eq_MUNDO[[#This Row],[Agricultura (kilotoneladas CO₂e)]:[Otras Quemas de Combustible (kilotoneladas CO₂e)]])</f>
        <v>66990</v>
      </c>
    </row>
    <row r="359" spans="1:11" x14ac:dyDescent="0.25">
      <c r="A359" t="s">
        <v>26</v>
      </c>
      <c r="B359" t="s">
        <v>26</v>
      </c>
      <c r="C359" t="s">
        <v>27</v>
      </c>
      <c r="D359">
        <v>1996</v>
      </c>
      <c r="E359">
        <v>50720</v>
      </c>
      <c r="F359">
        <v>130</v>
      </c>
      <c r="G359">
        <v>13490</v>
      </c>
      <c r="H359">
        <v>100</v>
      </c>
      <c r="I359">
        <v>0</v>
      </c>
      <c r="J359">
        <v>2000</v>
      </c>
      <c r="K359">
        <f>SUM(Emisiones_CH4_CO2eq_MUNDO[[#This Row],[Agricultura (kilotoneladas CO₂e)]:[Otras Quemas de Combustible (kilotoneladas CO₂e)]])</f>
        <v>66440</v>
      </c>
    </row>
    <row r="360" spans="1:11" x14ac:dyDescent="0.25">
      <c r="A360" t="s">
        <v>26</v>
      </c>
      <c r="B360" t="s">
        <v>26</v>
      </c>
      <c r="C360" t="s">
        <v>27</v>
      </c>
      <c r="D360">
        <v>1997</v>
      </c>
      <c r="E360">
        <v>51130</v>
      </c>
      <c r="F360">
        <v>190</v>
      </c>
      <c r="G360">
        <v>13590</v>
      </c>
      <c r="H360">
        <v>100</v>
      </c>
      <c r="I360">
        <v>0</v>
      </c>
      <c r="J360">
        <v>2009.99999999999</v>
      </c>
      <c r="K360">
        <f>SUM(Emisiones_CH4_CO2eq_MUNDO[[#This Row],[Agricultura (kilotoneladas CO₂e)]:[Otras Quemas de Combustible (kilotoneladas CO₂e)]])</f>
        <v>67019.999999999985</v>
      </c>
    </row>
    <row r="361" spans="1:11" x14ac:dyDescent="0.25">
      <c r="A361" t="s">
        <v>26</v>
      </c>
      <c r="B361" t="s">
        <v>26</v>
      </c>
      <c r="C361" t="s">
        <v>27</v>
      </c>
      <c r="D361">
        <v>1998</v>
      </c>
      <c r="E361">
        <v>50520</v>
      </c>
      <c r="F361">
        <v>260</v>
      </c>
      <c r="G361">
        <v>13680</v>
      </c>
      <c r="H361">
        <v>110</v>
      </c>
      <c r="I361">
        <v>0</v>
      </c>
      <c r="J361">
        <v>2009.99999999999</v>
      </c>
      <c r="K361">
        <f>SUM(Emisiones_CH4_CO2eq_MUNDO[[#This Row],[Agricultura (kilotoneladas CO₂e)]:[Otras Quemas de Combustible (kilotoneladas CO₂e)]])</f>
        <v>66579.999999999985</v>
      </c>
    </row>
    <row r="362" spans="1:11" x14ac:dyDescent="0.25">
      <c r="A362" t="s">
        <v>26</v>
      </c>
      <c r="B362" t="s">
        <v>26</v>
      </c>
      <c r="C362" t="s">
        <v>27</v>
      </c>
      <c r="D362">
        <v>1999</v>
      </c>
      <c r="E362">
        <v>52240</v>
      </c>
      <c r="F362">
        <v>320</v>
      </c>
      <c r="G362">
        <v>13780</v>
      </c>
      <c r="H362">
        <v>140</v>
      </c>
      <c r="I362">
        <v>0</v>
      </c>
      <c r="J362">
        <v>2020</v>
      </c>
      <c r="K362">
        <f>SUM(Emisiones_CH4_CO2eq_MUNDO[[#This Row],[Agricultura (kilotoneladas CO₂e)]:[Otras Quemas de Combustible (kilotoneladas CO₂e)]])</f>
        <v>68500</v>
      </c>
    </row>
    <row r="363" spans="1:11" x14ac:dyDescent="0.25">
      <c r="A363" t="s">
        <v>26</v>
      </c>
      <c r="B363" t="s">
        <v>26</v>
      </c>
      <c r="C363" t="s">
        <v>27</v>
      </c>
      <c r="D363">
        <v>2000</v>
      </c>
      <c r="E363">
        <v>52650</v>
      </c>
      <c r="F363">
        <v>380</v>
      </c>
      <c r="G363">
        <v>13880</v>
      </c>
      <c r="H363">
        <v>70</v>
      </c>
      <c r="I363">
        <v>0</v>
      </c>
      <c r="J363">
        <v>2020</v>
      </c>
      <c r="K363">
        <f>SUM(Emisiones_CH4_CO2eq_MUNDO[[#This Row],[Agricultura (kilotoneladas CO₂e)]:[Otras Quemas de Combustible (kilotoneladas CO₂e)]])</f>
        <v>69000</v>
      </c>
    </row>
    <row r="364" spans="1:11" x14ac:dyDescent="0.25">
      <c r="A364" t="s">
        <v>26</v>
      </c>
      <c r="B364" t="s">
        <v>26</v>
      </c>
      <c r="C364" t="s">
        <v>27</v>
      </c>
      <c r="D364">
        <v>2001</v>
      </c>
      <c r="E364">
        <v>52490</v>
      </c>
      <c r="F364">
        <v>460</v>
      </c>
      <c r="G364">
        <v>13960</v>
      </c>
      <c r="H364">
        <v>220</v>
      </c>
      <c r="I364">
        <v>0</v>
      </c>
      <c r="J364">
        <v>2029.99999999999</v>
      </c>
      <c r="K364">
        <f>SUM(Emisiones_CH4_CO2eq_MUNDO[[#This Row],[Agricultura (kilotoneladas CO₂e)]:[Otras Quemas de Combustible (kilotoneladas CO₂e)]])</f>
        <v>69159.999999999985</v>
      </c>
    </row>
    <row r="365" spans="1:11" x14ac:dyDescent="0.25">
      <c r="A365" t="s">
        <v>26</v>
      </c>
      <c r="B365" t="s">
        <v>26</v>
      </c>
      <c r="C365" t="s">
        <v>27</v>
      </c>
      <c r="D365">
        <v>2002</v>
      </c>
      <c r="E365">
        <v>53240</v>
      </c>
      <c r="F365">
        <v>500</v>
      </c>
      <c r="G365">
        <v>14460</v>
      </c>
      <c r="H365">
        <v>10</v>
      </c>
      <c r="I365">
        <v>0</v>
      </c>
      <c r="J365">
        <v>2029.99999999999</v>
      </c>
      <c r="K365">
        <f>SUM(Emisiones_CH4_CO2eq_MUNDO[[#This Row],[Agricultura (kilotoneladas CO₂e)]:[Otras Quemas de Combustible (kilotoneladas CO₂e)]])</f>
        <v>70239.999999999985</v>
      </c>
    </row>
    <row r="366" spans="1:11" x14ac:dyDescent="0.25">
      <c r="A366" t="s">
        <v>26</v>
      </c>
      <c r="B366" t="s">
        <v>26</v>
      </c>
      <c r="C366" t="s">
        <v>27</v>
      </c>
      <c r="D366">
        <v>2003</v>
      </c>
      <c r="E366">
        <v>53520</v>
      </c>
      <c r="F366">
        <v>550</v>
      </c>
      <c r="G366">
        <v>14950</v>
      </c>
      <c r="H366">
        <v>140</v>
      </c>
      <c r="I366">
        <v>0</v>
      </c>
      <c r="J366">
        <v>2029.99999999999</v>
      </c>
      <c r="K366">
        <f>SUM(Emisiones_CH4_CO2eq_MUNDO[[#This Row],[Agricultura (kilotoneladas CO₂e)]:[Otras Quemas de Combustible (kilotoneladas CO₂e)]])</f>
        <v>71189.999999999985</v>
      </c>
    </row>
    <row r="367" spans="1:11" x14ac:dyDescent="0.25">
      <c r="A367" t="s">
        <v>26</v>
      </c>
      <c r="B367" t="s">
        <v>26</v>
      </c>
      <c r="C367" t="s">
        <v>27</v>
      </c>
      <c r="D367">
        <v>2004</v>
      </c>
      <c r="E367">
        <v>52650</v>
      </c>
      <c r="F367">
        <v>600</v>
      </c>
      <c r="G367">
        <v>15440</v>
      </c>
      <c r="H367">
        <v>370</v>
      </c>
      <c r="I367">
        <v>0</v>
      </c>
      <c r="J367">
        <v>2029.99999999999</v>
      </c>
      <c r="K367">
        <f>SUM(Emisiones_CH4_CO2eq_MUNDO[[#This Row],[Agricultura (kilotoneladas CO₂e)]:[Otras Quemas de Combustible (kilotoneladas CO₂e)]])</f>
        <v>71089.999999999985</v>
      </c>
    </row>
    <row r="368" spans="1:11" x14ac:dyDescent="0.25">
      <c r="A368" t="s">
        <v>26</v>
      </c>
      <c r="B368" t="s">
        <v>26</v>
      </c>
      <c r="C368" t="s">
        <v>27</v>
      </c>
      <c r="D368">
        <v>2005</v>
      </c>
      <c r="E368">
        <v>53740</v>
      </c>
      <c r="F368">
        <v>640</v>
      </c>
      <c r="G368">
        <v>15940</v>
      </c>
      <c r="H368">
        <v>150</v>
      </c>
      <c r="I368">
        <v>0</v>
      </c>
      <c r="J368">
        <v>2029.99999999999</v>
      </c>
      <c r="K368">
        <f>SUM(Emisiones_CH4_CO2eq_MUNDO[[#This Row],[Agricultura (kilotoneladas CO₂e)]:[Otras Quemas de Combustible (kilotoneladas CO₂e)]])</f>
        <v>72499.999999999985</v>
      </c>
    </row>
    <row r="369" spans="1:11" x14ac:dyDescent="0.25">
      <c r="A369" t="s">
        <v>26</v>
      </c>
      <c r="B369" t="s">
        <v>26</v>
      </c>
      <c r="C369" t="s">
        <v>27</v>
      </c>
      <c r="D369">
        <v>2006</v>
      </c>
      <c r="E369">
        <v>54360</v>
      </c>
      <c r="F369">
        <v>730</v>
      </c>
      <c r="G369">
        <v>16160</v>
      </c>
      <c r="H369">
        <v>580</v>
      </c>
      <c r="I369">
        <v>0</v>
      </c>
      <c r="J369">
        <v>2029.99999999999</v>
      </c>
      <c r="K369">
        <f>SUM(Emisiones_CH4_CO2eq_MUNDO[[#This Row],[Agricultura (kilotoneladas CO₂e)]:[Otras Quemas de Combustible (kilotoneladas CO₂e)]])</f>
        <v>73859.999999999985</v>
      </c>
    </row>
    <row r="370" spans="1:11" x14ac:dyDescent="0.25">
      <c r="A370" t="s">
        <v>26</v>
      </c>
      <c r="B370" t="s">
        <v>26</v>
      </c>
      <c r="C370" t="s">
        <v>27</v>
      </c>
      <c r="D370">
        <v>2007</v>
      </c>
      <c r="E370">
        <v>54720</v>
      </c>
      <c r="F370">
        <v>810</v>
      </c>
      <c r="G370">
        <v>16390</v>
      </c>
      <c r="H370">
        <v>230</v>
      </c>
      <c r="I370">
        <v>0</v>
      </c>
      <c r="J370">
        <v>2020</v>
      </c>
      <c r="K370">
        <f>SUM(Emisiones_CH4_CO2eq_MUNDO[[#This Row],[Agricultura (kilotoneladas CO₂e)]:[Otras Quemas de Combustible (kilotoneladas CO₂e)]])</f>
        <v>74170</v>
      </c>
    </row>
    <row r="371" spans="1:11" x14ac:dyDescent="0.25">
      <c r="A371" t="s">
        <v>26</v>
      </c>
      <c r="B371" t="s">
        <v>26</v>
      </c>
      <c r="C371" t="s">
        <v>27</v>
      </c>
      <c r="D371">
        <v>2008</v>
      </c>
      <c r="E371">
        <v>56900</v>
      </c>
      <c r="F371">
        <v>890</v>
      </c>
      <c r="G371">
        <v>16610</v>
      </c>
      <c r="H371">
        <v>440</v>
      </c>
      <c r="I371">
        <v>0</v>
      </c>
      <c r="J371">
        <v>2020</v>
      </c>
      <c r="K371">
        <f>SUM(Emisiones_CH4_CO2eq_MUNDO[[#This Row],[Agricultura (kilotoneladas CO₂e)]:[Otras Quemas de Combustible (kilotoneladas CO₂e)]])</f>
        <v>76860</v>
      </c>
    </row>
    <row r="372" spans="1:11" x14ac:dyDescent="0.25">
      <c r="A372" t="s">
        <v>26</v>
      </c>
      <c r="B372" t="s">
        <v>26</v>
      </c>
      <c r="C372" t="s">
        <v>27</v>
      </c>
      <c r="D372">
        <v>2009</v>
      </c>
      <c r="E372">
        <v>57490</v>
      </c>
      <c r="F372">
        <v>980</v>
      </c>
      <c r="G372">
        <v>16830</v>
      </c>
      <c r="H372">
        <v>240</v>
      </c>
      <c r="I372">
        <v>0</v>
      </c>
      <c r="J372">
        <v>2009.99999999999</v>
      </c>
      <c r="K372">
        <f>SUM(Emisiones_CH4_CO2eq_MUNDO[[#This Row],[Agricultura (kilotoneladas CO₂e)]:[Otras Quemas de Combustible (kilotoneladas CO₂e)]])</f>
        <v>77549.999999999985</v>
      </c>
    </row>
    <row r="373" spans="1:11" x14ac:dyDescent="0.25">
      <c r="A373" t="s">
        <v>26</v>
      </c>
      <c r="B373" t="s">
        <v>26</v>
      </c>
      <c r="C373" t="s">
        <v>27</v>
      </c>
      <c r="D373">
        <v>2010</v>
      </c>
      <c r="E373">
        <v>58330</v>
      </c>
      <c r="F373">
        <v>1060</v>
      </c>
      <c r="G373">
        <v>17060</v>
      </c>
      <c r="H373">
        <v>530</v>
      </c>
      <c r="I373">
        <v>0</v>
      </c>
      <c r="J373">
        <v>2009.99999999999</v>
      </c>
      <c r="K373">
        <f>SUM(Emisiones_CH4_CO2eq_MUNDO[[#This Row],[Agricultura (kilotoneladas CO₂e)]:[Otras Quemas de Combustible (kilotoneladas CO₂e)]])</f>
        <v>78989.999999999985</v>
      </c>
    </row>
    <row r="374" spans="1:11" x14ac:dyDescent="0.25">
      <c r="A374" t="s">
        <v>26</v>
      </c>
      <c r="B374" t="s">
        <v>26</v>
      </c>
      <c r="C374" t="s">
        <v>27</v>
      </c>
      <c r="D374">
        <v>2011</v>
      </c>
      <c r="E374">
        <v>58730</v>
      </c>
      <c r="F374">
        <v>1130</v>
      </c>
      <c r="G374">
        <v>17300</v>
      </c>
      <c r="H374">
        <v>410</v>
      </c>
      <c r="I374">
        <v>0</v>
      </c>
      <c r="J374">
        <v>2000</v>
      </c>
      <c r="K374">
        <f>SUM(Emisiones_CH4_CO2eq_MUNDO[[#This Row],[Agricultura (kilotoneladas CO₂e)]:[Otras Quemas de Combustible (kilotoneladas CO₂e)]])</f>
        <v>79570</v>
      </c>
    </row>
    <row r="375" spans="1:11" x14ac:dyDescent="0.25">
      <c r="A375" t="s">
        <v>26</v>
      </c>
      <c r="B375" t="s">
        <v>26</v>
      </c>
      <c r="C375" t="s">
        <v>27</v>
      </c>
      <c r="D375">
        <v>2012</v>
      </c>
      <c r="E375">
        <v>58810</v>
      </c>
      <c r="F375">
        <v>1200</v>
      </c>
      <c r="G375">
        <v>17540</v>
      </c>
      <c r="H375">
        <v>190</v>
      </c>
      <c r="I375">
        <v>0</v>
      </c>
      <c r="J375">
        <v>1990</v>
      </c>
      <c r="K375">
        <f>SUM(Emisiones_CH4_CO2eq_MUNDO[[#This Row],[Agricultura (kilotoneladas CO₂e)]:[Otras Quemas de Combustible (kilotoneladas CO₂e)]])</f>
        <v>79730</v>
      </c>
    </row>
    <row r="376" spans="1:11" x14ac:dyDescent="0.25">
      <c r="A376" t="s">
        <v>26</v>
      </c>
      <c r="B376" t="s">
        <v>26</v>
      </c>
      <c r="C376" t="s">
        <v>27</v>
      </c>
      <c r="D376">
        <v>2013</v>
      </c>
      <c r="E376">
        <v>58940</v>
      </c>
      <c r="F376">
        <v>1270</v>
      </c>
      <c r="G376">
        <v>17780</v>
      </c>
      <c r="H376">
        <v>490</v>
      </c>
      <c r="I376">
        <v>0</v>
      </c>
      <c r="J376">
        <v>1990</v>
      </c>
      <c r="K376">
        <f>SUM(Emisiones_CH4_CO2eq_MUNDO[[#This Row],[Agricultura (kilotoneladas CO₂e)]:[Otras Quemas de Combustible (kilotoneladas CO₂e)]])</f>
        <v>80470</v>
      </c>
    </row>
    <row r="377" spans="1:11" x14ac:dyDescent="0.25">
      <c r="A377" t="s">
        <v>26</v>
      </c>
      <c r="B377" t="s">
        <v>26</v>
      </c>
      <c r="C377" t="s">
        <v>27</v>
      </c>
      <c r="D377">
        <v>2014</v>
      </c>
      <c r="E377">
        <v>59200</v>
      </c>
      <c r="F377">
        <v>1330</v>
      </c>
      <c r="G377">
        <v>18030</v>
      </c>
      <c r="H377">
        <v>580</v>
      </c>
      <c r="I377">
        <v>0</v>
      </c>
      <c r="J377">
        <v>1980</v>
      </c>
      <c r="K377">
        <f>SUM(Emisiones_CH4_CO2eq_MUNDO[[#This Row],[Agricultura (kilotoneladas CO₂e)]:[Otras Quemas de Combustible (kilotoneladas CO₂e)]])</f>
        <v>81120</v>
      </c>
    </row>
    <row r="378" spans="1:11" x14ac:dyDescent="0.25">
      <c r="A378" t="s">
        <v>26</v>
      </c>
      <c r="B378" t="s">
        <v>26</v>
      </c>
      <c r="C378" t="s">
        <v>27</v>
      </c>
      <c r="D378">
        <v>2015</v>
      </c>
      <c r="E378">
        <v>59260</v>
      </c>
      <c r="F378">
        <v>1400</v>
      </c>
      <c r="G378">
        <v>18270</v>
      </c>
      <c r="H378">
        <v>300</v>
      </c>
      <c r="I378">
        <v>0</v>
      </c>
      <c r="J378">
        <v>1980</v>
      </c>
      <c r="K378">
        <f>SUM(Emisiones_CH4_CO2eq_MUNDO[[#This Row],[Agricultura (kilotoneladas CO₂e)]:[Otras Quemas de Combustible (kilotoneladas CO₂e)]])</f>
        <v>81210</v>
      </c>
    </row>
    <row r="379" spans="1:11" x14ac:dyDescent="0.25">
      <c r="A379" t="s">
        <v>26</v>
      </c>
      <c r="B379" t="s">
        <v>26</v>
      </c>
      <c r="C379" t="s">
        <v>27</v>
      </c>
      <c r="D379">
        <v>2016</v>
      </c>
      <c r="E379">
        <v>58370</v>
      </c>
      <c r="F379">
        <v>1400</v>
      </c>
      <c r="G379">
        <v>18520</v>
      </c>
      <c r="H379">
        <v>110</v>
      </c>
      <c r="I379">
        <v>0</v>
      </c>
      <c r="J379">
        <v>1940</v>
      </c>
      <c r="K379">
        <f>SUM(Emisiones_CH4_CO2eq_MUNDO[[#This Row],[Agricultura (kilotoneladas CO₂e)]:[Otras Quemas de Combustible (kilotoneladas CO₂e)]])</f>
        <v>80340</v>
      </c>
    </row>
    <row r="380" spans="1:11" x14ac:dyDescent="0.25">
      <c r="A380" t="s">
        <v>28</v>
      </c>
      <c r="B380" t="s">
        <v>28</v>
      </c>
      <c r="C380" t="s">
        <v>29</v>
      </c>
      <c r="D380">
        <v>1990</v>
      </c>
      <c r="E380">
        <v>60</v>
      </c>
      <c r="F380">
        <v>70</v>
      </c>
      <c r="G380">
        <v>1950</v>
      </c>
      <c r="H380">
        <v>0</v>
      </c>
      <c r="I380">
        <v>0</v>
      </c>
      <c r="J380">
        <v>0</v>
      </c>
      <c r="K380">
        <f>SUM(Emisiones_CH4_CO2eq_MUNDO[[#This Row],[Agricultura (kilotoneladas CO₂e)]:[Otras Quemas de Combustible (kilotoneladas CO₂e)]])</f>
        <v>2080</v>
      </c>
    </row>
    <row r="381" spans="1:11" x14ac:dyDescent="0.25">
      <c r="A381" t="s">
        <v>28</v>
      </c>
      <c r="B381" t="s">
        <v>28</v>
      </c>
      <c r="C381" t="s">
        <v>29</v>
      </c>
      <c r="D381">
        <v>1991</v>
      </c>
      <c r="E381">
        <v>60</v>
      </c>
      <c r="F381">
        <v>70</v>
      </c>
      <c r="G381">
        <v>1990</v>
      </c>
      <c r="H381">
        <v>0</v>
      </c>
      <c r="I381">
        <v>0</v>
      </c>
      <c r="J381">
        <v>0</v>
      </c>
      <c r="K381">
        <f>SUM(Emisiones_CH4_CO2eq_MUNDO[[#This Row],[Agricultura (kilotoneladas CO₂e)]:[Otras Quemas de Combustible (kilotoneladas CO₂e)]])</f>
        <v>2120</v>
      </c>
    </row>
    <row r="382" spans="1:11" x14ac:dyDescent="0.25">
      <c r="A382" t="s">
        <v>28</v>
      </c>
      <c r="B382" t="s">
        <v>28</v>
      </c>
      <c r="C382" t="s">
        <v>29</v>
      </c>
      <c r="D382">
        <v>1992</v>
      </c>
      <c r="E382">
        <v>60</v>
      </c>
      <c r="F382">
        <v>70</v>
      </c>
      <c r="G382">
        <v>2029.99999999999</v>
      </c>
      <c r="H382">
        <v>0</v>
      </c>
      <c r="I382">
        <v>0</v>
      </c>
      <c r="J382">
        <v>0</v>
      </c>
      <c r="K382">
        <f>SUM(Emisiones_CH4_CO2eq_MUNDO[[#This Row],[Agricultura (kilotoneladas CO₂e)]:[Otras Quemas de Combustible (kilotoneladas CO₂e)]])</f>
        <v>2159.99999999999</v>
      </c>
    </row>
    <row r="383" spans="1:11" x14ac:dyDescent="0.25">
      <c r="A383" t="s">
        <v>28</v>
      </c>
      <c r="B383" t="s">
        <v>28</v>
      </c>
      <c r="C383" t="s">
        <v>29</v>
      </c>
      <c r="D383">
        <v>1993</v>
      </c>
      <c r="E383">
        <v>50</v>
      </c>
      <c r="F383">
        <v>70</v>
      </c>
      <c r="G383">
        <v>2060</v>
      </c>
      <c r="H383">
        <v>0</v>
      </c>
      <c r="I383">
        <v>0</v>
      </c>
      <c r="J383">
        <v>0</v>
      </c>
      <c r="K383">
        <f>SUM(Emisiones_CH4_CO2eq_MUNDO[[#This Row],[Agricultura (kilotoneladas CO₂e)]:[Otras Quemas de Combustible (kilotoneladas CO₂e)]])</f>
        <v>2180</v>
      </c>
    </row>
    <row r="384" spans="1:11" x14ac:dyDescent="0.25">
      <c r="A384" t="s">
        <v>28</v>
      </c>
      <c r="B384" t="s">
        <v>28</v>
      </c>
      <c r="C384" t="s">
        <v>29</v>
      </c>
      <c r="D384">
        <v>1994</v>
      </c>
      <c r="E384">
        <v>50</v>
      </c>
      <c r="F384">
        <v>70</v>
      </c>
      <c r="G384">
        <v>2100</v>
      </c>
      <c r="H384">
        <v>0</v>
      </c>
      <c r="I384">
        <v>0</v>
      </c>
      <c r="J384">
        <v>0</v>
      </c>
      <c r="K384">
        <f>SUM(Emisiones_CH4_CO2eq_MUNDO[[#This Row],[Agricultura (kilotoneladas CO₂e)]:[Otras Quemas de Combustible (kilotoneladas CO₂e)]])</f>
        <v>2220</v>
      </c>
    </row>
    <row r="385" spans="1:11" x14ac:dyDescent="0.25">
      <c r="A385" t="s">
        <v>28</v>
      </c>
      <c r="B385" t="s">
        <v>28</v>
      </c>
      <c r="C385" t="s">
        <v>29</v>
      </c>
      <c r="D385">
        <v>1995</v>
      </c>
      <c r="E385">
        <v>50</v>
      </c>
      <c r="F385">
        <v>70</v>
      </c>
      <c r="G385">
        <v>2110</v>
      </c>
      <c r="H385">
        <v>0</v>
      </c>
      <c r="I385">
        <v>0</v>
      </c>
      <c r="J385">
        <v>0</v>
      </c>
      <c r="K385">
        <f>SUM(Emisiones_CH4_CO2eq_MUNDO[[#This Row],[Agricultura (kilotoneladas CO₂e)]:[Otras Quemas de Combustible (kilotoneladas CO₂e)]])</f>
        <v>2230</v>
      </c>
    </row>
    <row r="386" spans="1:11" x14ac:dyDescent="0.25">
      <c r="A386" t="s">
        <v>28</v>
      </c>
      <c r="B386" t="s">
        <v>28</v>
      </c>
      <c r="C386" t="s">
        <v>29</v>
      </c>
      <c r="D386">
        <v>1996</v>
      </c>
      <c r="E386">
        <v>50</v>
      </c>
      <c r="F386">
        <v>70</v>
      </c>
      <c r="G386">
        <v>2120</v>
      </c>
      <c r="H386">
        <v>0</v>
      </c>
      <c r="I386">
        <v>0</v>
      </c>
      <c r="J386">
        <v>0</v>
      </c>
      <c r="K386">
        <f>SUM(Emisiones_CH4_CO2eq_MUNDO[[#This Row],[Agricultura (kilotoneladas CO₂e)]:[Otras Quemas de Combustible (kilotoneladas CO₂e)]])</f>
        <v>2240</v>
      </c>
    </row>
    <row r="387" spans="1:11" x14ac:dyDescent="0.25">
      <c r="A387" t="s">
        <v>28</v>
      </c>
      <c r="B387" t="s">
        <v>28</v>
      </c>
      <c r="C387" t="s">
        <v>29</v>
      </c>
      <c r="D387">
        <v>1997</v>
      </c>
      <c r="E387">
        <v>50</v>
      </c>
      <c r="F387">
        <v>70</v>
      </c>
      <c r="G387">
        <v>2130</v>
      </c>
      <c r="H387">
        <v>0</v>
      </c>
      <c r="I387">
        <v>0</v>
      </c>
      <c r="J387">
        <v>0</v>
      </c>
      <c r="K387">
        <f>SUM(Emisiones_CH4_CO2eq_MUNDO[[#This Row],[Agricultura (kilotoneladas CO₂e)]:[Otras Quemas de Combustible (kilotoneladas CO₂e)]])</f>
        <v>2250</v>
      </c>
    </row>
    <row r="388" spans="1:11" x14ac:dyDescent="0.25">
      <c r="A388" t="s">
        <v>28</v>
      </c>
      <c r="B388" t="s">
        <v>28</v>
      </c>
      <c r="C388" t="s">
        <v>29</v>
      </c>
      <c r="D388">
        <v>1998</v>
      </c>
      <c r="E388">
        <v>50</v>
      </c>
      <c r="F388">
        <v>80</v>
      </c>
      <c r="G388">
        <v>2130</v>
      </c>
      <c r="H388">
        <v>0</v>
      </c>
      <c r="I388">
        <v>0</v>
      </c>
      <c r="J388">
        <v>0</v>
      </c>
      <c r="K388">
        <f>SUM(Emisiones_CH4_CO2eq_MUNDO[[#This Row],[Agricultura (kilotoneladas CO₂e)]:[Otras Quemas de Combustible (kilotoneladas CO₂e)]])</f>
        <v>2260</v>
      </c>
    </row>
    <row r="389" spans="1:11" x14ac:dyDescent="0.25">
      <c r="A389" t="s">
        <v>28</v>
      </c>
      <c r="B389" t="s">
        <v>28</v>
      </c>
      <c r="C389" t="s">
        <v>29</v>
      </c>
      <c r="D389">
        <v>1999</v>
      </c>
      <c r="E389">
        <v>40</v>
      </c>
      <c r="F389">
        <v>80</v>
      </c>
      <c r="G389">
        <v>2140</v>
      </c>
      <c r="H389">
        <v>0</v>
      </c>
      <c r="I389">
        <v>0</v>
      </c>
      <c r="J389">
        <v>0</v>
      </c>
      <c r="K389">
        <f>SUM(Emisiones_CH4_CO2eq_MUNDO[[#This Row],[Agricultura (kilotoneladas CO₂e)]:[Otras Quemas de Combustible (kilotoneladas CO₂e)]])</f>
        <v>2260</v>
      </c>
    </row>
    <row r="390" spans="1:11" x14ac:dyDescent="0.25">
      <c r="A390" t="s">
        <v>28</v>
      </c>
      <c r="B390" t="s">
        <v>28</v>
      </c>
      <c r="C390" t="s">
        <v>29</v>
      </c>
      <c r="D390">
        <v>2000</v>
      </c>
      <c r="E390">
        <v>40</v>
      </c>
      <c r="F390">
        <v>80</v>
      </c>
      <c r="G390">
        <v>2150</v>
      </c>
      <c r="H390">
        <v>0</v>
      </c>
      <c r="I390">
        <v>0</v>
      </c>
      <c r="J390">
        <v>0</v>
      </c>
      <c r="K390">
        <f>SUM(Emisiones_CH4_CO2eq_MUNDO[[#This Row],[Agricultura (kilotoneladas CO₂e)]:[Otras Quemas de Combustible (kilotoneladas CO₂e)]])</f>
        <v>2270</v>
      </c>
    </row>
    <row r="391" spans="1:11" x14ac:dyDescent="0.25">
      <c r="A391" t="s">
        <v>28</v>
      </c>
      <c r="B391" t="s">
        <v>28</v>
      </c>
      <c r="C391" t="s">
        <v>29</v>
      </c>
      <c r="D391">
        <v>2001</v>
      </c>
      <c r="E391">
        <v>40</v>
      </c>
      <c r="F391">
        <v>80</v>
      </c>
      <c r="G391">
        <v>2160</v>
      </c>
      <c r="H391">
        <v>0</v>
      </c>
      <c r="I391">
        <v>0</v>
      </c>
      <c r="J391">
        <v>0</v>
      </c>
      <c r="K391">
        <f>SUM(Emisiones_CH4_CO2eq_MUNDO[[#This Row],[Agricultura (kilotoneladas CO₂e)]:[Otras Quemas de Combustible (kilotoneladas CO₂e)]])</f>
        <v>2280</v>
      </c>
    </row>
    <row r="392" spans="1:11" x14ac:dyDescent="0.25">
      <c r="A392" t="s">
        <v>28</v>
      </c>
      <c r="B392" t="s">
        <v>28</v>
      </c>
      <c r="C392" t="s">
        <v>29</v>
      </c>
      <c r="D392">
        <v>2002</v>
      </c>
      <c r="E392">
        <v>30</v>
      </c>
      <c r="F392">
        <v>70</v>
      </c>
      <c r="G392">
        <v>2170</v>
      </c>
      <c r="H392">
        <v>0</v>
      </c>
      <c r="I392">
        <v>0</v>
      </c>
      <c r="J392">
        <v>0</v>
      </c>
      <c r="K392">
        <f>SUM(Emisiones_CH4_CO2eq_MUNDO[[#This Row],[Agricultura (kilotoneladas CO₂e)]:[Otras Quemas de Combustible (kilotoneladas CO₂e)]])</f>
        <v>2270</v>
      </c>
    </row>
    <row r="393" spans="1:11" x14ac:dyDescent="0.25">
      <c r="A393" t="s">
        <v>28</v>
      </c>
      <c r="B393" t="s">
        <v>28</v>
      </c>
      <c r="C393" t="s">
        <v>29</v>
      </c>
      <c r="D393">
        <v>2003</v>
      </c>
      <c r="E393">
        <v>30</v>
      </c>
      <c r="F393">
        <v>70</v>
      </c>
      <c r="G393">
        <v>2170</v>
      </c>
      <c r="H393">
        <v>0</v>
      </c>
      <c r="I393">
        <v>0</v>
      </c>
      <c r="J393">
        <v>0</v>
      </c>
      <c r="K393">
        <f>SUM(Emisiones_CH4_CO2eq_MUNDO[[#This Row],[Agricultura (kilotoneladas CO₂e)]:[Otras Quemas de Combustible (kilotoneladas CO₂e)]])</f>
        <v>2270</v>
      </c>
    </row>
    <row r="394" spans="1:11" x14ac:dyDescent="0.25">
      <c r="A394" t="s">
        <v>28</v>
      </c>
      <c r="B394" t="s">
        <v>28</v>
      </c>
      <c r="C394" t="s">
        <v>29</v>
      </c>
      <c r="D394">
        <v>2004</v>
      </c>
      <c r="E394">
        <v>30</v>
      </c>
      <c r="F394">
        <v>60</v>
      </c>
      <c r="G394">
        <v>2180</v>
      </c>
      <c r="H394">
        <v>0</v>
      </c>
      <c r="I394">
        <v>0</v>
      </c>
      <c r="J394">
        <v>0</v>
      </c>
      <c r="K394">
        <f>SUM(Emisiones_CH4_CO2eq_MUNDO[[#This Row],[Agricultura (kilotoneladas CO₂e)]:[Otras Quemas de Combustible (kilotoneladas CO₂e)]])</f>
        <v>2270</v>
      </c>
    </row>
    <row r="395" spans="1:11" x14ac:dyDescent="0.25">
      <c r="A395" t="s">
        <v>28</v>
      </c>
      <c r="B395" t="s">
        <v>28</v>
      </c>
      <c r="C395" t="s">
        <v>29</v>
      </c>
      <c r="D395">
        <v>2005</v>
      </c>
      <c r="E395">
        <v>30</v>
      </c>
      <c r="F395">
        <v>60</v>
      </c>
      <c r="G395">
        <v>2180</v>
      </c>
      <c r="H395">
        <v>0</v>
      </c>
      <c r="I395">
        <v>0</v>
      </c>
      <c r="J395">
        <v>0</v>
      </c>
      <c r="K395">
        <f>SUM(Emisiones_CH4_CO2eq_MUNDO[[#This Row],[Agricultura (kilotoneladas CO₂e)]:[Otras Quemas de Combustible (kilotoneladas CO₂e)]])</f>
        <v>2270</v>
      </c>
    </row>
    <row r="396" spans="1:11" x14ac:dyDescent="0.25">
      <c r="A396" t="s">
        <v>28</v>
      </c>
      <c r="B396" t="s">
        <v>28</v>
      </c>
      <c r="C396" t="s">
        <v>29</v>
      </c>
      <c r="D396">
        <v>2006</v>
      </c>
      <c r="E396">
        <v>20</v>
      </c>
      <c r="F396">
        <v>50</v>
      </c>
      <c r="G396">
        <v>2190</v>
      </c>
      <c r="H396">
        <v>0</v>
      </c>
      <c r="I396">
        <v>0</v>
      </c>
      <c r="J396">
        <v>0</v>
      </c>
      <c r="K396">
        <f>SUM(Emisiones_CH4_CO2eq_MUNDO[[#This Row],[Agricultura (kilotoneladas CO₂e)]:[Otras Quemas de Combustible (kilotoneladas CO₂e)]])</f>
        <v>2260</v>
      </c>
    </row>
    <row r="397" spans="1:11" x14ac:dyDescent="0.25">
      <c r="A397" t="s">
        <v>28</v>
      </c>
      <c r="B397" t="s">
        <v>28</v>
      </c>
      <c r="C397" t="s">
        <v>29</v>
      </c>
      <c r="D397">
        <v>2007</v>
      </c>
      <c r="E397">
        <v>20</v>
      </c>
      <c r="F397">
        <v>50</v>
      </c>
      <c r="G397">
        <v>2200</v>
      </c>
      <c r="H397">
        <v>0</v>
      </c>
      <c r="I397">
        <v>0</v>
      </c>
      <c r="J397">
        <v>0</v>
      </c>
      <c r="K397">
        <f>SUM(Emisiones_CH4_CO2eq_MUNDO[[#This Row],[Agricultura (kilotoneladas CO₂e)]:[Otras Quemas de Combustible (kilotoneladas CO₂e)]])</f>
        <v>2270</v>
      </c>
    </row>
    <row r="398" spans="1:11" x14ac:dyDescent="0.25">
      <c r="A398" t="s">
        <v>28</v>
      </c>
      <c r="B398" t="s">
        <v>28</v>
      </c>
      <c r="C398" t="s">
        <v>29</v>
      </c>
      <c r="D398">
        <v>2008</v>
      </c>
      <c r="E398">
        <v>20</v>
      </c>
      <c r="F398">
        <v>50</v>
      </c>
      <c r="G398">
        <v>2210</v>
      </c>
      <c r="H398">
        <v>0</v>
      </c>
      <c r="I398">
        <v>0</v>
      </c>
      <c r="J398">
        <v>0</v>
      </c>
      <c r="K398">
        <f>SUM(Emisiones_CH4_CO2eq_MUNDO[[#This Row],[Agricultura (kilotoneladas CO₂e)]:[Otras Quemas de Combustible (kilotoneladas CO₂e)]])</f>
        <v>2280</v>
      </c>
    </row>
    <row r="399" spans="1:11" x14ac:dyDescent="0.25">
      <c r="A399" t="s">
        <v>28</v>
      </c>
      <c r="B399" t="s">
        <v>28</v>
      </c>
      <c r="C399" t="s">
        <v>29</v>
      </c>
      <c r="D399">
        <v>2009</v>
      </c>
      <c r="E399">
        <v>20</v>
      </c>
      <c r="F399">
        <v>50</v>
      </c>
      <c r="G399">
        <v>2220</v>
      </c>
      <c r="H399">
        <v>0</v>
      </c>
      <c r="I399">
        <v>0</v>
      </c>
      <c r="J399">
        <v>0</v>
      </c>
      <c r="K399">
        <f>SUM(Emisiones_CH4_CO2eq_MUNDO[[#This Row],[Agricultura (kilotoneladas CO₂e)]:[Otras Quemas de Combustible (kilotoneladas CO₂e)]])</f>
        <v>2290</v>
      </c>
    </row>
    <row r="400" spans="1:11" x14ac:dyDescent="0.25">
      <c r="A400" t="s">
        <v>28</v>
      </c>
      <c r="B400" t="s">
        <v>28</v>
      </c>
      <c r="C400" t="s">
        <v>29</v>
      </c>
      <c r="D400">
        <v>2010</v>
      </c>
      <c r="E400">
        <v>30</v>
      </c>
      <c r="F400">
        <v>50</v>
      </c>
      <c r="G400">
        <v>2220</v>
      </c>
      <c r="H400">
        <v>0</v>
      </c>
      <c r="I400">
        <v>0</v>
      </c>
      <c r="J400">
        <v>0</v>
      </c>
      <c r="K400">
        <f>SUM(Emisiones_CH4_CO2eq_MUNDO[[#This Row],[Agricultura (kilotoneladas CO₂e)]:[Otras Quemas de Combustible (kilotoneladas CO₂e)]])</f>
        <v>2300</v>
      </c>
    </row>
    <row r="401" spans="1:11" x14ac:dyDescent="0.25">
      <c r="A401" t="s">
        <v>28</v>
      </c>
      <c r="B401" t="s">
        <v>28</v>
      </c>
      <c r="C401" t="s">
        <v>29</v>
      </c>
      <c r="D401">
        <v>2011</v>
      </c>
      <c r="E401">
        <v>20</v>
      </c>
      <c r="F401">
        <v>50</v>
      </c>
      <c r="G401">
        <v>2230</v>
      </c>
      <c r="H401">
        <v>0</v>
      </c>
      <c r="I401">
        <v>0</v>
      </c>
      <c r="J401">
        <v>0</v>
      </c>
      <c r="K401">
        <f>SUM(Emisiones_CH4_CO2eq_MUNDO[[#This Row],[Agricultura (kilotoneladas CO₂e)]:[Otras Quemas de Combustible (kilotoneladas CO₂e)]])</f>
        <v>2300</v>
      </c>
    </row>
    <row r="402" spans="1:11" x14ac:dyDescent="0.25">
      <c r="A402" t="s">
        <v>28</v>
      </c>
      <c r="B402" t="s">
        <v>28</v>
      </c>
      <c r="C402" t="s">
        <v>29</v>
      </c>
      <c r="D402">
        <v>2012</v>
      </c>
      <c r="E402">
        <v>30</v>
      </c>
      <c r="F402">
        <v>50</v>
      </c>
      <c r="G402">
        <v>2240</v>
      </c>
      <c r="H402">
        <v>0</v>
      </c>
      <c r="I402">
        <v>0</v>
      </c>
      <c r="J402">
        <v>0</v>
      </c>
      <c r="K402">
        <f>SUM(Emisiones_CH4_CO2eq_MUNDO[[#This Row],[Agricultura (kilotoneladas CO₂e)]:[Otras Quemas de Combustible (kilotoneladas CO₂e)]])</f>
        <v>2320</v>
      </c>
    </row>
    <row r="403" spans="1:11" x14ac:dyDescent="0.25">
      <c r="A403" t="s">
        <v>28</v>
      </c>
      <c r="B403" t="s">
        <v>28</v>
      </c>
      <c r="C403" t="s">
        <v>29</v>
      </c>
      <c r="D403">
        <v>2013</v>
      </c>
      <c r="E403">
        <v>30</v>
      </c>
      <c r="F403">
        <v>50</v>
      </c>
      <c r="G403">
        <v>2240</v>
      </c>
      <c r="H403">
        <v>0</v>
      </c>
      <c r="I403">
        <v>0</v>
      </c>
      <c r="J403">
        <v>0</v>
      </c>
      <c r="K403">
        <f>SUM(Emisiones_CH4_CO2eq_MUNDO[[#This Row],[Agricultura (kilotoneladas CO₂e)]:[Otras Quemas de Combustible (kilotoneladas CO₂e)]])</f>
        <v>2320</v>
      </c>
    </row>
    <row r="404" spans="1:11" x14ac:dyDescent="0.25">
      <c r="A404" t="s">
        <v>28</v>
      </c>
      <c r="B404" t="s">
        <v>28</v>
      </c>
      <c r="C404" t="s">
        <v>29</v>
      </c>
      <c r="D404">
        <v>2014</v>
      </c>
      <c r="E404">
        <v>30</v>
      </c>
      <c r="F404">
        <v>50</v>
      </c>
      <c r="G404">
        <v>2250</v>
      </c>
      <c r="H404">
        <v>0</v>
      </c>
      <c r="I404">
        <v>0</v>
      </c>
      <c r="J404">
        <v>0</v>
      </c>
      <c r="K404">
        <f>SUM(Emisiones_CH4_CO2eq_MUNDO[[#This Row],[Agricultura (kilotoneladas CO₂e)]:[Otras Quemas de Combustible (kilotoneladas CO₂e)]])</f>
        <v>2330</v>
      </c>
    </row>
    <row r="405" spans="1:11" x14ac:dyDescent="0.25">
      <c r="A405" t="s">
        <v>28</v>
      </c>
      <c r="B405" t="s">
        <v>28</v>
      </c>
      <c r="C405" t="s">
        <v>29</v>
      </c>
      <c r="D405">
        <v>2015</v>
      </c>
      <c r="E405">
        <v>20</v>
      </c>
      <c r="F405">
        <v>50</v>
      </c>
      <c r="G405">
        <v>2250</v>
      </c>
      <c r="H405">
        <v>0</v>
      </c>
      <c r="I405">
        <v>0</v>
      </c>
      <c r="J405">
        <v>0</v>
      </c>
      <c r="K405">
        <f>SUM(Emisiones_CH4_CO2eq_MUNDO[[#This Row],[Agricultura (kilotoneladas CO₂e)]:[Otras Quemas de Combustible (kilotoneladas CO₂e)]])</f>
        <v>2320</v>
      </c>
    </row>
    <row r="406" spans="1:11" x14ac:dyDescent="0.25">
      <c r="A406" t="s">
        <v>28</v>
      </c>
      <c r="B406" t="s">
        <v>28</v>
      </c>
      <c r="C406" t="s">
        <v>29</v>
      </c>
      <c r="D406">
        <v>2016</v>
      </c>
      <c r="E406">
        <v>20</v>
      </c>
      <c r="F406">
        <v>50</v>
      </c>
      <c r="G406">
        <v>2260</v>
      </c>
      <c r="H406">
        <v>0</v>
      </c>
      <c r="I406">
        <v>0</v>
      </c>
      <c r="J406">
        <v>0</v>
      </c>
      <c r="K406">
        <f>SUM(Emisiones_CH4_CO2eq_MUNDO[[#This Row],[Agricultura (kilotoneladas CO₂e)]:[Otras Quemas de Combustible (kilotoneladas CO₂e)]])</f>
        <v>2330</v>
      </c>
    </row>
    <row r="407" spans="1:11" x14ac:dyDescent="0.25">
      <c r="A407" t="s">
        <v>30</v>
      </c>
      <c r="B407" t="s">
        <v>397</v>
      </c>
      <c r="C407" t="s">
        <v>31</v>
      </c>
      <c r="D407">
        <v>1990</v>
      </c>
      <c r="E407">
        <v>16129.9999999999</v>
      </c>
      <c r="F407">
        <v>980</v>
      </c>
      <c r="G407">
        <v>2810</v>
      </c>
      <c r="H407">
        <v>370</v>
      </c>
      <c r="I407">
        <v>40</v>
      </c>
      <c r="J407">
        <v>120</v>
      </c>
      <c r="K407">
        <f>SUM(Emisiones_CH4_CO2eq_MUNDO[[#This Row],[Agricultura (kilotoneladas CO₂e)]:[Otras Quemas de Combustible (kilotoneladas CO₂e)]])</f>
        <v>20449.999999999898</v>
      </c>
    </row>
    <row r="408" spans="1:11" x14ac:dyDescent="0.25">
      <c r="A408" t="s">
        <v>30</v>
      </c>
      <c r="B408" t="s">
        <v>397</v>
      </c>
      <c r="C408" t="s">
        <v>31</v>
      </c>
      <c r="D408">
        <v>1991</v>
      </c>
      <c r="E408">
        <v>15820</v>
      </c>
      <c r="F408">
        <v>910</v>
      </c>
      <c r="G408">
        <v>2770</v>
      </c>
      <c r="H408">
        <v>370</v>
      </c>
      <c r="I408">
        <v>40</v>
      </c>
      <c r="J408">
        <v>120</v>
      </c>
      <c r="K408">
        <f>SUM(Emisiones_CH4_CO2eq_MUNDO[[#This Row],[Agricultura (kilotoneladas CO₂e)]:[Otras Quemas de Combustible (kilotoneladas CO₂e)]])</f>
        <v>20030</v>
      </c>
    </row>
    <row r="409" spans="1:11" x14ac:dyDescent="0.25">
      <c r="A409" t="s">
        <v>30</v>
      </c>
      <c r="B409" t="s">
        <v>397</v>
      </c>
      <c r="C409" t="s">
        <v>31</v>
      </c>
      <c r="D409">
        <v>1992</v>
      </c>
      <c r="E409">
        <v>13960</v>
      </c>
      <c r="F409">
        <v>1020</v>
      </c>
      <c r="G409">
        <v>2480</v>
      </c>
      <c r="H409">
        <v>410</v>
      </c>
      <c r="I409">
        <v>30</v>
      </c>
      <c r="J409">
        <v>100</v>
      </c>
      <c r="K409">
        <f>SUM(Emisiones_CH4_CO2eq_MUNDO[[#This Row],[Agricultura (kilotoneladas CO₂e)]:[Otras Quemas de Combustible (kilotoneladas CO₂e)]])</f>
        <v>18000</v>
      </c>
    </row>
    <row r="410" spans="1:11" x14ac:dyDescent="0.25">
      <c r="A410" t="s">
        <v>30</v>
      </c>
      <c r="B410" t="s">
        <v>397</v>
      </c>
      <c r="C410" t="s">
        <v>31</v>
      </c>
      <c r="D410">
        <v>1993</v>
      </c>
      <c r="E410">
        <v>13360</v>
      </c>
      <c r="F410">
        <v>980</v>
      </c>
      <c r="G410">
        <v>2290</v>
      </c>
      <c r="H410">
        <v>410</v>
      </c>
      <c r="I410">
        <v>30</v>
      </c>
      <c r="J410">
        <v>80</v>
      </c>
      <c r="K410">
        <f>SUM(Emisiones_CH4_CO2eq_MUNDO[[#This Row],[Agricultura (kilotoneladas CO₂e)]:[Otras Quemas de Combustible (kilotoneladas CO₂e)]])</f>
        <v>17150</v>
      </c>
    </row>
    <row r="411" spans="1:11" x14ac:dyDescent="0.25">
      <c r="A411" t="s">
        <v>30</v>
      </c>
      <c r="B411" t="s">
        <v>397</v>
      </c>
      <c r="C411" t="s">
        <v>31</v>
      </c>
      <c r="D411">
        <v>1994</v>
      </c>
      <c r="E411">
        <v>12660</v>
      </c>
      <c r="F411">
        <v>940</v>
      </c>
      <c r="G411">
        <v>2230</v>
      </c>
      <c r="H411">
        <v>410</v>
      </c>
      <c r="I411">
        <v>30</v>
      </c>
      <c r="J411">
        <v>80</v>
      </c>
      <c r="K411">
        <f>SUM(Emisiones_CH4_CO2eq_MUNDO[[#This Row],[Agricultura (kilotoneladas CO₂e)]:[Otras Quemas de Combustible (kilotoneladas CO₂e)]])</f>
        <v>16350</v>
      </c>
    </row>
    <row r="412" spans="1:11" x14ac:dyDescent="0.25">
      <c r="A412" t="s">
        <v>30</v>
      </c>
      <c r="B412" t="s">
        <v>397</v>
      </c>
      <c r="C412" t="s">
        <v>31</v>
      </c>
      <c r="D412">
        <v>1995</v>
      </c>
      <c r="E412">
        <v>11880</v>
      </c>
      <c r="F412">
        <v>920</v>
      </c>
      <c r="G412">
        <v>2230</v>
      </c>
      <c r="H412">
        <v>410</v>
      </c>
      <c r="I412">
        <v>30</v>
      </c>
      <c r="J412">
        <v>60</v>
      </c>
      <c r="K412">
        <f>SUM(Emisiones_CH4_CO2eq_MUNDO[[#This Row],[Agricultura (kilotoneladas CO₂e)]:[Otras Quemas de Combustible (kilotoneladas CO₂e)]])</f>
        <v>15530</v>
      </c>
    </row>
    <row r="413" spans="1:11" x14ac:dyDescent="0.25">
      <c r="A413" t="s">
        <v>30</v>
      </c>
      <c r="B413" t="s">
        <v>397</v>
      </c>
      <c r="C413" t="s">
        <v>31</v>
      </c>
      <c r="D413">
        <v>1996</v>
      </c>
      <c r="E413">
        <v>11190</v>
      </c>
      <c r="F413">
        <v>1010</v>
      </c>
      <c r="G413">
        <v>2560</v>
      </c>
      <c r="H413">
        <v>110</v>
      </c>
      <c r="I413">
        <v>30</v>
      </c>
      <c r="J413">
        <v>70</v>
      </c>
      <c r="K413">
        <f>SUM(Emisiones_CH4_CO2eq_MUNDO[[#This Row],[Agricultura (kilotoneladas CO₂e)]:[Otras Quemas de Combustible (kilotoneladas CO₂e)]])</f>
        <v>14970</v>
      </c>
    </row>
    <row r="414" spans="1:11" x14ac:dyDescent="0.25">
      <c r="A414" t="s">
        <v>30</v>
      </c>
      <c r="B414" t="s">
        <v>397</v>
      </c>
      <c r="C414" t="s">
        <v>31</v>
      </c>
      <c r="D414">
        <v>1997</v>
      </c>
      <c r="E414">
        <v>10820</v>
      </c>
      <c r="F414">
        <v>1060</v>
      </c>
      <c r="G414">
        <v>2640</v>
      </c>
      <c r="H414">
        <v>100</v>
      </c>
      <c r="I414">
        <v>40</v>
      </c>
      <c r="J414">
        <v>70</v>
      </c>
      <c r="K414">
        <f>SUM(Emisiones_CH4_CO2eq_MUNDO[[#This Row],[Agricultura (kilotoneladas CO₂e)]:[Otras Quemas de Combustible (kilotoneladas CO₂e)]])</f>
        <v>14730</v>
      </c>
    </row>
    <row r="415" spans="1:11" x14ac:dyDescent="0.25">
      <c r="A415" t="s">
        <v>30</v>
      </c>
      <c r="B415" t="s">
        <v>397</v>
      </c>
      <c r="C415" t="s">
        <v>31</v>
      </c>
      <c r="D415">
        <v>1998</v>
      </c>
      <c r="E415">
        <v>10670</v>
      </c>
      <c r="F415">
        <v>1010</v>
      </c>
      <c r="G415">
        <v>2770</v>
      </c>
      <c r="H415">
        <v>100</v>
      </c>
      <c r="I415">
        <v>40</v>
      </c>
      <c r="J415">
        <v>70</v>
      </c>
      <c r="K415">
        <f>SUM(Emisiones_CH4_CO2eq_MUNDO[[#This Row],[Agricultura (kilotoneladas CO₂e)]:[Otras Quemas de Combustible (kilotoneladas CO₂e)]])</f>
        <v>14660</v>
      </c>
    </row>
    <row r="416" spans="1:11" x14ac:dyDescent="0.25">
      <c r="A416" t="s">
        <v>30</v>
      </c>
      <c r="B416" t="s">
        <v>397</v>
      </c>
      <c r="C416" t="s">
        <v>31</v>
      </c>
      <c r="D416">
        <v>1999</v>
      </c>
      <c r="E416">
        <v>10420</v>
      </c>
      <c r="F416">
        <v>950</v>
      </c>
      <c r="G416">
        <v>2930</v>
      </c>
      <c r="H416">
        <v>150</v>
      </c>
      <c r="I416">
        <v>40</v>
      </c>
      <c r="J416">
        <v>70</v>
      </c>
      <c r="K416">
        <f>SUM(Emisiones_CH4_CO2eq_MUNDO[[#This Row],[Agricultura (kilotoneladas CO₂e)]:[Otras Quemas de Combustible (kilotoneladas CO₂e)]])</f>
        <v>14560</v>
      </c>
    </row>
    <row r="417" spans="1:11" x14ac:dyDescent="0.25">
      <c r="A417" t="s">
        <v>30</v>
      </c>
      <c r="B417" t="s">
        <v>397</v>
      </c>
      <c r="C417" t="s">
        <v>31</v>
      </c>
      <c r="D417">
        <v>2000</v>
      </c>
      <c r="E417">
        <v>9750</v>
      </c>
      <c r="F417">
        <v>1050</v>
      </c>
      <c r="G417">
        <v>3060</v>
      </c>
      <c r="H417">
        <v>110</v>
      </c>
      <c r="I417">
        <v>50</v>
      </c>
      <c r="J417">
        <v>60</v>
      </c>
      <c r="K417">
        <f>SUM(Emisiones_CH4_CO2eq_MUNDO[[#This Row],[Agricultura (kilotoneladas CO₂e)]:[Otras Quemas de Combustible (kilotoneladas CO₂e)]])</f>
        <v>14080</v>
      </c>
    </row>
    <row r="418" spans="1:11" x14ac:dyDescent="0.25">
      <c r="A418" t="s">
        <v>30</v>
      </c>
      <c r="B418" t="s">
        <v>397</v>
      </c>
      <c r="C418" t="s">
        <v>31</v>
      </c>
      <c r="D418">
        <v>2001</v>
      </c>
      <c r="E418">
        <v>9510</v>
      </c>
      <c r="F418">
        <v>1040</v>
      </c>
      <c r="G418">
        <v>3070</v>
      </c>
      <c r="H418">
        <v>150</v>
      </c>
      <c r="I418">
        <v>50</v>
      </c>
      <c r="J418">
        <v>50</v>
      </c>
      <c r="K418">
        <f>SUM(Emisiones_CH4_CO2eq_MUNDO[[#This Row],[Agricultura (kilotoneladas CO₂e)]:[Otras Quemas de Combustible (kilotoneladas CO₂e)]])</f>
        <v>13870</v>
      </c>
    </row>
    <row r="419" spans="1:11" x14ac:dyDescent="0.25">
      <c r="A419" t="s">
        <v>30</v>
      </c>
      <c r="B419" t="s">
        <v>397</v>
      </c>
      <c r="C419" t="s">
        <v>31</v>
      </c>
      <c r="D419">
        <v>2002</v>
      </c>
      <c r="E419">
        <v>9200</v>
      </c>
      <c r="F419">
        <v>1050</v>
      </c>
      <c r="G419">
        <v>3150</v>
      </c>
      <c r="H419">
        <v>2180</v>
      </c>
      <c r="I419">
        <v>50</v>
      </c>
      <c r="J419">
        <v>60</v>
      </c>
      <c r="K419">
        <f>SUM(Emisiones_CH4_CO2eq_MUNDO[[#This Row],[Agricultura (kilotoneladas CO₂e)]:[Otras Quemas de Combustible (kilotoneladas CO₂e)]])</f>
        <v>15690</v>
      </c>
    </row>
    <row r="420" spans="1:11" x14ac:dyDescent="0.25">
      <c r="A420" t="s">
        <v>30</v>
      </c>
      <c r="B420" t="s">
        <v>397</v>
      </c>
      <c r="C420" t="s">
        <v>31</v>
      </c>
      <c r="D420">
        <v>2003</v>
      </c>
      <c r="E420">
        <v>9020</v>
      </c>
      <c r="F420">
        <v>1090</v>
      </c>
      <c r="G420">
        <v>3410</v>
      </c>
      <c r="H420">
        <v>810</v>
      </c>
      <c r="I420">
        <v>50</v>
      </c>
      <c r="J420">
        <v>60</v>
      </c>
      <c r="K420">
        <f>SUM(Emisiones_CH4_CO2eq_MUNDO[[#This Row],[Agricultura (kilotoneladas CO₂e)]:[Otras Quemas de Combustible (kilotoneladas CO₂e)]])</f>
        <v>14440</v>
      </c>
    </row>
    <row r="421" spans="1:11" x14ac:dyDescent="0.25">
      <c r="A421" t="s">
        <v>30</v>
      </c>
      <c r="B421" t="s">
        <v>397</v>
      </c>
      <c r="C421" t="s">
        <v>31</v>
      </c>
      <c r="D421">
        <v>2004</v>
      </c>
      <c r="E421">
        <v>8800</v>
      </c>
      <c r="F421">
        <v>1140</v>
      </c>
      <c r="G421">
        <v>4000</v>
      </c>
      <c r="H421">
        <v>100</v>
      </c>
      <c r="I421">
        <v>50</v>
      </c>
      <c r="J421">
        <v>60</v>
      </c>
      <c r="K421">
        <f>SUM(Emisiones_CH4_CO2eq_MUNDO[[#This Row],[Agricultura (kilotoneladas CO₂e)]:[Otras Quemas de Combustible (kilotoneladas CO₂e)]])</f>
        <v>14150</v>
      </c>
    </row>
    <row r="422" spans="1:11" x14ac:dyDescent="0.25">
      <c r="A422" t="s">
        <v>30</v>
      </c>
      <c r="B422" t="s">
        <v>397</v>
      </c>
      <c r="C422" t="s">
        <v>31</v>
      </c>
      <c r="D422">
        <v>2005</v>
      </c>
      <c r="E422">
        <v>8820</v>
      </c>
      <c r="F422">
        <v>1080</v>
      </c>
      <c r="G422">
        <v>3760</v>
      </c>
      <c r="H422">
        <v>190</v>
      </c>
      <c r="I422">
        <v>60</v>
      </c>
      <c r="J422">
        <v>60</v>
      </c>
      <c r="K422">
        <f>SUM(Emisiones_CH4_CO2eq_MUNDO[[#This Row],[Agricultura (kilotoneladas CO₂e)]:[Otras Quemas de Combustible (kilotoneladas CO₂e)]])</f>
        <v>13970</v>
      </c>
    </row>
    <row r="423" spans="1:11" x14ac:dyDescent="0.25">
      <c r="A423" t="s">
        <v>30</v>
      </c>
      <c r="B423" t="s">
        <v>397</v>
      </c>
      <c r="C423" t="s">
        <v>31</v>
      </c>
      <c r="D423">
        <v>2006</v>
      </c>
      <c r="E423">
        <v>8820</v>
      </c>
      <c r="F423">
        <v>1150</v>
      </c>
      <c r="G423">
        <v>4030</v>
      </c>
      <c r="H423">
        <v>510</v>
      </c>
      <c r="I423">
        <v>70</v>
      </c>
      <c r="J423">
        <v>70</v>
      </c>
      <c r="K423">
        <f>SUM(Emisiones_CH4_CO2eq_MUNDO[[#This Row],[Agricultura (kilotoneladas CO₂e)]:[Otras Quemas de Combustible (kilotoneladas CO₂e)]])</f>
        <v>14650</v>
      </c>
    </row>
    <row r="424" spans="1:11" x14ac:dyDescent="0.25">
      <c r="A424" t="s">
        <v>30</v>
      </c>
      <c r="B424" t="s">
        <v>397</v>
      </c>
      <c r="C424" t="s">
        <v>31</v>
      </c>
      <c r="D424">
        <v>2007</v>
      </c>
      <c r="E424">
        <v>8780</v>
      </c>
      <c r="F424">
        <v>1340</v>
      </c>
      <c r="G424">
        <v>4310</v>
      </c>
      <c r="H424">
        <v>70</v>
      </c>
      <c r="I424">
        <v>70</v>
      </c>
      <c r="J424">
        <v>70</v>
      </c>
      <c r="K424">
        <f>SUM(Emisiones_CH4_CO2eq_MUNDO[[#This Row],[Agricultura (kilotoneladas CO₂e)]:[Otras Quemas de Combustible (kilotoneladas CO₂e)]])</f>
        <v>14640</v>
      </c>
    </row>
    <row r="425" spans="1:11" x14ac:dyDescent="0.25">
      <c r="A425" t="s">
        <v>30</v>
      </c>
      <c r="B425" t="s">
        <v>397</v>
      </c>
      <c r="C425" t="s">
        <v>31</v>
      </c>
      <c r="D425">
        <v>2008</v>
      </c>
      <c r="E425">
        <v>8750</v>
      </c>
      <c r="F425">
        <v>1220</v>
      </c>
      <c r="G425">
        <v>5290</v>
      </c>
      <c r="H425">
        <v>60</v>
      </c>
      <c r="I425">
        <v>80</v>
      </c>
      <c r="J425">
        <v>70</v>
      </c>
      <c r="K425">
        <f>SUM(Emisiones_CH4_CO2eq_MUNDO[[#This Row],[Agricultura (kilotoneladas CO₂e)]:[Otras Quemas de Combustible (kilotoneladas CO₂e)]])</f>
        <v>15470</v>
      </c>
    </row>
    <row r="426" spans="1:11" x14ac:dyDescent="0.25">
      <c r="A426" t="s">
        <v>30</v>
      </c>
      <c r="B426" t="s">
        <v>397</v>
      </c>
      <c r="C426" t="s">
        <v>31</v>
      </c>
      <c r="D426">
        <v>2009</v>
      </c>
      <c r="E426">
        <v>8950</v>
      </c>
      <c r="F426">
        <v>1060</v>
      </c>
      <c r="G426">
        <v>5330</v>
      </c>
      <c r="H426">
        <v>150</v>
      </c>
      <c r="I426">
        <v>70</v>
      </c>
      <c r="J426">
        <v>60</v>
      </c>
      <c r="K426">
        <f>SUM(Emisiones_CH4_CO2eq_MUNDO[[#This Row],[Agricultura (kilotoneladas CO₂e)]:[Otras Quemas de Combustible (kilotoneladas CO₂e)]])</f>
        <v>15620</v>
      </c>
    </row>
    <row r="427" spans="1:11" x14ac:dyDescent="0.25">
      <c r="A427" t="s">
        <v>30</v>
      </c>
      <c r="B427" t="s">
        <v>397</v>
      </c>
      <c r="C427" t="s">
        <v>31</v>
      </c>
      <c r="D427">
        <v>2010</v>
      </c>
      <c r="E427">
        <v>8990</v>
      </c>
      <c r="F427">
        <v>1160</v>
      </c>
      <c r="G427">
        <v>5640</v>
      </c>
      <c r="H427">
        <v>70</v>
      </c>
      <c r="I427">
        <v>80</v>
      </c>
      <c r="J427">
        <v>70</v>
      </c>
      <c r="K427">
        <f>SUM(Emisiones_CH4_CO2eq_MUNDO[[#This Row],[Agricultura (kilotoneladas CO₂e)]:[Otras Quemas de Combustible (kilotoneladas CO₂e)]])</f>
        <v>16010</v>
      </c>
    </row>
    <row r="428" spans="1:11" x14ac:dyDescent="0.25">
      <c r="A428" t="s">
        <v>30</v>
      </c>
      <c r="B428" t="s">
        <v>397</v>
      </c>
      <c r="C428" t="s">
        <v>31</v>
      </c>
      <c r="D428">
        <v>2011</v>
      </c>
      <c r="E428">
        <v>9060</v>
      </c>
      <c r="F428">
        <v>1080</v>
      </c>
      <c r="G428">
        <v>5330</v>
      </c>
      <c r="H428">
        <v>60</v>
      </c>
      <c r="I428">
        <v>80</v>
      </c>
      <c r="J428">
        <v>70</v>
      </c>
      <c r="K428">
        <f>SUM(Emisiones_CH4_CO2eq_MUNDO[[#This Row],[Agricultura (kilotoneladas CO₂e)]:[Otras Quemas de Combustible (kilotoneladas CO₂e)]])</f>
        <v>15680</v>
      </c>
    </row>
    <row r="429" spans="1:11" x14ac:dyDescent="0.25">
      <c r="A429" t="s">
        <v>30</v>
      </c>
      <c r="B429" t="s">
        <v>397</v>
      </c>
      <c r="C429" t="s">
        <v>31</v>
      </c>
      <c r="D429">
        <v>2012</v>
      </c>
      <c r="E429">
        <v>9260</v>
      </c>
      <c r="F429">
        <v>1090</v>
      </c>
      <c r="G429">
        <v>5390</v>
      </c>
      <c r="H429">
        <v>640</v>
      </c>
      <c r="I429">
        <v>80</v>
      </c>
      <c r="J429">
        <v>70</v>
      </c>
      <c r="K429">
        <f>SUM(Emisiones_CH4_CO2eq_MUNDO[[#This Row],[Agricultura (kilotoneladas CO₂e)]:[Otras Quemas de Combustible (kilotoneladas CO₂e)]])</f>
        <v>16530</v>
      </c>
    </row>
    <row r="430" spans="1:11" x14ac:dyDescent="0.25">
      <c r="A430" t="s">
        <v>30</v>
      </c>
      <c r="B430" t="s">
        <v>397</v>
      </c>
      <c r="C430" t="s">
        <v>31</v>
      </c>
      <c r="D430">
        <v>2013</v>
      </c>
      <c r="E430">
        <v>9390</v>
      </c>
      <c r="F430">
        <v>1090</v>
      </c>
      <c r="G430">
        <v>5970</v>
      </c>
      <c r="H430">
        <v>130</v>
      </c>
      <c r="I430">
        <v>70</v>
      </c>
      <c r="J430">
        <v>70</v>
      </c>
      <c r="K430">
        <f>SUM(Emisiones_CH4_CO2eq_MUNDO[[#This Row],[Agricultura (kilotoneladas CO₂e)]:[Otras Quemas de Combustible (kilotoneladas CO₂e)]])</f>
        <v>16720</v>
      </c>
    </row>
    <row r="431" spans="1:11" x14ac:dyDescent="0.25">
      <c r="A431" t="s">
        <v>30</v>
      </c>
      <c r="B431" t="s">
        <v>397</v>
      </c>
      <c r="C431" t="s">
        <v>31</v>
      </c>
      <c r="D431">
        <v>2014</v>
      </c>
      <c r="E431">
        <v>9370</v>
      </c>
      <c r="F431">
        <v>1090</v>
      </c>
      <c r="G431">
        <v>6090</v>
      </c>
      <c r="H431">
        <v>630</v>
      </c>
      <c r="I431">
        <v>70</v>
      </c>
      <c r="J431">
        <v>70</v>
      </c>
      <c r="K431">
        <f>SUM(Emisiones_CH4_CO2eq_MUNDO[[#This Row],[Agricultura (kilotoneladas CO₂e)]:[Otras Quemas de Combustible (kilotoneladas CO₂e)]])</f>
        <v>17320</v>
      </c>
    </row>
    <row r="432" spans="1:11" x14ac:dyDescent="0.25">
      <c r="A432" t="s">
        <v>30</v>
      </c>
      <c r="B432" t="s">
        <v>397</v>
      </c>
      <c r="C432" t="s">
        <v>31</v>
      </c>
      <c r="D432">
        <v>2015</v>
      </c>
      <c r="E432">
        <v>9370</v>
      </c>
      <c r="F432">
        <v>1050</v>
      </c>
      <c r="G432">
        <v>6400</v>
      </c>
      <c r="H432">
        <v>780</v>
      </c>
      <c r="I432">
        <v>70</v>
      </c>
      <c r="J432">
        <v>70</v>
      </c>
      <c r="K432">
        <f>SUM(Emisiones_CH4_CO2eq_MUNDO[[#This Row],[Agricultura (kilotoneladas CO₂e)]:[Otras Quemas de Combustible (kilotoneladas CO₂e)]])</f>
        <v>17740</v>
      </c>
    </row>
    <row r="433" spans="1:11" x14ac:dyDescent="0.25">
      <c r="A433" t="s">
        <v>30</v>
      </c>
      <c r="B433" t="s">
        <v>397</v>
      </c>
      <c r="C433" t="s">
        <v>31</v>
      </c>
      <c r="D433">
        <v>2016</v>
      </c>
      <c r="E433">
        <v>9250</v>
      </c>
      <c r="F433">
        <v>1040</v>
      </c>
      <c r="G433">
        <v>6140</v>
      </c>
      <c r="H433">
        <v>40</v>
      </c>
      <c r="I433">
        <v>60</v>
      </c>
      <c r="J433">
        <v>60</v>
      </c>
      <c r="K433">
        <f>SUM(Emisiones_CH4_CO2eq_MUNDO[[#This Row],[Agricultura (kilotoneladas CO₂e)]:[Otras Quemas de Combustible (kilotoneladas CO₂e)]])</f>
        <v>16590</v>
      </c>
    </row>
    <row r="434" spans="1:11" x14ac:dyDescent="0.25">
      <c r="A434" t="s">
        <v>32</v>
      </c>
      <c r="B434" t="s">
        <v>398</v>
      </c>
      <c r="C434" t="s">
        <v>33</v>
      </c>
      <c r="D434">
        <v>1990</v>
      </c>
      <c r="E434">
        <v>7780</v>
      </c>
      <c r="F434">
        <v>1120</v>
      </c>
      <c r="G434">
        <v>3890</v>
      </c>
      <c r="H434">
        <v>0</v>
      </c>
      <c r="I434">
        <v>10</v>
      </c>
      <c r="J434">
        <v>430</v>
      </c>
      <c r="K434">
        <f>SUM(Emisiones_CH4_CO2eq_MUNDO[[#This Row],[Agricultura (kilotoneladas CO₂e)]:[Otras Quemas de Combustible (kilotoneladas CO₂e)]])</f>
        <v>13230</v>
      </c>
    </row>
    <row r="435" spans="1:11" x14ac:dyDescent="0.25">
      <c r="A435" t="s">
        <v>32</v>
      </c>
      <c r="B435" t="s">
        <v>398</v>
      </c>
      <c r="C435" t="s">
        <v>33</v>
      </c>
      <c r="D435">
        <v>1991</v>
      </c>
      <c r="E435">
        <v>7840</v>
      </c>
      <c r="F435">
        <v>970</v>
      </c>
      <c r="G435">
        <v>4040</v>
      </c>
      <c r="H435">
        <v>0</v>
      </c>
      <c r="I435">
        <v>10</v>
      </c>
      <c r="J435">
        <v>450</v>
      </c>
      <c r="K435">
        <f>SUM(Emisiones_CH4_CO2eq_MUNDO[[#This Row],[Agricultura (kilotoneladas CO₂e)]:[Otras Quemas de Combustible (kilotoneladas CO₂e)]])</f>
        <v>13310</v>
      </c>
    </row>
    <row r="436" spans="1:11" x14ac:dyDescent="0.25">
      <c r="A436" t="s">
        <v>32</v>
      </c>
      <c r="B436" t="s">
        <v>398</v>
      </c>
      <c r="C436" t="s">
        <v>33</v>
      </c>
      <c r="D436">
        <v>1992</v>
      </c>
      <c r="E436">
        <v>7710</v>
      </c>
      <c r="F436">
        <v>830</v>
      </c>
      <c r="G436">
        <v>4150</v>
      </c>
      <c r="H436">
        <v>0</v>
      </c>
      <c r="I436">
        <v>10</v>
      </c>
      <c r="J436">
        <v>440</v>
      </c>
      <c r="K436">
        <f>SUM(Emisiones_CH4_CO2eq_MUNDO[[#This Row],[Agricultura (kilotoneladas CO₂e)]:[Otras Quemas de Combustible (kilotoneladas CO₂e)]])</f>
        <v>13140</v>
      </c>
    </row>
    <row r="437" spans="1:11" x14ac:dyDescent="0.25">
      <c r="A437" t="s">
        <v>32</v>
      </c>
      <c r="B437" t="s">
        <v>398</v>
      </c>
      <c r="C437" t="s">
        <v>33</v>
      </c>
      <c r="D437">
        <v>1993</v>
      </c>
      <c r="E437">
        <v>7660</v>
      </c>
      <c r="F437">
        <v>880</v>
      </c>
      <c r="G437">
        <v>3970</v>
      </c>
      <c r="H437">
        <v>0</v>
      </c>
      <c r="I437">
        <v>10</v>
      </c>
      <c r="J437">
        <v>430</v>
      </c>
      <c r="K437">
        <f>SUM(Emisiones_CH4_CO2eq_MUNDO[[#This Row],[Agricultura (kilotoneladas CO₂e)]:[Otras Quemas de Combustible (kilotoneladas CO₂e)]])</f>
        <v>12950</v>
      </c>
    </row>
    <row r="438" spans="1:11" x14ac:dyDescent="0.25">
      <c r="A438" t="s">
        <v>32</v>
      </c>
      <c r="B438" t="s">
        <v>398</v>
      </c>
      <c r="C438" t="s">
        <v>33</v>
      </c>
      <c r="D438">
        <v>1994</v>
      </c>
      <c r="E438">
        <v>7630</v>
      </c>
      <c r="F438">
        <v>760</v>
      </c>
      <c r="G438">
        <v>4190</v>
      </c>
      <c r="H438">
        <v>0</v>
      </c>
      <c r="I438">
        <v>10</v>
      </c>
      <c r="J438">
        <v>390</v>
      </c>
      <c r="K438">
        <f>SUM(Emisiones_CH4_CO2eq_MUNDO[[#This Row],[Agricultura (kilotoneladas CO₂e)]:[Otras Quemas de Combustible (kilotoneladas CO₂e)]])</f>
        <v>12980</v>
      </c>
    </row>
    <row r="439" spans="1:11" x14ac:dyDescent="0.25">
      <c r="A439" t="s">
        <v>32</v>
      </c>
      <c r="B439" t="s">
        <v>398</v>
      </c>
      <c r="C439" t="s">
        <v>33</v>
      </c>
      <c r="D439">
        <v>1995</v>
      </c>
      <c r="E439">
        <v>7750</v>
      </c>
      <c r="F439">
        <v>770</v>
      </c>
      <c r="G439">
        <v>4190</v>
      </c>
      <c r="H439">
        <v>0</v>
      </c>
      <c r="I439">
        <v>10</v>
      </c>
      <c r="J439">
        <v>390</v>
      </c>
      <c r="K439">
        <f>SUM(Emisiones_CH4_CO2eq_MUNDO[[#This Row],[Agricultura (kilotoneladas CO₂e)]:[Otras Quemas de Combustible (kilotoneladas CO₂e)]])</f>
        <v>13110</v>
      </c>
    </row>
    <row r="440" spans="1:11" x14ac:dyDescent="0.25">
      <c r="A440" t="s">
        <v>32</v>
      </c>
      <c r="B440" t="s">
        <v>398</v>
      </c>
      <c r="C440" t="s">
        <v>33</v>
      </c>
      <c r="D440">
        <v>1996</v>
      </c>
      <c r="E440">
        <v>7710</v>
      </c>
      <c r="F440">
        <v>750</v>
      </c>
      <c r="G440">
        <v>4090</v>
      </c>
      <c r="H440">
        <v>0</v>
      </c>
      <c r="I440">
        <v>10</v>
      </c>
      <c r="J440">
        <v>420</v>
      </c>
      <c r="K440">
        <f>SUM(Emisiones_CH4_CO2eq_MUNDO[[#This Row],[Agricultura (kilotoneladas CO₂e)]:[Otras Quemas de Combustible (kilotoneladas CO₂e)]])</f>
        <v>12980</v>
      </c>
    </row>
    <row r="441" spans="1:11" x14ac:dyDescent="0.25">
      <c r="A441" t="s">
        <v>32</v>
      </c>
      <c r="B441" t="s">
        <v>398</v>
      </c>
      <c r="C441" t="s">
        <v>33</v>
      </c>
      <c r="D441">
        <v>1997</v>
      </c>
      <c r="E441">
        <v>7550</v>
      </c>
      <c r="F441">
        <v>710</v>
      </c>
      <c r="G441">
        <v>4130</v>
      </c>
      <c r="H441">
        <v>0</v>
      </c>
      <c r="I441">
        <v>10</v>
      </c>
      <c r="J441">
        <v>370</v>
      </c>
      <c r="K441">
        <f>SUM(Emisiones_CH4_CO2eq_MUNDO[[#This Row],[Agricultura (kilotoneladas CO₂e)]:[Otras Quemas de Combustible (kilotoneladas CO₂e)]])</f>
        <v>12770</v>
      </c>
    </row>
    <row r="442" spans="1:11" x14ac:dyDescent="0.25">
      <c r="A442" t="s">
        <v>32</v>
      </c>
      <c r="B442" t="s">
        <v>398</v>
      </c>
      <c r="C442" t="s">
        <v>33</v>
      </c>
      <c r="D442">
        <v>1998</v>
      </c>
      <c r="E442">
        <v>7460</v>
      </c>
      <c r="F442">
        <v>690</v>
      </c>
      <c r="G442">
        <v>4010</v>
      </c>
      <c r="H442">
        <v>0</v>
      </c>
      <c r="I442">
        <v>20</v>
      </c>
      <c r="J442">
        <v>360</v>
      </c>
      <c r="K442">
        <f>SUM(Emisiones_CH4_CO2eq_MUNDO[[#This Row],[Agricultura (kilotoneladas CO₂e)]:[Otras Quemas de Combustible (kilotoneladas CO₂e)]])</f>
        <v>12540</v>
      </c>
    </row>
    <row r="443" spans="1:11" x14ac:dyDescent="0.25">
      <c r="A443" t="s">
        <v>32</v>
      </c>
      <c r="B443" t="s">
        <v>398</v>
      </c>
      <c r="C443" t="s">
        <v>33</v>
      </c>
      <c r="D443">
        <v>1999</v>
      </c>
      <c r="E443">
        <v>7800</v>
      </c>
      <c r="F443">
        <v>690</v>
      </c>
      <c r="G443">
        <v>3740</v>
      </c>
      <c r="H443">
        <v>0</v>
      </c>
      <c r="I443">
        <v>20</v>
      </c>
      <c r="J443">
        <v>350</v>
      </c>
      <c r="K443">
        <f>SUM(Emisiones_CH4_CO2eq_MUNDO[[#This Row],[Agricultura (kilotoneladas CO₂e)]:[Otras Quemas de Combustible (kilotoneladas CO₂e)]])</f>
        <v>12600</v>
      </c>
    </row>
    <row r="444" spans="1:11" x14ac:dyDescent="0.25">
      <c r="A444" t="s">
        <v>32</v>
      </c>
      <c r="B444" t="s">
        <v>398</v>
      </c>
      <c r="C444" t="s">
        <v>33</v>
      </c>
      <c r="D444">
        <v>2000</v>
      </c>
      <c r="E444">
        <v>7500</v>
      </c>
      <c r="F444">
        <v>670</v>
      </c>
      <c r="G444">
        <v>3590</v>
      </c>
      <c r="H444">
        <v>0</v>
      </c>
      <c r="I444">
        <v>20</v>
      </c>
      <c r="J444">
        <v>340</v>
      </c>
      <c r="K444">
        <f>SUM(Emisiones_CH4_CO2eq_MUNDO[[#This Row],[Agricultura (kilotoneladas CO₂e)]:[Otras Quemas de Combustible (kilotoneladas CO₂e)]])</f>
        <v>12120</v>
      </c>
    </row>
    <row r="445" spans="1:11" x14ac:dyDescent="0.25">
      <c r="A445" t="s">
        <v>32</v>
      </c>
      <c r="B445" t="s">
        <v>398</v>
      </c>
      <c r="C445" t="s">
        <v>33</v>
      </c>
      <c r="D445">
        <v>2001</v>
      </c>
      <c r="E445">
        <v>7410</v>
      </c>
      <c r="F445">
        <v>670</v>
      </c>
      <c r="G445">
        <v>3150</v>
      </c>
      <c r="H445">
        <v>0</v>
      </c>
      <c r="I445">
        <v>20</v>
      </c>
      <c r="J445">
        <v>360</v>
      </c>
      <c r="K445">
        <f>SUM(Emisiones_CH4_CO2eq_MUNDO[[#This Row],[Agricultura (kilotoneladas CO₂e)]:[Otras Quemas de Combustible (kilotoneladas CO₂e)]])</f>
        <v>11610</v>
      </c>
    </row>
    <row r="446" spans="1:11" x14ac:dyDescent="0.25">
      <c r="A446" t="s">
        <v>32</v>
      </c>
      <c r="B446" t="s">
        <v>398</v>
      </c>
      <c r="C446" t="s">
        <v>33</v>
      </c>
      <c r="D446">
        <v>2002</v>
      </c>
      <c r="E446">
        <v>7120</v>
      </c>
      <c r="F446">
        <v>640</v>
      </c>
      <c r="G446">
        <v>2960</v>
      </c>
      <c r="H446">
        <v>0</v>
      </c>
      <c r="I446">
        <v>20</v>
      </c>
      <c r="J446">
        <v>330</v>
      </c>
      <c r="K446">
        <f>SUM(Emisiones_CH4_CO2eq_MUNDO[[#This Row],[Agricultura (kilotoneladas CO₂e)]:[Otras Quemas de Combustible (kilotoneladas CO₂e)]])</f>
        <v>11070</v>
      </c>
    </row>
    <row r="447" spans="1:11" x14ac:dyDescent="0.25">
      <c r="A447" t="s">
        <v>32</v>
      </c>
      <c r="B447" t="s">
        <v>398</v>
      </c>
      <c r="C447" t="s">
        <v>33</v>
      </c>
      <c r="D447">
        <v>2003</v>
      </c>
      <c r="E447">
        <v>6810</v>
      </c>
      <c r="F447">
        <v>620</v>
      </c>
      <c r="G447">
        <v>2590</v>
      </c>
      <c r="H447">
        <v>0</v>
      </c>
      <c r="I447">
        <v>20</v>
      </c>
      <c r="J447">
        <v>360</v>
      </c>
      <c r="K447">
        <f>SUM(Emisiones_CH4_CO2eq_MUNDO[[#This Row],[Agricultura (kilotoneladas CO₂e)]:[Otras Quemas de Combustible (kilotoneladas CO₂e)]])</f>
        <v>10400</v>
      </c>
    </row>
    <row r="448" spans="1:11" x14ac:dyDescent="0.25">
      <c r="A448" t="s">
        <v>32</v>
      </c>
      <c r="B448" t="s">
        <v>398</v>
      </c>
      <c r="C448" t="s">
        <v>33</v>
      </c>
      <c r="D448">
        <v>2004</v>
      </c>
      <c r="E448">
        <v>6690</v>
      </c>
      <c r="F448">
        <v>610</v>
      </c>
      <c r="G448">
        <v>2570</v>
      </c>
      <c r="H448">
        <v>0</v>
      </c>
      <c r="I448">
        <v>30</v>
      </c>
      <c r="J448">
        <v>360</v>
      </c>
      <c r="K448">
        <f>SUM(Emisiones_CH4_CO2eq_MUNDO[[#This Row],[Agricultura (kilotoneladas CO₂e)]:[Otras Quemas de Combustible (kilotoneladas CO₂e)]])</f>
        <v>10260</v>
      </c>
    </row>
    <row r="449" spans="1:11" x14ac:dyDescent="0.25">
      <c r="A449" t="s">
        <v>32</v>
      </c>
      <c r="B449" t="s">
        <v>398</v>
      </c>
      <c r="C449" t="s">
        <v>33</v>
      </c>
      <c r="D449">
        <v>2005</v>
      </c>
      <c r="E449">
        <v>6590</v>
      </c>
      <c r="F449">
        <v>620</v>
      </c>
      <c r="G449">
        <v>2350</v>
      </c>
      <c r="H449">
        <v>0</v>
      </c>
      <c r="I449">
        <v>70</v>
      </c>
      <c r="J449">
        <v>360</v>
      </c>
      <c r="K449">
        <f>SUM(Emisiones_CH4_CO2eq_MUNDO[[#This Row],[Agricultura (kilotoneladas CO₂e)]:[Otras Quemas de Combustible (kilotoneladas CO₂e)]])</f>
        <v>9990</v>
      </c>
    </row>
    <row r="450" spans="1:11" x14ac:dyDescent="0.25">
      <c r="A450" t="s">
        <v>32</v>
      </c>
      <c r="B450" t="s">
        <v>398</v>
      </c>
      <c r="C450" t="s">
        <v>33</v>
      </c>
      <c r="D450">
        <v>2006</v>
      </c>
      <c r="E450">
        <v>6510</v>
      </c>
      <c r="F450">
        <v>620</v>
      </c>
      <c r="G450">
        <v>2270</v>
      </c>
      <c r="H450">
        <v>0</v>
      </c>
      <c r="I450">
        <v>80</v>
      </c>
      <c r="J450">
        <v>370</v>
      </c>
      <c r="K450">
        <f>SUM(Emisiones_CH4_CO2eq_MUNDO[[#This Row],[Agricultura (kilotoneladas CO₂e)]:[Otras Quemas de Combustible (kilotoneladas CO₂e)]])</f>
        <v>9850</v>
      </c>
    </row>
    <row r="451" spans="1:11" x14ac:dyDescent="0.25">
      <c r="A451" t="s">
        <v>32</v>
      </c>
      <c r="B451" t="s">
        <v>398</v>
      </c>
      <c r="C451" t="s">
        <v>33</v>
      </c>
      <c r="D451">
        <v>2007</v>
      </c>
      <c r="E451">
        <v>6440</v>
      </c>
      <c r="F451">
        <v>620</v>
      </c>
      <c r="G451">
        <v>2110</v>
      </c>
      <c r="H451">
        <v>0</v>
      </c>
      <c r="I451">
        <v>90</v>
      </c>
      <c r="J451">
        <v>380</v>
      </c>
      <c r="K451">
        <f>SUM(Emisiones_CH4_CO2eq_MUNDO[[#This Row],[Agricultura (kilotoneladas CO₂e)]:[Otras Quemas de Combustible (kilotoneladas CO₂e)]])</f>
        <v>9640</v>
      </c>
    </row>
    <row r="452" spans="1:11" x14ac:dyDescent="0.25">
      <c r="A452" t="s">
        <v>32</v>
      </c>
      <c r="B452" t="s">
        <v>398</v>
      </c>
      <c r="C452" t="s">
        <v>33</v>
      </c>
      <c r="D452">
        <v>2008</v>
      </c>
      <c r="E452">
        <v>6410</v>
      </c>
      <c r="F452">
        <v>600</v>
      </c>
      <c r="G452">
        <v>1940</v>
      </c>
      <c r="H452">
        <v>0</v>
      </c>
      <c r="I452">
        <v>70</v>
      </c>
      <c r="J452">
        <v>430</v>
      </c>
      <c r="K452">
        <f>SUM(Emisiones_CH4_CO2eq_MUNDO[[#This Row],[Agricultura (kilotoneladas CO₂e)]:[Otras Quemas de Combustible (kilotoneladas CO₂e)]])</f>
        <v>9450</v>
      </c>
    </row>
    <row r="453" spans="1:11" x14ac:dyDescent="0.25">
      <c r="A453" t="s">
        <v>32</v>
      </c>
      <c r="B453" t="s">
        <v>398</v>
      </c>
      <c r="C453" t="s">
        <v>33</v>
      </c>
      <c r="D453">
        <v>2009</v>
      </c>
      <c r="E453">
        <v>6420</v>
      </c>
      <c r="F453">
        <v>600</v>
      </c>
      <c r="G453">
        <v>1870</v>
      </c>
      <c r="H453">
        <v>0</v>
      </c>
      <c r="I453">
        <v>30</v>
      </c>
      <c r="J453">
        <v>460</v>
      </c>
      <c r="K453">
        <f>SUM(Emisiones_CH4_CO2eq_MUNDO[[#This Row],[Agricultura (kilotoneladas CO₂e)]:[Otras Quemas de Combustible (kilotoneladas CO₂e)]])</f>
        <v>9380</v>
      </c>
    </row>
    <row r="454" spans="1:11" x14ac:dyDescent="0.25">
      <c r="A454" t="s">
        <v>32</v>
      </c>
      <c r="B454" t="s">
        <v>398</v>
      </c>
      <c r="C454" t="s">
        <v>33</v>
      </c>
      <c r="D454">
        <v>2010</v>
      </c>
      <c r="E454">
        <v>6380</v>
      </c>
      <c r="F454">
        <v>650</v>
      </c>
      <c r="G454">
        <v>1670</v>
      </c>
      <c r="H454">
        <v>0</v>
      </c>
      <c r="I454">
        <v>30</v>
      </c>
      <c r="J454">
        <v>530</v>
      </c>
      <c r="K454">
        <f>SUM(Emisiones_CH4_CO2eq_MUNDO[[#This Row],[Agricultura (kilotoneladas CO₂e)]:[Otras Quemas de Combustible (kilotoneladas CO₂e)]])</f>
        <v>9260</v>
      </c>
    </row>
    <row r="455" spans="1:11" x14ac:dyDescent="0.25">
      <c r="A455" t="s">
        <v>32</v>
      </c>
      <c r="B455" t="s">
        <v>398</v>
      </c>
      <c r="C455" t="s">
        <v>33</v>
      </c>
      <c r="D455">
        <v>2011</v>
      </c>
      <c r="E455">
        <v>6330</v>
      </c>
      <c r="F455">
        <v>610</v>
      </c>
      <c r="G455">
        <v>1620</v>
      </c>
      <c r="H455">
        <v>20</v>
      </c>
      <c r="I455">
        <v>20</v>
      </c>
      <c r="J455">
        <v>440</v>
      </c>
      <c r="K455">
        <f>SUM(Emisiones_CH4_CO2eq_MUNDO[[#This Row],[Agricultura (kilotoneladas CO₂e)]:[Otras Quemas de Combustible (kilotoneladas CO₂e)]])</f>
        <v>9040</v>
      </c>
    </row>
    <row r="456" spans="1:11" x14ac:dyDescent="0.25">
      <c r="A456" t="s">
        <v>32</v>
      </c>
      <c r="B456" t="s">
        <v>398</v>
      </c>
      <c r="C456" t="s">
        <v>33</v>
      </c>
      <c r="D456">
        <v>2012</v>
      </c>
      <c r="E456">
        <v>6230</v>
      </c>
      <c r="F456">
        <v>580</v>
      </c>
      <c r="G456">
        <v>1540</v>
      </c>
      <c r="H456">
        <v>0</v>
      </c>
      <c r="I456">
        <v>20</v>
      </c>
      <c r="J456">
        <v>470</v>
      </c>
      <c r="K456">
        <f>SUM(Emisiones_CH4_CO2eq_MUNDO[[#This Row],[Agricultura (kilotoneladas CO₂e)]:[Otras Quemas de Combustible (kilotoneladas CO₂e)]])</f>
        <v>8840</v>
      </c>
    </row>
    <row r="457" spans="1:11" x14ac:dyDescent="0.25">
      <c r="A457" t="s">
        <v>32</v>
      </c>
      <c r="B457" t="s">
        <v>398</v>
      </c>
      <c r="C457" t="s">
        <v>33</v>
      </c>
      <c r="D457">
        <v>2013</v>
      </c>
      <c r="E457">
        <v>6130</v>
      </c>
      <c r="F457">
        <v>570</v>
      </c>
      <c r="G457">
        <v>1380</v>
      </c>
      <c r="H457">
        <v>0</v>
      </c>
      <c r="I457">
        <v>20</v>
      </c>
      <c r="J457">
        <v>520</v>
      </c>
      <c r="K457">
        <f>SUM(Emisiones_CH4_CO2eq_MUNDO[[#This Row],[Agricultura (kilotoneladas CO₂e)]:[Otras Quemas de Combustible (kilotoneladas CO₂e)]])</f>
        <v>8620</v>
      </c>
    </row>
    <row r="458" spans="1:11" x14ac:dyDescent="0.25">
      <c r="A458" t="s">
        <v>32</v>
      </c>
      <c r="B458" t="s">
        <v>398</v>
      </c>
      <c r="C458" t="s">
        <v>33</v>
      </c>
      <c r="D458">
        <v>2014</v>
      </c>
      <c r="E458">
        <v>6220</v>
      </c>
      <c r="F458">
        <v>570</v>
      </c>
      <c r="G458">
        <v>1300</v>
      </c>
      <c r="H458">
        <v>0</v>
      </c>
      <c r="I458">
        <v>30</v>
      </c>
      <c r="J458">
        <v>430</v>
      </c>
      <c r="K458">
        <f>SUM(Emisiones_CH4_CO2eq_MUNDO[[#This Row],[Agricultura (kilotoneladas CO₂e)]:[Otras Quemas de Combustible (kilotoneladas CO₂e)]])</f>
        <v>8550</v>
      </c>
    </row>
    <row r="459" spans="1:11" x14ac:dyDescent="0.25">
      <c r="A459" t="s">
        <v>32</v>
      </c>
      <c r="B459" t="s">
        <v>398</v>
      </c>
      <c r="C459" t="s">
        <v>33</v>
      </c>
      <c r="D459">
        <v>2015</v>
      </c>
      <c r="E459">
        <v>6290</v>
      </c>
      <c r="F459">
        <v>580</v>
      </c>
      <c r="G459">
        <v>1170</v>
      </c>
      <c r="H459">
        <v>0</v>
      </c>
      <c r="I459">
        <v>20</v>
      </c>
      <c r="J459">
        <v>480</v>
      </c>
      <c r="K459">
        <f>SUM(Emisiones_CH4_CO2eq_MUNDO[[#This Row],[Agricultura (kilotoneladas CO₂e)]:[Otras Quemas de Combustible (kilotoneladas CO₂e)]])</f>
        <v>8540</v>
      </c>
    </row>
    <row r="460" spans="1:11" x14ac:dyDescent="0.25">
      <c r="A460" t="s">
        <v>32</v>
      </c>
      <c r="B460" t="s">
        <v>398</v>
      </c>
      <c r="C460" t="s">
        <v>33</v>
      </c>
      <c r="D460">
        <v>2016</v>
      </c>
      <c r="E460">
        <v>6250</v>
      </c>
      <c r="F460">
        <v>570</v>
      </c>
      <c r="G460">
        <v>1110</v>
      </c>
      <c r="H460">
        <v>0</v>
      </c>
      <c r="I460">
        <v>30</v>
      </c>
      <c r="J460">
        <v>510</v>
      </c>
      <c r="K460">
        <f>SUM(Emisiones_CH4_CO2eq_MUNDO[[#This Row],[Agricultura (kilotoneladas CO₂e)]:[Otras Quemas de Combustible (kilotoneladas CO₂e)]])</f>
        <v>8470</v>
      </c>
    </row>
    <row r="461" spans="1:11" x14ac:dyDescent="0.25">
      <c r="A461" t="s">
        <v>34</v>
      </c>
      <c r="B461" t="s">
        <v>399</v>
      </c>
      <c r="C461" t="s">
        <v>35</v>
      </c>
      <c r="D461">
        <v>1990</v>
      </c>
      <c r="E461">
        <v>100</v>
      </c>
      <c r="F461">
        <v>0</v>
      </c>
      <c r="G461">
        <v>6000</v>
      </c>
      <c r="H461">
        <v>690</v>
      </c>
      <c r="I461">
        <v>0</v>
      </c>
      <c r="J461">
        <v>10</v>
      </c>
      <c r="K461">
        <f>SUM(Emisiones_CH4_CO2eq_MUNDO[[#This Row],[Agricultura (kilotoneladas CO₂e)]:[Otras Quemas de Combustible (kilotoneladas CO₂e)]])</f>
        <v>6800</v>
      </c>
    </row>
    <row r="462" spans="1:11" x14ac:dyDescent="0.25">
      <c r="A462" t="s">
        <v>34</v>
      </c>
      <c r="B462" t="s">
        <v>399</v>
      </c>
      <c r="C462" t="s">
        <v>35</v>
      </c>
      <c r="D462">
        <v>1991</v>
      </c>
      <c r="E462">
        <v>100</v>
      </c>
      <c r="F462">
        <v>0</v>
      </c>
      <c r="G462">
        <v>6130</v>
      </c>
      <c r="H462">
        <v>690</v>
      </c>
      <c r="I462">
        <v>0</v>
      </c>
      <c r="J462">
        <v>10</v>
      </c>
      <c r="K462">
        <f>SUM(Emisiones_CH4_CO2eq_MUNDO[[#This Row],[Agricultura (kilotoneladas CO₂e)]:[Otras Quemas de Combustible (kilotoneladas CO₂e)]])</f>
        <v>6930</v>
      </c>
    </row>
    <row r="463" spans="1:11" x14ac:dyDescent="0.25">
      <c r="A463" t="s">
        <v>34</v>
      </c>
      <c r="B463" t="s">
        <v>399</v>
      </c>
      <c r="C463" t="s">
        <v>35</v>
      </c>
      <c r="D463">
        <v>1992</v>
      </c>
      <c r="E463">
        <v>110</v>
      </c>
      <c r="F463">
        <v>0</v>
      </c>
      <c r="G463">
        <v>6250</v>
      </c>
      <c r="H463">
        <v>690</v>
      </c>
      <c r="I463">
        <v>0</v>
      </c>
      <c r="J463">
        <v>10</v>
      </c>
      <c r="K463">
        <f>SUM(Emisiones_CH4_CO2eq_MUNDO[[#This Row],[Agricultura (kilotoneladas CO₂e)]:[Otras Quemas de Combustible (kilotoneladas CO₂e)]])</f>
        <v>7060</v>
      </c>
    </row>
    <row r="464" spans="1:11" x14ac:dyDescent="0.25">
      <c r="A464" t="s">
        <v>34</v>
      </c>
      <c r="B464" t="s">
        <v>399</v>
      </c>
      <c r="C464" t="s">
        <v>35</v>
      </c>
      <c r="D464">
        <v>1993</v>
      </c>
      <c r="E464">
        <v>100</v>
      </c>
      <c r="F464">
        <v>0</v>
      </c>
      <c r="G464">
        <v>6370</v>
      </c>
      <c r="H464">
        <v>690</v>
      </c>
      <c r="I464">
        <v>0</v>
      </c>
      <c r="J464">
        <v>10</v>
      </c>
      <c r="K464">
        <f>SUM(Emisiones_CH4_CO2eq_MUNDO[[#This Row],[Agricultura (kilotoneladas CO₂e)]:[Otras Quemas de Combustible (kilotoneladas CO₂e)]])</f>
        <v>7170</v>
      </c>
    </row>
    <row r="465" spans="1:11" x14ac:dyDescent="0.25">
      <c r="A465" t="s">
        <v>34</v>
      </c>
      <c r="B465" t="s">
        <v>399</v>
      </c>
      <c r="C465" t="s">
        <v>35</v>
      </c>
      <c r="D465">
        <v>1994</v>
      </c>
      <c r="E465">
        <v>100</v>
      </c>
      <c r="F465">
        <v>0</v>
      </c>
      <c r="G465">
        <v>6490</v>
      </c>
      <c r="H465">
        <v>690</v>
      </c>
      <c r="I465">
        <v>0</v>
      </c>
      <c r="J465">
        <v>10</v>
      </c>
      <c r="K465">
        <f>SUM(Emisiones_CH4_CO2eq_MUNDO[[#This Row],[Agricultura (kilotoneladas CO₂e)]:[Otras Quemas de Combustible (kilotoneladas CO₂e)]])</f>
        <v>7290</v>
      </c>
    </row>
    <row r="466" spans="1:11" x14ac:dyDescent="0.25">
      <c r="A466" t="s">
        <v>34</v>
      </c>
      <c r="B466" t="s">
        <v>399</v>
      </c>
      <c r="C466" t="s">
        <v>35</v>
      </c>
      <c r="D466">
        <v>1995</v>
      </c>
      <c r="E466">
        <v>80</v>
      </c>
      <c r="F466">
        <v>0</v>
      </c>
      <c r="G466">
        <v>5430</v>
      </c>
      <c r="H466">
        <v>690</v>
      </c>
      <c r="I466">
        <v>0</v>
      </c>
      <c r="J466">
        <v>10</v>
      </c>
      <c r="K466">
        <f>SUM(Emisiones_CH4_CO2eq_MUNDO[[#This Row],[Agricultura (kilotoneladas CO₂e)]:[Otras Quemas de Combustible (kilotoneladas CO₂e)]])</f>
        <v>6210</v>
      </c>
    </row>
    <row r="467" spans="1:11" x14ac:dyDescent="0.25">
      <c r="A467" t="s">
        <v>34</v>
      </c>
      <c r="B467" t="s">
        <v>399</v>
      </c>
      <c r="C467" t="s">
        <v>35</v>
      </c>
      <c r="D467">
        <v>1996</v>
      </c>
      <c r="E467">
        <v>80</v>
      </c>
      <c r="F467">
        <v>0</v>
      </c>
      <c r="G467">
        <v>4360</v>
      </c>
      <c r="H467">
        <v>190</v>
      </c>
      <c r="I467">
        <v>0</v>
      </c>
      <c r="J467">
        <v>20</v>
      </c>
      <c r="K467">
        <f>SUM(Emisiones_CH4_CO2eq_MUNDO[[#This Row],[Agricultura (kilotoneladas CO₂e)]:[Otras Quemas de Combustible (kilotoneladas CO₂e)]])</f>
        <v>4650</v>
      </c>
    </row>
    <row r="468" spans="1:11" x14ac:dyDescent="0.25">
      <c r="A468" t="s">
        <v>34</v>
      </c>
      <c r="B468" t="s">
        <v>399</v>
      </c>
      <c r="C468" t="s">
        <v>35</v>
      </c>
      <c r="D468">
        <v>1997</v>
      </c>
      <c r="E468">
        <v>80</v>
      </c>
      <c r="F468">
        <v>0</v>
      </c>
      <c r="G468">
        <v>3290</v>
      </c>
      <c r="H468">
        <v>120</v>
      </c>
      <c r="I468">
        <v>0</v>
      </c>
      <c r="J468">
        <v>20</v>
      </c>
      <c r="K468">
        <f>SUM(Emisiones_CH4_CO2eq_MUNDO[[#This Row],[Agricultura (kilotoneladas CO₂e)]:[Otras Quemas de Combustible (kilotoneladas CO₂e)]])</f>
        <v>3510</v>
      </c>
    </row>
    <row r="469" spans="1:11" x14ac:dyDescent="0.25">
      <c r="A469" t="s">
        <v>34</v>
      </c>
      <c r="B469" t="s">
        <v>399</v>
      </c>
      <c r="C469" t="s">
        <v>35</v>
      </c>
      <c r="D469">
        <v>1998</v>
      </c>
      <c r="E469">
        <v>90</v>
      </c>
      <c r="F469">
        <v>0</v>
      </c>
      <c r="G469">
        <v>2230</v>
      </c>
      <c r="H469">
        <v>240</v>
      </c>
      <c r="I469">
        <v>0</v>
      </c>
      <c r="J469">
        <v>20</v>
      </c>
      <c r="K469">
        <f>SUM(Emisiones_CH4_CO2eq_MUNDO[[#This Row],[Agricultura (kilotoneladas CO₂e)]:[Otras Quemas de Combustible (kilotoneladas CO₂e)]])</f>
        <v>2580</v>
      </c>
    </row>
    <row r="470" spans="1:11" x14ac:dyDescent="0.25">
      <c r="A470" t="s">
        <v>34</v>
      </c>
      <c r="B470" t="s">
        <v>399</v>
      </c>
      <c r="C470" t="s">
        <v>35</v>
      </c>
      <c r="D470">
        <v>1999</v>
      </c>
      <c r="E470">
        <v>100</v>
      </c>
      <c r="F470">
        <v>0</v>
      </c>
      <c r="G470">
        <v>1160</v>
      </c>
      <c r="H470">
        <v>180</v>
      </c>
      <c r="I470">
        <v>0</v>
      </c>
      <c r="J470">
        <v>30</v>
      </c>
      <c r="K470">
        <f>SUM(Emisiones_CH4_CO2eq_MUNDO[[#This Row],[Agricultura (kilotoneladas CO₂e)]:[Otras Quemas de Combustible (kilotoneladas CO₂e)]])</f>
        <v>1470</v>
      </c>
    </row>
    <row r="471" spans="1:11" x14ac:dyDescent="0.25">
      <c r="A471" t="s">
        <v>34</v>
      </c>
      <c r="B471" t="s">
        <v>399</v>
      </c>
      <c r="C471" t="s">
        <v>35</v>
      </c>
      <c r="D471">
        <v>2000</v>
      </c>
      <c r="E471">
        <v>90</v>
      </c>
      <c r="F471">
        <v>0</v>
      </c>
      <c r="G471">
        <v>90</v>
      </c>
      <c r="H471">
        <v>200</v>
      </c>
      <c r="I471">
        <v>0</v>
      </c>
      <c r="J471">
        <v>30</v>
      </c>
      <c r="K471">
        <f>SUM(Emisiones_CH4_CO2eq_MUNDO[[#This Row],[Agricultura (kilotoneladas CO₂e)]:[Otras Quemas de Combustible (kilotoneladas CO₂e)]])</f>
        <v>410</v>
      </c>
    </row>
    <row r="472" spans="1:11" x14ac:dyDescent="0.25">
      <c r="A472" t="s">
        <v>34</v>
      </c>
      <c r="B472" t="s">
        <v>399</v>
      </c>
      <c r="C472" t="s">
        <v>35</v>
      </c>
      <c r="D472">
        <v>2001</v>
      </c>
      <c r="E472">
        <v>100</v>
      </c>
      <c r="F472">
        <v>0</v>
      </c>
      <c r="G472">
        <v>110</v>
      </c>
      <c r="H472">
        <v>260</v>
      </c>
      <c r="I472">
        <v>0</v>
      </c>
      <c r="J472">
        <v>30</v>
      </c>
      <c r="K472">
        <f>SUM(Emisiones_CH4_CO2eq_MUNDO[[#This Row],[Agricultura (kilotoneladas CO₂e)]:[Otras Quemas de Combustible (kilotoneladas CO₂e)]])</f>
        <v>500</v>
      </c>
    </row>
    <row r="473" spans="1:11" x14ac:dyDescent="0.25">
      <c r="A473" t="s">
        <v>34</v>
      </c>
      <c r="B473" t="s">
        <v>399</v>
      </c>
      <c r="C473" t="s">
        <v>35</v>
      </c>
      <c r="D473">
        <v>2002</v>
      </c>
      <c r="E473">
        <v>100</v>
      </c>
      <c r="F473">
        <v>0</v>
      </c>
      <c r="G473">
        <v>130</v>
      </c>
      <c r="H473">
        <v>840</v>
      </c>
      <c r="I473">
        <v>0</v>
      </c>
      <c r="J473">
        <v>30</v>
      </c>
      <c r="K473">
        <f>SUM(Emisiones_CH4_CO2eq_MUNDO[[#This Row],[Agricultura (kilotoneladas CO₂e)]:[Otras Quemas de Combustible (kilotoneladas CO₂e)]])</f>
        <v>1100</v>
      </c>
    </row>
    <row r="474" spans="1:11" x14ac:dyDescent="0.25">
      <c r="A474" t="s">
        <v>34</v>
      </c>
      <c r="B474" t="s">
        <v>399</v>
      </c>
      <c r="C474" t="s">
        <v>35</v>
      </c>
      <c r="D474">
        <v>2003</v>
      </c>
      <c r="E474">
        <v>110</v>
      </c>
      <c r="F474">
        <v>0</v>
      </c>
      <c r="G474">
        <v>140</v>
      </c>
      <c r="H474">
        <v>1210</v>
      </c>
      <c r="I474">
        <v>0</v>
      </c>
      <c r="J474">
        <v>30</v>
      </c>
      <c r="K474">
        <f>SUM(Emisiones_CH4_CO2eq_MUNDO[[#This Row],[Agricultura (kilotoneladas CO₂e)]:[Otras Quemas de Combustible (kilotoneladas CO₂e)]])</f>
        <v>1490</v>
      </c>
    </row>
    <row r="475" spans="1:11" x14ac:dyDescent="0.25">
      <c r="A475" t="s">
        <v>34</v>
      </c>
      <c r="B475" t="s">
        <v>399</v>
      </c>
      <c r="C475" t="s">
        <v>35</v>
      </c>
      <c r="D475">
        <v>2004</v>
      </c>
      <c r="E475">
        <v>100</v>
      </c>
      <c r="F475">
        <v>0</v>
      </c>
      <c r="G475">
        <v>150</v>
      </c>
      <c r="H475">
        <v>170</v>
      </c>
      <c r="I475">
        <v>0</v>
      </c>
      <c r="J475">
        <v>30</v>
      </c>
      <c r="K475">
        <f>SUM(Emisiones_CH4_CO2eq_MUNDO[[#This Row],[Agricultura (kilotoneladas CO₂e)]:[Otras Quemas de Combustible (kilotoneladas CO₂e)]])</f>
        <v>450</v>
      </c>
    </row>
    <row r="476" spans="1:11" x14ac:dyDescent="0.25">
      <c r="A476" t="s">
        <v>34</v>
      </c>
      <c r="B476" t="s">
        <v>399</v>
      </c>
      <c r="C476" t="s">
        <v>35</v>
      </c>
      <c r="D476">
        <v>2005</v>
      </c>
      <c r="E476">
        <v>100</v>
      </c>
      <c r="F476">
        <v>0</v>
      </c>
      <c r="G476">
        <v>160</v>
      </c>
      <c r="H476">
        <v>810</v>
      </c>
      <c r="I476">
        <v>0</v>
      </c>
      <c r="J476">
        <v>40</v>
      </c>
      <c r="K476">
        <f>SUM(Emisiones_CH4_CO2eq_MUNDO[[#This Row],[Agricultura (kilotoneladas CO₂e)]:[Otras Quemas de Combustible (kilotoneladas CO₂e)]])</f>
        <v>1110</v>
      </c>
    </row>
    <row r="477" spans="1:11" x14ac:dyDescent="0.25">
      <c r="A477" t="s">
        <v>34</v>
      </c>
      <c r="B477" t="s">
        <v>399</v>
      </c>
      <c r="C477" t="s">
        <v>35</v>
      </c>
      <c r="D477">
        <v>2006</v>
      </c>
      <c r="E477">
        <v>110</v>
      </c>
      <c r="F477">
        <v>40</v>
      </c>
      <c r="G477">
        <v>170</v>
      </c>
      <c r="H477">
        <v>480</v>
      </c>
      <c r="I477">
        <v>0</v>
      </c>
      <c r="J477">
        <v>30</v>
      </c>
      <c r="K477">
        <f>SUM(Emisiones_CH4_CO2eq_MUNDO[[#This Row],[Agricultura (kilotoneladas CO₂e)]:[Otras Quemas de Combustible (kilotoneladas CO₂e)]])</f>
        <v>830</v>
      </c>
    </row>
    <row r="478" spans="1:11" x14ac:dyDescent="0.25">
      <c r="A478" t="s">
        <v>34</v>
      </c>
      <c r="B478" t="s">
        <v>399</v>
      </c>
      <c r="C478" t="s">
        <v>35</v>
      </c>
      <c r="D478">
        <v>2007</v>
      </c>
      <c r="E478">
        <v>130</v>
      </c>
      <c r="F478">
        <v>80</v>
      </c>
      <c r="G478">
        <v>170</v>
      </c>
      <c r="H478">
        <v>1110</v>
      </c>
      <c r="I478">
        <v>0</v>
      </c>
      <c r="J478">
        <v>30</v>
      </c>
      <c r="K478">
        <f>SUM(Emisiones_CH4_CO2eq_MUNDO[[#This Row],[Agricultura (kilotoneladas CO₂e)]:[Otras Quemas de Combustible (kilotoneladas CO₂e)]])</f>
        <v>1520</v>
      </c>
    </row>
    <row r="479" spans="1:11" x14ac:dyDescent="0.25">
      <c r="A479" t="s">
        <v>34</v>
      </c>
      <c r="B479" t="s">
        <v>399</v>
      </c>
      <c r="C479" t="s">
        <v>35</v>
      </c>
      <c r="D479">
        <v>2008</v>
      </c>
      <c r="E479">
        <v>140</v>
      </c>
      <c r="F479">
        <v>120</v>
      </c>
      <c r="G479">
        <v>170</v>
      </c>
      <c r="H479">
        <v>720</v>
      </c>
      <c r="I479">
        <v>0</v>
      </c>
      <c r="J479">
        <v>20</v>
      </c>
      <c r="K479">
        <f>SUM(Emisiones_CH4_CO2eq_MUNDO[[#This Row],[Agricultura (kilotoneladas CO₂e)]:[Otras Quemas de Combustible (kilotoneladas CO₂e)]])</f>
        <v>1170</v>
      </c>
    </row>
    <row r="480" spans="1:11" x14ac:dyDescent="0.25">
      <c r="A480" t="s">
        <v>34</v>
      </c>
      <c r="B480" t="s">
        <v>399</v>
      </c>
      <c r="C480" t="s">
        <v>35</v>
      </c>
      <c r="D480">
        <v>2009</v>
      </c>
      <c r="E480">
        <v>150</v>
      </c>
      <c r="F480">
        <v>160</v>
      </c>
      <c r="G480">
        <v>170</v>
      </c>
      <c r="H480">
        <v>320</v>
      </c>
      <c r="I480">
        <v>0</v>
      </c>
      <c r="J480">
        <v>20</v>
      </c>
      <c r="K480">
        <f>SUM(Emisiones_CH4_CO2eq_MUNDO[[#This Row],[Agricultura (kilotoneladas CO₂e)]:[Otras Quemas de Combustible (kilotoneladas CO₂e)]])</f>
        <v>820</v>
      </c>
    </row>
    <row r="481" spans="1:11" x14ac:dyDescent="0.25">
      <c r="A481" t="s">
        <v>34</v>
      </c>
      <c r="B481" t="s">
        <v>399</v>
      </c>
      <c r="C481" t="s">
        <v>35</v>
      </c>
      <c r="D481">
        <v>2010</v>
      </c>
      <c r="E481">
        <v>150</v>
      </c>
      <c r="F481">
        <v>200</v>
      </c>
      <c r="G481">
        <v>170</v>
      </c>
      <c r="H481">
        <v>850</v>
      </c>
      <c r="I481">
        <v>0</v>
      </c>
      <c r="J481">
        <v>20</v>
      </c>
      <c r="K481">
        <f>SUM(Emisiones_CH4_CO2eq_MUNDO[[#This Row],[Agricultura (kilotoneladas CO₂e)]:[Otras Quemas de Combustible (kilotoneladas CO₂e)]])</f>
        <v>1390</v>
      </c>
    </row>
    <row r="482" spans="1:11" x14ac:dyDescent="0.25">
      <c r="A482" t="s">
        <v>34</v>
      </c>
      <c r="B482" t="s">
        <v>399</v>
      </c>
      <c r="C482" t="s">
        <v>35</v>
      </c>
      <c r="D482">
        <v>2011</v>
      </c>
      <c r="E482">
        <v>170</v>
      </c>
      <c r="F482">
        <v>170</v>
      </c>
      <c r="G482">
        <v>180</v>
      </c>
      <c r="H482">
        <v>1450</v>
      </c>
      <c r="I482">
        <v>0</v>
      </c>
      <c r="J482">
        <v>20</v>
      </c>
      <c r="K482">
        <f>SUM(Emisiones_CH4_CO2eq_MUNDO[[#This Row],[Agricultura (kilotoneladas CO₂e)]:[Otras Quemas de Combustible (kilotoneladas CO₂e)]])</f>
        <v>1990</v>
      </c>
    </row>
    <row r="483" spans="1:11" x14ac:dyDescent="0.25">
      <c r="A483" t="s">
        <v>34</v>
      </c>
      <c r="B483" t="s">
        <v>399</v>
      </c>
      <c r="C483" t="s">
        <v>35</v>
      </c>
      <c r="D483">
        <v>2012</v>
      </c>
      <c r="E483">
        <v>160</v>
      </c>
      <c r="F483">
        <v>150</v>
      </c>
      <c r="G483">
        <v>190</v>
      </c>
      <c r="H483">
        <v>110</v>
      </c>
      <c r="I483">
        <v>0</v>
      </c>
      <c r="J483">
        <v>20</v>
      </c>
      <c r="K483">
        <f>SUM(Emisiones_CH4_CO2eq_MUNDO[[#This Row],[Agricultura (kilotoneladas CO₂e)]:[Otras Quemas de Combustible (kilotoneladas CO₂e)]])</f>
        <v>630</v>
      </c>
    </row>
    <row r="484" spans="1:11" x14ac:dyDescent="0.25">
      <c r="A484" t="s">
        <v>34</v>
      </c>
      <c r="B484" t="s">
        <v>399</v>
      </c>
      <c r="C484" t="s">
        <v>35</v>
      </c>
      <c r="D484">
        <v>2013</v>
      </c>
      <c r="E484">
        <v>180</v>
      </c>
      <c r="F484">
        <v>130</v>
      </c>
      <c r="G484">
        <v>190</v>
      </c>
      <c r="H484">
        <v>1310</v>
      </c>
      <c r="I484">
        <v>0</v>
      </c>
      <c r="J484">
        <v>20</v>
      </c>
      <c r="K484">
        <f>SUM(Emisiones_CH4_CO2eq_MUNDO[[#This Row],[Agricultura (kilotoneladas CO₂e)]:[Otras Quemas de Combustible (kilotoneladas CO₂e)]])</f>
        <v>1830</v>
      </c>
    </row>
    <row r="485" spans="1:11" x14ac:dyDescent="0.25">
      <c r="A485" t="s">
        <v>34</v>
      </c>
      <c r="B485" t="s">
        <v>399</v>
      </c>
      <c r="C485" t="s">
        <v>35</v>
      </c>
      <c r="D485">
        <v>2014</v>
      </c>
      <c r="E485">
        <v>150</v>
      </c>
      <c r="F485">
        <v>110</v>
      </c>
      <c r="G485">
        <v>200</v>
      </c>
      <c r="H485">
        <v>180</v>
      </c>
      <c r="I485">
        <v>0</v>
      </c>
      <c r="J485">
        <v>20</v>
      </c>
      <c r="K485">
        <f>SUM(Emisiones_CH4_CO2eq_MUNDO[[#This Row],[Agricultura (kilotoneladas CO₂e)]:[Otras Quemas de Combustible (kilotoneladas CO₂e)]])</f>
        <v>660</v>
      </c>
    </row>
    <row r="486" spans="1:11" x14ac:dyDescent="0.25">
      <c r="A486" t="s">
        <v>34</v>
      </c>
      <c r="B486" t="s">
        <v>399</v>
      </c>
      <c r="C486" t="s">
        <v>35</v>
      </c>
      <c r="D486">
        <v>2015</v>
      </c>
      <c r="E486">
        <v>160</v>
      </c>
      <c r="F486">
        <v>90</v>
      </c>
      <c r="G486">
        <v>210</v>
      </c>
      <c r="H486">
        <v>620</v>
      </c>
      <c r="I486">
        <v>0</v>
      </c>
      <c r="J486">
        <v>20</v>
      </c>
      <c r="K486">
        <f>SUM(Emisiones_CH4_CO2eq_MUNDO[[#This Row],[Agricultura (kilotoneladas CO₂e)]:[Otras Quemas de Combustible (kilotoneladas CO₂e)]])</f>
        <v>1100</v>
      </c>
    </row>
    <row r="487" spans="1:11" x14ac:dyDescent="0.25">
      <c r="A487" t="s">
        <v>34</v>
      </c>
      <c r="B487" t="s">
        <v>399</v>
      </c>
      <c r="C487" t="s">
        <v>35</v>
      </c>
      <c r="D487">
        <v>2016</v>
      </c>
      <c r="E487">
        <v>170</v>
      </c>
      <c r="F487">
        <v>90</v>
      </c>
      <c r="G487">
        <v>210</v>
      </c>
      <c r="H487">
        <v>520</v>
      </c>
      <c r="I487">
        <v>0</v>
      </c>
      <c r="J487">
        <v>20</v>
      </c>
      <c r="K487">
        <f>SUM(Emisiones_CH4_CO2eq_MUNDO[[#This Row],[Agricultura (kilotoneladas CO₂e)]:[Otras Quemas de Combustible (kilotoneladas CO₂e)]])</f>
        <v>1010</v>
      </c>
    </row>
    <row r="488" spans="1:11" x14ac:dyDescent="0.25">
      <c r="A488" t="s">
        <v>36</v>
      </c>
      <c r="B488" t="s">
        <v>400</v>
      </c>
      <c r="C488" t="s">
        <v>37</v>
      </c>
      <c r="D488">
        <v>1990</v>
      </c>
      <c r="E488">
        <v>1920</v>
      </c>
      <c r="F488">
        <v>180</v>
      </c>
      <c r="G488">
        <v>190</v>
      </c>
      <c r="H488">
        <v>50</v>
      </c>
      <c r="I488">
        <v>0</v>
      </c>
      <c r="J488">
        <v>570</v>
      </c>
      <c r="K488">
        <f>SUM(Emisiones_CH4_CO2eq_MUNDO[[#This Row],[Agricultura (kilotoneladas CO₂e)]:[Otras Quemas de Combustible (kilotoneladas CO₂e)]])</f>
        <v>2910</v>
      </c>
    </row>
    <row r="489" spans="1:11" x14ac:dyDescent="0.25">
      <c r="A489" t="s">
        <v>36</v>
      </c>
      <c r="B489" t="s">
        <v>400</v>
      </c>
      <c r="C489" t="s">
        <v>37</v>
      </c>
      <c r="D489">
        <v>1991</v>
      </c>
      <c r="E489">
        <v>2000</v>
      </c>
      <c r="F489">
        <v>170</v>
      </c>
      <c r="G489">
        <v>200</v>
      </c>
      <c r="H489">
        <v>50</v>
      </c>
      <c r="I489">
        <v>0</v>
      </c>
      <c r="J489">
        <v>610</v>
      </c>
      <c r="K489">
        <f>SUM(Emisiones_CH4_CO2eq_MUNDO[[#This Row],[Agricultura (kilotoneladas CO₂e)]:[Otras Quemas de Combustible (kilotoneladas CO₂e)]])</f>
        <v>3030</v>
      </c>
    </row>
    <row r="490" spans="1:11" x14ac:dyDescent="0.25">
      <c r="A490" t="s">
        <v>36</v>
      </c>
      <c r="B490" t="s">
        <v>400</v>
      </c>
      <c r="C490" t="s">
        <v>37</v>
      </c>
      <c r="D490">
        <v>1992</v>
      </c>
      <c r="E490">
        <v>2029.99999999999</v>
      </c>
      <c r="F490">
        <v>170</v>
      </c>
      <c r="G490">
        <v>200</v>
      </c>
      <c r="H490">
        <v>50</v>
      </c>
      <c r="I490">
        <v>0</v>
      </c>
      <c r="J490">
        <v>640</v>
      </c>
      <c r="K490">
        <f>SUM(Emisiones_CH4_CO2eq_MUNDO[[#This Row],[Agricultura (kilotoneladas CO₂e)]:[Otras Quemas de Combustible (kilotoneladas CO₂e)]])</f>
        <v>3089.99999999999</v>
      </c>
    </row>
    <row r="491" spans="1:11" x14ac:dyDescent="0.25">
      <c r="A491" t="s">
        <v>36</v>
      </c>
      <c r="B491" t="s">
        <v>400</v>
      </c>
      <c r="C491" t="s">
        <v>37</v>
      </c>
      <c r="D491">
        <v>1993</v>
      </c>
      <c r="E491">
        <v>2029.99999999999</v>
      </c>
      <c r="F491">
        <v>160</v>
      </c>
      <c r="G491">
        <v>210</v>
      </c>
      <c r="H491">
        <v>50</v>
      </c>
      <c r="I491">
        <v>0</v>
      </c>
      <c r="J491">
        <v>670</v>
      </c>
      <c r="K491">
        <f>SUM(Emisiones_CH4_CO2eq_MUNDO[[#This Row],[Agricultura (kilotoneladas CO₂e)]:[Otras Quemas de Combustible (kilotoneladas CO₂e)]])</f>
        <v>3119.99999999999</v>
      </c>
    </row>
    <row r="492" spans="1:11" x14ac:dyDescent="0.25">
      <c r="A492" t="s">
        <v>36</v>
      </c>
      <c r="B492" t="s">
        <v>400</v>
      </c>
      <c r="C492" t="s">
        <v>37</v>
      </c>
      <c r="D492">
        <v>1994</v>
      </c>
      <c r="E492">
        <v>2190</v>
      </c>
      <c r="F492">
        <v>150</v>
      </c>
      <c r="G492">
        <v>220</v>
      </c>
      <c r="H492">
        <v>50</v>
      </c>
      <c r="I492">
        <v>0</v>
      </c>
      <c r="J492">
        <v>700</v>
      </c>
      <c r="K492">
        <f>SUM(Emisiones_CH4_CO2eq_MUNDO[[#This Row],[Agricultura (kilotoneladas CO₂e)]:[Otras Quemas de Combustible (kilotoneladas CO₂e)]])</f>
        <v>3310</v>
      </c>
    </row>
    <row r="493" spans="1:11" x14ac:dyDescent="0.25">
      <c r="A493" t="s">
        <v>36</v>
      </c>
      <c r="B493" t="s">
        <v>400</v>
      </c>
      <c r="C493" t="s">
        <v>37</v>
      </c>
      <c r="D493">
        <v>1995</v>
      </c>
      <c r="E493">
        <v>2000</v>
      </c>
      <c r="F493">
        <v>140</v>
      </c>
      <c r="G493">
        <v>220</v>
      </c>
      <c r="H493">
        <v>50</v>
      </c>
      <c r="I493">
        <v>0</v>
      </c>
      <c r="J493">
        <v>730</v>
      </c>
      <c r="K493">
        <f>SUM(Emisiones_CH4_CO2eq_MUNDO[[#This Row],[Agricultura (kilotoneladas CO₂e)]:[Otras Quemas de Combustible (kilotoneladas CO₂e)]])</f>
        <v>3140</v>
      </c>
    </row>
    <row r="494" spans="1:11" x14ac:dyDescent="0.25">
      <c r="A494" t="s">
        <v>36</v>
      </c>
      <c r="B494" t="s">
        <v>400</v>
      </c>
      <c r="C494" t="s">
        <v>37</v>
      </c>
      <c r="D494">
        <v>1996</v>
      </c>
      <c r="E494">
        <v>2190</v>
      </c>
      <c r="F494">
        <v>120</v>
      </c>
      <c r="G494">
        <v>200</v>
      </c>
      <c r="H494">
        <v>470</v>
      </c>
      <c r="I494">
        <v>0</v>
      </c>
      <c r="J494">
        <v>770</v>
      </c>
      <c r="K494">
        <f>SUM(Emisiones_CH4_CO2eq_MUNDO[[#This Row],[Agricultura (kilotoneladas CO₂e)]:[Otras Quemas de Combustible (kilotoneladas CO₂e)]])</f>
        <v>3750</v>
      </c>
    </row>
    <row r="495" spans="1:11" x14ac:dyDescent="0.25">
      <c r="A495" t="s">
        <v>36</v>
      </c>
      <c r="B495" t="s">
        <v>400</v>
      </c>
      <c r="C495" t="s">
        <v>37</v>
      </c>
      <c r="D495">
        <v>1997</v>
      </c>
      <c r="E495">
        <v>2290</v>
      </c>
      <c r="F495">
        <v>100</v>
      </c>
      <c r="G495">
        <v>170</v>
      </c>
      <c r="H495">
        <v>390</v>
      </c>
      <c r="I495">
        <v>0</v>
      </c>
      <c r="J495">
        <v>810</v>
      </c>
      <c r="K495">
        <f>SUM(Emisiones_CH4_CO2eq_MUNDO[[#This Row],[Agricultura (kilotoneladas CO₂e)]:[Otras Quemas de Combustible (kilotoneladas CO₂e)]])</f>
        <v>3760</v>
      </c>
    </row>
    <row r="496" spans="1:11" x14ac:dyDescent="0.25">
      <c r="A496" t="s">
        <v>36</v>
      </c>
      <c r="B496" t="s">
        <v>400</v>
      </c>
      <c r="C496" t="s">
        <v>37</v>
      </c>
      <c r="D496">
        <v>1998</v>
      </c>
      <c r="E496">
        <v>2440</v>
      </c>
      <c r="F496">
        <v>80</v>
      </c>
      <c r="G496">
        <v>140</v>
      </c>
      <c r="H496">
        <v>980</v>
      </c>
      <c r="I496">
        <v>0</v>
      </c>
      <c r="J496">
        <v>850</v>
      </c>
      <c r="K496">
        <f>SUM(Emisiones_CH4_CO2eq_MUNDO[[#This Row],[Agricultura (kilotoneladas CO₂e)]:[Otras Quemas de Combustible (kilotoneladas CO₂e)]])</f>
        <v>4490</v>
      </c>
    </row>
    <row r="497" spans="1:11" x14ac:dyDescent="0.25">
      <c r="A497" t="s">
        <v>36</v>
      </c>
      <c r="B497" t="s">
        <v>400</v>
      </c>
      <c r="C497" t="s">
        <v>37</v>
      </c>
      <c r="D497">
        <v>1999</v>
      </c>
      <c r="E497">
        <v>2330</v>
      </c>
      <c r="F497">
        <v>60</v>
      </c>
      <c r="G497">
        <v>110</v>
      </c>
      <c r="H497">
        <v>830</v>
      </c>
      <c r="I497">
        <v>0</v>
      </c>
      <c r="J497">
        <v>880</v>
      </c>
      <c r="K497">
        <f>SUM(Emisiones_CH4_CO2eq_MUNDO[[#This Row],[Agricultura (kilotoneladas CO₂e)]:[Otras Quemas de Combustible (kilotoneladas CO₂e)]])</f>
        <v>4210</v>
      </c>
    </row>
    <row r="498" spans="1:11" x14ac:dyDescent="0.25">
      <c r="A498" t="s">
        <v>36</v>
      </c>
      <c r="B498" t="s">
        <v>400</v>
      </c>
      <c r="C498" t="s">
        <v>37</v>
      </c>
      <c r="D498">
        <v>2000</v>
      </c>
      <c r="E498">
        <v>2630</v>
      </c>
      <c r="F498">
        <v>40</v>
      </c>
      <c r="G498">
        <v>90</v>
      </c>
      <c r="H498">
        <v>570</v>
      </c>
      <c r="I498">
        <v>0</v>
      </c>
      <c r="J498">
        <v>920</v>
      </c>
      <c r="K498">
        <f>SUM(Emisiones_CH4_CO2eq_MUNDO[[#This Row],[Agricultura (kilotoneladas CO₂e)]:[Otras Quemas de Combustible (kilotoneladas CO₂e)]])</f>
        <v>4250</v>
      </c>
    </row>
    <row r="499" spans="1:11" x14ac:dyDescent="0.25">
      <c r="A499" t="s">
        <v>36</v>
      </c>
      <c r="B499" t="s">
        <v>400</v>
      </c>
      <c r="C499" t="s">
        <v>37</v>
      </c>
      <c r="D499">
        <v>2001</v>
      </c>
      <c r="E499">
        <v>2490</v>
      </c>
      <c r="F499">
        <v>30</v>
      </c>
      <c r="G499">
        <v>90</v>
      </c>
      <c r="H499">
        <v>40</v>
      </c>
      <c r="I499">
        <v>0</v>
      </c>
      <c r="J499">
        <v>1000</v>
      </c>
      <c r="K499">
        <f>SUM(Emisiones_CH4_CO2eq_MUNDO[[#This Row],[Agricultura (kilotoneladas CO₂e)]:[Otras Quemas de Combustible (kilotoneladas CO₂e)]])</f>
        <v>3650</v>
      </c>
    </row>
    <row r="500" spans="1:11" x14ac:dyDescent="0.25">
      <c r="A500" t="s">
        <v>36</v>
      </c>
      <c r="B500" t="s">
        <v>400</v>
      </c>
      <c r="C500" t="s">
        <v>37</v>
      </c>
      <c r="D500">
        <v>2002</v>
      </c>
      <c r="E500">
        <v>2880</v>
      </c>
      <c r="F500">
        <v>20</v>
      </c>
      <c r="G500">
        <v>90</v>
      </c>
      <c r="H500">
        <v>40</v>
      </c>
      <c r="I500">
        <v>0</v>
      </c>
      <c r="J500">
        <v>1070</v>
      </c>
      <c r="K500">
        <f>SUM(Emisiones_CH4_CO2eq_MUNDO[[#This Row],[Agricultura (kilotoneladas CO₂e)]:[Otras Quemas de Combustible (kilotoneladas CO₂e)]])</f>
        <v>4100</v>
      </c>
    </row>
    <row r="501" spans="1:11" x14ac:dyDescent="0.25">
      <c r="A501" t="s">
        <v>36</v>
      </c>
      <c r="B501" t="s">
        <v>400</v>
      </c>
      <c r="C501" t="s">
        <v>37</v>
      </c>
      <c r="D501">
        <v>2003</v>
      </c>
      <c r="E501">
        <v>2700</v>
      </c>
      <c r="F501">
        <v>20</v>
      </c>
      <c r="G501">
        <v>100</v>
      </c>
      <c r="H501">
        <v>20</v>
      </c>
      <c r="I501">
        <v>0</v>
      </c>
      <c r="J501">
        <v>1150</v>
      </c>
      <c r="K501">
        <f>SUM(Emisiones_CH4_CO2eq_MUNDO[[#This Row],[Agricultura (kilotoneladas CO₂e)]:[Otras Quemas de Combustible (kilotoneladas CO₂e)]])</f>
        <v>3990</v>
      </c>
    </row>
    <row r="502" spans="1:11" x14ac:dyDescent="0.25">
      <c r="A502" t="s">
        <v>36</v>
      </c>
      <c r="B502" t="s">
        <v>400</v>
      </c>
      <c r="C502" t="s">
        <v>37</v>
      </c>
      <c r="D502">
        <v>2004</v>
      </c>
      <c r="E502">
        <v>2540</v>
      </c>
      <c r="F502">
        <v>10</v>
      </c>
      <c r="G502">
        <v>100</v>
      </c>
      <c r="H502">
        <v>80</v>
      </c>
      <c r="I502">
        <v>0</v>
      </c>
      <c r="J502">
        <v>1230</v>
      </c>
      <c r="K502">
        <f>SUM(Emisiones_CH4_CO2eq_MUNDO[[#This Row],[Agricultura (kilotoneladas CO₂e)]:[Otras Quemas de Combustible (kilotoneladas CO₂e)]])</f>
        <v>3960</v>
      </c>
    </row>
    <row r="503" spans="1:11" x14ac:dyDescent="0.25">
      <c r="A503" t="s">
        <v>36</v>
      </c>
      <c r="B503" t="s">
        <v>400</v>
      </c>
      <c r="C503" t="s">
        <v>37</v>
      </c>
      <c r="D503">
        <v>2005</v>
      </c>
      <c r="E503">
        <v>3070</v>
      </c>
      <c r="F503">
        <v>0</v>
      </c>
      <c r="G503">
        <v>100</v>
      </c>
      <c r="H503">
        <v>60</v>
      </c>
      <c r="I503">
        <v>0</v>
      </c>
      <c r="J503">
        <v>1300</v>
      </c>
      <c r="K503">
        <f>SUM(Emisiones_CH4_CO2eq_MUNDO[[#This Row],[Agricultura (kilotoneladas CO₂e)]:[Otras Quemas de Combustible (kilotoneladas CO₂e)]])</f>
        <v>4530</v>
      </c>
    </row>
    <row r="504" spans="1:11" x14ac:dyDescent="0.25">
      <c r="A504" t="s">
        <v>36</v>
      </c>
      <c r="B504" t="s">
        <v>400</v>
      </c>
      <c r="C504" t="s">
        <v>37</v>
      </c>
      <c r="D504">
        <v>2006</v>
      </c>
      <c r="E504">
        <v>2790</v>
      </c>
      <c r="F504">
        <v>0</v>
      </c>
      <c r="G504">
        <v>100</v>
      </c>
      <c r="H504">
        <v>30</v>
      </c>
      <c r="I504">
        <v>0</v>
      </c>
      <c r="J504">
        <v>1410</v>
      </c>
      <c r="K504">
        <f>SUM(Emisiones_CH4_CO2eq_MUNDO[[#This Row],[Agricultura (kilotoneladas CO₂e)]:[Otras Quemas de Combustible (kilotoneladas CO₂e)]])</f>
        <v>4330</v>
      </c>
    </row>
    <row r="505" spans="1:11" x14ac:dyDescent="0.25">
      <c r="A505" t="s">
        <v>36</v>
      </c>
      <c r="B505" t="s">
        <v>400</v>
      </c>
      <c r="C505" t="s">
        <v>37</v>
      </c>
      <c r="D505">
        <v>2007</v>
      </c>
      <c r="E505">
        <v>2920</v>
      </c>
      <c r="F505">
        <v>0</v>
      </c>
      <c r="G505">
        <v>110</v>
      </c>
      <c r="H505">
        <v>50</v>
      </c>
      <c r="I505">
        <v>0</v>
      </c>
      <c r="J505">
        <v>1520</v>
      </c>
      <c r="K505">
        <f>SUM(Emisiones_CH4_CO2eq_MUNDO[[#This Row],[Agricultura (kilotoneladas CO₂e)]:[Otras Quemas de Combustible (kilotoneladas CO₂e)]])</f>
        <v>4600</v>
      </c>
    </row>
    <row r="506" spans="1:11" x14ac:dyDescent="0.25">
      <c r="A506" t="s">
        <v>36</v>
      </c>
      <c r="B506" t="s">
        <v>400</v>
      </c>
      <c r="C506" t="s">
        <v>37</v>
      </c>
      <c r="D506">
        <v>2008</v>
      </c>
      <c r="E506">
        <v>2720</v>
      </c>
      <c r="F506">
        <v>0</v>
      </c>
      <c r="G506">
        <v>110</v>
      </c>
      <c r="H506">
        <v>30</v>
      </c>
      <c r="I506">
        <v>0</v>
      </c>
      <c r="J506">
        <v>1630</v>
      </c>
      <c r="K506">
        <f>SUM(Emisiones_CH4_CO2eq_MUNDO[[#This Row],[Agricultura (kilotoneladas CO₂e)]:[Otras Quemas de Combustible (kilotoneladas CO₂e)]])</f>
        <v>4490</v>
      </c>
    </row>
    <row r="507" spans="1:11" x14ac:dyDescent="0.25">
      <c r="A507" t="s">
        <v>36</v>
      </c>
      <c r="B507" t="s">
        <v>400</v>
      </c>
      <c r="C507" t="s">
        <v>37</v>
      </c>
      <c r="D507">
        <v>2009</v>
      </c>
      <c r="E507">
        <v>2810</v>
      </c>
      <c r="F507">
        <v>0</v>
      </c>
      <c r="G507">
        <v>120</v>
      </c>
      <c r="H507">
        <v>70</v>
      </c>
      <c r="I507">
        <v>0</v>
      </c>
      <c r="J507">
        <v>1730</v>
      </c>
      <c r="K507">
        <f>SUM(Emisiones_CH4_CO2eq_MUNDO[[#This Row],[Agricultura (kilotoneladas CO₂e)]:[Otras Quemas de Combustible (kilotoneladas CO₂e)]])</f>
        <v>4730</v>
      </c>
    </row>
    <row r="508" spans="1:11" x14ac:dyDescent="0.25">
      <c r="A508" t="s">
        <v>36</v>
      </c>
      <c r="B508" t="s">
        <v>400</v>
      </c>
      <c r="C508" t="s">
        <v>37</v>
      </c>
      <c r="D508">
        <v>2010</v>
      </c>
      <c r="E508">
        <v>2870</v>
      </c>
      <c r="F508">
        <v>0</v>
      </c>
      <c r="G508">
        <v>120</v>
      </c>
      <c r="H508">
        <v>10</v>
      </c>
      <c r="I508">
        <v>0</v>
      </c>
      <c r="J508">
        <v>1840</v>
      </c>
      <c r="K508">
        <f>SUM(Emisiones_CH4_CO2eq_MUNDO[[#This Row],[Agricultura (kilotoneladas CO₂e)]:[Otras Quemas de Combustible (kilotoneladas CO₂e)]])</f>
        <v>4840</v>
      </c>
    </row>
    <row r="509" spans="1:11" x14ac:dyDescent="0.25">
      <c r="A509" t="s">
        <v>36</v>
      </c>
      <c r="B509" t="s">
        <v>400</v>
      </c>
      <c r="C509" t="s">
        <v>37</v>
      </c>
      <c r="D509">
        <v>2011</v>
      </c>
      <c r="E509">
        <v>2990</v>
      </c>
      <c r="F509">
        <v>0</v>
      </c>
      <c r="G509">
        <v>120</v>
      </c>
      <c r="H509">
        <v>10</v>
      </c>
      <c r="I509">
        <v>0</v>
      </c>
      <c r="J509">
        <v>1920</v>
      </c>
      <c r="K509">
        <f>SUM(Emisiones_CH4_CO2eq_MUNDO[[#This Row],[Agricultura (kilotoneladas CO₂e)]:[Otras Quemas de Combustible (kilotoneladas CO₂e)]])</f>
        <v>5040</v>
      </c>
    </row>
    <row r="510" spans="1:11" x14ac:dyDescent="0.25">
      <c r="A510" t="s">
        <v>36</v>
      </c>
      <c r="B510" t="s">
        <v>400</v>
      </c>
      <c r="C510" t="s">
        <v>37</v>
      </c>
      <c r="D510">
        <v>2012</v>
      </c>
      <c r="E510">
        <v>2940</v>
      </c>
      <c r="F510">
        <v>0</v>
      </c>
      <c r="G510">
        <v>130</v>
      </c>
      <c r="H510">
        <v>90</v>
      </c>
      <c r="I510">
        <v>0</v>
      </c>
      <c r="J510">
        <v>2000</v>
      </c>
      <c r="K510">
        <f>SUM(Emisiones_CH4_CO2eq_MUNDO[[#This Row],[Agricultura (kilotoneladas CO₂e)]:[Otras Quemas de Combustible (kilotoneladas CO₂e)]])</f>
        <v>5160</v>
      </c>
    </row>
    <row r="511" spans="1:11" x14ac:dyDescent="0.25">
      <c r="A511" t="s">
        <v>36</v>
      </c>
      <c r="B511" t="s">
        <v>400</v>
      </c>
      <c r="C511" t="s">
        <v>37</v>
      </c>
      <c r="D511">
        <v>2013</v>
      </c>
      <c r="E511">
        <v>3040</v>
      </c>
      <c r="F511">
        <v>0</v>
      </c>
      <c r="G511">
        <v>130</v>
      </c>
      <c r="H511">
        <v>30</v>
      </c>
      <c r="I511">
        <v>0</v>
      </c>
      <c r="J511">
        <v>2080</v>
      </c>
      <c r="K511">
        <f>SUM(Emisiones_CH4_CO2eq_MUNDO[[#This Row],[Agricultura (kilotoneladas CO₂e)]:[Otras Quemas de Combustible (kilotoneladas CO₂e)]])</f>
        <v>5280</v>
      </c>
    </row>
    <row r="512" spans="1:11" x14ac:dyDescent="0.25">
      <c r="A512" t="s">
        <v>36</v>
      </c>
      <c r="B512" t="s">
        <v>400</v>
      </c>
      <c r="C512" t="s">
        <v>37</v>
      </c>
      <c r="D512">
        <v>2014</v>
      </c>
      <c r="E512">
        <v>2980</v>
      </c>
      <c r="F512">
        <v>0</v>
      </c>
      <c r="G512">
        <v>130</v>
      </c>
      <c r="H512">
        <v>30</v>
      </c>
      <c r="I512">
        <v>0</v>
      </c>
      <c r="J512">
        <v>2150</v>
      </c>
      <c r="K512">
        <f>SUM(Emisiones_CH4_CO2eq_MUNDO[[#This Row],[Agricultura (kilotoneladas CO₂e)]:[Otras Quemas de Combustible (kilotoneladas CO₂e)]])</f>
        <v>5290</v>
      </c>
    </row>
    <row r="513" spans="1:11" x14ac:dyDescent="0.25">
      <c r="A513" t="s">
        <v>36</v>
      </c>
      <c r="B513" t="s">
        <v>400</v>
      </c>
      <c r="C513" t="s">
        <v>37</v>
      </c>
      <c r="D513">
        <v>2015</v>
      </c>
      <c r="E513">
        <v>3000</v>
      </c>
      <c r="F513">
        <v>0</v>
      </c>
      <c r="G513">
        <v>140</v>
      </c>
      <c r="H513">
        <v>90</v>
      </c>
      <c r="I513">
        <v>0</v>
      </c>
      <c r="J513">
        <v>2230</v>
      </c>
      <c r="K513">
        <f>SUM(Emisiones_CH4_CO2eq_MUNDO[[#This Row],[Agricultura (kilotoneladas CO₂e)]:[Otras Quemas de Combustible (kilotoneladas CO₂e)]])</f>
        <v>5460</v>
      </c>
    </row>
    <row r="514" spans="1:11" x14ac:dyDescent="0.25">
      <c r="A514" t="s">
        <v>36</v>
      </c>
      <c r="B514" t="s">
        <v>400</v>
      </c>
      <c r="C514" t="s">
        <v>37</v>
      </c>
      <c r="D514">
        <v>2016</v>
      </c>
      <c r="E514">
        <v>3290</v>
      </c>
      <c r="F514">
        <v>0</v>
      </c>
      <c r="G514">
        <v>140</v>
      </c>
      <c r="H514">
        <v>70</v>
      </c>
      <c r="I514">
        <v>0</v>
      </c>
      <c r="J514">
        <v>2260</v>
      </c>
      <c r="K514">
        <f>SUM(Emisiones_CH4_CO2eq_MUNDO[[#This Row],[Agricultura (kilotoneladas CO₂e)]:[Otras Quemas de Combustible (kilotoneladas CO₂e)]])</f>
        <v>5760</v>
      </c>
    </row>
    <row r="515" spans="1:11" x14ac:dyDescent="0.25">
      <c r="A515" t="s">
        <v>38</v>
      </c>
      <c r="B515" t="s">
        <v>401</v>
      </c>
      <c r="C515" t="s">
        <v>39</v>
      </c>
      <c r="D515">
        <v>1990</v>
      </c>
      <c r="E515">
        <v>520</v>
      </c>
      <c r="F515">
        <v>0</v>
      </c>
      <c r="G515">
        <v>40</v>
      </c>
      <c r="H515">
        <v>30</v>
      </c>
      <c r="I515">
        <v>0</v>
      </c>
      <c r="J515">
        <v>270</v>
      </c>
      <c r="K515">
        <f>SUM(Emisiones_CH4_CO2eq_MUNDO[[#This Row],[Agricultura (kilotoneladas CO₂e)]:[Otras Quemas de Combustible (kilotoneladas CO₂e)]])</f>
        <v>860</v>
      </c>
    </row>
    <row r="516" spans="1:11" x14ac:dyDescent="0.25">
      <c r="A516" t="s">
        <v>38</v>
      </c>
      <c r="B516" t="s">
        <v>401</v>
      </c>
      <c r="C516" t="s">
        <v>39</v>
      </c>
      <c r="D516">
        <v>1991</v>
      </c>
      <c r="E516">
        <v>530</v>
      </c>
      <c r="F516">
        <v>0</v>
      </c>
      <c r="G516">
        <v>40</v>
      </c>
      <c r="H516">
        <v>30</v>
      </c>
      <c r="I516">
        <v>0</v>
      </c>
      <c r="J516">
        <v>270</v>
      </c>
      <c r="K516">
        <f>SUM(Emisiones_CH4_CO2eq_MUNDO[[#This Row],[Agricultura (kilotoneladas CO₂e)]:[Otras Quemas de Combustible (kilotoneladas CO₂e)]])</f>
        <v>870</v>
      </c>
    </row>
    <row r="517" spans="1:11" x14ac:dyDescent="0.25">
      <c r="A517" t="s">
        <v>38</v>
      </c>
      <c r="B517" t="s">
        <v>401</v>
      </c>
      <c r="C517" t="s">
        <v>39</v>
      </c>
      <c r="D517">
        <v>1992</v>
      </c>
      <c r="E517">
        <v>500</v>
      </c>
      <c r="F517">
        <v>0</v>
      </c>
      <c r="G517">
        <v>40</v>
      </c>
      <c r="H517">
        <v>30</v>
      </c>
      <c r="I517">
        <v>0</v>
      </c>
      <c r="J517">
        <v>270</v>
      </c>
      <c r="K517">
        <f>SUM(Emisiones_CH4_CO2eq_MUNDO[[#This Row],[Agricultura (kilotoneladas CO₂e)]:[Otras Quemas de Combustible (kilotoneladas CO₂e)]])</f>
        <v>840</v>
      </c>
    </row>
    <row r="518" spans="1:11" x14ac:dyDescent="0.25">
      <c r="A518" t="s">
        <v>38</v>
      </c>
      <c r="B518" t="s">
        <v>401</v>
      </c>
      <c r="C518" t="s">
        <v>39</v>
      </c>
      <c r="D518">
        <v>1993</v>
      </c>
      <c r="E518">
        <v>500</v>
      </c>
      <c r="F518">
        <v>0</v>
      </c>
      <c r="G518">
        <v>40</v>
      </c>
      <c r="H518">
        <v>30</v>
      </c>
      <c r="I518">
        <v>0</v>
      </c>
      <c r="J518">
        <v>270</v>
      </c>
      <c r="K518">
        <f>SUM(Emisiones_CH4_CO2eq_MUNDO[[#This Row],[Agricultura (kilotoneladas CO₂e)]:[Otras Quemas de Combustible (kilotoneladas CO₂e)]])</f>
        <v>840</v>
      </c>
    </row>
    <row r="519" spans="1:11" x14ac:dyDescent="0.25">
      <c r="A519" t="s">
        <v>38</v>
      </c>
      <c r="B519" t="s">
        <v>401</v>
      </c>
      <c r="C519" t="s">
        <v>39</v>
      </c>
      <c r="D519">
        <v>1994</v>
      </c>
      <c r="E519">
        <v>490</v>
      </c>
      <c r="F519">
        <v>0</v>
      </c>
      <c r="G519">
        <v>40</v>
      </c>
      <c r="H519">
        <v>30</v>
      </c>
      <c r="I519">
        <v>0</v>
      </c>
      <c r="J519">
        <v>270</v>
      </c>
      <c r="K519">
        <f>SUM(Emisiones_CH4_CO2eq_MUNDO[[#This Row],[Agricultura (kilotoneladas CO₂e)]:[Otras Quemas de Combustible (kilotoneladas CO₂e)]])</f>
        <v>830</v>
      </c>
    </row>
    <row r="520" spans="1:11" x14ac:dyDescent="0.25">
      <c r="A520" t="s">
        <v>38</v>
      </c>
      <c r="B520" t="s">
        <v>401</v>
      </c>
      <c r="C520" t="s">
        <v>39</v>
      </c>
      <c r="D520">
        <v>1995</v>
      </c>
      <c r="E520">
        <v>540</v>
      </c>
      <c r="F520">
        <v>0</v>
      </c>
      <c r="G520">
        <v>50</v>
      </c>
      <c r="H520">
        <v>30</v>
      </c>
      <c r="I520">
        <v>0</v>
      </c>
      <c r="J520">
        <v>280</v>
      </c>
      <c r="K520">
        <f>SUM(Emisiones_CH4_CO2eq_MUNDO[[#This Row],[Agricultura (kilotoneladas CO₂e)]:[Otras Quemas de Combustible (kilotoneladas CO₂e)]])</f>
        <v>900</v>
      </c>
    </row>
    <row r="521" spans="1:11" x14ac:dyDescent="0.25">
      <c r="A521" t="s">
        <v>38</v>
      </c>
      <c r="B521" t="s">
        <v>401</v>
      </c>
      <c r="C521" t="s">
        <v>39</v>
      </c>
      <c r="D521">
        <v>1996</v>
      </c>
      <c r="E521">
        <v>520</v>
      </c>
      <c r="F521">
        <v>0</v>
      </c>
      <c r="G521">
        <v>50</v>
      </c>
      <c r="H521">
        <v>10</v>
      </c>
      <c r="I521">
        <v>0</v>
      </c>
      <c r="J521">
        <v>280</v>
      </c>
      <c r="K521">
        <f>SUM(Emisiones_CH4_CO2eq_MUNDO[[#This Row],[Agricultura (kilotoneladas CO₂e)]:[Otras Quemas de Combustible (kilotoneladas CO₂e)]])</f>
        <v>860</v>
      </c>
    </row>
    <row r="522" spans="1:11" x14ac:dyDescent="0.25">
      <c r="A522" t="s">
        <v>38</v>
      </c>
      <c r="B522" t="s">
        <v>401</v>
      </c>
      <c r="C522" t="s">
        <v>39</v>
      </c>
      <c r="D522">
        <v>1997</v>
      </c>
      <c r="E522">
        <v>520</v>
      </c>
      <c r="F522">
        <v>0</v>
      </c>
      <c r="G522">
        <v>50</v>
      </c>
      <c r="H522">
        <v>10</v>
      </c>
      <c r="I522">
        <v>0</v>
      </c>
      <c r="J522">
        <v>290</v>
      </c>
      <c r="K522">
        <f>SUM(Emisiones_CH4_CO2eq_MUNDO[[#This Row],[Agricultura (kilotoneladas CO₂e)]:[Otras Quemas de Combustible (kilotoneladas CO₂e)]])</f>
        <v>870</v>
      </c>
    </row>
    <row r="523" spans="1:11" x14ac:dyDescent="0.25">
      <c r="A523" t="s">
        <v>38</v>
      </c>
      <c r="B523" t="s">
        <v>401</v>
      </c>
      <c r="C523" t="s">
        <v>39</v>
      </c>
      <c r="D523">
        <v>1998</v>
      </c>
      <c r="E523">
        <v>510</v>
      </c>
      <c r="F523">
        <v>0</v>
      </c>
      <c r="G523">
        <v>50</v>
      </c>
      <c r="H523">
        <v>20</v>
      </c>
      <c r="I523">
        <v>0</v>
      </c>
      <c r="J523">
        <v>290</v>
      </c>
      <c r="K523">
        <f>SUM(Emisiones_CH4_CO2eq_MUNDO[[#This Row],[Agricultura (kilotoneladas CO₂e)]:[Otras Quemas de Combustible (kilotoneladas CO₂e)]])</f>
        <v>870</v>
      </c>
    </row>
    <row r="524" spans="1:11" x14ac:dyDescent="0.25">
      <c r="A524" t="s">
        <v>38</v>
      </c>
      <c r="B524" t="s">
        <v>401</v>
      </c>
      <c r="C524" t="s">
        <v>39</v>
      </c>
      <c r="D524">
        <v>1999</v>
      </c>
      <c r="E524">
        <v>540</v>
      </c>
      <c r="F524">
        <v>0</v>
      </c>
      <c r="G524">
        <v>50</v>
      </c>
      <c r="H524">
        <v>40</v>
      </c>
      <c r="I524">
        <v>0</v>
      </c>
      <c r="J524">
        <v>300</v>
      </c>
      <c r="K524">
        <f>SUM(Emisiones_CH4_CO2eq_MUNDO[[#This Row],[Agricultura (kilotoneladas CO₂e)]:[Otras Quemas de Combustible (kilotoneladas CO₂e)]])</f>
        <v>930</v>
      </c>
    </row>
    <row r="525" spans="1:11" x14ac:dyDescent="0.25">
      <c r="A525" t="s">
        <v>38</v>
      </c>
      <c r="B525" t="s">
        <v>401</v>
      </c>
      <c r="C525" t="s">
        <v>39</v>
      </c>
      <c r="D525">
        <v>2000</v>
      </c>
      <c r="E525">
        <v>510</v>
      </c>
      <c r="F525">
        <v>0</v>
      </c>
      <c r="G525">
        <v>50</v>
      </c>
      <c r="H525">
        <v>20</v>
      </c>
      <c r="I525">
        <v>0</v>
      </c>
      <c r="J525">
        <v>300</v>
      </c>
      <c r="K525">
        <f>SUM(Emisiones_CH4_CO2eq_MUNDO[[#This Row],[Agricultura (kilotoneladas CO₂e)]:[Otras Quemas de Combustible (kilotoneladas CO₂e)]])</f>
        <v>880</v>
      </c>
    </row>
    <row r="526" spans="1:11" x14ac:dyDescent="0.25">
      <c r="A526" t="s">
        <v>38</v>
      </c>
      <c r="B526" t="s">
        <v>401</v>
      </c>
      <c r="C526" t="s">
        <v>39</v>
      </c>
      <c r="D526">
        <v>2001</v>
      </c>
      <c r="E526">
        <v>460</v>
      </c>
      <c r="F526">
        <v>0</v>
      </c>
      <c r="G526">
        <v>50</v>
      </c>
      <c r="H526">
        <v>10</v>
      </c>
      <c r="I526">
        <v>0</v>
      </c>
      <c r="J526">
        <v>310</v>
      </c>
      <c r="K526">
        <f>SUM(Emisiones_CH4_CO2eq_MUNDO[[#This Row],[Agricultura (kilotoneladas CO₂e)]:[Otras Quemas de Combustible (kilotoneladas CO₂e)]])</f>
        <v>830</v>
      </c>
    </row>
    <row r="527" spans="1:11" x14ac:dyDescent="0.25">
      <c r="A527" t="s">
        <v>38</v>
      </c>
      <c r="B527" t="s">
        <v>401</v>
      </c>
      <c r="C527" t="s">
        <v>39</v>
      </c>
      <c r="D527">
        <v>2002</v>
      </c>
      <c r="E527">
        <v>460</v>
      </c>
      <c r="F527">
        <v>0</v>
      </c>
      <c r="G527">
        <v>50</v>
      </c>
      <c r="H527">
        <v>0</v>
      </c>
      <c r="I527">
        <v>0</v>
      </c>
      <c r="J527">
        <v>310</v>
      </c>
      <c r="K527">
        <f>SUM(Emisiones_CH4_CO2eq_MUNDO[[#This Row],[Agricultura (kilotoneladas CO₂e)]:[Otras Quemas de Combustible (kilotoneladas CO₂e)]])</f>
        <v>820</v>
      </c>
    </row>
    <row r="528" spans="1:11" x14ac:dyDescent="0.25">
      <c r="A528" t="s">
        <v>38</v>
      </c>
      <c r="B528" t="s">
        <v>401</v>
      </c>
      <c r="C528" t="s">
        <v>39</v>
      </c>
      <c r="D528">
        <v>2003</v>
      </c>
      <c r="E528">
        <v>460</v>
      </c>
      <c r="F528">
        <v>0</v>
      </c>
      <c r="G528">
        <v>50</v>
      </c>
      <c r="H528">
        <v>0</v>
      </c>
      <c r="I528">
        <v>0</v>
      </c>
      <c r="J528">
        <v>320</v>
      </c>
      <c r="K528">
        <f>SUM(Emisiones_CH4_CO2eq_MUNDO[[#This Row],[Agricultura (kilotoneladas CO₂e)]:[Otras Quemas de Combustible (kilotoneladas CO₂e)]])</f>
        <v>830</v>
      </c>
    </row>
    <row r="529" spans="1:11" x14ac:dyDescent="0.25">
      <c r="A529" t="s">
        <v>38</v>
      </c>
      <c r="B529" t="s">
        <v>401</v>
      </c>
      <c r="C529" t="s">
        <v>39</v>
      </c>
      <c r="D529">
        <v>2004</v>
      </c>
      <c r="E529">
        <v>460</v>
      </c>
      <c r="F529">
        <v>0</v>
      </c>
      <c r="G529">
        <v>50</v>
      </c>
      <c r="H529">
        <v>20</v>
      </c>
      <c r="I529">
        <v>0</v>
      </c>
      <c r="J529">
        <v>320</v>
      </c>
      <c r="K529">
        <f>SUM(Emisiones_CH4_CO2eq_MUNDO[[#This Row],[Agricultura (kilotoneladas CO₂e)]:[Otras Quemas de Combustible (kilotoneladas CO₂e)]])</f>
        <v>850</v>
      </c>
    </row>
    <row r="530" spans="1:11" x14ac:dyDescent="0.25">
      <c r="A530" t="s">
        <v>38</v>
      </c>
      <c r="B530" t="s">
        <v>401</v>
      </c>
      <c r="C530" t="s">
        <v>39</v>
      </c>
      <c r="D530">
        <v>2005</v>
      </c>
      <c r="E530">
        <v>530</v>
      </c>
      <c r="F530">
        <v>0</v>
      </c>
      <c r="G530">
        <v>60</v>
      </c>
      <c r="H530">
        <v>20</v>
      </c>
      <c r="I530">
        <v>0</v>
      </c>
      <c r="J530">
        <v>330</v>
      </c>
      <c r="K530">
        <f>SUM(Emisiones_CH4_CO2eq_MUNDO[[#This Row],[Agricultura (kilotoneladas CO₂e)]:[Otras Quemas de Combustible (kilotoneladas CO₂e)]])</f>
        <v>940</v>
      </c>
    </row>
    <row r="531" spans="1:11" x14ac:dyDescent="0.25">
      <c r="A531" t="s">
        <v>38</v>
      </c>
      <c r="B531" t="s">
        <v>401</v>
      </c>
      <c r="C531" t="s">
        <v>39</v>
      </c>
      <c r="D531">
        <v>2006</v>
      </c>
      <c r="E531">
        <v>510</v>
      </c>
      <c r="F531">
        <v>0</v>
      </c>
      <c r="G531">
        <v>60</v>
      </c>
      <c r="H531">
        <v>20</v>
      </c>
      <c r="I531">
        <v>0</v>
      </c>
      <c r="J531">
        <v>330</v>
      </c>
      <c r="K531">
        <f>SUM(Emisiones_CH4_CO2eq_MUNDO[[#This Row],[Agricultura (kilotoneladas CO₂e)]:[Otras Quemas de Combustible (kilotoneladas CO₂e)]])</f>
        <v>920</v>
      </c>
    </row>
    <row r="532" spans="1:11" x14ac:dyDescent="0.25">
      <c r="A532" t="s">
        <v>38</v>
      </c>
      <c r="B532" t="s">
        <v>401</v>
      </c>
      <c r="C532" t="s">
        <v>39</v>
      </c>
      <c r="D532">
        <v>2007</v>
      </c>
      <c r="E532">
        <v>520</v>
      </c>
      <c r="F532">
        <v>0</v>
      </c>
      <c r="G532">
        <v>60</v>
      </c>
      <c r="H532">
        <v>70</v>
      </c>
      <c r="I532">
        <v>0</v>
      </c>
      <c r="J532">
        <v>340</v>
      </c>
      <c r="K532">
        <f>SUM(Emisiones_CH4_CO2eq_MUNDO[[#This Row],[Agricultura (kilotoneladas CO₂e)]:[Otras Quemas de Combustible (kilotoneladas CO₂e)]])</f>
        <v>990</v>
      </c>
    </row>
    <row r="533" spans="1:11" x14ac:dyDescent="0.25">
      <c r="A533" t="s">
        <v>38</v>
      </c>
      <c r="B533" t="s">
        <v>401</v>
      </c>
      <c r="C533" t="s">
        <v>39</v>
      </c>
      <c r="D533">
        <v>2008</v>
      </c>
      <c r="E533">
        <v>450</v>
      </c>
      <c r="F533">
        <v>0</v>
      </c>
      <c r="G533">
        <v>60</v>
      </c>
      <c r="H533">
        <v>20</v>
      </c>
      <c r="I533">
        <v>0</v>
      </c>
      <c r="J533">
        <v>350</v>
      </c>
      <c r="K533">
        <f>SUM(Emisiones_CH4_CO2eq_MUNDO[[#This Row],[Agricultura (kilotoneladas CO₂e)]:[Otras Quemas de Combustible (kilotoneladas CO₂e)]])</f>
        <v>880</v>
      </c>
    </row>
    <row r="534" spans="1:11" x14ac:dyDescent="0.25">
      <c r="A534" t="s">
        <v>38</v>
      </c>
      <c r="B534" t="s">
        <v>401</v>
      </c>
      <c r="C534" t="s">
        <v>39</v>
      </c>
      <c r="D534">
        <v>2009</v>
      </c>
      <c r="E534">
        <v>480</v>
      </c>
      <c r="F534">
        <v>0</v>
      </c>
      <c r="G534">
        <v>60</v>
      </c>
      <c r="H534">
        <v>10</v>
      </c>
      <c r="I534">
        <v>0</v>
      </c>
      <c r="J534">
        <v>350</v>
      </c>
      <c r="K534">
        <f>SUM(Emisiones_CH4_CO2eq_MUNDO[[#This Row],[Agricultura (kilotoneladas CO₂e)]:[Otras Quemas de Combustible (kilotoneladas CO₂e)]])</f>
        <v>900</v>
      </c>
    </row>
    <row r="535" spans="1:11" x14ac:dyDescent="0.25">
      <c r="A535" t="s">
        <v>38</v>
      </c>
      <c r="B535" t="s">
        <v>401</v>
      </c>
      <c r="C535" t="s">
        <v>39</v>
      </c>
      <c r="D535">
        <v>2010</v>
      </c>
      <c r="E535">
        <v>480</v>
      </c>
      <c r="F535">
        <v>0</v>
      </c>
      <c r="G535">
        <v>60</v>
      </c>
      <c r="H535">
        <v>70</v>
      </c>
      <c r="I535">
        <v>0</v>
      </c>
      <c r="J535">
        <v>360</v>
      </c>
      <c r="K535">
        <f>SUM(Emisiones_CH4_CO2eq_MUNDO[[#This Row],[Agricultura (kilotoneladas CO₂e)]:[Otras Quemas de Combustible (kilotoneladas CO₂e)]])</f>
        <v>970</v>
      </c>
    </row>
    <row r="536" spans="1:11" x14ac:dyDescent="0.25">
      <c r="A536" t="s">
        <v>38</v>
      </c>
      <c r="B536" t="s">
        <v>401</v>
      </c>
      <c r="C536" t="s">
        <v>39</v>
      </c>
      <c r="D536">
        <v>2011</v>
      </c>
      <c r="E536">
        <v>470</v>
      </c>
      <c r="F536">
        <v>0</v>
      </c>
      <c r="G536">
        <v>60</v>
      </c>
      <c r="H536">
        <v>30</v>
      </c>
      <c r="I536">
        <v>0</v>
      </c>
      <c r="J536">
        <v>370</v>
      </c>
      <c r="K536">
        <f>SUM(Emisiones_CH4_CO2eq_MUNDO[[#This Row],[Agricultura (kilotoneladas CO₂e)]:[Otras Quemas de Combustible (kilotoneladas CO₂e)]])</f>
        <v>930</v>
      </c>
    </row>
    <row r="537" spans="1:11" x14ac:dyDescent="0.25">
      <c r="A537" t="s">
        <v>38</v>
      </c>
      <c r="B537" t="s">
        <v>401</v>
      </c>
      <c r="C537" t="s">
        <v>39</v>
      </c>
      <c r="D537">
        <v>2012</v>
      </c>
      <c r="E537">
        <v>460</v>
      </c>
      <c r="F537">
        <v>0</v>
      </c>
      <c r="G537">
        <v>70</v>
      </c>
      <c r="H537">
        <v>130</v>
      </c>
      <c r="I537">
        <v>0</v>
      </c>
      <c r="J537">
        <v>370</v>
      </c>
      <c r="K537">
        <f>SUM(Emisiones_CH4_CO2eq_MUNDO[[#This Row],[Agricultura (kilotoneladas CO₂e)]:[Otras Quemas de Combustible (kilotoneladas CO₂e)]])</f>
        <v>1030</v>
      </c>
    </row>
    <row r="538" spans="1:11" x14ac:dyDescent="0.25">
      <c r="A538" t="s">
        <v>38</v>
      </c>
      <c r="B538" t="s">
        <v>401</v>
      </c>
      <c r="C538" t="s">
        <v>39</v>
      </c>
      <c r="D538">
        <v>2013</v>
      </c>
      <c r="E538">
        <v>470</v>
      </c>
      <c r="F538">
        <v>0</v>
      </c>
      <c r="G538">
        <v>70</v>
      </c>
      <c r="H538">
        <v>20</v>
      </c>
      <c r="I538">
        <v>0</v>
      </c>
      <c r="J538">
        <v>370</v>
      </c>
      <c r="K538">
        <f>SUM(Emisiones_CH4_CO2eq_MUNDO[[#This Row],[Agricultura (kilotoneladas CO₂e)]:[Otras Quemas de Combustible (kilotoneladas CO₂e)]])</f>
        <v>930</v>
      </c>
    </row>
    <row r="539" spans="1:11" x14ac:dyDescent="0.25">
      <c r="A539" t="s">
        <v>38</v>
      </c>
      <c r="B539" t="s">
        <v>401</v>
      </c>
      <c r="C539" t="s">
        <v>39</v>
      </c>
      <c r="D539">
        <v>2014</v>
      </c>
      <c r="E539">
        <v>440</v>
      </c>
      <c r="F539">
        <v>0</v>
      </c>
      <c r="G539">
        <v>70</v>
      </c>
      <c r="H539">
        <v>50</v>
      </c>
      <c r="I539">
        <v>0</v>
      </c>
      <c r="J539">
        <v>380</v>
      </c>
      <c r="K539">
        <f>SUM(Emisiones_CH4_CO2eq_MUNDO[[#This Row],[Agricultura (kilotoneladas CO₂e)]:[Otras Quemas de Combustible (kilotoneladas CO₂e)]])</f>
        <v>940</v>
      </c>
    </row>
    <row r="540" spans="1:11" x14ac:dyDescent="0.25">
      <c r="A540" t="s">
        <v>38</v>
      </c>
      <c r="B540" t="s">
        <v>401</v>
      </c>
      <c r="C540" t="s">
        <v>39</v>
      </c>
      <c r="D540">
        <v>2015</v>
      </c>
      <c r="E540">
        <v>420</v>
      </c>
      <c r="F540">
        <v>0</v>
      </c>
      <c r="G540">
        <v>70</v>
      </c>
      <c r="H540">
        <v>50</v>
      </c>
      <c r="I540">
        <v>0</v>
      </c>
      <c r="J540">
        <v>380</v>
      </c>
      <c r="K540">
        <f>SUM(Emisiones_CH4_CO2eq_MUNDO[[#This Row],[Agricultura (kilotoneladas CO₂e)]:[Otras Quemas de Combustible (kilotoneladas CO₂e)]])</f>
        <v>920</v>
      </c>
    </row>
    <row r="541" spans="1:11" x14ac:dyDescent="0.25">
      <c r="A541" t="s">
        <v>38</v>
      </c>
      <c r="B541" t="s">
        <v>401</v>
      </c>
      <c r="C541" t="s">
        <v>39</v>
      </c>
      <c r="D541">
        <v>2016</v>
      </c>
      <c r="E541">
        <v>420</v>
      </c>
      <c r="F541">
        <v>0</v>
      </c>
      <c r="G541">
        <v>70</v>
      </c>
      <c r="H541">
        <v>20</v>
      </c>
      <c r="I541">
        <v>0</v>
      </c>
      <c r="J541">
        <v>380</v>
      </c>
      <c r="K541">
        <f>SUM(Emisiones_CH4_CO2eq_MUNDO[[#This Row],[Agricultura (kilotoneladas CO₂e)]:[Otras Quemas de Combustible (kilotoneladas CO₂e)]])</f>
        <v>890</v>
      </c>
    </row>
    <row r="542" spans="1:11" x14ac:dyDescent="0.25">
      <c r="A542" t="s">
        <v>40</v>
      </c>
      <c r="B542" t="s">
        <v>40</v>
      </c>
      <c r="C542" t="s">
        <v>41</v>
      </c>
      <c r="D542">
        <v>1990</v>
      </c>
      <c r="E542">
        <v>11260</v>
      </c>
      <c r="F542">
        <v>890</v>
      </c>
      <c r="G542">
        <v>110</v>
      </c>
      <c r="H542">
        <v>6940</v>
      </c>
      <c r="I542">
        <v>0</v>
      </c>
      <c r="J542">
        <v>360</v>
      </c>
      <c r="K542">
        <f>SUM(Emisiones_CH4_CO2eq_MUNDO[[#This Row],[Agricultura (kilotoneladas CO₂e)]:[Otras Quemas de Combustible (kilotoneladas CO₂e)]])</f>
        <v>19560</v>
      </c>
    </row>
    <row r="543" spans="1:11" x14ac:dyDescent="0.25">
      <c r="A543" t="s">
        <v>40</v>
      </c>
      <c r="B543" t="s">
        <v>40</v>
      </c>
      <c r="C543" t="s">
        <v>41</v>
      </c>
      <c r="D543">
        <v>1991</v>
      </c>
      <c r="E543">
        <v>11420</v>
      </c>
      <c r="F543">
        <v>1200</v>
      </c>
      <c r="G543">
        <v>210</v>
      </c>
      <c r="H543">
        <v>6940</v>
      </c>
      <c r="I543">
        <v>0</v>
      </c>
      <c r="J543">
        <v>360</v>
      </c>
      <c r="K543">
        <f>SUM(Emisiones_CH4_CO2eq_MUNDO[[#This Row],[Agricultura (kilotoneladas CO₂e)]:[Otras Quemas de Combustible (kilotoneladas CO₂e)]])</f>
        <v>20130</v>
      </c>
    </row>
    <row r="544" spans="1:11" x14ac:dyDescent="0.25">
      <c r="A544" t="s">
        <v>40</v>
      </c>
      <c r="B544" t="s">
        <v>40</v>
      </c>
      <c r="C544" t="s">
        <v>41</v>
      </c>
      <c r="D544">
        <v>1992</v>
      </c>
      <c r="E544">
        <v>11670</v>
      </c>
      <c r="F544">
        <v>1510</v>
      </c>
      <c r="G544">
        <v>310</v>
      </c>
      <c r="H544">
        <v>6940</v>
      </c>
      <c r="I544">
        <v>0</v>
      </c>
      <c r="J544">
        <v>360</v>
      </c>
      <c r="K544">
        <f>SUM(Emisiones_CH4_CO2eq_MUNDO[[#This Row],[Agricultura (kilotoneladas CO₂e)]:[Otras Quemas de Combustible (kilotoneladas CO₂e)]])</f>
        <v>20790</v>
      </c>
    </row>
    <row r="545" spans="1:11" x14ac:dyDescent="0.25">
      <c r="A545" t="s">
        <v>40</v>
      </c>
      <c r="B545" t="s">
        <v>40</v>
      </c>
      <c r="C545" t="s">
        <v>41</v>
      </c>
      <c r="D545">
        <v>1993</v>
      </c>
      <c r="E545">
        <v>11890</v>
      </c>
      <c r="F545">
        <v>1830</v>
      </c>
      <c r="G545">
        <v>410</v>
      </c>
      <c r="H545">
        <v>6940</v>
      </c>
      <c r="I545">
        <v>0</v>
      </c>
      <c r="J545">
        <v>370</v>
      </c>
      <c r="K545">
        <f>SUM(Emisiones_CH4_CO2eq_MUNDO[[#This Row],[Agricultura (kilotoneladas CO₂e)]:[Otras Quemas de Combustible (kilotoneladas CO₂e)]])</f>
        <v>21440</v>
      </c>
    </row>
    <row r="546" spans="1:11" x14ac:dyDescent="0.25">
      <c r="A546" t="s">
        <v>40</v>
      </c>
      <c r="B546" t="s">
        <v>40</v>
      </c>
      <c r="C546" t="s">
        <v>41</v>
      </c>
      <c r="D546">
        <v>1994</v>
      </c>
      <c r="E546">
        <v>12160</v>
      </c>
      <c r="F546">
        <v>2140</v>
      </c>
      <c r="G546">
        <v>510</v>
      </c>
      <c r="H546">
        <v>6940</v>
      </c>
      <c r="I546">
        <v>0</v>
      </c>
      <c r="J546">
        <v>370</v>
      </c>
      <c r="K546">
        <f>SUM(Emisiones_CH4_CO2eq_MUNDO[[#This Row],[Agricultura (kilotoneladas CO₂e)]:[Otras Quemas de Combustible (kilotoneladas CO₂e)]])</f>
        <v>22120</v>
      </c>
    </row>
    <row r="547" spans="1:11" x14ac:dyDescent="0.25">
      <c r="A547" t="s">
        <v>40</v>
      </c>
      <c r="B547" t="s">
        <v>40</v>
      </c>
      <c r="C547" t="s">
        <v>41</v>
      </c>
      <c r="D547">
        <v>1995</v>
      </c>
      <c r="E547">
        <v>12420</v>
      </c>
      <c r="F547">
        <v>1880</v>
      </c>
      <c r="G547">
        <v>670</v>
      </c>
      <c r="H547">
        <v>6940</v>
      </c>
      <c r="I547">
        <v>0</v>
      </c>
      <c r="J547">
        <v>360</v>
      </c>
      <c r="K547">
        <f>SUM(Emisiones_CH4_CO2eq_MUNDO[[#This Row],[Agricultura (kilotoneladas CO₂e)]:[Otras Quemas de Combustible (kilotoneladas CO₂e)]])</f>
        <v>22270</v>
      </c>
    </row>
    <row r="548" spans="1:11" x14ac:dyDescent="0.25">
      <c r="A548" t="s">
        <v>40</v>
      </c>
      <c r="B548" t="s">
        <v>40</v>
      </c>
      <c r="C548" t="s">
        <v>41</v>
      </c>
      <c r="D548">
        <v>1996</v>
      </c>
      <c r="E548">
        <v>12320</v>
      </c>
      <c r="F548">
        <v>1630</v>
      </c>
      <c r="G548">
        <v>840</v>
      </c>
      <c r="H548">
        <v>4920</v>
      </c>
      <c r="I548">
        <v>0</v>
      </c>
      <c r="J548">
        <v>350</v>
      </c>
      <c r="K548">
        <f>SUM(Emisiones_CH4_CO2eq_MUNDO[[#This Row],[Agricultura (kilotoneladas CO₂e)]:[Otras Quemas de Combustible (kilotoneladas CO₂e)]])</f>
        <v>20060</v>
      </c>
    </row>
    <row r="549" spans="1:11" x14ac:dyDescent="0.25">
      <c r="A549" t="s">
        <v>40</v>
      </c>
      <c r="B549" t="s">
        <v>40</v>
      </c>
      <c r="C549" t="s">
        <v>41</v>
      </c>
      <c r="D549">
        <v>1997</v>
      </c>
      <c r="E549">
        <v>12650</v>
      </c>
      <c r="F549">
        <v>1370</v>
      </c>
      <c r="G549">
        <v>1000</v>
      </c>
      <c r="H549">
        <v>5240</v>
      </c>
      <c r="I549">
        <v>0</v>
      </c>
      <c r="J549">
        <v>340</v>
      </c>
      <c r="K549">
        <f>SUM(Emisiones_CH4_CO2eq_MUNDO[[#This Row],[Agricultura (kilotoneladas CO₂e)]:[Otras Quemas de Combustible (kilotoneladas CO₂e)]])</f>
        <v>20600</v>
      </c>
    </row>
    <row r="550" spans="1:11" x14ac:dyDescent="0.25">
      <c r="A550" t="s">
        <v>40</v>
      </c>
      <c r="B550" t="s">
        <v>40</v>
      </c>
      <c r="C550" t="s">
        <v>41</v>
      </c>
      <c r="D550">
        <v>1998</v>
      </c>
      <c r="E550">
        <v>13130</v>
      </c>
      <c r="F550">
        <v>1120</v>
      </c>
      <c r="G550">
        <v>1170</v>
      </c>
      <c r="H550">
        <v>5200</v>
      </c>
      <c r="I550">
        <v>0</v>
      </c>
      <c r="J550">
        <v>330</v>
      </c>
      <c r="K550">
        <f>SUM(Emisiones_CH4_CO2eq_MUNDO[[#This Row],[Agricultura (kilotoneladas CO₂e)]:[Otras Quemas de Combustible (kilotoneladas CO₂e)]])</f>
        <v>20950</v>
      </c>
    </row>
    <row r="551" spans="1:11" x14ac:dyDescent="0.25">
      <c r="A551" t="s">
        <v>40</v>
      </c>
      <c r="B551" t="s">
        <v>40</v>
      </c>
      <c r="C551" t="s">
        <v>41</v>
      </c>
      <c r="D551">
        <v>1999</v>
      </c>
      <c r="E551">
        <v>13730</v>
      </c>
      <c r="F551">
        <v>960</v>
      </c>
      <c r="G551">
        <v>1250</v>
      </c>
      <c r="H551">
        <v>9100</v>
      </c>
      <c r="I551">
        <v>0</v>
      </c>
      <c r="J551">
        <v>330</v>
      </c>
      <c r="K551">
        <f>SUM(Emisiones_CH4_CO2eq_MUNDO[[#This Row],[Agricultura (kilotoneladas CO₂e)]:[Otras Quemas de Combustible (kilotoneladas CO₂e)]])</f>
        <v>25370</v>
      </c>
    </row>
    <row r="552" spans="1:11" x14ac:dyDescent="0.25">
      <c r="A552" t="s">
        <v>40</v>
      </c>
      <c r="B552" t="s">
        <v>40</v>
      </c>
      <c r="C552" t="s">
        <v>41</v>
      </c>
      <c r="D552">
        <v>2000</v>
      </c>
      <c r="E552">
        <v>13980</v>
      </c>
      <c r="F552">
        <v>800</v>
      </c>
      <c r="G552">
        <v>1320</v>
      </c>
      <c r="H552">
        <v>2210</v>
      </c>
      <c r="I552">
        <v>0</v>
      </c>
      <c r="J552">
        <v>320</v>
      </c>
      <c r="K552">
        <f>SUM(Emisiones_CH4_CO2eq_MUNDO[[#This Row],[Agricultura (kilotoneladas CO₂e)]:[Otras Quemas de Combustible (kilotoneladas CO₂e)]])</f>
        <v>18630</v>
      </c>
    </row>
    <row r="553" spans="1:11" x14ac:dyDescent="0.25">
      <c r="A553" t="s">
        <v>40</v>
      </c>
      <c r="B553" t="s">
        <v>40</v>
      </c>
      <c r="C553" t="s">
        <v>41</v>
      </c>
      <c r="D553">
        <v>2001</v>
      </c>
      <c r="E553">
        <v>13640</v>
      </c>
      <c r="F553">
        <v>1050</v>
      </c>
      <c r="G553">
        <v>1550</v>
      </c>
      <c r="H553">
        <v>1950</v>
      </c>
      <c r="I553">
        <v>0</v>
      </c>
      <c r="J553">
        <v>320</v>
      </c>
      <c r="K553">
        <f>SUM(Emisiones_CH4_CO2eq_MUNDO[[#This Row],[Agricultura (kilotoneladas CO₂e)]:[Otras Quemas de Combustible (kilotoneladas CO₂e)]])</f>
        <v>18510</v>
      </c>
    </row>
    <row r="554" spans="1:11" x14ac:dyDescent="0.25">
      <c r="A554" t="s">
        <v>40</v>
      </c>
      <c r="B554" t="s">
        <v>40</v>
      </c>
      <c r="C554" t="s">
        <v>41</v>
      </c>
      <c r="D554">
        <v>2002</v>
      </c>
      <c r="E554">
        <v>14760</v>
      </c>
      <c r="F554">
        <v>1290</v>
      </c>
      <c r="G554">
        <v>1770</v>
      </c>
      <c r="H554">
        <v>6040</v>
      </c>
      <c r="I554">
        <v>0</v>
      </c>
      <c r="J554">
        <v>320</v>
      </c>
      <c r="K554">
        <f>SUM(Emisiones_CH4_CO2eq_MUNDO[[#This Row],[Agricultura (kilotoneladas CO₂e)]:[Otras Quemas de Combustible (kilotoneladas CO₂e)]])</f>
        <v>24180</v>
      </c>
    </row>
    <row r="555" spans="1:11" x14ac:dyDescent="0.25">
      <c r="A555" t="s">
        <v>40</v>
      </c>
      <c r="B555" t="s">
        <v>40</v>
      </c>
      <c r="C555" t="s">
        <v>41</v>
      </c>
      <c r="D555">
        <v>2003</v>
      </c>
      <c r="E555">
        <v>14560</v>
      </c>
      <c r="F555">
        <v>1540</v>
      </c>
      <c r="G555">
        <v>1810</v>
      </c>
      <c r="H555">
        <v>2640</v>
      </c>
      <c r="I555">
        <v>0</v>
      </c>
      <c r="J555">
        <v>330</v>
      </c>
      <c r="K555">
        <f>SUM(Emisiones_CH4_CO2eq_MUNDO[[#This Row],[Agricultura (kilotoneladas CO₂e)]:[Otras Quemas de Combustible (kilotoneladas CO₂e)]])</f>
        <v>20880</v>
      </c>
    </row>
    <row r="556" spans="1:11" x14ac:dyDescent="0.25">
      <c r="A556" t="s">
        <v>40</v>
      </c>
      <c r="B556" t="s">
        <v>40</v>
      </c>
      <c r="C556" t="s">
        <v>41</v>
      </c>
      <c r="D556">
        <v>2004</v>
      </c>
      <c r="E556">
        <v>15790</v>
      </c>
      <c r="F556">
        <v>1780</v>
      </c>
      <c r="G556">
        <v>1850</v>
      </c>
      <c r="H556">
        <v>14080</v>
      </c>
      <c r="I556">
        <v>0</v>
      </c>
      <c r="J556">
        <v>330</v>
      </c>
      <c r="K556">
        <f>SUM(Emisiones_CH4_CO2eq_MUNDO[[#This Row],[Agricultura (kilotoneladas CO₂e)]:[Otras Quemas de Combustible (kilotoneladas CO₂e)]])</f>
        <v>33830</v>
      </c>
    </row>
    <row r="557" spans="1:11" x14ac:dyDescent="0.25">
      <c r="A557" t="s">
        <v>40</v>
      </c>
      <c r="B557" t="s">
        <v>40</v>
      </c>
      <c r="C557" t="s">
        <v>41</v>
      </c>
      <c r="D557">
        <v>2005</v>
      </c>
      <c r="E557">
        <v>16110</v>
      </c>
      <c r="F557">
        <v>2029.99999999999</v>
      </c>
      <c r="G557">
        <v>1890</v>
      </c>
      <c r="H557">
        <v>9700</v>
      </c>
      <c r="I557">
        <v>0</v>
      </c>
      <c r="J557">
        <v>340</v>
      </c>
      <c r="K557">
        <f>SUM(Emisiones_CH4_CO2eq_MUNDO[[#This Row],[Agricultura (kilotoneladas CO₂e)]:[Otras Quemas de Combustible (kilotoneladas CO₂e)]])</f>
        <v>30069.999999999989</v>
      </c>
    </row>
    <row r="558" spans="1:11" x14ac:dyDescent="0.25">
      <c r="A558" t="s">
        <v>40</v>
      </c>
      <c r="B558" t="s">
        <v>40</v>
      </c>
      <c r="C558" t="s">
        <v>41</v>
      </c>
      <c r="D558">
        <v>2006</v>
      </c>
      <c r="E558">
        <v>16239.9999999999</v>
      </c>
      <c r="F558">
        <v>2020</v>
      </c>
      <c r="G558">
        <v>1960</v>
      </c>
      <c r="H558">
        <v>4870</v>
      </c>
      <c r="I558">
        <v>0</v>
      </c>
      <c r="J558">
        <v>350</v>
      </c>
      <c r="K558">
        <f>SUM(Emisiones_CH4_CO2eq_MUNDO[[#This Row],[Agricultura (kilotoneladas CO₂e)]:[Otras Quemas de Combustible (kilotoneladas CO₂e)]])</f>
        <v>25439.999999999898</v>
      </c>
    </row>
    <row r="559" spans="1:11" x14ac:dyDescent="0.25">
      <c r="A559" t="s">
        <v>40</v>
      </c>
      <c r="B559" t="s">
        <v>40</v>
      </c>
      <c r="C559" t="s">
        <v>41</v>
      </c>
      <c r="D559">
        <v>2007</v>
      </c>
      <c r="E559">
        <v>16399.999999999898</v>
      </c>
      <c r="F559">
        <v>2020</v>
      </c>
      <c r="G559">
        <v>2040</v>
      </c>
      <c r="H559">
        <v>10660</v>
      </c>
      <c r="I559">
        <v>0</v>
      </c>
      <c r="J559">
        <v>360</v>
      </c>
      <c r="K559">
        <f>SUM(Emisiones_CH4_CO2eq_MUNDO[[#This Row],[Agricultura (kilotoneladas CO₂e)]:[Otras Quemas de Combustible (kilotoneladas CO₂e)]])</f>
        <v>31479.999999999898</v>
      </c>
    </row>
    <row r="560" spans="1:11" x14ac:dyDescent="0.25">
      <c r="A560" t="s">
        <v>40</v>
      </c>
      <c r="B560" t="s">
        <v>40</v>
      </c>
      <c r="C560" t="s">
        <v>41</v>
      </c>
      <c r="D560">
        <v>2008</v>
      </c>
      <c r="E560">
        <v>16360</v>
      </c>
      <c r="F560">
        <v>2009.99999999999</v>
      </c>
      <c r="G560">
        <v>2120</v>
      </c>
      <c r="H560">
        <v>5010</v>
      </c>
      <c r="I560">
        <v>0</v>
      </c>
      <c r="J560">
        <v>370</v>
      </c>
      <c r="K560">
        <f>SUM(Emisiones_CH4_CO2eq_MUNDO[[#This Row],[Agricultura (kilotoneladas CO₂e)]:[Otras Quemas de Combustible (kilotoneladas CO₂e)]])</f>
        <v>25869.999999999989</v>
      </c>
    </row>
    <row r="561" spans="1:11" x14ac:dyDescent="0.25">
      <c r="A561" t="s">
        <v>40</v>
      </c>
      <c r="B561" t="s">
        <v>40</v>
      </c>
      <c r="C561" t="s">
        <v>41</v>
      </c>
      <c r="D561">
        <v>2009</v>
      </c>
      <c r="E561">
        <v>16690</v>
      </c>
      <c r="F561">
        <v>2009.99999999999</v>
      </c>
      <c r="G561">
        <v>2190</v>
      </c>
      <c r="H561">
        <v>2310</v>
      </c>
      <c r="I561">
        <v>0</v>
      </c>
      <c r="J561">
        <v>390</v>
      </c>
      <c r="K561">
        <f>SUM(Emisiones_CH4_CO2eq_MUNDO[[#This Row],[Agricultura (kilotoneladas CO₂e)]:[Otras Quemas de Combustible (kilotoneladas CO₂e)]])</f>
        <v>23589.999999999989</v>
      </c>
    </row>
    <row r="562" spans="1:11" x14ac:dyDescent="0.25">
      <c r="A562" t="s">
        <v>40</v>
      </c>
      <c r="B562" t="s">
        <v>40</v>
      </c>
      <c r="C562" t="s">
        <v>41</v>
      </c>
      <c r="D562">
        <v>2010</v>
      </c>
      <c r="E562">
        <v>18570</v>
      </c>
      <c r="F562">
        <v>2000</v>
      </c>
      <c r="G562">
        <v>2270</v>
      </c>
      <c r="H562">
        <v>25460</v>
      </c>
      <c r="I562">
        <v>0</v>
      </c>
      <c r="J562">
        <v>400</v>
      </c>
      <c r="K562">
        <f>SUM(Emisiones_CH4_CO2eq_MUNDO[[#This Row],[Agricultura (kilotoneladas CO₂e)]:[Otras Quemas de Combustible (kilotoneladas CO₂e)]])</f>
        <v>48700</v>
      </c>
    </row>
    <row r="563" spans="1:11" x14ac:dyDescent="0.25">
      <c r="A563" t="s">
        <v>40</v>
      </c>
      <c r="B563" t="s">
        <v>40</v>
      </c>
      <c r="C563" t="s">
        <v>41</v>
      </c>
      <c r="D563">
        <v>2011</v>
      </c>
      <c r="E563">
        <v>17720</v>
      </c>
      <c r="F563">
        <v>2180</v>
      </c>
      <c r="G563">
        <v>2330</v>
      </c>
      <c r="H563">
        <v>8480</v>
      </c>
      <c r="I563">
        <v>0</v>
      </c>
      <c r="J563">
        <v>410</v>
      </c>
      <c r="K563">
        <f>SUM(Emisiones_CH4_CO2eq_MUNDO[[#This Row],[Agricultura (kilotoneladas CO₂e)]:[Otras Quemas de Combustible (kilotoneladas CO₂e)]])</f>
        <v>31120</v>
      </c>
    </row>
    <row r="564" spans="1:11" x14ac:dyDescent="0.25">
      <c r="A564" t="s">
        <v>40</v>
      </c>
      <c r="B564" t="s">
        <v>40</v>
      </c>
      <c r="C564" t="s">
        <v>41</v>
      </c>
      <c r="D564">
        <v>2012</v>
      </c>
      <c r="E564">
        <v>18070</v>
      </c>
      <c r="F564">
        <v>2360</v>
      </c>
      <c r="G564">
        <v>2400</v>
      </c>
      <c r="H564">
        <v>3480</v>
      </c>
      <c r="I564">
        <v>0</v>
      </c>
      <c r="J564">
        <v>420</v>
      </c>
      <c r="K564">
        <f>SUM(Emisiones_CH4_CO2eq_MUNDO[[#This Row],[Agricultura (kilotoneladas CO₂e)]:[Otras Quemas de Combustible (kilotoneladas CO₂e)]])</f>
        <v>26730</v>
      </c>
    </row>
    <row r="565" spans="1:11" x14ac:dyDescent="0.25">
      <c r="A565" t="s">
        <v>40</v>
      </c>
      <c r="B565" t="s">
        <v>40</v>
      </c>
      <c r="C565" t="s">
        <v>41</v>
      </c>
      <c r="D565">
        <v>2013</v>
      </c>
      <c r="E565">
        <v>18220</v>
      </c>
      <c r="F565">
        <v>2540</v>
      </c>
      <c r="G565">
        <v>2460</v>
      </c>
      <c r="H565">
        <v>2190</v>
      </c>
      <c r="I565">
        <v>0</v>
      </c>
      <c r="J565">
        <v>440</v>
      </c>
      <c r="K565">
        <f>SUM(Emisiones_CH4_CO2eq_MUNDO[[#This Row],[Agricultura (kilotoneladas CO₂e)]:[Otras Quemas de Combustible (kilotoneladas CO₂e)]])</f>
        <v>25850</v>
      </c>
    </row>
    <row r="566" spans="1:11" x14ac:dyDescent="0.25">
      <c r="A566" t="s">
        <v>40</v>
      </c>
      <c r="B566" t="s">
        <v>40</v>
      </c>
      <c r="C566" t="s">
        <v>41</v>
      </c>
      <c r="D566">
        <v>2014</v>
      </c>
      <c r="E566">
        <v>17700</v>
      </c>
      <c r="F566">
        <v>2720</v>
      </c>
      <c r="G566">
        <v>2530</v>
      </c>
      <c r="H566">
        <v>2330</v>
      </c>
      <c r="I566">
        <v>0</v>
      </c>
      <c r="J566">
        <v>450</v>
      </c>
      <c r="K566">
        <f>SUM(Emisiones_CH4_CO2eq_MUNDO[[#This Row],[Agricultura (kilotoneladas CO₂e)]:[Otras Quemas de Combustible (kilotoneladas CO₂e)]])</f>
        <v>25730</v>
      </c>
    </row>
    <row r="567" spans="1:11" x14ac:dyDescent="0.25">
      <c r="A567" t="s">
        <v>40</v>
      </c>
      <c r="B567" t="s">
        <v>40</v>
      </c>
      <c r="C567" t="s">
        <v>41</v>
      </c>
      <c r="D567">
        <v>2015</v>
      </c>
      <c r="E567">
        <v>18250</v>
      </c>
      <c r="F567">
        <v>2890</v>
      </c>
      <c r="G567">
        <v>2590</v>
      </c>
      <c r="H567">
        <v>3510</v>
      </c>
      <c r="I567">
        <v>0</v>
      </c>
      <c r="J567">
        <v>460</v>
      </c>
      <c r="K567">
        <f>SUM(Emisiones_CH4_CO2eq_MUNDO[[#This Row],[Agricultura (kilotoneladas CO₂e)]:[Otras Quemas de Combustible (kilotoneladas CO₂e)]])</f>
        <v>27700</v>
      </c>
    </row>
    <row r="568" spans="1:11" x14ac:dyDescent="0.25">
      <c r="A568" t="s">
        <v>40</v>
      </c>
      <c r="B568" t="s">
        <v>40</v>
      </c>
      <c r="C568" t="s">
        <v>41</v>
      </c>
      <c r="D568">
        <v>2016</v>
      </c>
      <c r="E568">
        <v>18710</v>
      </c>
      <c r="F568">
        <v>2910</v>
      </c>
      <c r="G568">
        <v>2650</v>
      </c>
      <c r="H568">
        <v>8300</v>
      </c>
      <c r="I568">
        <v>0</v>
      </c>
      <c r="J568">
        <v>460</v>
      </c>
      <c r="K568">
        <f>SUM(Emisiones_CH4_CO2eq_MUNDO[[#This Row],[Agricultura (kilotoneladas CO₂e)]:[Otras Quemas de Combustible (kilotoneladas CO₂e)]])</f>
        <v>33030</v>
      </c>
    </row>
    <row r="569" spans="1:11" x14ac:dyDescent="0.25">
      <c r="A569" t="s">
        <v>42</v>
      </c>
      <c r="B569" t="s">
        <v>402</v>
      </c>
      <c r="C569" t="s">
        <v>43</v>
      </c>
      <c r="D569">
        <v>1990</v>
      </c>
      <c r="E569">
        <v>1930</v>
      </c>
      <c r="F569">
        <v>1900</v>
      </c>
      <c r="G569">
        <v>1180</v>
      </c>
      <c r="H569">
        <v>40</v>
      </c>
      <c r="I569">
        <v>0</v>
      </c>
      <c r="J569">
        <v>40</v>
      </c>
      <c r="K569">
        <f>SUM(Emisiones_CH4_CO2eq_MUNDO[[#This Row],[Agricultura (kilotoneladas CO₂e)]:[Otras Quemas de Combustible (kilotoneladas CO₂e)]])</f>
        <v>5090</v>
      </c>
    </row>
    <row r="570" spans="1:11" x14ac:dyDescent="0.25">
      <c r="A570" t="s">
        <v>42</v>
      </c>
      <c r="B570" t="s">
        <v>402</v>
      </c>
      <c r="C570" t="s">
        <v>43</v>
      </c>
      <c r="D570">
        <v>1991</v>
      </c>
      <c r="E570">
        <v>1860</v>
      </c>
      <c r="F570">
        <v>1880</v>
      </c>
      <c r="G570">
        <v>1190</v>
      </c>
      <c r="H570">
        <v>40</v>
      </c>
      <c r="I570">
        <v>0</v>
      </c>
      <c r="J570">
        <v>10</v>
      </c>
      <c r="K570">
        <f>SUM(Emisiones_CH4_CO2eq_MUNDO[[#This Row],[Agricultura (kilotoneladas CO₂e)]:[Otras Quemas de Combustible (kilotoneladas CO₂e)]])</f>
        <v>4980</v>
      </c>
    </row>
    <row r="571" spans="1:11" x14ac:dyDescent="0.25">
      <c r="A571" t="s">
        <v>42</v>
      </c>
      <c r="B571" t="s">
        <v>402</v>
      </c>
      <c r="C571" t="s">
        <v>43</v>
      </c>
      <c r="D571">
        <v>1992</v>
      </c>
      <c r="E571">
        <v>1840</v>
      </c>
      <c r="F571">
        <v>530</v>
      </c>
      <c r="G571">
        <v>830</v>
      </c>
      <c r="H571">
        <v>40</v>
      </c>
      <c r="I571">
        <v>0</v>
      </c>
      <c r="J571">
        <v>40</v>
      </c>
      <c r="K571">
        <f>SUM(Emisiones_CH4_CO2eq_MUNDO[[#This Row],[Agricultura (kilotoneladas CO₂e)]:[Otras Quemas de Combustible (kilotoneladas CO₂e)]])</f>
        <v>3280</v>
      </c>
    </row>
    <row r="572" spans="1:11" x14ac:dyDescent="0.25">
      <c r="A572" t="s">
        <v>42</v>
      </c>
      <c r="B572" t="s">
        <v>402</v>
      </c>
      <c r="C572" t="s">
        <v>43</v>
      </c>
      <c r="D572">
        <v>1993</v>
      </c>
      <c r="E572">
        <v>1760</v>
      </c>
      <c r="F572">
        <v>190</v>
      </c>
      <c r="G572">
        <v>480</v>
      </c>
      <c r="H572">
        <v>40</v>
      </c>
      <c r="I572">
        <v>0</v>
      </c>
      <c r="J572">
        <v>20</v>
      </c>
      <c r="K572">
        <f>SUM(Emisiones_CH4_CO2eq_MUNDO[[#This Row],[Agricultura (kilotoneladas CO₂e)]:[Otras Quemas de Combustible (kilotoneladas CO₂e)]])</f>
        <v>2490</v>
      </c>
    </row>
    <row r="573" spans="1:11" x14ac:dyDescent="0.25">
      <c r="A573" t="s">
        <v>42</v>
      </c>
      <c r="B573" t="s">
        <v>402</v>
      </c>
      <c r="C573" t="s">
        <v>43</v>
      </c>
      <c r="D573">
        <v>1994</v>
      </c>
      <c r="E573">
        <v>1650</v>
      </c>
      <c r="F573">
        <v>190</v>
      </c>
      <c r="G573">
        <v>590</v>
      </c>
      <c r="H573">
        <v>40</v>
      </c>
      <c r="I573">
        <v>0</v>
      </c>
      <c r="J573">
        <v>20</v>
      </c>
      <c r="K573">
        <f>SUM(Emisiones_CH4_CO2eq_MUNDO[[#This Row],[Agricultura (kilotoneladas CO₂e)]:[Otras Quemas de Combustible (kilotoneladas CO₂e)]])</f>
        <v>2490</v>
      </c>
    </row>
    <row r="574" spans="1:11" x14ac:dyDescent="0.25">
      <c r="A574" t="s">
        <v>42</v>
      </c>
      <c r="B574" t="s">
        <v>402</v>
      </c>
      <c r="C574" t="s">
        <v>43</v>
      </c>
      <c r="D574">
        <v>1995</v>
      </c>
      <c r="E574">
        <v>1360</v>
      </c>
      <c r="F574">
        <v>190</v>
      </c>
      <c r="G574">
        <v>660</v>
      </c>
      <c r="H574">
        <v>40</v>
      </c>
      <c r="I574">
        <v>0</v>
      </c>
      <c r="J574">
        <v>20</v>
      </c>
      <c r="K574">
        <f>SUM(Emisiones_CH4_CO2eq_MUNDO[[#This Row],[Agricultura (kilotoneladas CO₂e)]:[Otras Quemas de Combustible (kilotoneladas CO₂e)]])</f>
        <v>2270</v>
      </c>
    </row>
    <row r="575" spans="1:11" x14ac:dyDescent="0.25">
      <c r="A575" t="s">
        <v>42</v>
      </c>
      <c r="B575" t="s">
        <v>402</v>
      </c>
      <c r="C575" t="s">
        <v>43</v>
      </c>
      <c r="D575">
        <v>1996</v>
      </c>
      <c r="E575">
        <v>1140</v>
      </c>
      <c r="F575">
        <v>360</v>
      </c>
      <c r="G575">
        <v>960</v>
      </c>
      <c r="H575">
        <v>30</v>
      </c>
      <c r="I575">
        <v>0</v>
      </c>
      <c r="J575">
        <v>40</v>
      </c>
      <c r="K575">
        <f>SUM(Emisiones_CH4_CO2eq_MUNDO[[#This Row],[Agricultura (kilotoneladas CO₂e)]:[Otras Quemas de Combustible (kilotoneladas CO₂e)]])</f>
        <v>2530</v>
      </c>
    </row>
    <row r="576" spans="1:11" x14ac:dyDescent="0.25">
      <c r="A576" t="s">
        <v>42</v>
      </c>
      <c r="B576" t="s">
        <v>402</v>
      </c>
      <c r="C576" t="s">
        <v>43</v>
      </c>
      <c r="D576">
        <v>1997</v>
      </c>
      <c r="E576">
        <v>1390</v>
      </c>
      <c r="F576">
        <v>530</v>
      </c>
      <c r="G576">
        <v>960</v>
      </c>
      <c r="H576">
        <v>10</v>
      </c>
      <c r="I576">
        <v>0</v>
      </c>
      <c r="J576">
        <v>70</v>
      </c>
      <c r="K576">
        <f>SUM(Emisiones_CH4_CO2eq_MUNDO[[#This Row],[Agricultura (kilotoneladas CO₂e)]:[Otras Quemas de Combustible (kilotoneladas CO₂e)]])</f>
        <v>2960</v>
      </c>
    </row>
    <row r="577" spans="1:11" x14ac:dyDescent="0.25">
      <c r="A577" t="s">
        <v>42</v>
      </c>
      <c r="B577" t="s">
        <v>402</v>
      </c>
      <c r="C577" t="s">
        <v>43</v>
      </c>
      <c r="D577">
        <v>1998</v>
      </c>
      <c r="E577">
        <v>1450</v>
      </c>
      <c r="F577">
        <v>640</v>
      </c>
      <c r="G577">
        <v>1070</v>
      </c>
      <c r="H577">
        <v>50</v>
      </c>
      <c r="I577">
        <v>0</v>
      </c>
      <c r="J577">
        <v>100</v>
      </c>
      <c r="K577">
        <f>SUM(Emisiones_CH4_CO2eq_MUNDO[[#This Row],[Agricultura (kilotoneladas CO₂e)]:[Otras Quemas de Combustible (kilotoneladas CO₂e)]])</f>
        <v>3310</v>
      </c>
    </row>
    <row r="578" spans="1:11" x14ac:dyDescent="0.25">
      <c r="A578" t="s">
        <v>42</v>
      </c>
      <c r="B578" t="s">
        <v>402</v>
      </c>
      <c r="C578" t="s">
        <v>43</v>
      </c>
      <c r="D578">
        <v>1999</v>
      </c>
      <c r="E578">
        <v>1510</v>
      </c>
      <c r="F578">
        <v>610</v>
      </c>
      <c r="G578">
        <v>1190</v>
      </c>
      <c r="H578">
        <v>60</v>
      </c>
      <c r="I578">
        <v>0</v>
      </c>
      <c r="J578">
        <v>110</v>
      </c>
      <c r="K578">
        <f>SUM(Emisiones_CH4_CO2eq_MUNDO[[#This Row],[Agricultura (kilotoneladas CO₂e)]:[Otras Quemas de Combustible (kilotoneladas CO₂e)]])</f>
        <v>3480</v>
      </c>
    </row>
    <row r="579" spans="1:11" x14ac:dyDescent="0.25">
      <c r="A579" t="s">
        <v>42</v>
      </c>
      <c r="B579" t="s">
        <v>402</v>
      </c>
      <c r="C579" t="s">
        <v>43</v>
      </c>
      <c r="D579">
        <v>2000</v>
      </c>
      <c r="E579">
        <v>1570</v>
      </c>
      <c r="F579">
        <v>610</v>
      </c>
      <c r="G579">
        <v>1270</v>
      </c>
      <c r="H579">
        <v>110</v>
      </c>
      <c r="I579">
        <v>0</v>
      </c>
      <c r="J579">
        <v>130</v>
      </c>
      <c r="K579">
        <f>SUM(Emisiones_CH4_CO2eq_MUNDO[[#This Row],[Agricultura (kilotoneladas CO₂e)]:[Otras Quemas de Combustible (kilotoneladas CO₂e)]])</f>
        <v>3690</v>
      </c>
    </row>
    <row r="580" spans="1:11" x14ac:dyDescent="0.25">
      <c r="A580" t="s">
        <v>42</v>
      </c>
      <c r="B580" t="s">
        <v>402</v>
      </c>
      <c r="C580" t="s">
        <v>43</v>
      </c>
      <c r="D580">
        <v>2001</v>
      </c>
      <c r="E580">
        <v>1520</v>
      </c>
      <c r="F580">
        <v>600</v>
      </c>
      <c r="G580">
        <v>1310</v>
      </c>
      <c r="H580">
        <v>20</v>
      </c>
      <c r="I580">
        <v>0</v>
      </c>
      <c r="J580">
        <v>150</v>
      </c>
      <c r="K580">
        <f>SUM(Emisiones_CH4_CO2eq_MUNDO[[#This Row],[Agricultura (kilotoneladas CO₂e)]:[Otras Quemas de Combustible (kilotoneladas CO₂e)]])</f>
        <v>3600</v>
      </c>
    </row>
    <row r="581" spans="1:11" x14ac:dyDescent="0.25">
      <c r="A581" t="s">
        <v>42</v>
      </c>
      <c r="B581" t="s">
        <v>402</v>
      </c>
      <c r="C581" t="s">
        <v>43</v>
      </c>
      <c r="D581">
        <v>2002</v>
      </c>
      <c r="E581">
        <v>1440</v>
      </c>
      <c r="F581">
        <v>680</v>
      </c>
      <c r="G581">
        <v>700</v>
      </c>
      <c r="H581">
        <v>10</v>
      </c>
      <c r="I581">
        <v>0</v>
      </c>
      <c r="J581">
        <v>140</v>
      </c>
      <c r="K581">
        <f>SUM(Emisiones_CH4_CO2eq_MUNDO[[#This Row],[Agricultura (kilotoneladas CO₂e)]:[Otras Quemas de Combustible (kilotoneladas CO₂e)]])</f>
        <v>2970</v>
      </c>
    </row>
    <row r="582" spans="1:11" x14ac:dyDescent="0.25">
      <c r="A582" t="s">
        <v>42</v>
      </c>
      <c r="B582" t="s">
        <v>402</v>
      </c>
      <c r="C582" t="s">
        <v>43</v>
      </c>
      <c r="D582">
        <v>2003</v>
      </c>
      <c r="E582">
        <v>1550</v>
      </c>
      <c r="F582">
        <v>710</v>
      </c>
      <c r="G582">
        <v>770</v>
      </c>
      <c r="H582">
        <v>130</v>
      </c>
      <c r="I582">
        <v>0</v>
      </c>
      <c r="J582">
        <v>140</v>
      </c>
      <c r="K582">
        <f>SUM(Emisiones_CH4_CO2eq_MUNDO[[#This Row],[Agricultura (kilotoneladas CO₂e)]:[Otras Quemas de Combustible (kilotoneladas CO₂e)]])</f>
        <v>3300</v>
      </c>
    </row>
    <row r="583" spans="1:11" x14ac:dyDescent="0.25">
      <c r="A583" t="s">
        <v>42</v>
      </c>
      <c r="B583" t="s">
        <v>402</v>
      </c>
      <c r="C583" t="s">
        <v>43</v>
      </c>
      <c r="D583">
        <v>2004</v>
      </c>
      <c r="E583">
        <v>1610</v>
      </c>
      <c r="F583">
        <v>760</v>
      </c>
      <c r="G583">
        <v>840</v>
      </c>
      <c r="H583">
        <v>40</v>
      </c>
      <c r="I583">
        <v>0</v>
      </c>
      <c r="J583">
        <v>140</v>
      </c>
      <c r="K583">
        <f>SUM(Emisiones_CH4_CO2eq_MUNDO[[#This Row],[Agricultura (kilotoneladas CO₂e)]:[Otras Quemas de Combustible (kilotoneladas CO₂e)]])</f>
        <v>3390</v>
      </c>
    </row>
    <row r="584" spans="1:11" x14ac:dyDescent="0.25">
      <c r="A584" t="s">
        <v>42</v>
      </c>
      <c r="B584" t="s">
        <v>402</v>
      </c>
      <c r="C584" t="s">
        <v>43</v>
      </c>
      <c r="D584">
        <v>2005</v>
      </c>
      <c r="E584">
        <v>1650</v>
      </c>
      <c r="F584">
        <v>770</v>
      </c>
      <c r="G584">
        <v>890</v>
      </c>
      <c r="H584">
        <v>10</v>
      </c>
      <c r="I584">
        <v>0</v>
      </c>
      <c r="J584">
        <v>140</v>
      </c>
      <c r="K584">
        <f>SUM(Emisiones_CH4_CO2eq_MUNDO[[#This Row],[Agricultura (kilotoneladas CO₂e)]:[Otras Quemas de Combustible (kilotoneladas CO₂e)]])</f>
        <v>3460</v>
      </c>
    </row>
    <row r="585" spans="1:11" x14ac:dyDescent="0.25">
      <c r="A585" t="s">
        <v>42</v>
      </c>
      <c r="B585" t="s">
        <v>402</v>
      </c>
      <c r="C585" t="s">
        <v>43</v>
      </c>
      <c r="D585">
        <v>2006</v>
      </c>
      <c r="E585">
        <v>1800</v>
      </c>
      <c r="F585">
        <v>810</v>
      </c>
      <c r="G585">
        <v>900</v>
      </c>
      <c r="H585">
        <v>20</v>
      </c>
      <c r="I585">
        <v>0</v>
      </c>
      <c r="J585">
        <v>130</v>
      </c>
      <c r="K585">
        <f>SUM(Emisiones_CH4_CO2eq_MUNDO[[#This Row],[Agricultura (kilotoneladas CO₂e)]:[Otras Quemas de Combustible (kilotoneladas CO₂e)]])</f>
        <v>3660</v>
      </c>
    </row>
    <row r="586" spans="1:11" x14ac:dyDescent="0.25">
      <c r="A586" t="s">
        <v>42</v>
      </c>
      <c r="B586" t="s">
        <v>402</v>
      </c>
      <c r="C586" t="s">
        <v>43</v>
      </c>
      <c r="D586">
        <v>2007</v>
      </c>
      <c r="E586">
        <v>1690</v>
      </c>
      <c r="F586">
        <v>880</v>
      </c>
      <c r="G586">
        <v>1110</v>
      </c>
      <c r="H586">
        <v>60</v>
      </c>
      <c r="I586">
        <v>0</v>
      </c>
      <c r="J586">
        <v>120</v>
      </c>
      <c r="K586">
        <f>SUM(Emisiones_CH4_CO2eq_MUNDO[[#This Row],[Agricultura (kilotoneladas CO₂e)]:[Otras Quemas de Combustible (kilotoneladas CO₂e)]])</f>
        <v>3860</v>
      </c>
    </row>
    <row r="587" spans="1:11" x14ac:dyDescent="0.25">
      <c r="A587" t="s">
        <v>42</v>
      </c>
      <c r="B587" t="s">
        <v>402</v>
      </c>
      <c r="C587" t="s">
        <v>43</v>
      </c>
      <c r="D587">
        <v>2008</v>
      </c>
      <c r="E587">
        <v>1650</v>
      </c>
      <c r="F587">
        <v>880</v>
      </c>
      <c r="G587">
        <v>1250</v>
      </c>
      <c r="H587">
        <v>40</v>
      </c>
      <c r="I587">
        <v>0</v>
      </c>
      <c r="J587">
        <v>120</v>
      </c>
      <c r="K587">
        <f>SUM(Emisiones_CH4_CO2eq_MUNDO[[#This Row],[Agricultura (kilotoneladas CO₂e)]:[Otras Quemas de Combustible (kilotoneladas CO₂e)]])</f>
        <v>3940</v>
      </c>
    </row>
    <row r="588" spans="1:11" x14ac:dyDescent="0.25">
      <c r="A588" t="s">
        <v>42</v>
      </c>
      <c r="B588" t="s">
        <v>402</v>
      </c>
      <c r="C588" t="s">
        <v>43</v>
      </c>
      <c r="D588">
        <v>2009</v>
      </c>
      <c r="E588">
        <v>1650</v>
      </c>
      <c r="F588">
        <v>880</v>
      </c>
      <c r="G588">
        <v>1360</v>
      </c>
      <c r="H588">
        <v>10</v>
      </c>
      <c r="I588">
        <v>0</v>
      </c>
      <c r="J588">
        <v>110</v>
      </c>
      <c r="K588">
        <f>SUM(Emisiones_CH4_CO2eq_MUNDO[[#This Row],[Agricultura (kilotoneladas CO₂e)]:[Otras Quemas de Combustible (kilotoneladas CO₂e)]])</f>
        <v>4010</v>
      </c>
    </row>
    <row r="589" spans="1:11" x14ac:dyDescent="0.25">
      <c r="A589" t="s">
        <v>42</v>
      </c>
      <c r="B589" t="s">
        <v>402</v>
      </c>
      <c r="C589" t="s">
        <v>43</v>
      </c>
      <c r="D589">
        <v>2010</v>
      </c>
      <c r="E589">
        <v>1640</v>
      </c>
      <c r="F589">
        <v>860</v>
      </c>
      <c r="G589">
        <v>1190</v>
      </c>
      <c r="H589">
        <v>0</v>
      </c>
      <c r="I589">
        <v>0</v>
      </c>
      <c r="J589">
        <v>100</v>
      </c>
      <c r="K589">
        <f>SUM(Emisiones_CH4_CO2eq_MUNDO[[#This Row],[Agricultura (kilotoneladas CO₂e)]:[Otras Quemas de Combustible (kilotoneladas CO₂e)]])</f>
        <v>3790</v>
      </c>
    </row>
    <row r="590" spans="1:11" x14ac:dyDescent="0.25">
      <c r="A590" t="s">
        <v>42</v>
      </c>
      <c r="B590" t="s">
        <v>402</v>
      </c>
      <c r="C590" t="s">
        <v>43</v>
      </c>
      <c r="D590">
        <v>2011</v>
      </c>
      <c r="E590">
        <v>1590</v>
      </c>
      <c r="F590">
        <v>920</v>
      </c>
      <c r="G590">
        <v>1250</v>
      </c>
      <c r="H590">
        <v>90</v>
      </c>
      <c r="I590">
        <v>0</v>
      </c>
      <c r="J590">
        <v>100</v>
      </c>
      <c r="K590">
        <f>SUM(Emisiones_CH4_CO2eq_MUNDO[[#This Row],[Agricultura (kilotoneladas CO₂e)]:[Otras Quemas de Combustible (kilotoneladas CO₂e)]])</f>
        <v>3950</v>
      </c>
    </row>
    <row r="591" spans="1:11" x14ac:dyDescent="0.25">
      <c r="A591" t="s">
        <v>42</v>
      </c>
      <c r="B591" t="s">
        <v>402</v>
      </c>
      <c r="C591" t="s">
        <v>43</v>
      </c>
      <c r="D591">
        <v>2012</v>
      </c>
      <c r="E591">
        <v>1540</v>
      </c>
      <c r="F591">
        <v>780</v>
      </c>
      <c r="G591">
        <v>1360</v>
      </c>
      <c r="H591">
        <v>90</v>
      </c>
      <c r="I591">
        <v>0</v>
      </c>
      <c r="J591">
        <v>90</v>
      </c>
      <c r="K591">
        <f>SUM(Emisiones_CH4_CO2eq_MUNDO[[#This Row],[Agricultura (kilotoneladas CO₂e)]:[Otras Quemas de Combustible (kilotoneladas CO₂e)]])</f>
        <v>3860</v>
      </c>
    </row>
    <row r="592" spans="1:11" x14ac:dyDescent="0.25">
      <c r="A592" t="s">
        <v>42</v>
      </c>
      <c r="B592" t="s">
        <v>402</v>
      </c>
      <c r="C592" t="s">
        <v>43</v>
      </c>
      <c r="D592">
        <v>2013</v>
      </c>
      <c r="E592">
        <v>1550</v>
      </c>
      <c r="F592">
        <v>880</v>
      </c>
      <c r="G592">
        <v>1280</v>
      </c>
      <c r="H592">
        <v>0</v>
      </c>
      <c r="I592">
        <v>0</v>
      </c>
      <c r="J592">
        <v>80</v>
      </c>
      <c r="K592">
        <f>SUM(Emisiones_CH4_CO2eq_MUNDO[[#This Row],[Agricultura (kilotoneladas CO₂e)]:[Otras Quemas de Combustible (kilotoneladas CO₂e)]])</f>
        <v>3790</v>
      </c>
    </row>
    <row r="593" spans="1:11" x14ac:dyDescent="0.25">
      <c r="A593" t="s">
        <v>42</v>
      </c>
      <c r="B593" t="s">
        <v>402</v>
      </c>
      <c r="C593" t="s">
        <v>43</v>
      </c>
      <c r="D593">
        <v>2014</v>
      </c>
      <c r="E593">
        <v>1530</v>
      </c>
      <c r="F593">
        <v>730</v>
      </c>
      <c r="G593">
        <v>1130</v>
      </c>
      <c r="H593">
        <v>10</v>
      </c>
      <c r="I593">
        <v>0</v>
      </c>
      <c r="J593">
        <v>80</v>
      </c>
      <c r="K593">
        <f>SUM(Emisiones_CH4_CO2eq_MUNDO[[#This Row],[Agricultura (kilotoneladas CO₂e)]:[Otras Quemas de Combustible (kilotoneladas CO₂e)]])</f>
        <v>3480</v>
      </c>
    </row>
    <row r="594" spans="1:11" x14ac:dyDescent="0.25">
      <c r="A594" t="s">
        <v>42</v>
      </c>
      <c r="B594" t="s">
        <v>402</v>
      </c>
      <c r="C594" t="s">
        <v>43</v>
      </c>
      <c r="D594">
        <v>2015</v>
      </c>
      <c r="E594">
        <v>1560</v>
      </c>
      <c r="F594">
        <v>720</v>
      </c>
      <c r="G594">
        <v>1130</v>
      </c>
      <c r="H594">
        <v>20</v>
      </c>
      <c r="I594">
        <v>0</v>
      </c>
      <c r="J594">
        <v>80</v>
      </c>
      <c r="K594">
        <f>SUM(Emisiones_CH4_CO2eq_MUNDO[[#This Row],[Agricultura (kilotoneladas CO₂e)]:[Otras Quemas de Combustible (kilotoneladas CO₂e)]])</f>
        <v>3510</v>
      </c>
    </row>
    <row r="595" spans="1:11" x14ac:dyDescent="0.25">
      <c r="A595" t="s">
        <v>42</v>
      </c>
      <c r="B595" t="s">
        <v>402</v>
      </c>
      <c r="C595" t="s">
        <v>43</v>
      </c>
      <c r="D595">
        <v>2016</v>
      </c>
      <c r="E595">
        <v>1540</v>
      </c>
      <c r="F595">
        <v>710</v>
      </c>
      <c r="G595">
        <v>1130</v>
      </c>
      <c r="H595">
        <v>10</v>
      </c>
      <c r="I595">
        <v>0</v>
      </c>
      <c r="J595">
        <v>80</v>
      </c>
      <c r="K595">
        <f>SUM(Emisiones_CH4_CO2eq_MUNDO[[#This Row],[Agricultura (kilotoneladas CO₂e)]:[Otras Quemas de Combustible (kilotoneladas CO₂e)]])</f>
        <v>3470</v>
      </c>
    </row>
    <row r="596" spans="1:11" x14ac:dyDescent="0.25">
      <c r="A596" t="s">
        <v>44</v>
      </c>
      <c r="B596" t="s">
        <v>44</v>
      </c>
      <c r="C596" t="s">
        <v>45</v>
      </c>
      <c r="D596">
        <v>1990</v>
      </c>
      <c r="E596">
        <v>5730</v>
      </c>
      <c r="F596">
        <v>270</v>
      </c>
      <c r="G596">
        <v>170</v>
      </c>
      <c r="H596">
        <v>9060</v>
      </c>
      <c r="I596">
        <v>0</v>
      </c>
      <c r="J596">
        <v>300</v>
      </c>
      <c r="K596">
        <f>SUM(Emisiones_CH4_CO2eq_MUNDO[[#This Row],[Agricultura (kilotoneladas CO₂e)]:[Otras Quemas de Combustible (kilotoneladas CO₂e)]])</f>
        <v>15530</v>
      </c>
    </row>
    <row r="597" spans="1:11" x14ac:dyDescent="0.25">
      <c r="A597" t="s">
        <v>44</v>
      </c>
      <c r="B597" t="s">
        <v>44</v>
      </c>
      <c r="C597" t="s">
        <v>45</v>
      </c>
      <c r="D597">
        <v>1991</v>
      </c>
      <c r="E597">
        <v>5390</v>
      </c>
      <c r="F597">
        <v>280</v>
      </c>
      <c r="G597">
        <v>180</v>
      </c>
      <c r="H597">
        <v>9060</v>
      </c>
      <c r="I597">
        <v>0</v>
      </c>
      <c r="J597">
        <v>320</v>
      </c>
      <c r="K597">
        <f>SUM(Emisiones_CH4_CO2eq_MUNDO[[#This Row],[Agricultura (kilotoneladas CO₂e)]:[Otras Quemas de Combustible (kilotoneladas CO₂e)]])</f>
        <v>15230</v>
      </c>
    </row>
    <row r="598" spans="1:11" x14ac:dyDescent="0.25">
      <c r="A598" t="s">
        <v>44</v>
      </c>
      <c r="B598" t="s">
        <v>44</v>
      </c>
      <c r="C598" t="s">
        <v>45</v>
      </c>
      <c r="D598">
        <v>1992</v>
      </c>
      <c r="E598">
        <v>5170</v>
      </c>
      <c r="F598">
        <v>290</v>
      </c>
      <c r="G598">
        <v>180</v>
      </c>
      <c r="H598">
        <v>9060</v>
      </c>
      <c r="I598">
        <v>0</v>
      </c>
      <c r="J598">
        <v>340</v>
      </c>
      <c r="K598">
        <f>SUM(Emisiones_CH4_CO2eq_MUNDO[[#This Row],[Agricultura (kilotoneladas CO₂e)]:[Otras Quemas de Combustible (kilotoneladas CO₂e)]])</f>
        <v>15040</v>
      </c>
    </row>
    <row r="599" spans="1:11" x14ac:dyDescent="0.25">
      <c r="A599" t="s">
        <v>44</v>
      </c>
      <c r="B599" t="s">
        <v>44</v>
      </c>
      <c r="C599" t="s">
        <v>45</v>
      </c>
      <c r="D599">
        <v>1993</v>
      </c>
      <c r="E599">
        <v>4970</v>
      </c>
      <c r="F599">
        <v>290</v>
      </c>
      <c r="G599">
        <v>190</v>
      </c>
      <c r="H599">
        <v>9060</v>
      </c>
      <c r="I599">
        <v>0</v>
      </c>
      <c r="J599">
        <v>360</v>
      </c>
      <c r="K599">
        <f>SUM(Emisiones_CH4_CO2eq_MUNDO[[#This Row],[Agricultura (kilotoneladas CO₂e)]:[Otras Quemas de Combustible (kilotoneladas CO₂e)]])</f>
        <v>14870</v>
      </c>
    </row>
    <row r="600" spans="1:11" x14ac:dyDescent="0.25">
      <c r="A600" t="s">
        <v>44</v>
      </c>
      <c r="B600" t="s">
        <v>44</v>
      </c>
      <c r="C600" t="s">
        <v>45</v>
      </c>
      <c r="D600">
        <v>1994</v>
      </c>
      <c r="E600">
        <v>5210</v>
      </c>
      <c r="F600">
        <v>300</v>
      </c>
      <c r="G600">
        <v>200</v>
      </c>
      <c r="H600">
        <v>9060</v>
      </c>
      <c r="I600">
        <v>0</v>
      </c>
      <c r="J600">
        <v>380</v>
      </c>
      <c r="K600">
        <f>SUM(Emisiones_CH4_CO2eq_MUNDO[[#This Row],[Agricultura (kilotoneladas CO₂e)]:[Otras Quemas de Combustible (kilotoneladas CO₂e)]])</f>
        <v>15150</v>
      </c>
    </row>
    <row r="601" spans="1:11" x14ac:dyDescent="0.25">
      <c r="A601" t="s">
        <v>44</v>
      </c>
      <c r="B601" t="s">
        <v>44</v>
      </c>
      <c r="C601" t="s">
        <v>45</v>
      </c>
      <c r="D601">
        <v>1995</v>
      </c>
      <c r="E601">
        <v>5700</v>
      </c>
      <c r="F601">
        <v>300</v>
      </c>
      <c r="G601">
        <v>190</v>
      </c>
      <c r="H601">
        <v>9060</v>
      </c>
      <c r="I601">
        <v>0</v>
      </c>
      <c r="J601">
        <v>400</v>
      </c>
      <c r="K601">
        <f>SUM(Emisiones_CH4_CO2eq_MUNDO[[#This Row],[Agricultura (kilotoneladas CO₂e)]:[Otras Quemas de Combustible (kilotoneladas CO₂e)]])</f>
        <v>15650</v>
      </c>
    </row>
    <row r="602" spans="1:11" x14ac:dyDescent="0.25">
      <c r="A602" t="s">
        <v>44</v>
      </c>
      <c r="B602" t="s">
        <v>44</v>
      </c>
      <c r="C602" t="s">
        <v>45</v>
      </c>
      <c r="D602">
        <v>1996</v>
      </c>
      <c r="E602">
        <v>5900</v>
      </c>
      <c r="F602">
        <v>310</v>
      </c>
      <c r="G602">
        <v>180</v>
      </c>
      <c r="H602">
        <v>12240</v>
      </c>
      <c r="I602">
        <v>0</v>
      </c>
      <c r="J602">
        <v>460</v>
      </c>
      <c r="K602">
        <f>SUM(Emisiones_CH4_CO2eq_MUNDO[[#This Row],[Agricultura (kilotoneladas CO₂e)]:[Otras Quemas de Combustible (kilotoneladas CO₂e)]])</f>
        <v>19090</v>
      </c>
    </row>
    <row r="603" spans="1:11" x14ac:dyDescent="0.25">
      <c r="A603" t="s">
        <v>44</v>
      </c>
      <c r="B603" t="s">
        <v>44</v>
      </c>
      <c r="C603" t="s">
        <v>45</v>
      </c>
      <c r="D603">
        <v>1997</v>
      </c>
      <c r="E603">
        <v>5640</v>
      </c>
      <c r="F603">
        <v>310</v>
      </c>
      <c r="G603">
        <v>170</v>
      </c>
      <c r="H603">
        <v>14790</v>
      </c>
      <c r="I603">
        <v>0</v>
      </c>
      <c r="J603">
        <v>520</v>
      </c>
      <c r="K603">
        <f>SUM(Emisiones_CH4_CO2eq_MUNDO[[#This Row],[Agricultura (kilotoneladas CO₂e)]:[Otras Quemas de Combustible (kilotoneladas CO₂e)]])</f>
        <v>21430</v>
      </c>
    </row>
    <row r="604" spans="1:11" x14ac:dyDescent="0.25">
      <c r="A604" t="s">
        <v>44</v>
      </c>
      <c r="B604" t="s">
        <v>44</v>
      </c>
      <c r="C604" t="s">
        <v>45</v>
      </c>
      <c r="D604">
        <v>1998</v>
      </c>
      <c r="E604">
        <v>5190</v>
      </c>
      <c r="F604">
        <v>310</v>
      </c>
      <c r="G604">
        <v>160</v>
      </c>
      <c r="H604">
        <v>17020</v>
      </c>
      <c r="I604">
        <v>0</v>
      </c>
      <c r="J604">
        <v>580</v>
      </c>
      <c r="K604">
        <f>SUM(Emisiones_CH4_CO2eq_MUNDO[[#This Row],[Agricultura (kilotoneladas CO₂e)]:[Otras Quemas de Combustible (kilotoneladas CO₂e)]])</f>
        <v>23260</v>
      </c>
    </row>
    <row r="605" spans="1:11" x14ac:dyDescent="0.25">
      <c r="A605" t="s">
        <v>44</v>
      </c>
      <c r="B605" t="s">
        <v>44</v>
      </c>
      <c r="C605" t="s">
        <v>45</v>
      </c>
      <c r="D605">
        <v>1999</v>
      </c>
      <c r="E605">
        <v>5160</v>
      </c>
      <c r="F605">
        <v>310</v>
      </c>
      <c r="G605">
        <v>150</v>
      </c>
      <c r="H605">
        <v>13430</v>
      </c>
      <c r="I605">
        <v>0</v>
      </c>
      <c r="J605">
        <v>640</v>
      </c>
      <c r="K605">
        <f>SUM(Emisiones_CH4_CO2eq_MUNDO[[#This Row],[Agricultura (kilotoneladas CO₂e)]:[Otras Quemas de Combustible (kilotoneladas CO₂e)]])</f>
        <v>19690</v>
      </c>
    </row>
    <row r="606" spans="1:11" x14ac:dyDescent="0.25">
      <c r="A606" t="s">
        <v>44</v>
      </c>
      <c r="B606" t="s">
        <v>44</v>
      </c>
      <c r="C606" t="s">
        <v>45</v>
      </c>
      <c r="D606">
        <v>2000</v>
      </c>
      <c r="E606">
        <v>4990</v>
      </c>
      <c r="F606">
        <v>320</v>
      </c>
      <c r="G606">
        <v>140</v>
      </c>
      <c r="H606">
        <v>10600</v>
      </c>
      <c r="I606">
        <v>0</v>
      </c>
      <c r="J606">
        <v>700</v>
      </c>
      <c r="K606">
        <f>SUM(Emisiones_CH4_CO2eq_MUNDO[[#This Row],[Agricultura (kilotoneladas CO₂e)]:[Otras Quemas de Combustible (kilotoneladas CO₂e)]])</f>
        <v>16750</v>
      </c>
    </row>
    <row r="607" spans="1:11" x14ac:dyDescent="0.25">
      <c r="A607" t="s">
        <v>44</v>
      </c>
      <c r="B607" t="s">
        <v>44</v>
      </c>
      <c r="C607" t="s">
        <v>45</v>
      </c>
      <c r="D607">
        <v>2001</v>
      </c>
      <c r="E607">
        <v>6750</v>
      </c>
      <c r="F607">
        <v>320</v>
      </c>
      <c r="G607">
        <v>140</v>
      </c>
      <c r="H607">
        <v>6970</v>
      </c>
      <c r="I607">
        <v>0</v>
      </c>
      <c r="J607">
        <v>690</v>
      </c>
      <c r="K607">
        <f>SUM(Emisiones_CH4_CO2eq_MUNDO[[#This Row],[Agricultura (kilotoneladas CO₂e)]:[Otras Quemas de Combustible (kilotoneladas CO₂e)]])</f>
        <v>14870</v>
      </c>
    </row>
    <row r="608" spans="1:11" x14ac:dyDescent="0.25">
      <c r="A608" t="s">
        <v>44</v>
      </c>
      <c r="B608" t="s">
        <v>44</v>
      </c>
      <c r="C608" t="s">
        <v>45</v>
      </c>
      <c r="D608">
        <v>2002</v>
      </c>
      <c r="E608">
        <v>6880</v>
      </c>
      <c r="F608">
        <v>320</v>
      </c>
      <c r="G608">
        <v>150</v>
      </c>
      <c r="H608">
        <v>28010</v>
      </c>
      <c r="I608">
        <v>0</v>
      </c>
      <c r="J608">
        <v>680</v>
      </c>
      <c r="K608">
        <f>SUM(Emisiones_CH4_CO2eq_MUNDO[[#This Row],[Agricultura (kilotoneladas CO₂e)]:[Otras Quemas de Combustible (kilotoneladas CO₂e)]])</f>
        <v>36040</v>
      </c>
    </row>
    <row r="609" spans="1:11" x14ac:dyDescent="0.25">
      <c r="A609" t="s">
        <v>44</v>
      </c>
      <c r="B609" t="s">
        <v>44</v>
      </c>
      <c r="C609" t="s">
        <v>45</v>
      </c>
      <c r="D609">
        <v>2003</v>
      </c>
      <c r="E609">
        <v>2720</v>
      </c>
      <c r="F609">
        <v>330</v>
      </c>
      <c r="G609">
        <v>150</v>
      </c>
      <c r="H609">
        <v>16559.999999999898</v>
      </c>
      <c r="I609">
        <v>0</v>
      </c>
      <c r="J609">
        <v>670</v>
      </c>
      <c r="K609">
        <f>SUM(Emisiones_CH4_CO2eq_MUNDO[[#This Row],[Agricultura (kilotoneladas CO₂e)]:[Otras Quemas de Combustible (kilotoneladas CO₂e)]])</f>
        <v>20429.999999999898</v>
      </c>
    </row>
    <row r="610" spans="1:11" x14ac:dyDescent="0.25">
      <c r="A610" t="s">
        <v>44</v>
      </c>
      <c r="B610" t="s">
        <v>44</v>
      </c>
      <c r="C610" t="s">
        <v>45</v>
      </c>
      <c r="D610">
        <v>2004</v>
      </c>
      <c r="E610">
        <v>2920</v>
      </c>
      <c r="F610">
        <v>330</v>
      </c>
      <c r="G610">
        <v>160</v>
      </c>
      <c r="H610">
        <v>2910</v>
      </c>
      <c r="I610">
        <v>0</v>
      </c>
      <c r="J610">
        <v>660</v>
      </c>
      <c r="K610">
        <f>SUM(Emisiones_CH4_CO2eq_MUNDO[[#This Row],[Agricultura (kilotoneladas CO₂e)]:[Otras Quemas de Combustible (kilotoneladas CO₂e)]])</f>
        <v>6980</v>
      </c>
    </row>
    <row r="611" spans="1:11" x14ac:dyDescent="0.25">
      <c r="A611" t="s">
        <v>44</v>
      </c>
      <c r="B611" t="s">
        <v>44</v>
      </c>
      <c r="C611" t="s">
        <v>45</v>
      </c>
      <c r="D611">
        <v>2005</v>
      </c>
      <c r="E611">
        <v>3760</v>
      </c>
      <c r="F611">
        <v>330</v>
      </c>
      <c r="G611">
        <v>160</v>
      </c>
      <c r="H611">
        <v>13630</v>
      </c>
      <c r="I611">
        <v>0</v>
      </c>
      <c r="J611">
        <v>650</v>
      </c>
      <c r="K611">
        <f>SUM(Emisiones_CH4_CO2eq_MUNDO[[#This Row],[Agricultura (kilotoneladas CO₂e)]:[Otras Quemas de Combustible (kilotoneladas CO₂e)]])</f>
        <v>18530</v>
      </c>
    </row>
    <row r="612" spans="1:11" x14ac:dyDescent="0.25">
      <c r="A612" t="s">
        <v>44</v>
      </c>
      <c r="B612" t="s">
        <v>44</v>
      </c>
      <c r="C612" t="s">
        <v>45</v>
      </c>
      <c r="D612">
        <v>2006</v>
      </c>
      <c r="E612">
        <v>4830</v>
      </c>
      <c r="F612">
        <v>330</v>
      </c>
      <c r="G612">
        <v>160</v>
      </c>
      <c r="H612">
        <v>4390</v>
      </c>
      <c r="I612">
        <v>0</v>
      </c>
      <c r="J612">
        <v>680</v>
      </c>
      <c r="K612">
        <f>SUM(Emisiones_CH4_CO2eq_MUNDO[[#This Row],[Agricultura (kilotoneladas CO₂e)]:[Otras Quemas de Combustible (kilotoneladas CO₂e)]])</f>
        <v>10390</v>
      </c>
    </row>
    <row r="613" spans="1:11" x14ac:dyDescent="0.25">
      <c r="A613" t="s">
        <v>44</v>
      </c>
      <c r="B613" t="s">
        <v>44</v>
      </c>
      <c r="C613" t="s">
        <v>45</v>
      </c>
      <c r="D613">
        <v>2007</v>
      </c>
      <c r="E613">
        <v>3830</v>
      </c>
      <c r="F613">
        <v>330</v>
      </c>
      <c r="G613">
        <v>170</v>
      </c>
      <c r="H613">
        <v>14430</v>
      </c>
      <c r="I613">
        <v>0</v>
      </c>
      <c r="J613">
        <v>710</v>
      </c>
      <c r="K613">
        <f>SUM(Emisiones_CH4_CO2eq_MUNDO[[#This Row],[Agricultura (kilotoneladas CO₂e)]:[Otras Quemas de Combustible (kilotoneladas CO₂e)]])</f>
        <v>19470</v>
      </c>
    </row>
    <row r="614" spans="1:11" x14ac:dyDescent="0.25">
      <c r="A614" t="s">
        <v>44</v>
      </c>
      <c r="B614" t="s">
        <v>44</v>
      </c>
      <c r="C614" t="s">
        <v>45</v>
      </c>
      <c r="D614">
        <v>2008</v>
      </c>
      <c r="E614">
        <v>8790</v>
      </c>
      <c r="F614">
        <v>330</v>
      </c>
      <c r="G614">
        <v>170</v>
      </c>
      <c r="H614">
        <v>3490</v>
      </c>
      <c r="I614">
        <v>0</v>
      </c>
      <c r="J614">
        <v>740</v>
      </c>
      <c r="K614">
        <f>SUM(Emisiones_CH4_CO2eq_MUNDO[[#This Row],[Agricultura (kilotoneladas CO₂e)]:[Otras Quemas de Combustible (kilotoneladas CO₂e)]])</f>
        <v>13520</v>
      </c>
    </row>
    <row r="615" spans="1:11" x14ac:dyDescent="0.25">
      <c r="A615" t="s">
        <v>44</v>
      </c>
      <c r="B615" t="s">
        <v>44</v>
      </c>
      <c r="C615" t="s">
        <v>45</v>
      </c>
      <c r="D615">
        <v>2009</v>
      </c>
      <c r="E615">
        <v>3480</v>
      </c>
      <c r="F615">
        <v>330</v>
      </c>
      <c r="G615">
        <v>180</v>
      </c>
      <c r="H615">
        <v>1980</v>
      </c>
      <c r="I615">
        <v>0</v>
      </c>
      <c r="J615">
        <v>760</v>
      </c>
      <c r="K615">
        <f>SUM(Emisiones_CH4_CO2eq_MUNDO[[#This Row],[Agricultura (kilotoneladas CO₂e)]:[Otras Quemas de Combustible (kilotoneladas CO₂e)]])</f>
        <v>6730</v>
      </c>
    </row>
    <row r="616" spans="1:11" x14ac:dyDescent="0.25">
      <c r="A616" t="s">
        <v>44</v>
      </c>
      <c r="B616" t="s">
        <v>44</v>
      </c>
      <c r="C616" t="s">
        <v>45</v>
      </c>
      <c r="D616">
        <v>2010</v>
      </c>
      <c r="E616">
        <v>10800</v>
      </c>
      <c r="F616">
        <v>330</v>
      </c>
      <c r="G616">
        <v>180</v>
      </c>
      <c r="H616">
        <v>810</v>
      </c>
      <c r="I616">
        <v>0</v>
      </c>
      <c r="J616">
        <v>790</v>
      </c>
      <c r="K616">
        <f>SUM(Emisiones_CH4_CO2eq_MUNDO[[#This Row],[Agricultura (kilotoneladas CO₂e)]:[Otras Quemas de Combustible (kilotoneladas CO₂e)]])</f>
        <v>12910</v>
      </c>
    </row>
    <row r="617" spans="1:11" x14ac:dyDescent="0.25">
      <c r="A617" t="s">
        <v>44</v>
      </c>
      <c r="B617" t="s">
        <v>44</v>
      </c>
      <c r="C617" t="s">
        <v>45</v>
      </c>
      <c r="D617">
        <v>2011</v>
      </c>
      <c r="E617">
        <v>12460</v>
      </c>
      <c r="F617">
        <v>410</v>
      </c>
      <c r="G617">
        <v>190</v>
      </c>
      <c r="H617">
        <v>2029.99999999999</v>
      </c>
      <c r="I617">
        <v>0</v>
      </c>
      <c r="J617">
        <v>800</v>
      </c>
      <c r="K617">
        <f>SUM(Emisiones_CH4_CO2eq_MUNDO[[#This Row],[Agricultura (kilotoneladas CO₂e)]:[Otras Quemas de Combustible (kilotoneladas CO₂e)]])</f>
        <v>15889.999999999989</v>
      </c>
    </row>
    <row r="618" spans="1:11" x14ac:dyDescent="0.25">
      <c r="A618" t="s">
        <v>44</v>
      </c>
      <c r="B618" t="s">
        <v>44</v>
      </c>
      <c r="C618" t="s">
        <v>45</v>
      </c>
      <c r="D618">
        <v>2012</v>
      </c>
      <c r="E618">
        <v>5100</v>
      </c>
      <c r="F618">
        <v>480</v>
      </c>
      <c r="G618">
        <v>190</v>
      </c>
      <c r="H618">
        <v>2060</v>
      </c>
      <c r="I618">
        <v>0</v>
      </c>
      <c r="J618">
        <v>810</v>
      </c>
      <c r="K618">
        <f>SUM(Emisiones_CH4_CO2eq_MUNDO[[#This Row],[Agricultura (kilotoneladas CO₂e)]:[Otras Quemas de Combustible (kilotoneladas CO₂e)]])</f>
        <v>8640</v>
      </c>
    </row>
    <row r="619" spans="1:11" x14ac:dyDescent="0.25">
      <c r="A619" t="s">
        <v>44</v>
      </c>
      <c r="B619" t="s">
        <v>44</v>
      </c>
      <c r="C619" t="s">
        <v>45</v>
      </c>
      <c r="D619">
        <v>2013</v>
      </c>
      <c r="E619">
        <v>4300</v>
      </c>
      <c r="F619">
        <v>550</v>
      </c>
      <c r="G619">
        <v>190</v>
      </c>
      <c r="H619">
        <v>9630</v>
      </c>
      <c r="I619">
        <v>0</v>
      </c>
      <c r="J619">
        <v>820</v>
      </c>
      <c r="K619">
        <f>SUM(Emisiones_CH4_CO2eq_MUNDO[[#This Row],[Agricultura (kilotoneladas CO₂e)]:[Otras Quemas de Combustible (kilotoneladas CO₂e)]])</f>
        <v>15490</v>
      </c>
    </row>
    <row r="620" spans="1:11" x14ac:dyDescent="0.25">
      <c r="A620" t="s">
        <v>44</v>
      </c>
      <c r="B620" t="s">
        <v>44</v>
      </c>
      <c r="C620" t="s">
        <v>45</v>
      </c>
      <c r="D620">
        <v>2014</v>
      </c>
      <c r="E620">
        <v>3230</v>
      </c>
      <c r="F620">
        <v>620</v>
      </c>
      <c r="G620">
        <v>200</v>
      </c>
      <c r="H620">
        <v>2390</v>
      </c>
      <c r="I620">
        <v>0</v>
      </c>
      <c r="J620">
        <v>830</v>
      </c>
      <c r="K620">
        <f>SUM(Emisiones_CH4_CO2eq_MUNDO[[#This Row],[Agricultura (kilotoneladas CO₂e)]:[Otras Quemas de Combustible (kilotoneladas CO₂e)]])</f>
        <v>7270</v>
      </c>
    </row>
    <row r="621" spans="1:11" x14ac:dyDescent="0.25">
      <c r="A621" t="s">
        <v>44</v>
      </c>
      <c r="B621" t="s">
        <v>44</v>
      </c>
      <c r="C621" t="s">
        <v>45</v>
      </c>
      <c r="D621">
        <v>2015</v>
      </c>
      <c r="E621">
        <v>2720</v>
      </c>
      <c r="F621">
        <v>700</v>
      </c>
      <c r="G621">
        <v>200</v>
      </c>
      <c r="H621">
        <v>24890</v>
      </c>
      <c r="I621">
        <v>0</v>
      </c>
      <c r="J621">
        <v>830</v>
      </c>
      <c r="K621">
        <f>SUM(Emisiones_CH4_CO2eq_MUNDO[[#This Row],[Agricultura (kilotoneladas CO₂e)]:[Otras Quemas de Combustible (kilotoneladas CO₂e)]])</f>
        <v>29340</v>
      </c>
    </row>
    <row r="622" spans="1:11" x14ac:dyDescent="0.25">
      <c r="A622" t="s">
        <v>44</v>
      </c>
      <c r="B622" t="s">
        <v>44</v>
      </c>
      <c r="C622" t="s">
        <v>45</v>
      </c>
      <c r="D622">
        <v>2016</v>
      </c>
      <c r="E622">
        <v>2620</v>
      </c>
      <c r="F622">
        <v>720</v>
      </c>
      <c r="G622">
        <v>210</v>
      </c>
      <c r="H622">
        <v>10820</v>
      </c>
      <c r="I622">
        <v>0</v>
      </c>
      <c r="J622">
        <v>850</v>
      </c>
      <c r="K622">
        <f>SUM(Emisiones_CH4_CO2eq_MUNDO[[#This Row],[Agricultura (kilotoneladas CO₂e)]:[Otras Quemas de Combustible (kilotoneladas CO₂e)]])</f>
        <v>15220</v>
      </c>
    </row>
    <row r="623" spans="1:11" x14ac:dyDescent="0.25">
      <c r="A623" t="s">
        <v>46</v>
      </c>
      <c r="B623" t="s">
        <v>403</v>
      </c>
      <c r="C623" t="s">
        <v>47</v>
      </c>
      <c r="D623">
        <v>1990</v>
      </c>
      <c r="E623">
        <v>242540</v>
      </c>
      <c r="F623">
        <v>2260</v>
      </c>
      <c r="G623">
        <v>29340</v>
      </c>
      <c r="H623">
        <v>16320</v>
      </c>
      <c r="I623">
        <v>130</v>
      </c>
      <c r="J623">
        <v>11380</v>
      </c>
      <c r="K623">
        <f>SUM(Emisiones_CH4_CO2eq_MUNDO[[#This Row],[Agricultura (kilotoneladas CO₂e)]:[Otras Quemas de Combustible (kilotoneladas CO₂e)]])</f>
        <v>301970</v>
      </c>
    </row>
    <row r="624" spans="1:11" x14ac:dyDescent="0.25">
      <c r="A624" t="s">
        <v>46</v>
      </c>
      <c r="B624" t="s">
        <v>403</v>
      </c>
      <c r="C624" t="s">
        <v>47</v>
      </c>
      <c r="D624">
        <v>1991</v>
      </c>
      <c r="E624">
        <v>250670</v>
      </c>
      <c r="F624">
        <v>2360</v>
      </c>
      <c r="G624">
        <v>30500</v>
      </c>
      <c r="H624">
        <v>16320</v>
      </c>
      <c r="I624">
        <v>130</v>
      </c>
      <c r="J624">
        <v>16930</v>
      </c>
      <c r="K624">
        <f>SUM(Emisiones_CH4_CO2eq_MUNDO[[#This Row],[Agricultura (kilotoneladas CO₂e)]:[Otras Quemas de Combustible (kilotoneladas CO₂e)]])</f>
        <v>316910</v>
      </c>
    </row>
    <row r="625" spans="1:11" x14ac:dyDescent="0.25">
      <c r="A625" t="s">
        <v>46</v>
      </c>
      <c r="B625" t="s">
        <v>403</v>
      </c>
      <c r="C625" t="s">
        <v>47</v>
      </c>
      <c r="D625">
        <v>1992</v>
      </c>
      <c r="E625">
        <v>254870</v>
      </c>
      <c r="F625">
        <v>2130</v>
      </c>
      <c r="G625">
        <v>31760</v>
      </c>
      <c r="H625">
        <v>16320</v>
      </c>
      <c r="I625">
        <v>130</v>
      </c>
      <c r="J625">
        <v>16090</v>
      </c>
      <c r="K625">
        <f>SUM(Emisiones_CH4_CO2eq_MUNDO[[#This Row],[Agricultura (kilotoneladas CO₂e)]:[Otras Quemas de Combustible (kilotoneladas CO₂e)]])</f>
        <v>321300</v>
      </c>
    </row>
    <row r="626" spans="1:11" x14ac:dyDescent="0.25">
      <c r="A626" t="s">
        <v>46</v>
      </c>
      <c r="B626" t="s">
        <v>403</v>
      </c>
      <c r="C626" t="s">
        <v>47</v>
      </c>
      <c r="D626">
        <v>1993</v>
      </c>
      <c r="E626">
        <v>254990</v>
      </c>
      <c r="F626">
        <v>2220</v>
      </c>
      <c r="G626">
        <v>32860</v>
      </c>
      <c r="H626">
        <v>16320</v>
      </c>
      <c r="I626">
        <v>150</v>
      </c>
      <c r="J626">
        <v>15660</v>
      </c>
      <c r="K626">
        <f>SUM(Emisiones_CH4_CO2eq_MUNDO[[#This Row],[Agricultura (kilotoneladas CO₂e)]:[Otras Quemas de Combustible (kilotoneladas CO₂e)]])</f>
        <v>322200</v>
      </c>
    </row>
    <row r="627" spans="1:11" x14ac:dyDescent="0.25">
      <c r="A627" t="s">
        <v>46</v>
      </c>
      <c r="B627" t="s">
        <v>403</v>
      </c>
      <c r="C627" t="s">
        <v>47</v>
      </c>
      <c r="D627">
        <v>1994</v>
      </c>
      <c r="E627">
        <v>259870</v>
      </c>
      <c r="F627">
        <v>2150</v>
      </c>
      <c r="G627">
        <v>34030</v>
      </c>
      <c r="H627">
        <v>16320</v>
      </c>
      <c r="I627">
        <v>180</v>
      </c>
      <c r="J627">
        <v>15360</v>
      </c>
      <c r="K627">
        <f>SUM(Emisiones_CH4_CO2eq_MUNDO[[#This Row],[Agricultura (kilotoneladas CO₂e)]:[Otras Quemas de Combustible (kilotoneladas CO₂e)]])</f>
        <v>327910</v>
      </c>
    </row>
    <row r="628" spans="1:11" x14ac:dyDescent="0.25">
      <c r="A628" t="s">
        <v>46</v>
      </c>
      <c r="B628" t="s">
        <v>403</v>
      </c>
      <c r="C628" t="s">
        <v>47</v>
      </c>
      <c r="D628">
        <v>1995</v>
      </c>
      <c r="E628">
        <v>264500</v>
      </c>
      <c r="F628">
        <v>2140</v>
      </c>
      <c r="G628">
        <v>35470</v>
      </c>
      <c r="H628">
        <v>16320</v>
      </c>
      <c r="I628">
        <v>150</v>
      </c>
      <c r="J628">
        <v>9700</v>
      </c>
      <c r="K628">
        <f>SUM(Emisiones_CH4_CO2eq_MUNDO[[#This Row],[Agricultura (kilotoneladas CO₂e)]:[Otras Quemas de Combustible (kilotoneladas CO₂e)]])</f>
        <v>328280</v>
      </c>
    </row>
    <row r="629" spans="1:11" x14ac:dyDescent="0.25">
      <c r="A629" t="s">
        <v>46</v>
      </c>
      <c r="B629" t="s">
        <v>403</v>
      </c>
      <c r="C629" t="s">
        <v>47</v>
      </c>
      <c r="D629">
        <v>1996</v>
      </c>
      <c r="E629">
        <v>251710</v>
      </c>
      <c r="F629">
        <v>1880</v>
      </c>
      <c r="G629">
        <v>36770</v>
      </c>
      <c r="H629">
        <v>8980</v>
      </c>
      <c r="I629">
        <v>150</v>
      </c>
      <c r="J629">
        <v>14110</v>
      </c>
      <c r="K629">
        <f>SUM(Emisiones_CH4_CO2eq_MUNDO[[#This Row],[Agricultura (kilotoneladas CO₂e)]:[Otras Quemas de Combustible (kilotoneladas CO₂e)]])</f>
        <v>313600</v>
      </c>
    </row>
    <row r="630" spans="1:11" x14ac:dyDescent="0.25">
      <c r="A630" t="s">
        <v>46</v>
      </c>
      <c r="B630" t="s">
        <v>403</v>
      </c>
      <c r="C630" t="s">
        <v>47</v>
      </c>
      <c r="D630">
        <v>1997</v>
      </c>
      <c r="E630">
        <v>256380</v>
      </c>
      <c r="F630">
        <v>2150</v>
      </c>
      <c r="G630">
        <v>38250</v>
      </c>
      <c r="H630">
        <v>10970</v>
      </c>
      <c r="I630">
        <v>180</v>
      </c>
      <c r="J630">
        <v>14100</v>
      </c>
      <c r="K630">
        <f>SUM(Emisiones_CH4_CO2eq_MUNDO[[#This Row],[Agricultura (kilotoneladas CO₂e)]:[Otras Quemas de Combustible (kilotoneladas CO₂e)]])</f>
        <v>322030</v>
      </c>
    </row>
    <row r="631" spans="1:11" x14ac:dyDescent="0.25">
      <c r="A631" t="s">
        <v>46</v>
      </c>
      <c r="B631" t="s">
        <v>403</v>
      </c>
      <c r="C631" t="s">
        <v>47</v>
      </c>
      <c r="D631">
        <v>1998</v>
      </c>
      <c r="E631">
        <v>262050</v>
      </c>
      <c r="F631">
        <v>2360</v>
      </c>
      <c r="G631">
        <v>39680</v>
      </c>
      <c r="H631">
        <v>19520</v>
      </c>
      <c r="I631">
        <v>200</v>
      </c>
      <c r="J631">
        <v>13860</v>
      </c>
      <c r="K631">
        <f>SUM(Emisiones_CH4_CO2eq_MUNDO[[#This Row],[Agricultura (kilotoneladas CO₂e)]:[Otras Quemas de Combustible (kilotoneladas CO₂e)]])</f>
        <v>337670</v>
      </c>
    </row>
    <row r="632" spans="1:11" x14ac:dyDescent="0.25">
      <c r="A632" t="s">
        <v>46</v>
      </c>
      <c r="B632" t="s">
        <v>403</v>
      </c>
      <c r="C632" t="s">
        <v>47</v>
      </c>
      <c r="D632">
        <v>1999</v>
      </c>
      <c r="E632">
        <v>263870</v>
      </c>
      <c r="F632">
        <v>2560</v>
      </c>
      <c r="G632">
        <v>42100</v>
      </c>
      <c r="H632">
        <v>14800</v>
      </c>
      <c r="I632">
        <v>200</v>
      </c>
      <c r="J632">
        <v>14220</v>
      </c>
      <c r="K632">
        <f>SUM(Emisiones_CH4_CO2eq_MUNDO[[#This Row],[Agricultura (kilotoneladas CO₂e)]:[Otras Quemas de Combustible (kilotoneladas CO₂e)]])</f>
        <v>337750</v>
      </c>
    </row>
    <row r="633" spans="1:11" x14ac:dyDescent="0.25">
      <c r="A633" t="s">
        <v>46</v>
      </c>
      <c r="B633" t="s">
        <v>403</v>
      </c>
      <c r="C633" t="s">
        <v>47</v>
      </c>
      <c r="D633">
        <v>2000</v>
      </c>
      <c r="E633">
        <v>268590</v>
      </c>
      <c r="F633">
        <v>2980</v>
      </c>
      <c r="G633">
        <v>43860</v>
      </c>
      <c r="H633">
        <v>2220</v>
      </c>
      <c r="I633">
        <v>230</v>
      </c>
      <c r="J633">
        <v>9820</v>
      </c>
      <c r="K633">
        <f>SUM(Emisiones_CH4_CO2eq_MUNDO[[#This Row],[Agricultura (kilotoneladas CO₂e)]:[Otras Quemas de Combustible (kilotoneladas CO₂e)]])</f>
        <v>327700</v>
      </c>
    </row>
    <row r="634" spans="1:11" x14ac:dyDescent="0.25">
      <c r="A634" t="s">
        <v>46</v>
      </c>
      <c r="B634" t="s">
        <v>403</v>
      </c>
      <c r="C634" t="s">
        <v>47</v>
      </c>
      <c r="D634">
        <v>2001</v>
      </c>
      <c r="E634">
        <v>280500</v>
      </c>
      <c r="F634">
        <v>3480</v>
      </c>
      <c r="G634">
        <v>44990</v>
      </c>
      <c r="H634">
        <v>8740</v>
      </c>
      <c r="I634">
        <v>200</v>
      </c>
      <c r="J634">
        <v>14780</v>
      </c>
      <c r="K634">
        <f>SUM(Emisiones_CH4_CO2eq_MUNDO[[#This Row],[Agricultura (kilotoneladas CO₂e)]:[Otras Quemas de Combustible (kilotoneladas CO₂e)]])</f>
        <v>352690</v>
      </c>
    </row>
    <row r="635" spans="1:11" x14ac:dyDescent="0.25">
      <c r="A635" t="s">
        <v>46</v>
      </c>
      <c r="B635" t="s">
        <v>403</v>
      </c>
      <c r="C635" t="s">
        <v>47</v>
      </c>
      <c r="D635">
        <v>2002</v>
      </c>
      <c r="E635">
        <v>295850</v>
      </c>
      <c r="F635">
        <v>3300</v>
      </c>
      <c r="G635">
        <v>47180</v>
      </c>
      <c r="H635">
        <v>22370</v>
      </c>
      <c r="I635">
        <v>200</v>
      </c>
      <c r="J635">
        <v>15660</v>
      </c>
      <c r="K635">
        <f>SUM(Emisiones_CH4_CO2eq_MUNDO[[#This Row],[Agricultura (kilotoneladas CO₂e)]:[Otras Quemas de Combustible (kilotoneladas CO₂e)]])</f>
        <v>384560</v>
      </c>
    </row>
    <row r="636" spans="1:11" x14ac:dyDescent="0.25">
      <c r="A636" t="s">
        <v>46</v>
      </c>
      <c r="B636" t="s">
        <v>403</v>
      </c>
      <c r="C636" t="s">
        <v>47</v>
      </c>
      <c r="D636">
        <v>2003</v>
      </c>
      <c r="E636">
        <v>308070</v>
      </c>
      <c r="F636">
        <v>2700</v>
      </c>
      <c r="G636">
        <v>50060</v>
      </c>
      <c r="H636">
        <v>21500</v>
      </c>
      <c r="I636">
        <v>230</v>
      </c>
      <c r="J636">
        <v>16910</v>
      </c>
      <c r="K636">
        <f>SUM(Emisiones_CH4_CO2eq_MUNDO[[#This Row],[Agricultura (kilotoneladas CO₂e)]:[Otras Quemas de Combustible (kilotoneladas CO₂e)]])</f>
        <v>399470</v>
      </c>
    </row>
    <row r="637" spans="1:11" x14ac:dyDescent="0.25">
      <c r="A637" t="s">
        <v>46</v>
      </c>
      <c r="B637" t="s">
        <v>403</v>
      </c>
      <c r="C637" t="s">
        <v>47</v>
      </c>
      <c r="D637">
        <v>2004</v>
      </c>
      <c r="E637">
        <v>323790</v>
      </c>
      <c r="F637">
        <v>3350</v>
      </c>
      <c r="G637">
        <v>50460</v>
      </c>
      <c r="H637">
        <v>22170</v>
      </c>
      <c r="I637">
        <v>230</v>
      </c>
      <c r="J637">
        <v>18180</v>
      </c>
      <c r="K637">
        <f>SUM(Emisiones_CH4_CO2eq_MUNDO[[#This Row],[Agricultura (kilotoneladas CO₂e)]:[Otras Quemas de Combustible (kilotoneladas CO₂e)]])</f>
        <v>418180</v>
      </c>
    </row>
    <row r="638" spans="1:11" x14ac:dyDescent="0.25">
      <c r="A638" t="s">
        <v>46</v>
      </c>
      <c r="B638" t="s">
        <v>403</v>
      </c>
      <c r="C638" t="s">
        <v>47</v>
      </c>
      <c r="D638">
        <v>2005</v>
      </c>
      <c r="E638">
        <v>328820</v>
      </c>
      <c r="F638">
        <v>5160</v>
      </c>
      <c r="G638">
        <v>51550</v>
      </c>
      <c r="H638">
        <v>26450</v>
      </c>
      <c r="I638">
        <v>230</v>
      </c>
      <c r="J638">
        <v>11970</v>
      </c>
      <c r="K638">
        <f>SUM(Emisiones_CH4_CO2eq_MUNDO[[#This Row],[Agricultura (kilotoneladas CO₂e)]:[Otras Quemas de Combustible (kilotoneladas CO₂e)]])</f>
        <v>424180</v>
      </c>
    </row>
    <row r="639" spans="1:11" x14ac:dyDescent="0.25">
      <c r="A639" t="s">
        <v>46</v>
      </c>
      <c r="B639" t="s">
        <v>403</v>
      </c>
      <c r="C639" t="s">
        <v>47</v>
      </c>
      <c r="D639">
        <v>2006</v>
      </c>
      <c r="E639">
        <v>322540</v>
      </c>
      <c r="F639">
        <v>4230</v>
      </c>
      <c r="G639">
        <v>54470</v>
      </c>
      <c r="H639">
        <v>11830</v>
      </c>
      <c r="I639">
        <v>230</v>
      </c>
      <c r="J639">
        <v>11810</v>
      </c>
      <c r="K639">
        <f>SUM(Emisiones_CH4_CO2eq_MUNDO[[#This Row],[Agricultura (kilotoneladas CO₂e)]:[Otras Quemas de Combustible (kilotoneladas CO₂e)]])</f>
        <v>405110</v>
      </c>
    </row>
    <row r="640" spans="1:11" x14ac:dyDescent="0.25">
      <c r="A640" t="s">
        <v>46</v>
      </c>
      <c r="B640" t="s">
        <v>403</v>
      </c>
      <c r="C640" t="s">
        <v>47</v>
      </c>
      <c r="D640">
        <v>2007</v>
      </c>
      <c r="E640">
        <v>322270</v>
      </c>
      <c r="F640">
        <v>4230</v>
      </c>
      <c r="G640">
        <v>56040</v>
      </c>
      <c r="H640">
        <v>26110</v>
      </c>
      <c r="I640">
        <v>230</v>
      </c>
      <c r="J640">
        <v>11660</v>
      </c>
      <c r="K640">
        <f>SUM(Emisiones_CH4_CO2eq_MUNDO[[#This Row],[Agricultura (kilotoneladas CO₂e)]:[Otras Quemas de Combustible (kilotoneladas CO₂e)]])</f>
        <v>420540</v>
      </c>
    </row>
    <row r="641" spans="1:11" x14ac:dyDescent="0.25">
      <c r="A641" t="s">
        <v>46</v>
      </c>
      <c r="B641" t="s">
        <v>403</v>
      </c>
      <c r="C641" t="s">
        <v>47</v>
      </c>
      <c r="D641">
        <v>2008</v>
      </c>
      <c r="E641">
        <v>318840</v>
      </c>
      <c r="F641">
        <v>4320</v>
      </c>
      <c r="G641">
        <v>56940</v>
      </c>
      <c r="H641">
        <v>9130</v>
      </c>
      <c r="I641">
        <v>230</v>
      </c>
      <c r="J641">
        <v>11510</v>
      </c>
      <c r="K641">
        <f>SUM(Emisiones_CH4_CO2eq_MUNDO[[#This Row],[Agricultura (kilotoneladas CO₂e)]:[Otras Quemas de Combustible (kilotoneladas CO₂e)]])</f>
        <v>400970</v>
      </c>
    </row>
    <row r="642" spans="1:11" x14ac:dyDescent="0.25">
      <c r="A642" t="s">
        <v>46</v>
      </c>
      <c r="B642" t="s">
        <v>403</v>
      </c>
      <c r="C642" t="s">
        <v>47</v>
      </c>
      <c r="D642">
        <v>2009</v>
      </c>
      <c r="E642">
        <v>321210</v>
      </c>
      <c r="F642">
        <v>6000</v>
      </c>
      <c r="G642">
        <v>58400</v>
      </c>
      <c r="H642">
        <v>6980</v>
      </c>
      <c r="I642">
        <v>230</v>
      </c>
      <c r="J642">
        <v>11360</v>
      </c>
      <c r="K642">
        <f>SUM(Emisiones_CH4_CO2eq_MUNDO[[#This Row],[Agricultura (kilotoneladas CO₂e)]:[Otras Quemas de Combustible (kilotoneladas CO₂e)]])</f>
        <v>404180</v>
      </c>
    </row>
    <row r="643" spans="1:11" x14ac:dyDescent="0.25">
      <c r="A643" t="s">
        <v>46</v>
      </c>
      <c r="B643" t="s">
        <v>403</v>
      </c>
      <c r="C643" t="s">
        <v>47</v>
      </c>
      <c r="D643">
        <v>2010</v>
      </c>
      <c r="E643">
        <v>336820</v>
      </c>
      <c r="F643">
        <v>4520</v>
      </c>
      <c r="G643">
        <v>61570</v>
      </c>
      <c r="H643">
        <v>25860</v>
      </c>
      <c r="I643">
        <v>230</v>
      </c>
      <c r="J643">
        <v>11210</v>
      </c>
      <c r="K643">
        <f>SUM(Emisiones_CH4_CO2eq_MUNDO[[#This Row],[Agricultura (kilotoneladas CO₂e)]:[Otras Quemas de Combustible (kilotoneladas CO₂e)]])</f>
        <v>440210</v>
      </c>
    </row>
    <row r="644" spans="1:11" x14ac:dyDescent="0.25">
      <c r="A644" t="s">
        <v>46</v>
      </c>
      <c r="B644" t="s">
        <v>403</v>
      </c>
      <c r="C644" t="s">
        <v>47</v>
      </c>
      <c r="D644">
        <v>2011</v>
      </c>
      <c r="E644">
        <v>334380</v>
      </c>
      <c r="F644">
        <v>4760</v>
      </c>
      <c r="G644">
        <v>62440</v>
      </c>
      <c r="H644">
        <v>6580</v>
      </c>
      <c r="I644">
        <v>230</v>
      </c>
      <c r="J644">
        <v>11470</v>
      </c>
      <c r="K644">
        <f>SUM(Emisiones_CH4_CO2eq_MUNDO[[#This Row],[Agricultura (kilotoneladas CO₂e)]:[Otras Quemas de Combustible (kilotoneladas CO₂e)]])</f>
        <v>419860</v>
      </c>
    </row>
    <row r="645" spans="1:11" x14ac:dyDescent="0.25">
      <c r="A645" t="s">
        <v>46</v>
      </c>
      <c r="B645" t="s">
        <v>403</v>
      </c>
      <c r="C645" t="s">
        <v>47</v>
      </c>
      <c r="D645">
        <v>2012</v>
      </c>
      <c r="E645">
        <v>334730</v>
      </c>
      <c r="F645">
        <v>5000</v>
      </c>
      <c r="G645">
        <v>63310</v>
      </c>
      <c r="H645">
        <v>13060</v>
      </c>
      <c r="I645">
        <v>230</v>
      </c>
      <c r="J645">
        <v>11730</v>
      </c>
      <c r="K645">
        <f>SUM(Emisiones_CH4_CO2eq_MUNDO[[#This Row],[Agricultura (kilotoneladas CO₂e)]:[Otras Quemas de Combustible (kilotoneladas CO₂e)]])</f>
        <v>428060</v>
      </c>
    </row>
    <row r="646" spans="1:11" x14ac:dyDescent="0.25">
      <c r="A646" t="s">
        <v>46</v>
      </c>
      <c r="B646" t="s">
        <v>403</v>
      </c>
      <c r="C646" t="s">
        <v>47</v>
      </c>
      <c r="D646">
        <v>2013</v>
      </c>
      <c r="E646">
        <v>330380</v>
      </c>
      <c r="F646">
        <v>5240</v>
      </c>
      <c r="G646">
        <v>64180</v>
      </c>
      <c r="H646">
        <v>4960</v>
      </c>
      <c r="I646">
        <v>230</v>
      </c>
      <c r="J646">
        <v>12000</v>
      </c>
      <c r="K646">
        <f>SUM(Emisiones_CH4_CO2eq_MUNDO[[#This Row],[Agricultura (kilotoneladas CO₂e)]:[Otras Quemas de Combustible (kilotoneladas CO₂e)]])</f>
        <v>416990</v>
      </c>
    </row>
    <row r="647" spans="1:11" x14ac:dyDescent="0.25">
      <c r="A647" t="s">
        <v>46</v>
      </c>
      <c r="B647" t="s">
        <v>403</v>
      </c>
      <c r="C647" t="s">
        <v>47</v>
      </c>
      <c r="D647">
        <v>2014</v>
      </c>
      <c r="E647">
        <v>333620</v>
      </c>
      <c r="F647">
        <v>5480</v>
      </c>
      <c r="G647">
        <v>65050</v>
      </c>
      <c r="H647">
        <v>10850</v>
      </c>
      <c r="I647">
        <v>230</v>
      </c>
      <c r="J647">
        <v>12260</v>
      </c>
      <c r="K647">
        <f>SUM(Emisiones_CH4_CO2eq_MUNDO[[#This Row],[Agricultura (kilotoneladas CO₂e)]:[Otras Quemas de Combustible (kilotoneladas CO₂e)]])</f>
        <v>427490</v>
      </c>
    </row>
    <row r="648" spans="1:11" x14ac:dyDescent="0.25">
      <c r="A648" t="s">
        <v>46</v>
      </c>
      <c r="B648" t="s">
        <v>403</v>
      </c>
      <c r="C648" t="s">
        <v>47</v>
      </c>
      <c r="D648">
        <v>2015</v>
      </c>
      <c r="E648">
        <v>338010</v>
      </c>
      <c r="F648">
        <v>5720</v>
      </c>
      <c r="G648">
        <v>65920</v>
      </c>
      <c r="H648">
        <v>24430</v>
      </c>
      <c r="I648">
        <v>230</v>
      </c>
      <c r="J648">
        <v>12520</v>
      </c>
      <c r="K648">
        <f>SUM(Emisiones_CH4_CO2eq_MUNDO[[#This Row],[Agricultura (kilotoneladas CO₂e)]:[Otras Quemas de Combustible (kilotoneladas CO₂e)]])</f>
        <v>446830</v>
      </c>
    </row>
    <row r="649" spans="1:11" x14ac:dyDescent="0.25">
      <c r="A649" t="s">
        <v>46</v>
      </c>
      <c r="B649" t="s">
        <v>403</v>
      </c>
      <c r="C649" t="s">
        <v>47</v>
      </c>
      <c r="D649">
        <v>2016</v>
      </c>
      <c r="E649">
        <v>339930</v>
      </c>
      <c r="F649">
        <v>5850</v>
      </c>
      <c r="G649">
        <v>66569.999999999898</v>
      </c>
      <c r="H649">
        <v>20140</v>
      </c>
      <c r="I649">
        <v>230</v>
      </c>
      <c r="J649">
        <v>12410</v>
      </c>
      <c r="K649">
        <f>SUM(Emisiones_CH4_CO2eq_MUNDO[[#This Row],[Agricultura (kilotoneladas CO₂e)]:[Otras Quemas de Combustible (kilotoneladas CO₂e)]])</f>
        <v>445129.99999999988</v>
      </c>
    </row>
    <row r="650" spans="1:11" x14ac:dyDescent="0.25">
      <c r="A650" t="s">
        <v>48</v>
      </c>
      <c r="B650" t="s">
        <v>48</v>
      </c>
      <c r="C650" t="s">
        <v>49</v>
      </c>
      <c r="D650">
        <v>1990</v>
      </c>
      <c r="E650">
        <v>10</v>
      </c>
      <c r="F650">
        <v>9800</v>
      </c>
      <c r="G650">
        <v>60</v>
      </c>
      <c r="H650">
        <v>0</v>
      </c>
      <c r="I650">
        <v>0</v>
      </c>
      <c r="J650">
        <v>10</v>
      </c>
      <c r="K650">
        <f>SUM(Emisiones_CH4_CO2eq_MUNDO[[#This Row],[Agricultura (kilotoneladas CO₂e)]:[Otras Quemas de Combustible (kilotoneladas CO₂e)]])</f>
        <v>9880</v>
      </c>
    </row>
    <row r="651" spans="1:11" x14ac:dyDescent="0.25">
      <c r="A651" t="s">
        <v>48</v>
      </c>
      <c r="B651" t="s">
        <v>48</v>
      </c>
      <c r="C651" t="s">
        <v>49</v>
      </c>
      <c r="D651">
        <v>1991</v>
      </c>
      <c r="E651">
        <v>10</v>
      </c>
      <c r="F651">
        <v>9930</v>
      </c>
      <c r="G651">
        <v>60</v>
      </c>
      <c r="H651">
        <v>0</v>
      </c>
      <c r="I651">
        <v>0</v>
      </c>
      <c r="J651">
        <v>10</v>
      </c>
      <c r="K651">
        <f>SUM(Emisiones_CH4_CO2eq_MUNDO[[#This Row],[Agricultura (kilotoneladas CO₂e)]:[Otras Quemas de Combustible (kilotoneladas CO₂e)]])</f>
        <v>10010</v>
      </c>
    </row>
    <row r="652" spans="1:11" x14ac:dyDescent="0.25">
      <c r="A652" t="s">
        <v>48</v>
      </c>
      <c r="B652" t="s">
        <v>48</v>
      </c>
      <c r="C652" t="s">
        <v>49</v>
      </c>
      <c r="D652">
        <v>1992</v>
      </c>
      <c r="E652">
        <v>10</v>
      </c>
      <c r="F652">
        <v>10060</v>
      </c>
      <c r="G652">
        <v>60</v>
      </c>
      <c r="H652">
        <v>0</v>
      </c>
      <c r="I652">
        <v>0</v>
      </c>
      <c r="J652">
        <v>10</v>
      </c>
      <c r="K652">
        <f>SUM(Emisiones_CH4_CO2eq_MUNDO[[#This Row],[Agricultura (kilotoneladas CO₂e)]:[Otras Quemas de Combustible (kilotoneladas CO₂e)]])</f>
        <v>10140</v>
      </c>
    </row>
    <row r="653" spans="1:11" x14ac:dyDescent="0.25">
      <c r="A653" t="s">
        <v>48</v>
      </c>
      <c r="B653" t="s">
        <v>48</v>
      </c>
      <c r="C653" t="s">
        <v>49</v>
      </c>
      <c r="D653">
        <v>1993</v>
      </c>
      <c r="E653">
        <v>10</v>
      </c>
      <c r="F653">
        <v>10200</v>
      </c>
      <c r="G653">
        <v>60</v>
      </c>
      <c r="H653">
        <v>0</v>
      </c>
      <c r="I653">
        <v>0</v>
      </c>
      <c r="J653">
        <v>10</v>
      </c>
      <c r="K653">
        <f>SUM(Emisiones_CH4_CO2eq_MUNDO[[#This Row],[Agricultura (kilotoneladas CO₂e)]:[Otras Quemas de Combustible (kilotoneladas CO₂e)]])</f>
        <v>10280</v>
      </c>
    </row>
    <row r="654" spans="1:11" x14ac:dyDescent="0.25">
      <c r="A654" t="s">
        <v>48</v>
      </c>
      <c r="B654" t="s">
        <v>48</v>
      </c>
      <c r="C654" t="s">
        <v>49</v>
      </c>
      <c r="D654">
        <v>1994</v>
      </c>
      <c r="E654">
        <v>10</v>
      </c>
      <c r="F654">
        <v>10330</v>
      </c>
      <c r="G654">
        <v>60</v>
      </c>
      <c r="H654">
        <v>0</v>
      </c>
      <c r="I654">
        <v>0</v>
      </c>
      <c r="J654">
        <v>10</v>
      </c>
      <c r="K654">
        <f>SUM(Emisiones_CH4_CO2eq_MUNDO[[#This Row],[Agricultura (kilotoneladas CO₂e)]:[Otras Quemas de Combustible (kilotoneladas CO₂e)]])</f>
        <v>10410</v>
      </c>
    </row>
    <row r="655" spans="1:11" x14ac:dyDescent="0.25">
      <c r="A655" t="s">
        <v>48</v>
      </c>
      <c r="B655" t="s">
        <v>48</v>
      </c>
      <c r="C655" t="s">
        <v>49</v>
      </c>
      <c r="D655">
        <v>1995</v>
      </c>
      <c r="E655">
        <v>10</v>
      </c>
      <c r="F655">
        <v>10470</v>
      </c>
      <c r="G655">
        <v>60</v>
      </c>
      <c r="H655">
        <v>0</v>
      </c>
      <c r="I655">
        <v>0</v>
      </c>
      <c r="J655">
        <v>10</v>
      </c>
      <c r="K655">
        <f>SUM(Emisiones_CH4_CO2eq_MUNDO[[#This Row],[Agricultura (kilotoneladas CO₂e)]:[Otras Quemas de Combustible (kilotoneladas CO₂e)]])</f>
        <v>10550</v>
      </c>
    </row>
    <row r="656" spans="1:11" x14ac:dyDescent="0.25">
      <c r="A656" t="s">
        <v>48</v>
      </c>
      <c r="B656" t="s">
        <v>48</v>
      </c>
      <c r="C656" t="s">
        <v>49</v>
      </c>
      <c r="D656">
        <v>1996</v>
      </c>
      <c r="E656">
        <v>10</v>
      </c>
      <c r="F656">
        <v>10780</v>
      </c>
      <c r="G656">
        <v>70</v>
      </c>
      <c r="H656">
        <v>40</v>
      </c>
      <c r="I656">
        <v>0</v>
      </c>
      <c r="J656">
        <v>10</v>
      </c>
      <c r="K656">
        <f>SUM(Emisiones_CH4_CO2eq_MUNDO[[#This Row],[Agricultura (kilotoneladas CO₂e)]:[Otras Quemas de Combustible (kilotoneladas CO₂e)]])</f>
        <v>10910</v>
      </c>
    </row>
    <row r="657" spans="1:11" x14ac:dyDescent="0.25">
      <c r="A657" t="s">
        <v>48</v>
      </c>
      <c r="B657" t="s">
        <v>48</v>
      </c>
      <c r="C657" t="s">
        <v>49</v>
      </c>
      <c r="D657">
        <v>1997</v>
      </c>
      <c r="E657">
        <v>20</v>
      </c>
      <c r="F657">
        <v>11090</v>
      </c>
      <c r="G657">
        <v>70</v>
      </c>
      <c r="H657">
        <v>90</v>
      </c>
      <c r="I657">
        <v>0</v>
      </c>
      <c r="J657">
        <v>10</v>
      </c>
      <c r="K657">
        <f>SUM(Emisiones_CH4_CO2eq_MUNDO[[#This Row],[Agricultura (kilotoneladas CO₂e)]:[Otras Quemas de Combustible (kilotoneladas CO₂e)]])</f>
        <v>11280</v>
      </c>
    </row>
    <row r="658" spans="1:11" x14ac:dyDescent="0.25">
      <c r="A658" t="s">
        <v>48</v>
      </c>
      <c r="B658" t="s">
        <v>48</v>
      </c>
      <c r="C658" t="s">
        <v>49</v>
      </c>
      <c r="D658">
        <v>1998</v>
      </c>
      <c r="E658">
        <v>20</v>
      </c>
      <c r="F658">
        <v>11400</v>
      </c>
      <c r="G658">
        <v>70</v>
      </c>
      <c r="H658">
        <v>1190</v>
      </c>
      <c r="I658">
        <v>0</v>
      </c>
      <c r="J658">
        <v>10</v>
      </c>
      <c r="K658">
        <f>SUM(Emisiones_CH4_CO2eq_MUNDO[[#This Row],[Agricultura (kilotoneladas CO₂e)]:[Otras Quemas de Combustible (kilotoneladas CO₂e)]])</f>
        <v>12690</v>
      </c>
    </row>
    <row r="659" spans="1:11" x14ac:dyDescent="0.25">
      <c r="A659" t="s">
        <v>48</v>
      </c>
      <c r="B659" t="s">
        <v>48</v>
      </c>
      <c r="C659" t="s">
        <v>49</v>
      </c>
      <c r="D659">
        <v>1999</v>
      </c>
      <c r="E659">
        <v>20</v>
      </c>
      <c r="F659">
        <v>11710</v>
      </c>
      <c r="G659">
        <v>80</v>
      </c>
      <c r="H659">
        <v>10</v>
      </c>
      <c r="I659">
        <v>0</v>
      </c>
      <c r="J659">
        <v>10</v>
      </c>
      <c r="K659">
        <f>SUM(Emisiones_CH4_CO2eq_MUNDO[[#This Row],[Agricultura (kilotoneladas CO₂e)]:[Otras Quemas de Combustible (kilotoneladas CO₂e)]])</f>
        <v>11830</v>
      </c>
    </row>
    <row r="660" spans="1:11" x14ac:dyDescent="0.25">
      <c r="A660" t="s">
        <v>48</v>
      </c>
      <c r="B660" t="s">
        <v>48</v>
      </c>
      <c r="C660" t="s">
        <v>49</v>
      </c>
      <c r="D660">
        <v>2000</v>
      </c>
      <c r="E660">
        <v>20</v>
      </c>
      <c r="F660">
        <v>12020</v>
      </c>
      <c r="G660">
        <v>80</v>
      </c>
      <c r="H660">
        <v>20</v>
      </c>
      <c r="I660">
        <v>0</v>
      </c>
      <c r="J660">
        <v>10</v>
      </c>
      <c r="K660">
        <f>SUM(Emisiones_CH4_CO2eq_MUNDO[[#This Row],[Agricultura (kilotoneladas CO₂e)]:[Otras Quemas de Combustible (kilotoneladas CO₂e)]])</f>
        <v>12150</v>
      </c>
    </row>
    <row r="661" spans="1:11" x14ac:dyDescent="0.25">
      <c r="A661" t="s">
        <v>48</v>
      </c>
      <c r="B661" t="s">
        <v>48</v>
      </c>
      <c r="C661" t="s">
        <v>49</v>
      </c>
      <c r="D661">
        <v>2001</v>
      </c>
      <c r="E661">
        <v>20</v>
      </c>
      <c r="F661">
        <v>12090</v>
      </c>
      <c r="G661">
        <v>90</v>
      </c>
      <c r="H661">
        <v>10</v>
      </c>
      <c r="I661">
        <v>0</v>
      </c>
      <c r="J661">
        <v>10</v>
      </c>
      <c r="K661">
        <f>SUM(Emisiones_CH4_CO2eq_MUNDO[[#This Row],[Agricultura (kilotoneladas CO₂e)]:[Otras Quemas de Combustible (kilotoneladas CO₂e)]])</f>
        <v>12220</v>
      </c>
    </row>
    <row r="662" spans="1:11" x14ac:dyDescent="0.25">
      <c r="A662" t="s">
        <v>48</v>
      </c>
      <c r="B662" t="s">
        <v>48</v>
      </c>
      <c r="C662" t="s">
        <v>49</v>
      </c>
      <c r="D662">
        <v>2002</v>
      </c>
      <c r="E662">
        <v>20</v>
      </c>
      <c r="F662">
        <v>12160</v>
      </c>
      <c r="G662">
        <v>110</v>
      </c>
      <c r="H662">
        <v>0</v>
      </c>
      <c r="I662">
        <v>0</v>
      </c>
      <c r="J662">
        <v>10</v>
      </c>
      <c r="K662">
        <f>SUM(Emisiones_CH4_CO2eq_MUNDO[[#This Row],[Agricultura (kilotoneladas CO₂e)]:[Otras Quemas de Combustible (kilotoneladas CO₂e)]])</f>
        <v>12300</v>
      </c>
    </row>
    <row r="663" spans="1:11" x14ac:dyDescent="0.25">
      <c r="A663" t="s">
        <v>48</v>
      </c>
      <c r="B663" t="s">
        <v>48</v>
      </c>
      <c r="C663" t="s">
        <v>49</v>
      </c>
      <c r="D663">
        <v>2003</v>
      </c>
      <c r="E663">
        <v>20</v>
      </c>
      <c r="F663">
        <v>12230</v>
      </c>
      <c r="G663">
        <v>120</v>
      </c>
      <c r="H663">
        <v>40</v>
      </c>
      <c r="I663">
        <v>0</v>
      </c>
      <c r="J663">
        <v>10</v>
      </c>
      <c r="K663">
        <f>SUM(Emisiones_CH4_CO2eq_MUNDO[[#This Row],[Agricultura (kilotoneladas CO₂e)]:[Otras Quemas de Combustible (kilotoneladas CO₂e)]])</f>
        <v>12420</v>
      </c>
    </row>
    <row r="664" spans="1:11" x14ac:dyDescent="0.25">
      <c r="A664" t="s">
        <v>48</v>
      </c>
      <c r="B664" t="s">
        <v>48</v>
      </c>
      <c r="C664" t="s">
        <v>49</v>
      </c>
      <c r="D664">
        <v>2004</v>
      </c>
      <c r="E664">
        <v>20</v>
      </c>
      <c r="F664">
        <v>12300</v>
      </c>
      <c r="G664">
        <v>130</v>
      </c>
      <c r="H664">
        <v>0</v>
      </c>
      <c r="I664">
        <v>0</v>
      </c>
      <c r="J664">
        <v>10</v>
      </c>
      <c r="K664">
        <f>SUM(Emisiones_CH4_CO2eq_MUNDO[[#This Row],[Agricultura (kilotoneladas CO₂e)]:[Otras Quemas de Combustible (kilotoneladas CO₂e)]])</f>
        <v>12460</v>
      </c>
    </row>
    <row r="665" spans="1:11" x14ac:dyDescent="0.25">
      <c r="A665" t="s">
        <v>48</v>
      </c>
      <c r="B665" t="s">
        <v>48</v>
      </c>
      <c r="C665" t="s">
        <v>49</v>
      </c>
      <c r="D665">
        <v>2005</v>
      </c>
      <c r="E665">
        <v>20</v>
      </c>
      <c r="F665">
        <v>12370</v>
      </c>
      <c r="G665">
        <v>150</v>
      </c>
      <c r="H665">
        <v>10</v>
      </c>
      <c r="I665">
        <v>0</v>
      </c>
      <c r="J665">
        <v>10</v>
      </c>
      <c r="K665">
        <f>SUM(Emisiones_CH4_CO2eq_MUNDO[[#This Row],[Agricultura (kilotoneladas CO₂e)]:[Otras Quemas de Combustible (kilotoneladas CO₂e)]])</f>
        <v>12560</v>
      </c>
    </row>
    <row r="666" spans="1:11" x14ac:dyDescent="0.25">
      <c r="A666" t="s">
        <v>48</v>
      </c>
      <c r="B666" t="s">
        <v>48</v>
      </c>
      <c r="C666" t="s">
        <v>49</v>
      </c>
      <c r="D666">
        <v>2006</v>
      </c>
      <c r="E666">
        <v>20</v>
      </c>
      <c r="F666">
        <v>11880</v>
      </c>
      <c r="G666">
        <v>150</v>
      </c>
      <c r="H666">
        <v>0</v>
      </c>
      <c r="I666">
        <v>0</v>
      </c>
      <c r="J666">
        <v>10</v>
      </c>
      <c r="K666">
        <f>SUM(Emisiones_CH4_CO2eq_MUNDO[[#This Row],[Agricultura (kilotoneladas CO₂e)]:[Otras Quemas de Combustible (kilotoneladas CO₂e)]])</f>
        <v>12060</v>
      </c>
    </row>
    <row r="667" spans="1:11" x14ac:dyDescent="0.25">
      <c r="A667" t="s">
        <v>48</v>
      </c>
      <c r="B667" t="s">
        <v>48</v>
      </c>
      <c r="C667" t="s">
        <v>49</v>
      </c>
      <c r="D667">
        <v>2007</v>
      </c>
      <c r="E667">
        <v>20</v>
      </c>
      <c r="F667">
        <v>11380</v>
      </c>
      <c r="G667">
        <v>140</v>
      </c>
      <c r="H667">
        <v>0</v>
      </c>
      <c r="I667">
        <v>0</v>
      </c>
      <c r="J667">
        <v>10</v>
      </c>
      <c r="K667">
        <f>SUM(Emisiones_CH4_CO2eq_MUNDO[[#This Row],[Agricultura (kilotoneladas CO₂e)]:[Otras Quemas de Combustible (kilotoneladas CO₂e)]])</f>
        <v>11550</v>
      </c>
    </row>
    <row r="668" spans="1:11" x14ac:dyDescent="0.25">
      <c r="A668" t="s">
        <v>48</v>
      </c>
      <c r="B668" t="s">
        <v>48</v>
      </c>
      <c r="C668" t="s">
        <v>49</v>
      </c>
      <c r="D668">
        <v>2008</v>
      </c>
      <c r="E668">
        <v>20</v>
      </c>
      <c r="F668">
        <v>10890</v>
      </c>
      <c r="G668">
        <v>140</v>
      </c>
      <c r="H668">
        <v>0</v>
      </c>
      <c r="I668">
        <v>0</v>
      </c>
      <c r="J668">
        <v>20</v>
      </c>
      <c r="K668">
        <f>SUM(Emisiones_CH4_CO2eq_MUNDO[[#This Row],[Agricultura (kilotoneladas CO₂e)]:[Otras Quemas de Combustible (kilotoneladas CO₂e)]])</f>
        <v>11070</v>
      </c>
    </row>
    <row r="669" spans="1:11" x14ac:dyDescent="0.25">
      <c r="A669" t="s">
        <v>48</v>
      </c>
      <c r="B669" t="s">
        <v>48</v>
      </c>
      <c r="C669" t="s">
        <v>49</v>
      </c>
      <c r="D669">
        <v>2009</v>
      </c>
      <c r="E669">
        <v>20</v>
      </c>
      <c r="F669">
        <v>10400</v>
      </c>
      <c r="G669">
        <v>140</v>
      </c>
      <c r="H669">
        <v>10</v>
      </c>
      <c r="I669">
        <v>0</v>
      </c>
      <c r="J669">
        <v>20</v>
      </c>
      <c r="K669">
        <f>SUM(Emisiones_CH4_CO2eq_MUNDO[[#This Row],[Agricultura (kilotoneladas CO₂e)]:[Otras Quemas de Combustible (kilotoneladas CO₂e)]])</f>
        <v>10590</v>
      </c>
    </row>
    <row r="670" spans="1:11" x14ac:dyDescent="0.25">
      <c r="A670" t="s">
        <v>48</v>
      </c>
      <c r="B670" t="s">
        <v>48</v>
      </c>
      <c r="C670" t="s">
        <v>49</v>
      </c>
      <c r="D670">
        <v>2010</v>
      </c>
      <c r="E670">
        <v>20</v>
      </c>
      <c r="F670">
        <v>9910</v>
      </c>
      <c r="G670">
        <v>140</v>
      </c>
      <c r="H670">
        <v>0</v>
      </c>
      <c r="I670">
        <v>0</v>
      </c>
      <c r="J670">
        <v>20</v>
      </c>
      <c r="K670">
        <f>SUM(Emisiones_CH4_CO2eq_MUNDO[[#This Row],[Agricultura (kilotoneladas CO₂e)]:[Otras Quemas de Combustible (kilotoneladas CO₂e)]])</f>
        <v>10090</v>
      </c>
    </row>
    <row r="671" spans="1:11" x14ac:dyDescent="0.25">
      <c r="A671" t="s">
        <v>48</v>
      </c>
      <c r="B671" t="s">
        <v>48</v>
      </c>
      <c r="C671" t="s">
        <v>49</v>
      </c>
      <c r="D671">
        <v>2011</v>
      </c>
      <c r="E671">
        <v>20</v>
      </c>
      <c r="F671">
        <v>9780</v>
      </c>
      <c r="G671">
        <v>150</v>
      </c>
      <c r="H671">
        <v>0</v>
      </c>
      <c r="I671">
        <v>0</v>
      </c>
      <c r="J671">
        <v>20</v>
      </c>
      <c r="K671">
        <f>SUM(Emisiones_CH4_CO2eq_MUNDO[[#This Row],[Agricultura (kilotoneladas CO₂e)]:[Otras Quemas de Combustible (kilotoneladas CO₂e)]])</f>
        <v>9970</v>
      </c>
    </row>
    <row r="672" spans="1:11" x14ac:dyDescent="0.25">
      <c r="A672" t="s">
        <v>48</v>
      </c>
      <c r="B672" t="s">
        <v>48</v>
      </c>
      <c r="C672" t="s">
        <v>49</v>
      </c>
      <c r="D672">
        <v>2012</v>
      </c>
      <c r="E672">
        <v>20</v>
      </c>
      <c r="F672">
        <v>9660</v>
      </c>
      <c r="G672">
        <v>150</v>
      </c>
      <c r="H672">
        <v>0</v>
      </c>
      <c r="I672">
        <v>0</v>
      </c>
      <c r="J672">
        <v>20</v>
      </c>
      <c r="K672">
        <f>SUM(Emisiones_CH4_CO2eq_MUNDO[[#This Row],[Agricultura (kilotoneladas CO₂e)]:[Otras Quemas de Combustible (kilotoneladas CO₂e)]])</f>
        <v>9850</v>
      </c>
    </row>
    <row r="673" spans="1:11" x14ac:dyDescent="0.25">
      <c r="A673" t="s">
        <v>48</v>
      </c>
      <c r="B673" t="s">
        <v>48</v>
      </c>
      <c r="C673" t="s">
        <v>49</v>
      </c>
      <c r="D673">
        <v>2013</v>
      </c>
      <c r="E673">
        <v>20</v>
      </c>
      <c r="F673">
        <v>9530</v>
      </c>
      <c r="G673">
        <v>150</v>
      </c>
      <c r="H673">
        <v>0</v>
      </c>
      <c r="I673">
        <v>0</v>
      </c>
      <c r="J673">
        <v>20</v>
      </c>
      <c r="K673">
        <f>SUM(Emisiones_CH4_CO2eq_MUNDO[[#This Row],[Agricultura (kilotoneladas CO₂e)]:[Otras Quemas de Combustible (kilotoneladas CO₂e)]])</f>
        <v>9720</v>
      </c>
    </row>
    <row r="674" spans="1:11" x14ac:dyDescent="0.25">
      <c r="A674" t="s">
        <v>48</v>
      </c>
      <c r="B674" t="s">
        <v>48</v>
      </c>
      <c r="C674" t="s">
        <v>49</v>
      </c>
      <c r="D674">
        <v>2014</v>
      </c>
      <c r="E674">
        <v>20</v>
      </c>
      <c r="F674">
        <v>9410</v>
      </c>
      <c r="G674">
        <v>150</v>
      </c>
      <c r="H674">
        <v>30</v>
      </c>
      <c r="I674">
        <v>0</v>
      </c>
      <c r="J674">
        <v>20</v>
      </c>
      <c r="K674">
        <f>SUM(Emisiones_CH4_CO2eq_MUNDO[[#This Row],[Agricultura (kilotoneladas CO₂e)]:[Otras Quemas de Combustible (kilotoneladas CO₂e)]])</f>
        <v>9630</v>
      </c>
    </row>
    <row r="675" spans="1:11" x14ac:dyDescent="0.25">
      <c r="A675" t="s">
        <v>48</v>
      </c>
      <c r="B675" t="s">
        <v>48</v>
      </c>
      <c r="C675" t="s">
        <v>49</v>
      </c>
      <c r="D675">
        <v>2015</v>
      </c>
      <c r="E675">
        <v>20</v>
      </c>
      <c r="F675">
        <v>9280</v>
      </c>
      <c r="G675">
        <v>160</v>
      </c>
      <c r="H675">
        <v>20</v>
      </c>
      <c r="I675">
        <v>0</v>
      </c>
      <c r="J675">
        <v>20</v>
      </c>
      <c r="K675">
        <f>SUM(Emisiones_CH4_CO2eq_MUNDO[[#This Row],[Agricultura (kilotoneladas CO₂e)]:[Otras Quemas de Combustible (kilotoneladas CO₂e)]])</f>
        <v>9500</v>
      </c>
    </row>
    <row r="676" spans="1:11" x14ac:dyDescent="0.25">
      <c r="A676" t="s">
        <v>48</v>
      </c>
      <c r="B676" t="s">
        <v>48</v>
      </c>
      <c r="C676" t="s">
        <v>49</v>
      </c>
      <c r="D676">
        <v>2016</v>
      </c>
      <c r="E676">
        <v>20</v>
      </c>
      <c r="F676">
        <v>9060</v>
      </c>
      <c r="G676">
        <v>160</v>
      </c>
      <c r="H676">
        <v>30</v>
      </c>
      <c r="I676">
        <v>0</v>
      </c>
      <c r="J676">
        <v>20</v>
      </c>
      <c r="K676">
        <f>SUM(Emisiones_CH4_CO2eq_MUNDO[[#This Row],[Agricultura (kilotoneladas CO₂e)]:[Otras Quemas de Combustible (kilotoneladas CO₂e)]])</f>
        <v>9290</v>
      </c>
    </row>
    <row r="677" spans="1:11" x14ac:dyDescent="0.25">
      <c r="A677" t="s">
        <v>50</v>
      </c>
      <c r="B677" t="s">
        <v>50</v>
      </c>
      <c r="C677" t="s">
        <v>51</v>
      </c>
      <c r="D677">
        <v>1990</v>
      </c>
      <c r="E677">
        <v>5900</v>
      </c>
      <c r="F677">
        <v>2300</v>
      </c>
      <c r="G677">
        <v>7760</v>
      </c>
      <c r="H677">
        <v>30</v>
      </c>
      <c r="I677">
        <v>40</v>
      </c>
      <c r="J677">
        <v>390</v>
      </c>
      <c r="K677">
        <f>SUM(Emisiones_CH4_CO2eq_MUNDO[[#This Row],[Agricultura (kilotoneladas CO₂e)]:[Otras Quemas de Combustible (kilotoneladas CO₂e)]])</f>
        <v>16420</v>
      </c>
    </row>
    <row r="678" spans="1:11" x14ac:dyDescent="0.25">
      <c r="A678" t="s">
        <v>50</v>
      </c>
      <c r="B678" t="s">
        <v>50</v>
      </c>
      <c r="C678" t="s">
        <v>51</v>
      </c>
      <c r="D678">
        <v>1991</v>
      </c>
      <c r="E678">
        <v>5600</v>
      </c>
      <c r="F678">
        <v>1960</v>
      </c>
      <c r="G678">
        <v>7460</v>
      </c>
      <c r="H678">
        <v>30</v>
      </c>
      <c r="I678">
        <v>30</v>
      </c>
      <c r="J678">
        <v>310</v>
      </c>
      <c r="K678">
        <f>SUM(Emisiones_CH4_CO2eq_MUNDO[[#This Row],[Agricultura (kilotoneladas CO₂e)]:[Otras Quemas de Combustible (kilotoneladas CO₂e)]])</f>
        <v>15390</v>
      </c>
    </row>
    <row r="679" spans="1:11" x14ac:dyDescent="0.25">
      <c r="A679" t="s">
        <v>50</v>
      </c>
      <c r="B679" t="s">
        <v>50</v>
      </c>
      <c r="C679" t="s">
        <v>51</v>
      </c>
      <c r="D679">
        <v>1992</v>
      </c>
      <c r="E679">
        <v>4860</v>
      </c>
      <c r="F679">
        <v>2120</v>
      </c>
      <c r="G679">
        <v>7450</v>
      </c>
      <c r="H679">
        <v>30</v>
      </c>
      <c r="I679">
        <v>30</v>
      </c>
      <c r="J679">
        <v>360</v>
      </c>
      <c r="K679">
        <f>SUM(Emisiones_CH4_CO2eq_MUNDO[[#This Row],[Agricultura (kilotoneladas CO₂e)]:[Otras Quemas de Combustible (kilotoneladas CO₂e)]])</f>
        <v>14850</v>
      </c>
    </row>
    <row r="680" spans="1:11" x14ac:dyDescent="0.25">
      <c r="A680" t="s">
        <v>50</v>
      </c>
      <c r="B680" t="s">
        <v>50</v>
      </c>
      <c r="C680" t="s">
        <v>51</v>
      </c>
      <c r="D680">
        <v>1993</v>
      </c>
      <c r="E680">
        <v>3780</v>
      </c>
      <c r="F680">
        <v>2100</v>
      </c>
      <c r="G680">
        <v>7240</v>
      </c>
      <c r="H680">
        <v>30</v>
      </c>
      <c r="I680">
        <v>30</v>
      </c>
      <c r="J680">
        <v>370</v>
      </c>
      <c r="K680">
        <f>SUM(Emisiones_CH4_CO2eq_MUNDO[[#This Row],[Agricultura (kilotoneladas CO₂e)]:[Otras Quemas de Combustible (kilotoneladas CO₂e)]])</f>
        <v>13550</v>
      </c>
    </row>
    <row r="681" spans="1:11" x14ac:dyDescent="0.25">
      <c r="A681" t="s">
        <v>50</v>
      </c>
      <c r="B681" t="s">
        <v>50</v>
      </c>
      <c r="C681" t="s">
        <v>51</v>
      </c>
      <c r="D681">
        <v>1994</v>
      </c>
      <c r="E681">
        <v>3040</v>
      </c>
      <c r="F681">
        <v>1980</v>
      </c>
      <c r="G681">
        <v>6360</v>
      </c>
      <c r="H681">
        <v>30</v>
      </c>
      <c r="I681">
        <v>40</v>
      </c>
      <c r="J681">
        <v>310</v>
      </c>
      <c r="K681">
        <f>SUM(Emisiones_CH4_CO2eq_MUNDO[[#This Row],[Agricultura (kilotoneladas CO₂e)]:[Otras Quemas de Combustible (kilotoneladas CO₂e)]])</f>
        <v>11760</v>
      </c>
    </row>
    <row r="682" spans="1:11" x14ac:dyDescent="0.25">
      <c r="A682" t="s">
        <v>50</v>
      </c>
      <c r="B682" t="s">
        <v>50</v>
      </c>
      <c r="C682" t="s">
        <v>51</v>
      </c>
      <c r="D682">
        <v>1995</v>
      </c>
      <c r="E682">
        <v>2800</v>
      </c>
      <c r="F682">
        <v>2080</v>
      </c>
      <c r="G682">
        <v>6800</v>
      </c>
      <c r="H682">
        <v>30</v>
      </c>
      <c r="I682">
        <v>50</v>
      </c>
      <c r="J682">
        <v>290</v>
      </c>
      <c r="K682">
        <f>SUM(Emisiones_CH4_CO2eq_MUNDO[[#This Row],[Agricultura (kilotoneladas CO₂e)]:[Otras Quemas de Combustible (kilotoneladas CO₂e)]])</f>
        <v>12050</v>
      </c>
    </row>
    <row r="683" spans="1:11" x14ac:dyDescent="0.25">
      <c r="A683" t="s">
        <v>50</v>
      </c>
      <c r="B683" t="s">
        <v>50</v>
      </c>
      <c r="C683" t="s">
        <v>51</v>
      </c>
      <c r="D683">
        <v>1996</v>
      </c>
      <c r="E683">
        <v>2840</v>
      </c>
      <c r="F683">
        <v>2020</v>
      </c>
      <c r="G683">
        <v>6840</v>
      </c>
      <c r="H683">
        <v>10</v>
      </c>
      <c r="I683">
        <v>50</v>
      </c>
      <c r="J683">
        <v>330</v>
      </c>
      <c r="K683">
        <f>SUM(Emisiones_CH4_CO2eq_MUNDO[[#This Row],[Agricultura (kilotoneladas CO₂e)]:[Otras Quemas de Combustible (kilotoneladas CO₂e)]])</f>
        <v>12090</v>
      </c>
    </row>
    <row r="684" spans="1:11" x14ac:dyDescent="0.25">
      <c r="A684" t="s">
        <v>50</v>
      </c>
      <c r="B684" t="s">
        <v>50</v>
      </c>
      <c r="C684" t="s">
        <v>51</v>
      </c>
      <c r="D684">
        <v>1997</v>
      </c>
      <c r="E684">
        <v>2600</v>
      </c>
      <c r="F684">
        <v>1820</v>
      </c>
      <c r="G684">
        <v>6800</v>
      </c>
      <c r="H684">
        <v>10</v>
      </c>
      <c r="I684">
        <v>50</v>
      </c>
      <c r="J684">
        <v>270</v>
      </c>
      <c r="K684">
        <f>SUM(Emisiones_CH4_CO2eq_MUNDO[[#This Row],[Agricultura (kilotoneladas CO₂e)]:[Otras Quemas de Combustible (kilotoneladas CO₂e)]])</f>
        <v>11550</v>
      </c>
    </row>
    <row r="685" spans="1:11" x14ac:dyDescent="0.25">
      <c r="A685" t="s">
        <v>50</v>
      </c>
      <c r="B685" t="s">
        <v>50</v>
      </c>
      <c r="C685" t="s">
        <v>51</v>
      </c>
      <c r="D685">
        <v>1998</v>
      </c>
      <c r="E685">
        <v>2620</v>
      </c>
      <c r="F685">
        <v>1550</v>
      </c>
      <c r="G685">
        <v>6510</v>
      </c>
      <c r="H685">
        <v>20</v>
      </c>
      <c r="I685">
        <v>40</v>
      </c>
      <c r="J685">
        <v>330</v>
      </c>
      <c r="K685">
        <f>SUM(Emisiones_CH4_CO2eq_MUNDO[[#This Row],[Agricultura (kilotoneladas CO₂e)]:[Otras Quemas de Combustible (kilotoneladas CO₂e)]])</f>
        <v>11070</v>
      </c>
    </row>
    <row r="686" spans="1:11" x14ac:dyDescent="0.25">
      <c r="A686" t="s">
        <v>50</v>
      </c>
      <c r="B686" t="s">
        <v>50</v>
      </c>
      <c r="C686" t="s">
        <v>51</v>
      </c>
      <c r="D686">
        <v>1999</v>
      </c>
      <c r="E686">
        <v>2760</v>
      </c>
      <c r="F686">
        <v>1280</v>
      </c>
      <c r="G686">
        <v>6290</v>
      </c>
      <c r="H686">
        <v>10</v>
      </c>
      <c r="I686">
        <v>40</v>
      </c>
      <c r="J686">
        <v>280</v>
      </c>
      <c r="K686">
        <f>SUM(Emisiones_CH4_CO2eq_MUNDO[[#This Row],[Agricultura (kilotoneladas CO₂e)]:[Otras Quemas de Combustible (kilotoneladas CO₂e)]])</f>
        <v>10660</v>
      </c>
    </row>
    <row r="687" spans="1:11" x14ac:dyDescent="0.25">
      <c r="A687" t="s">
        <v>50</v>
      </c>
      <c r="B687" t="s">
        <v>50</v>
      </c>
      <c r="C687" t="s">
        <v>51</v>
      </c>
      <c r="D687">
        <v>2000</v>
      </c>
      <c r="E687">
        <v>2730</v>
      </c>
      <c r="F687">
        <v>1370</v>
      </c>
      <c r="G687">
        <v>6150</v>
      </c>
      <c r="H687">
        <v>40</v>
      </c>
      <c r="I687">
        <v>40</v>
      </c>
      <c r="J687">
        <v>290</v>
      </c>
      <c r="K687">
        <f>SUM(Emisiones_CH4_CO2eq_MUNDO[[#This Row],[Agricultura (kilotoneladas CO₂e)]:[Otras Quemas de Combustible (kilotoneladas CO₂e)]])</f>
        <v>10620</v>
      </c>
    </row>
    <row r="688" spans="1:11" x14ac:dyDescent="0.25">
      <c r="A688" t="s">
        <v>50</v>
      </c>
      <c r="B688" t="s">
        <v>50</v>
      </c>
      <c r="C688" t="s">
        <v>51</v>
      </c>
      <c r="D688">
        <v>2001</v>
      </c>
      <c r="E688">
        <v>2540</v>
      </c>
      <c r="F688">
        <v>1300</v>
      </c>
      <c r="G688">
        <v>5830</v>
      </c>
      <c r="H688">
        <v>150</v>
      </c>
      <c r="I688">
        <v>40</v>
      </c>
      <c r="J688">
        <v>250</v>
      </c>
      <c r="K688">
        <f>SUM(Emisiones_CH4_CO2eq_MUNDO[[#This Row],[Agricultura (kilotoneladas CO₂e)]:[Otras Quemas de Combustible (kilotoneladas CO₂e)]])</f>
        <v>10110</v>
      </c>
    </row>
    <row r="689" spans="1:11" x14ac:dyDescent="0.25">
      <c r="A689" t="s">
        <v>50</v>
      </c>
      <c r="B689" t="s">
        <v>50</v>
      </c>
      <c r="C689" t="s">
        <v>51</v>
      </c>
      <c r="D689">
        <v>2002</v>
      </c>
      <c r="E689">
        <v>2230</v>
      </c>
      <c r="F689">
        <v>1280</v>
      </c>
      <c r="G689">
        <v>5560</v>
      </c>
      <c r="H689">
        <v>10</v>
      </c>
      <c r="I689">
        <v>30</v>
      </c>
      <c r="J689">
        <v>330</v>
      </c>
      <c r="K689">
        <f>SUM(Emisiones_CH4_CO2eq_MUNDO[[#This Row],[Agricultura (kilotoneladas CO₂e)]:[Otras Quemas de Combustible (kilotoneladas CO₂e)]])</f>
        <v>9440</v>
      </c>
    </row>
    <row r="690" spans="1:11" x14ac:dyDescent="0.25">
      <c r="A690" t="s">
        <v>50</v>
      </c>
      <c r="B690" t="s">
        <v>50</v>
      </c>
      <c r="C690" t="s">
        <v>51</v>
      </c>
      <c r="D690">
        <v>2003</v>
      </c>
      <c r="E690">
        <v>2360</v>
      </c>
      <c r="F690">
        <v>1360</v>
      </c>
      <c r="G690">
        <v>5710</v>
      </c>
      <c r="H690">
        <v>10</v>
      </c>
      <c r="I690">
        <v>40</v>
      </c>
      <c r="J690">
        <v>350</v>
      </c>
      <c r="K690">
        <f>SUM(Emisiones_CH4_CO2eq_MUNDO[[#This Row],[Agricultura (kilotoneladas CO₂e)]:[Otras Quemas de Combustible (kilotoneladas CO₂e)]])</f>
        <v>9830</v>
      </c>
    </row>
    <row r="691" spans="1:11" x14ac:dyDescent="0.25">
      <c r="A691" t="s">
        <v>50</v>
      </c>
      <c r="B691" t="s">
        <v>50</v>
      </c>
      <c r="C691" t="s">
        <v>51</v>
      </c>
      <c r="D691">
        <v>2004</v>
      </c>
      <c r="E691">
        <v>2400</v>
      </c>
      <c r="F691">
        <v>980</v>
      </c>
      <c r="G691">
        <v>5560</v>
      </c>
      <c r="H691">
        <v>20</v>
      </c>
      <c r="I691">
        <v>40</v>
      </c>
      <c r="J691">
        <v>330</v>
      </c>
      <c r="K691">
        <f>SUM(Emisiones_CH4_CO2eq_MUNDO[[#This Row],[Agricultura (kilotoneladas CO₂e)]:[Otras Quemas de Combustible (kilotoneladas CO₂e)]])</f>
        <v>9330</v>
      </c>
    </row>
    <row r="692" spans="1:11" x14ac:dyDescent="0.25">
      <c r="A692" t="s">
        <v>50</v>
      </c>
      <c r="B692" t="s">
        <v>50</v>
      </c>
      <c r="C692" t="s">
        <v>51</v>
      </c>
      <c r="D692">
        <v>2005</v>
      </c>
      <c r="E692">
        <v>2310</v>
      </c>
      <c r="F692">
        <v>1040</v>
      </c>
      <c r="G692">
        <v>5180</v>
      </c>
      <c r="H692">
        <v>20</v>
      </c>
      <c r="I692">
        <v>40</v>
      </c>
      <c r="J692">
        <v>320</v>
      </c>
      <c r="K692">
        <f>SUM(Emisiones_CH4_CO2eq_MUNDO[[#This Row],[Agricultura (kilotoneladas CO₂e)]:[Otras Quemas de Combustible (kilotoneladas CO₂e)]])</f>
        <v>8910</v>
      </c>
    </row>
    <row r="693" spans="1:11" x14ac:dyDescent="0.25">
      <c r="A693" t="s">
        <v>50</v>
      </c>
      <c r="B693" t="s">
        <v>50</v>
      </c>
      <c r="C693" t="s">
        <v>51</v>
      </c>
      <c r="D693">
        <v>2006</v>
      </c>
      <c r="E693">
        <v>2180</v>
      </c>
      <c r="F693">
        <v>920</v>
      </c>
      <c r="G693">
        <v>5010</v>
      </c>
      <c r="H693">
        <v>40</v>
      </c>
      <c r="I693">
        <v>40</v>
      </c>
      <c r="J693">
        <v>340</v>
      </c>
      <c r="K693">
        <f>SUM(Emisiones_CH4_CO2eq_MUNDO[[#This Row],[Agricultura (kilotoneladas CO₂e)]:[Otras Quemas de Combustible (kilotoneladas CO₂e)]])</f>
        <v>8530</v>
      </c>
    </row>
    <row r="694" spans="1:11" x14ac:dyDescent="0.25">
      <c r="A694" t="s">
        <v>50</v>
      </c>
      <c r="B694" t="s">
        <v>50</v>
      </c>
      <c r="C694" t="s">
        <v>51</v>
      </c>
      <c r="D694">
        <v>2007</v>
      </c>
      <c r="E694">
        <v>2220</v>
      </c>
      <c r="F694">
        <v>1080</v>
      </c>
      <c r="G694">
        <v>4900</v>
      </c>
      <c r="H694">
        <v>80</v>
      </c>
      <c r="I694">
        <v>30</v>
      </c>
      <c r="J694">
        <v>320</v>
      </c>
      <c r="K694">
        <f>SUM(Emisiones_CH4_CO2eq_MUNDO[[#This Row],[Agricultura (kilotoneladas CO₂e)]:[Otras Quemas de Combustible (kilotoneladas CO₂e)]])</f>
        <v>8630</v>
      </c>
    </row>
    <row r="695" spans="1:11" x14ac:dyDescent="0.25">
      <c r="A695" t="s">
        <v>50</v>
      </c>
      <c r="B695" t="s">
        <v>50</v>
      </c>
      <c r="C695" t="s">
        <v>51</v>
      </c>
      <c r="D695">
        <v>2008</v>
      </c>
      <c r="E695">
        <v>2130</v>
      </c>
      <c r="F695">
        <v>1100</v>
      </c>
      <c r="G695">
        <v>4720</v>
      </c>
      <c r="H695">
        <v>30</v>
      </c>
      <c r="I695">
        <v>20</v>
      </c>
      <c r="J695">
        <v>320</v>
      </c>
      <c r="K695">
        <f>SUM(Emisiones_CH4_CO2eq_MUNDO[[#This Row],[Agricultura (kilotoneladas CO₂e)]:[Otras Quemas de Combustible (kilotoneladas CO₂e)]])</f>
        <v>8320</v>
      </c>
    </row>
    <row r="696" spans="1:11" x14ac:dyDescent="0.25">
      <c r="A696" t="s">
        <v>50</v>
      </c>
      <c r="B696" t="s">
        <v>50</v>
      </c>
      <c r="C696" t="s">
        <v>51</v>
      </c>
      <c r="D696">
        <v>2009</v>
      </c>
      <c r="E696">
        <v>2009.99999999999</v>
      </c>
      <c r="F696">
        <v>1050</v>
      </c>
      <c r="G696">
        <v>4580</v>
      </c>
      <c r="H696">
        <v>10</v>
      </c>
      <c r="I696">
        <v>0</v>
      </c>
      <c r="J696">
        <v>300</v>
      </c>
      <c r="K696">
        <f>SUM(Emisiones_CH4_CO2eq_MUNDO[[#This Row],[Agricultura (kilotoneladas CO₂e)]:[Otras Quemas de Combustible (kilotoneladas CO₂e)]])</f>
        <v>7949.99999999999</v>
      </c>
    </row>
    <row r="697" spans="1:11" x14ac:dyDescent="0.25">
      <c r="A697" t="s">
        <v>50</v>
      </c>
      <c r="B697" t="s">
        <v>50</v>
      </c>
      <c r="C697" t="s">
        <v>51</v>
      </c>
      <c r="D697">
        <v>2010</v>
      </c>
      <c r="E697">
        <v>1890</v>
      </c>
      <c r="F697">
        <v>1110</v>
      </c>
      <c r="G697">
        <v>4440</v>
      </c>
      <c r="H697">
        <v>30</v>
      </c>
      <c r="I697">
        <v>0</v>
      </c>
      <c r="J697">
        <v>340</v>
      </c>
      <c r="K697">
        <f>SUM(Emisiones_CH4_CO2eq_MUNDO[[#This Row],[Agricultura (kilotoneladas CO₂e)]:[Otras Quemas de Combustible (kilotoneladas CO₂e)]])</f>
        <v>7810</v>
      </c>
    </row>
    <row r="698" spans="1:11" x14ac:dyDescent="0.25">
      <c r="A698" t="s">
        <v>50</v>
      </c>
      <c r="B698" t="s">
        <v>50</v>
      </c>
      <c r="C698" t="s">
        <v>51</v>
      </c>
      <c r="D698">
        <v>2011</v>
      </c>
      <c r="E698">
        <v>1890</v>
      </c>
      <c r="F698">
        <v>1370</v>
      </c>
      <c r="G698">
        <v>4410</v>
      </c>
      <c r="H698">
        <v>40</v>
      </c>
      <c r="I698">
        <v>0</v>
      </c>
      <c r="J698">
        <v>360</v>
      </c>
      <c r="K698">
        <f>SUM(Emisiones_CH4_CO2eq_MUNDO[[#This Row],[Agricultura (kilotoneladas CO₂e)]:[Otras Quemas de Combustible (kilotoneladas CO₂e)]])</f>
        <v>8070</v>
      </c>
    </row>
    <row r="699" spans="1:11" x14ac:dyDescent="0.25">
      <c r="A699" t="s">
        <v>50</v>
      </c>
      <c r="B699" t="s">
        <v>50</v>
      </c>
      <c r="C699" t="s">
        <v>51</v>
      </c>
      <c r="D699">
        <v>2012</v>
      </c>
      <c r="E699">
        <v>1900</v>
      </c>
      <c r="F699">
        <v>1220</v>
      </c>
      <c r="G699">
        <v>4250</v>
      </c>
      <c r="H699">
        <v>40</v>
      </c>
      <c r="I699">
        <v>0</v>
      </c>
      <c r="J699">
        <v>380</v>
      </c>
      <c r="K699">
        <f>SUM(Emisiones_CH4_CO2eq_MUNDO[[#This Row],[Agricultura (kilotoneladas CO₂e)]:[Otras Quemas de Combustible (kilotoneladas CO₂e)]])</f>
        <v>7790</v>
      </c>
    </row>
    <row r="700" spans="1:11" x14ac:dyDescent="0.25">
      <c r="A700" t="s">
        <v>50</v>
      </c>
      <c r="B700" t="s">
        <v>50</v>
      </c>
      <c r="C700" t="s">
        <v>51</v>
      </c>
      <c r="D700">
        <v>2013</v>
      </c>
      <c r="E700">
        <v>1790</v>
      </c>
      <c r="F700">
        <v>1070</v>
      </c>
      <c r="G700">
        <v>4270</v>
      </c>
      <c r="H700">
        <v>20</v>
      </c>
      <c r="I700">
        <v>0</v>
      </c>
      <c r="J700">
        <v>350</v>
      </c>
      <c r="K700">
        <f>SUM(Emisiones_CH4_CO2eq_MUNDO[[#This Row],[Agricultura (kilotoneladas CO₂e)]:[Otras Quemas de Combustible (kilotoneladas CO₂e)]])</f>
        <v>7500</v>
      </c>
    </row>
    <row r="701" spans="1:11" x14ac:dyDescent="0.25">
      <c r="A701" t="s">
        <v>50</v>
      </c>
      <c r="B701" t="s">
        <v>50</v>
      </c>
      <c r="C701" t="s">
        <v>51</v>
      </c>
      <c r="D701">
        <v>2014</v>
      </c>
      <c r="E701">
        <v>1900</v>
      </c>
      <c r="F701">
        <v>1090</v>
      </c>
      <c r="G701">
        <v>4160</v>
      </c>
      <c r="H701">
        <v>10</v>
      </c>
      <c r="I701">
        <v>0</v>
      </c>
      <c r="J701">
        <v>330</v>
      </c>
      <c r="K701">
        <f>SUM(Emisiones_CH4_CO2eq_MUNDO[[#This Row],[Agricultura (kilotoneladas CO₂e)]:[Otras Quemas de Combustible (kilotoneladas CO₂e)]])</f>
        <v>7490</v>
      </c>
    </row>
    <row r="702" spans="1:11" x14ac:dyDescent="0.25">
      <c r="A702" t="s">
        <v>50</v>
      </c>
      <c r="B702" t="s">
        <v>50</v>
      </c>
      <c r="C702" t="s">
        <v>51</v>
      </c>
      <c r="D702">
        <v>2015</v>
      </c>
      <c r="E702">
        <v>1850</v>
      </c>
      <c r="F702">
        <v>1170</v>
      </c>
      <c r="G702">
        <v>4019.99999999999</v>
      </c>
      <c r="H702">
        <v>10</v>
      </c>
      <c r="I702">
        <v>0</v>
      </c>
      <c r="J702">
        <v>330</v>
      </c>
      <c r="K702">
        <f>SUM(Emisiones_CH4_CO2eq_MUNDO[[#This Row],[Agricultura (kilotoneladas CO₂e)]:[Otras Quemas de Combustible (kilotoneladas CO₂e)]])</f>
        <v>7379.99999999999</v>
      </c>
    </row>
    <row r="703" spans="1:11" x14ac:dyDescent="0.25">
      <c r="A703" t="s">
        <v>50</v>
      </c>
      <c r="B703" t="s">
        <v>50</v>
      </c>
      <c r="C703" t="s">
        <v>51</v>
      </c>
      <c r="D703">
        <v>2016</v>
      </c>
      <c r="E703">
        <v>1830</v>
      </c>
      <c r="F703">
        <v>1030</v>
      </c>
      <c r="G703">
        <v>3890</v>
      </c>
      <c r="H703">
        <v>10</v>
      </c>
      <c r="I703">
        <v>0</v>
      </c>
      <c r="J703">
        <v>340</v>
      </c>
      <c r="K703">
        <f>SUM(Emisiones_CH4_CO2eq_MUNDO[[#This Row],[Agricultura (kilotoneladas CO₂e)]:[Otras Quemas de Combustible (kilotoneladas CO₂e)]])</f>
        <v>7100</v>
      </c>
    </row>
    <row r="704" spans="1:11" x14ac:dyDescent="0.25">
      <c r="A704" t="s">
        <v>52</v>
      </c>
      <c r="B704" t="s">
        <v>52</v>
      </c>
      <c r="C704" t="s">
        <v>53</v>
      </c>
      <c r="D704">
        <v>1990</v>
      </c>
      <c r="E704">
        <v>6060</v>
      </c>
      <c r="F704">
        <v>0</v>
      </c>
      <c r="G704">
        <v>210</v>
      </c>
      <c r="H704">
        <v>40</v>
      </c>
      <c r="I704">
        <v>0</v>
      </c>
      <c r="J704">
        <v>690</v>
      </c>
      <c r="K704">
        <f>SUM(Emisiones_CH4_CO2eq_MUNDO[[#This Row],[Agricultura (kilotoneladas CO₂e)]:[Otras Quemas de Combustible (kilotoneladas CO₂e)]])</f>
        <v>7000</v>
      </c>
    </row>
    <row r="705" spans="1:11" x14ac:dyDescent="0.25">
      <c r="A705" t="s">
        <v>52</v>
      </c>
      <c r="B705" t="s">
        <v>52</v>
      </c>
      <c r="C705" t="s">
        <v>53</v>
      </c>
      <c r="D705">
        <v>1991</v>
      </c>
      <c r="E705">
        <v>6260</v>
      </c>
      <c r="F705">
        <v>0</v>
      </c>
      <c r="G705">
        <v>210</v>
      </c>
      <c r="H705">
        <v>40</v>
      </c>
      <c r="I705">
        <v>0</v>
      </c>
      <c r="J705">
        <v>710</v>
      </c>
      <c r="K705">
        <f>SUM(Emisiones_CH4_CO2eq_MUNDO[[#This Row],[Agricultura (kilotoneladas CO₂e)]:[Otras Quemas de Combustible (kilotoneladas CO₂e)]])</f>
        <v>7220</v>
      </c>
    </row>
    <row r="706" spans="1:11" x14ac:dyDescent="0.25">
      <c r="A706" t="s">
        <v>52</v>
      </c>
      <c r="B706" t="s">
        <v>52</v>
      </c>
      <c r="C706" t="s">
        <v>53</v>
      </c>
      <c r="D706">
        <v>1992</v>
      </c>
      <c r="E706">
        <v>6430</v>
      </c>
      <c r="F706">
        <v>0</v>
      </c>
      <c r="G706">
        <v>220</v>
      </c>
      <c r="H706">
        <v>40</v>
      </c>
      <c r="I706">
        <v>0</v>
      </c>
      <c r="J706">
        <v>730</v>
      </c>
      <c r="K706">
        <f>SUM(Emisiones_CH4_CO2eq_MUNDO[[#This Row],[Agricultura (kilotoneladas CO₂e)]:[Otras Quemas de Combustible (kilotoneladas CO₂e)]])</f>
        <v>7420</v>
      </c>
    </row>
    <row r="707" spans="1:11" x14ac:dyDescent="0.25">
      <c r="A707" t="s">
        <v>52</v>
      </c>
      <c r="B707" t="s">
        <v>52</v>
      </c>
      <c r="C707" t="s">
        <v>53</v>
      </c>
      <c r="D707">
        <v>1993</v>
      </c>
      <c r="E707">
        <v>6550</v>
      </c>
      <c r="F707">
        <v>0</v>
      </c>
      <c r="G707">
        <v>230</v>
      </c>
      <c r="H707">
        <v>40</v>
      </c>
      <c r="I707">
        <v>0</v>
      </c>
      <c r="J707">
        <v>750</v>
      </c>
      <c r="K707">
        <f>SUM(Emisiones_CH4_CO2eq_MUNDO[[#This Row],[Agricultura (kilotoneladas CO₂e)]:[Otras Quemas de Combustible (kilotoneladas CO₂e)]])</f>
        <v>7570</v>
      </c>
    </row>
    <row r="708" spans="1:11" x14ac:dyDescent="0.25">
      <c r="A708" t="s">
        <v>52</v>
      </c>
      <c r="B708" t="s">
        <v>52</v>
      </c>
      <c r="C708" t="s">
        <v>53</v>
      </c>
      <c r="D708">
        <v>1994</v>
      </c>
      <c r="E708">
        <v>6720</v>
      </c>
      <c r="F708">
        <v>0</v>
      </c>
      <c r="G708">
        <v>230</v>
      </c>
      <c r="H708">
        <v>40</v>
      </c>
      <c r="I708">
        <v>0</v>
      </c>
      <c r="J708">
        <v>760</v>
      </c>
      <c r="K708">
        <f>SUM(Emisiones_CH4_CO2eq_MUNDO[[#This Row],[Agricultura (kilotoneladas CO₂e)]:[Otras Quemas de Combustible (kilotoneladas CO₂e)]])</f>
        <v>7750</v>
      </c>
    </row>
    <row r="709" spans="1:11" x14ac:dyDescent="0.25">
      <c r="A709" t="s">
        <v>52</v>
      </c>
      <c r="B709" t="s">
        <v>52</v>
      </c>
      <c r="C709" t="s">
        <v>53</v>
      </c>
      <c r="D709">
        <v>1995</v>
      </c>
      <c r="E709">
        <v>6940</v>
      </c>
      <c r="F709">
        <v>0</v>
      </c>
      <c r="G709">
        <v>240</v>
      </c>
      <c r="H709">
        <v>40</v>
      </c>
      <c r="I709">
        <v>0</v>
      </c>
      <c r="J709">
        <v>780</v>
      </c>
      <c r="K709">
        <f>SUM(Emisiones_CH4_CO2eq_MUNDO[[#This Row],[Agricultura (kilotoneladas CO₂e)]:[Otras Quemas de Combustible (kilotoneladas CO₂e)]])</f>
        <v>8000</v>
      </c>
    </row>
    <row r="710" spans="1:11" x14ac:dyDescent="0.25">
      <c r="A710" t="s">
        <v>52</v>
      </c>
      <c r="B710" t="s">
        <v>52</v>
      </c>
      <c r="C710" t="s">
        <v>53</v>
      </c>
      <c r="D710">
        <v>1996</v>
      </c>
      <c r="E710">
        <v>7100</v>
      </c>
      <c r="F710">
        <v>0</v>
      </c>
      <c r="G710">
        <v>250</v>
      </c>
      <c r="H710">
        <v>870</v>
      </c>
      <c r="I710">
        <v>0</v>
      </c>
      <c r="J710">
        <v>730</v>
      </c>
      <c r="K710">
        <f>SUM(Emisiones_CH4_CO2eq_MUNDO[[#This Row],[Agricultura (kilotoneladas CO₂e)]:[Otras Quemas de Combustible (kilotoneladas CO₂e)]])</f>
        <v>8950</v>
      </c>
    </row>
    <row r="711" spans="1:11" x14ac:dyDescent="0.25">
      <c r="A711" t="s">
        <v>52</v>
      </c>
      <c r="B711" t="s">
        <v>52</v>
      </c>
      <c r="C711" t="s">
        <v>53</v>
      </c>
      <c r="D711">
        <v>1997</v>
      </c>
      <c r="E711">
        <v>7390</v>
      </c>
      <c r="F711">
        <v>0</v>
      </c>
      <c r="G711">
        <v>260</v>
      </c>
      <c r="H711">
        <v>820</v>
      </c>
      <c r="I711">
        <v>0</v>
      </c>
      <c r="J711">
        <v>680</v>
      </c>
      <c r="K711">
        <f>SUM(Emisiones_CH4_CO2eq_MUNDO[[#This Row],[Agricultura (kilotoneladas CO₂e)]:[Otras Quemas de Combustible (kilotoneladas CO₂e)]])</f>
        <v>9150</v>
      </c>
    </row>
    <row r="712" spans="1:11" x14ac:dyDescent="0.25">
      <c r="A712" t="s">
        <v>52</v>
      </c>
      <c r="B712" t="s">
        <v>52</v>
      </c>
      <c r="C712" t="s">
        <v>53</v>
      </c>
      <c r="D712">
        <v>1998</v>
      </c>
      <c r="E712">
        <v>7440</v>
      </c>
      <c r="F712">
        <v>0</v>
      </c>
      <c r="G712">
        <v>260</v>
      </c>
      <c r="H712">
        <v>1280</v>
      </c>
      <c r="I712">
        <v>0</v>
      </c>
      <c r="J712">
        <v>630</v>
      </c>
      <c r="K712">
        <f>SUM(Emisiones_CH4_CO2eq_MUNDO[[#This Row],[Agricultura (kilotoneladas CO₂e)]:[Otras Quemas de Combustible (kilotoneladas CO₂e)]])</f>
        <v>9610</v>
      </c>
    </row>
    <row r="713" spans="1:11" x14ac:dyDescent="0.25">
      <c r="A713" t="s">
        <v>52</v>
      </c>
      <c r="B713" t="s">
        <v>52</v>
      </c>
      <c r="C713" t="s">
        <v>53</v>
      </c>
      <c r="D713">
        <v>1999</v>
      </c>
      <c r="E713">
        <v>7590</v>
      </c>
      <c r="F713">
        <v>0</v>
      </c>
      <c r="G713">
        <v>270</v>
      </c>
      <c r="H713">
        <v>970</v>
      </c>
      <c r="I713">
        <v>0</v>
      </c>
      <c r="J713">
        <v>580</v>
      </c>
      <c r="K713">
        <f>SUM(Emisiones_CH4_CO2eq_MUNDO[[#This Row],[Agricultura (kilotoneladas CO₂e)]:[Otras Quemas de Combustible (kilotoneladas CO₂e)]])</f>
        <v>9410</v>
      </c>
    </row>
    <row r="714" spans="1:11" x14ac:dyDescent="0.25">
      <c r="A714" t="s">
        <v>52</v>
      </c>
      <c r="B714" t="s">
        <v>52</v>
      </c>
      <c r="C714" t="s">
        <v>53</v>
      </c>
      <c r="D714">
        <v>2000</v>
      </c>
      <c r="E714">
        <v>8140</v>
      </c>
      <c r="F714">
        <v>0</v>
      </c>
      <c r="G714">
        <v>280</v>
      </c>
      <c r="H714">
        <v>1140</v>
      </c>
      <c r="I714">
        <v>0</v>
      </c>
      <c r="J714">
        <v>540</v>
      </c>
      <c r="K714">
        <f>SUM(Emisiones_CH4_CO2eq_MUNDO[[#This Row],[Agricultura (kilotoneladas CO₂e)]:[Otras Quemas de Combustible (kilotoneladas CO₂e)]])</f>
        <v>10100</v>
      </c>
    </row>
    <row r="715" spans="1:11" x14ac:dyDescent="0.25">
      <c r="A715" t="s">
        <v>52</v>
      </c>
      <c r="B715" t="s">
        <v>52</v>
      </c>
      <c r="C715" t="s">
        <v>53</v>
      </c>
      <c r="D715">
        <v>2001</v>
      </c>
      <c r="E715">
        <v>8080</v>
      </c>
      <c r="F715">
        <v>0</v>
      </c>
      <c r="G715">
        <v>290</v>
      </c>
      <c r="H715">
        <v>30</v>
      </c>
      <c r="I715">
        <v>0</v>
      </c>
      <c r="J715">
        <v>590</v>
      </c>
      <c r="K715">
        <f>SUM(Emisiones_CH4_CO2eq_MUNDO[[#This Row],[Agricultura (kilotoneladas CO₂e)]:[Otras Quemas de Combustible (kilotoneladas CO₂e)]])</f>
        <v>8990</v>
      </c>
    </row>
    <row r="716" spans="1:11" x14ac:dyDescent="0.25">
      <c r="A716" t="s">
        <v>52</v>
      </c>
      <c r="B716" t="s">
        <v>52</v>
      </c>
      <c r="C716" t="s">
        <v>53</v>
      </c>
      <c r="D716">
        <v>2002</v>
      </c>
      <c r="E716">
        <v>8560</v>
      </c>
      <c r="F716">
        <v>0</v>
      </c>
      <c r="G716">
        <v>300</v>
      </c>
      <c r="H716">
        <v>170</v>
      </c>
      <c r="I716">
        <v>0</v>
      </c>
      <c r="J716">
        <v>650</v>
      </c>
      <c r="K716">
        <f>SUM(Emisiones_CH4_CO2eq_MUNDO[[#This Row],[Agricultura (kilotoneladas CO₂e)]:[Otras Quemas de Combustible (kilotoneladas CO₂e)]])</f>
        <v>9680</v>
      </c>
    </row>
    <row r="717" spans="1:11" x14ac:dyDescent="0.25">
      <c r="A717" t="s">
        <v>52</v>
      </c>
      <c r="B717" t="s">
        <v>52</v>
      </c>
      <c r="C717" t="s">
        <v>53</v>
      </c>
      <c r="D717">
        <v>2003</v>
      </c>
      <c r="E717">
        <v>10230</v>
      </c>
      <c r="F717">
        <v>0</v>
      </c>
      <c r="G717">
        <v>320</v>
      </c>
      <c r="H717">
        <v>30</v>
      </c>
      <c r="I717">
        <v>0</v>
      </c>
      <c r="J717">
        <v>700</v>
      </c>
      <c r="K717">
        <f>SUM(Emisiones_CH4_CO2eq_MUNDO[[#This Row],[Agricultura (kilotoneladas CO₂e)]:[Otras Quemas de Combustible (kilotoneladas CO₂e)]])</f>
        <v>11280</v>
      </c>
    </row>
    <row r="718" spans="1:11" x14ac:dyDescent="0.25">
      <c r="A718" t="s">
        <v>52</v>
      </c>
      <c r="B718" t="s">
        <v>52</v>
      </c>
      <c r="C718" t="s">
        <v>53</v>
      </c>
      <c r="D718">
        <v>2004</v>
      </c>
      <c r="E718">
        <v>10560</v>
      </c>
      <c r="F718">
        <v>0</v>
      </c>
      <c r="G718">
        <v>330</v>
      </c>
      <c r="H718">
        <v>200</v>
      </c>
      <c r="I718">
        <v>0</v>
      </c>
      <c r="J718">
        <v>760</v>
      </c>
      <c r="K718">
        <f>SUM(Emisiones_CH4_CO2eq_MUNDO[[#This Row],[Agricultura (kilotoneladas CO₂e)]:[Otras Quemas de Combustible (kilotoneladas CO₂e)]])</f>
        <v>11850</v>
      </c>
    </row>
    <row r="719" spans="1:11" x14ac:dyDescent="0.25">
      <c r="A719" t="s">
        <v>52</v>
      </c>
      <c r="B719" t="s">
        <v>52</v>
      </c>
      <c r="C719" t="s">
        <v>53</v>
      </c>
      <c r="D719">
        <v>2005</v>
      </c>
      <c r="E719">
        <v>10980</v>
      </c>
      <c r="F719">
        <v>0</v>
      </c>
      <c r="G719">
        <v>350</v>
      </c>
      <c r="H719">
        <v>20</v>
      </c>
      <c r="I719">
        <v>0</v>
      </c>
      <c r="J719">
        <v>810</v>
      </c>
      <c r="K719">
        <f>SUM(Emisiones_CH4_CO2eq_MUNDO[[#This Row],[Agricultura (kilotoneladas CO₂e)]:[Otras Quemas de Combustible (kilotoneladas CO₂e)]])</f>
        <v>12160</v>
      </c>
    </row>
    <row r="720" spans="1:11" x14ac:dyDescent="0.25">
      <c r="A720" t="s">
        <v>52</v>
      </c>
      <c r="B720" t="s">
        <v>52</v>
      </c>
      <c r="C720" t="s">
        <v>53</v>
      </c>
      <c r="D720">
        <v>2006</v>
      </c>
      <c r="E720">
        <v>10620</v>
      </c>
      <c r="F720">
        <v>0</v>
      </c>
      <c r="G720">
        <v>370</v>
      </c>
      <c r="H720">
        <v>30</v>
      </c>
      <c r="I720">
        <v>0</v>
      </c>
      <c r="J720">
        <v>850</v>
      </c>
      <c r="K720">
        <f>SUM(Emisiones_CH4_CO2eq_MUNDO[[#This Row],[Agricultura (kilotoneladas CO₂e)]:[Otras Quemas de Combustible (kilotoneladas CO₂e)]])</f>
        <v>11870</v>
      </c>
    </row>
    <row r="721" spans="1:11" x14ac:dyDescent="0.25">
      <c r="A721" t="s">
        <v>52</v>
      </c>
      <c r="B721" t="s">
        <v>52</v>
      </c>
      <c r="C721" t="s">
        <v>53</v>
      </c>
      <c r="D721">
        <v>2007</v>
      </c>
      <c r="E721">
        <v>10980</v>
      </c>
      <c r="F721">
        <v>0</v>
      </c>
      <c r="G721">
        <v>400</v>
      </c>
      <c r="H721">
        <v>10</v>
      </c>
      <c r="I721">
        <v>0</v>
      </c>
      <c r="J721">
        <v>880</v>
      </c>
      <c r="K721">
        <f>SUM(Emisiones_CH4_CO2eq_MUNDO[[#This Row],[Agricultura (kilotoneladas CO₂e)]:[Otras Quemas de Combustible (kilotoneladas CO₂e)]])</f>
        <v>12270</v>
      </c>
    </row>
    <row r="722" spans="1:11" x14ac:dyDescent="0.25">
      <c r="A722" t="s">
        <v>52</v>
      </c>
      <c r="B722" t="s">
        <v>52</v>
      </c>
      <c r="C722" t="s">
        <v>53</v>
      </c>
      <c r="D722">
        <v>2008</v>
      </c>
      <c r="E722">
        <v>11170</v>
      </c>
      <c r="F722">
        <v>0</v>
      </c>
      <c r="G722">
        <v>430</v>
      </c>
      <c r="H722">
        <v>0</v>
      </c>
      <c r="I722">
        <v>0</v>
      </c>
      <c r="J722">
        <v>910</v>
      </c>
      <c r="K722">
        <f>SUM(Emisiones_CH4_CO2eq_MUNDO[[#This Row],[Agricultura (kilotoneladas CO₂e)]:[Otras Quemas de Combustible (kilotoneladas CO₂e)]])</f>
        <v>12510</v>
      </c>
    </row>
    <row r="723" spans="1:11" x14ac:dyDescent="0.25">
      <c r="A723" t="s">
        <v>52</v>
      </c>
      <c r="B723" t="s">
        <v>52</v>
      </c>
      <c r="C723" t="s">
        <v>53</v>
      </c>
      <c r="D723">
        <v>2009</v>
      </c>
      <c r="E723">
        <v>11670</v>
      </c>
      <c r="F723">
        <v>0</v>
      </c>
      <c r="G723">
        <v>450</v>
      </c>
      <c r="H723">
        <v>70</v>
      </c>
      <c r="I723">
        <v>0</v>
      </c>
      <c r="J723">
        <v>950</v>
      </c>
      <c r="K723">
        <f>SUM(Emisiones_CH4_CO2eq_MUNDO[[#This Row],[Agricultura (kilotoneladas CO₂e)]:[Otras Quemas de Combustible (kilotoneladas CO₂e)]])</f>
        <v>13140</v>
      </c>
    </row>
    <row r="724" spans="1:11" x14ac:dyDescent="0.25">
      <c r="A724" t="s">
        <v>52</v>
      </c>
      <c r="B724" t="s">
        <v>52</v>
      </c>
      <c r="C724" t="s">
        <v>53</v>
      </c>
      <c r="D724">
        <v>2010</v>
      </c>
      <c r="E724">
        <v>12310</v>
      </c>
      <c r="F724">
        <v>0</v>
      </c>
      <c r="G724">
        <v>480</v>
      </c>
      <c r="H724">
        <v>10</v>
      </c>
      <c r="I724">
        <v>0</v>
      </c>
      <c r="J724">
        <v>980</v>
      </c>
      <c r="K724">
        <f>SUM(Emisiones_CH4_CO2eq_MUNDO[[#This Row],[Agricultura (kilotoneladas CO₂e)]:[Otras Quemas de Combustible (kilotoneladas CO₂e)]])</f>
        <v>13780</v>
      </c>
    </row>
    <row r="725" spans="1:11" x14ac:dyDescent="0.25">
      <c r="A725" t="s">
        <v>52</v>
      </c>
      <c r="B725" t="s">
        <v>52</v>
      </c>
      <c r="C725" t="s">
        <v>53</v>
      </c>
      <c r="D725">
        <v>2011</v>
      </c>
      <c r="E725">
        <v>12390</v>
      </c>
      <c r="F725">
        <v>0</v>
      </c>
      <c r="G725">
        <v>510</v>
      </c>
      <c r="H725">
        <v>10</v>
      </c>
      <c r="I725">
        <v>0</v>
      </c>
      <c r="J725">
        <v>1000</v>
      </c>
      <c r="K725">
        <f>SUM(Emisiones_CH4_CO2eq_MUNDO[[#This Row],[Agricultura (kilotoneladas CO₂e)]:[Otras Quemas de Combustible (kilotoneladas CO₂e)]])</f>
        <v>13910</v>
      </c>
    </row>
    <row r="726" spans="1:11" x14ac:dyDescent="0.25">
      <c r="A726" t="s">
        <v>52</v>
      </c>
      <c r="B726" t="s">
        <v>52</v>
      </c>
      <c r="C726" t="s">
        <v>53</v>
      </c>
      <c r="D726">
        <v>2012</v>
      </c>
      <c r="E726">
        <v>12400</v>
      </c>
      <c r="F726">
        <v>0</v>
      </c>
      <c r="G726">
        <v>530</v>
      </c>
      <c r="H726">
        <v>20</v>
      </c>
      <c r="I726">
        <v>0</v>
      </c>
      <c r="J726">
        <v>1020</v>
      </c>
      <c r="K726">
        <f>SUM(Emisiones_CH4_CO2eq_MUNDO[[#This Row],[Agricultura (kilotoneladas CO₂e)]:[Otras Quemas de Combustible (kilotoneladas CO₂e)]])</f>
        <v>13970</v>
      </c>
    </row>
    <row r="727" spans="1:11" x14ac:dyDescent="0.25">
      <c r="A727" t="s">
        <v>52</v>
      </c>
      <c r="B727" t="s">
        <v>52</v>
      </c>
      <c r="C727" t="s">
        <v>53</v>
      </c>
      <c r="D727">
        <v>2013</v>
      </c>
      <c r="E727">
        <v>12660</v>
      </c>
      <c r="F727">
        <v>0</v>
      </c>
      <c r="G727">
        <v>560</v>
      </c>
      <c r="H727">
        <v>10</v>
      </c>
      <c r="I727">
        <v>0</v>
      </c>
      <c r="J727">
        <v>1030</v>
      </c>
      <c r="K727">
        <f>SUM(Emisiones_CH4_CO2eq_MUNDO[[#This Row],[Agricultura (kilotoneladas CO₂e)]:[Otras Quemas de Combustible (kilotoneladas CO₂e)]])</f>
        <v>14260</v>
      </c>
    </row>
    <row r="728" spans="1:11" x14ac:dyDescent="0.25">
      <c r="A728" t="s">
        <v>52</v>
      </c>
      <c r="B728" t="s">
        <v>52</v>
      </c>
      <c r="C728" t="s">
        <v>53</v>
      </c>
      <c r="D728">
        <v>2014</v>
      </c>
      <c r="E728">
        <v>12870</v>
      </c>
      <c r="F728">
        <v>0</v>
      </c>
      <c r="G728">
        <v>590</v>
      </c>
      <c r="H728">
        <v>10</v>
      </c>
      <c r="I728">
        <v>0</v>
      </c>
      <c r="J728">
        <v>1050</v>
      </c>
      <c r="K728">
        <f>SUM(Emisiones_CH4_CO2eq_MUNDO[[#This Row],[Agricultura (kilotoneladas CO₂e)]:[Otras Quemas de Combustible (kilotoneladas CO₂e)]])</f>
        <v>14520</v>
      </c>
    </row>
    <row r="729" spans="1:11" x14ac:dyDescent="0.25">
      <c r="A729" t="s">
        <v>52</v>
      </c>
      <c r="B729" t="s">
        <v>52</v>
      </c>
      <c r="C729" t="s">
        <v>53</v>
      </c>
      <c r="D729">
        <v>2015</v>
      </c>
      <c r="E729">
        <v>13030</v>
      </c>
      <c r="F729">
        <v>0</v>
      </c>
      <c r="G729">
        <v>610</v>
      </c>
      <c r="H729">
        <v>0</v>
      </c>
      <c r="I729">
        <v>0</v>
      </c>
      <c r="J729">
        <v>1070</v>
      </c>
      <c r="K729">
        <f>SUM(Emisiones_CH4_CO2eq_MUNDO[[#This Row],[Agricultura (kilotoneladas CO₂e)]:[Otras Quemas de Combustible (kilotoneladas CO₂e)]])</f>
        <v>14710</v>
      </c>
    </row>
    <row r="730" spans="1:11" x14ac:dyDescent="0.25">
      <c r="A730" t="s">
        <v>52</v>
      </c>
      <c r="B730" t="s">
        <v>52</v>
      </c>
      <c r="C730" t="s">
        <v>53</v>
      </c>
      <c r="D730">
        <v>2016</v>
      </c>
      <c r="E730">
        <v>13740</v>
      </c>
      <c r="F730">
        <v>0</v>
      </c>
      <c r="G730">
        <v>640</v>
      </c>
      <c r="H730">
        <v>10</v>
      </c>
      <c r="I730">
        <v>0</v>
      </c>
      <c r="J730">
        <v>1080</v>
      </c>
      <c r="K730">
        <f>SUM(Emisiones_CH4_CO2eq_MUNDO[[#This Row],[Agricultura (kilotoneladas CO₂e)]:[Otras Quemas de Combustible (kilotoneladas CO₂e)]])</f>
        <v>15470</v>
      </c>
    </row>
    <row r="731" spans="1:11" x14ac:dyDescent="0.25">
      <c r="A731" t="s">
        <v>54</v>
      </c>
      <c r="B731" t="s">
        <v>54</v>
      </c>
      <c r="C731" t="s">
        <v>55</v>
      </c>
      <c r="D731">
        <v>1990</v>
      </c>
      <c r="E731">
        <v>600</v>
      </c>
      <c r="F731">
        <v>0</v>
      </c>
      <c r="G731">
        <v>0</v>
      </c>
      <c r="H731">
        <v>430</v>
      </c>
      <c r="I731">
        <v>0</v>
      </c>
      <c r="J731">
        <v>950</v>
      </c>
      <c r="K731">
        <f>SUM(Emisiones_CH4_CO2eq_MUNDO[[#This Row],[Agricultura (kilotoneladas CO₂e)]:[Otras Quemas de Combustible (kilotoneladas CO₂e)]])</f>
        <v>1980</v>
      </c>
    </row>
    <row r="732" spans="1:11" x14ac:dyDescent="0.25">
      <c r="A732" t="s">
        <v>54</v>
      </c>
      <c r="B732" t="s">
        <v>54</v>
      </c>
      <c r="C732" t="s">
        <v>55</v>
      </c>
      <c r="D732">
        <v>1991</v>
      </c>
      <c r="E732">
        <v>610</v>
      </c>
      <c r="F732">
        <v>0</v>
      </c>
      <c r="G732">
        <v>10</v>
      </c>
      <c r="H732">
        <v>430</v>
      </c>
      <c r="I732">
        <v>0</v>
      </c>
      <c r="J732">
        <v>990</v>
      </c>
      <c r="K732">
        <f>SUM(Emisiones_CH4_CO2eq_MUNDO[[#This Row],[Agricultura (kilotoneladas CO₂e)]:[Otras Quemas de Combustible (kilotoneladas CO₂e)]])</f>
        <v>2040</v>
      </c>
    </row>
    <row r="733" spans="1:11" x14ac:dyDescent="0.25">
      <c r="A733" t="s">
        <v>54</v>
      </c>
      <c r="B733" t="s">
        <v>54</v>
      </c>
      <c r="C733" t="s">
        <v>55</v>
      </c>
      <c r="D733">
        <v>1992</v>
      </c>
      <c r="E733">
        <v>610</v>
      </c>
      <c r="F733">
        <v>0</v>
      </c>
      <c r="G733">
        <v>10</v>
      </c>
      <c r="H733">
        <v>430</v>
      </c>
      <c r="I733">
        <v>0</v>
      </c>
      <c r="J733">
        <v>1030</v>
      </c>
      <c r="K733">
        <f>SUM(Emisiones_CH4_CO2eq_MUNDO[[#This Row],[Agricultura (kilotoneladas CO₂e)]:[Otras Quemas de Combustible (kilotoneladas CO₂e)]])</f>
        <v>2080</v>
      </c>
    </row>
    <row r="734" spans="1:11" x14ac:dyDescent="0.25">
      <c r="A734" t="s">
        <v>54</v>
      </c>
      <c r="B734" t="s">
        <v>54</v>
      </c>
      <c r="C734" t="s">
        <v>55</v>
      </c>
      <c r="D734">
        <v>1993</v>
      </c>
      <c r="E734">
        <v>590</v>
      </c>
      <c r="F734">
        <v>0</v>
      </c>
      <c r="G734">
        <v>10</v>
      </c>
      <c r="H734">
        <v>430</v>
      </c>
      <c r="I734">
        <v>0</v>
      </c>
      <c r="J734">
        <v>1070</v>
      </c>
      <c r="K734">
        <f>SUM(Emisiones_CH4_CO2eq_MUNDO[[#This Row],[Agricultura (kilotoneladas CO₂e)]:[Otras Quemas de Combustible (kilotoneladas CO₂e)]])</f>
        <v>2100</v>
      </c>
    </row>
    <row r="735" spans="1:11" x14ac:dyDescent="0.25">
      <c r="A735" t="s">
        <v>54</v>
      </c>
      <c r="B735" t="s">
        <v>54</v>
      </c>
      <c r="C735" t="s">
        <v>55</v>
      </c>
      <c r="D735">
        <v>1994</v>
      </c>
      <c r="E735">
        <v>540</v>
      </c>
      <c r="F735">
        <v>0</v>
      </c>
      <c r="G735">
        <v>10</v>
      </c>
      <c r="H735">
        <v>430</v>
      </c>
      <c r="I735">
        <v>0</v>
      </c>
      <c r="J735">
        <v>1110</v>
      </c>
      <c r="K735">
        <f>SUM(Emisiones_CH4_CO2eq_MUNDO[[#This Row],[Agricultura (kilotoneladas CO₂e)]:[Otras Quemas de Combustible (kilotoneladas CO₂e)]])</f>
        <v>2090</v>
      </c>
    </row>
    <row r="736" spans="1:11" x14ac:dyDescent="0.25">
      <c r="A736" t="s">
        <v>54</v>
      </c>
      <c r="B736" t="s">
        <v>54</v>
      </c>
      <c r="C736" t="s">
        <v>55</v>
      </c>
      <c r="D736">
        <v>1995</v>
      </c>
      <c r="E736">
        <v>550</v>
      </c>
      <c r="F736">
        <v>0</v>
      </c>
      <c r="G736">
        <v>10</v>
      </c>
      <c r="H736">
        <v>430</v>
      </c>
      <c r="I736">
        <v>0</v>
      </c>
      <c r="J736">
        <v>1140</v>
      </c>
      <c r="K736">
        <f>SUM(Emisiones_CH4_CO2eq_MUNDO[[#This Row],[Agricultura (kilotoneladas CO₂e)]:[Otras Quemas de Combustible (kilotoneladas CO₂e)]])</f>
        <v>2130</v>
      </c>
    </row>
    <row r="737" spans="1:11" x14ac:dyDescent="0.25">
      <c r="A737" t="s">
        <v>54</v>
      </c>
      <c r="B737" t="s">
        <v>54</v>
      </c>
      <c r="C737" t="s">
        <v>55</v>
      </c>
      <c r="D737">
        <v>1996</v>
      </c>
      <c r="E737">
        <v>540</v>
      </c>
      <c r="F737">
        <v>0</v>
      </c>
      <c r="G737">
        <v>10</v>
      </c>
      <c r="H737">
        <v>300</v>
      </c>
      <c r="I737">
        <v>0</v>
      </c>
      <c r="J737">
        <v>1120</v>
      </c>
      <c r="K737">
        <f>SUM(Emisiones_CH4_CO2eq_MUNDO[[#This Row],[Agricultura (kilotoneladas CO₂e)]:[Otras Quemas de Combustible (kilotoneladas CO₂e)]])</f>
        <v>1970</v>
      </c>
    </row>
    <row r="738" spans="1:11" x14ac:dyDescent="0.25">
      <c r="A738" t="s">
        <v>54</v>
      </c>
      <c r="B738" t="s">
        <v>54</v>
      </c>
      <c r="C738" t="s">
        <v>55</v>
      </c>
      <c r="D738">
        <v>1997</v>
      </c>
      <c r="E738">
        <v>560</v>
      </c>
      <c r="F738">
        <v>0</v>
      </c>
      <c r="G738">
        <v>10</v>
      </c>
      <c r="H738">
        <v>330</v>
      </c>
      <c r="I738">
        <v>0</v>
      </c>
      <c r="J738">
        <v>1110</v>
      </c>
      <c r="K738">
        <f>SUM(Emisiones_CH4_CO2eq_MUNDO[[#This Row],[Agricultura (kilotoneladas CO₂e)]:[Otras Quemas de Combustible (kilotoneladas CO₂e)]])</f>
        <v>2010</v>
      </c>
    </row>
    <row r="739" spans="1:11" x14ac:dyDescent="0.25">
      <c r="A739" t="s">
        <v>54</v>
      </c>
      <c r="B739" t="s">
        <v>54</v>
      </c>
      <c r="C739" t="s">
        <v>55</v>
      </c>
      <c r="D739">
        <v>1998</v>
      </c>
      <c r="E739">
        <v>500</v>
      </c>
      <c r="F739">
        <v>0</v>
      </c>
      <c r="G739">
        <v>10</v>
      </c>
      <c r="H739">
        <v>380</v>
      </c>
      <c r="I739">
        <v>0</v>
      </c>
      <c r="J739">
        <v>1090</v>
      </c>
      <c r="K739">
        <f>SUM(Emisiones_CH4_CO2eq_MUNDO[[#This Row],[Agricultura (kilotoneladas CO₂e)]:[Otras Quemas de Combustible (kilotoneladas CO₂e)]])</f>
        <v>1980</v>
      </c>
    </row>
    <row r="740" spans="1:11" x14ac:dyDescent="0.25">
      <c r="A740" t="s">
        <v>54</v>
      </c>
      <c r="B740" t="s">
        <v>54</v>
      </c>
      <c r="C740" t="s">
        <v>55</v>
      </c>
      <c r="D740">
        <v>1999</v>
      </c>
      <c r="E740">
        <v>500</v>
      </c>
      <c r="F740">
        <v>0</v>
      </c>
      <c r="G740">
        <v>10</v>
      </c>
      <c r="H740">
        <v>330</v>
      </c>
      <c r="I740">
        <v>0</v>
      </c>
      <c r="J740">
        <v>980</v>
      </c>
      <c r="K740">
        <f>SUM(Emisiones_CH4_CO2eq_MUNDO[[#This Row],[Agricultura (kilotoneladas CO₂e)]:[Otras Quemas de Combustible (kilotoneladas CO₂e)]])</f>
        <v>1820</v>
      </c>
    </row>
    <row r="741" spans="1:11" x14ac:dyDescent="0.25">
      <c r="A741" t="s">
        <v>54</v>
      </c>
      <c r="B741" t="s">
        <v>54</v>
      </c>
      <c r="C741" t="s">
        <v>55</v>
      </c>
      <c r="D741">
        <v>2000</v>
      </c>
      <c r="E741">
        <v>510</v>
      </c>
      <c r="F741">
        <v>0</v>
      </c>
      <c r="G741">
        <v>10</v>
      </c>
      <c r="H741">
        <v>370</v>
      </c>
      <c r="I741">
        <v>0</v>
      </c>
      <c r="J741">
        <v>880</v>
      </c>
      <c r="K741">
        <f>SUM(Emisiones_CH4_CO2eq_MUNDO[[#This Row],[Agricultura (kilotoneladas CO₂e)]:[Otras Quemas de Combustible (kilotoneladas CO₂e)]])</f>
        <v>1770</v>
      </c>
    </row>
    <row r="742" spans="1:11" x14ac:dyDescent="0.25">
      <c r="A742" t="s">
        <v>54</v>
      </c>
      <c r="B742" t="s">
        <v>54</v>
      </c>
      <c r="C742" t="s">
        <v>55</v>
      </c>
      <c r="D742">
        <v>2001</v>
      </c>
      <c r="E742">
        <v>540</v>
      </c>
      <c r="F742">
        <v>0</v>
      </c>
      <c r="G742">
        <v>10</v>
      </c>
      <c r="H742">
        <v>470</v>
      </c>
      <c r="I742">
        <v>0</v>
      </c>
      <c r="J742">
        <v>840</v>
      </c>
      <c r="K742">
        <f>SUM(Emisiones_CH4_CO2eq_MUNDO[[#This Row],[Agricultura (kilotoneladas CO₂e)]:[Otras Quemas de Combustible (kilotoneladas CO₂e)]])</f>
        <v>1860</v>
      </c>
    </row>
    <row r="743" spans="1:11" x14ac:dyDescent="0.25">
      <c r="A743" t="s">
        <v>54</v>
      </c>
      <c r="B743" t="s">
        <v>54</v>
      </c>
      <c r="C743" t="s">
        <v>55</v>
      </c>
      <c r="D743">
        <v>2002</v>
      </c>
      <c r="E743">
        <v>510</v>
      </c>
      <c r="F743">
        <v>0</v>
      </c>
      <c r="G743">
        <v>10</v>
      </c>
      <c r="H743">
        <v>700</v>
      </c>
      <c r="I743">
        <v>0</v>
      </c>
      <c r="J743">
        <v>800</v>
      </c>
      <c r="K743">
        <f>SUM(Emisiones_CH4_CO2eq_MUNDO[[#This Row],[Agricultura (kilotoneladas CO₂e)]:[Otras Quemas de Combustible (kilotoneladas CO₂e)]])</f>
        <v>2020</v>
      </c>
    </row>
    <row r="744" spans="1:11" x14ac:dyDescent="0.25">
      <c r="A744" t="s">
        <v>54</v>
      </c>
      <c r="B744" t="s">
        <v>54</v>
      </c>
      <c r="C744" t="s">
        <v>55</v>
      </c>
      <c r="D744">
        <v>2003</v>
      </c>
      <c r="E744">
        <v>530</v>
      </c>
      <c r="F744">
        <v>0</v>
      </c>
      <c r="G744">
        <v>10</v>
      </c>
      <c r="H744">
        <v>760</v>
      </c>
      <c r="I744">
        <v>0</v>
      </c>
      <c r="J744">
        <v>760</v>
      </c>
      <c r="K744">
        <f>SUM(Emisiones_CH4_CO2eq_MUNDO[[#This Row],[Agricultura (kilotoneladas CO₂e)]:[Otras Quemas de Combustible (kilotoneladas CO₂e)]])</f>
        <v>2060</v>
      </c>
    </row>
    <row r="745" spans="1:11" x14ac:dyDescent="0.25">
      <c r="A745" t="s">
        <v>54</v>
      </c>
      <c r="B745" t="s">
        <v>54</v>
      </c>
      <c r="C745" t="s">
        <v>55</v>
      </c>
      <c r="D745">
        <v>2004</v>
      </c>
      <c r="E745">
        <v>560</v>
      </c>
      <c r="F745">
        <v>0</v>
      </c>
      <c r="G745">
        <v>10</v>
      </c>
      <c r="H745">
        <v>570</v>
      </c>
      <c r="I745">
        <v>0</v>
      </c>
      <c r="J745">
        <v>720</v>
      </c>
      <c r="K745">
        <f>SUM(Emisiones_CH4_CO2eq_MUNDO[[#This Row],[Agricultura (kilotoneladas CO₂e)]:[Otras Quemas de Combustible (kilotoneladas CO₂e)]])</f>
        <v>1860</v>
      </c>
    </row>
    <row r="746" spans="1:11" x14ac:dyDescent="0.25">
      <c r="A746" t="s">
        <v>54</v>
      </c>
      <c r="B746" t="s">
        <v>54</v>
      </c>
      <c r="C746" t="s">
        <v>55</v>
      </c>
      <c r="D746">
        <v>2005</v>
      </c>
      <c r="E746">
        <v>590</v>
      </c>
      <c r="F746">
        <v>0</v>
      </c>
      <c r="G746">
        <v>10</v>
      </c>
      <c r="H746">
        <v>400</v>
      </c>
      <c r="I746">
        <v>0</v>
      </c>
      <c r="J746">
        <v>680</v>
      </c>
      <c r="K746">
        <f>SUM(Emisiones_CH4_CO2eq_MUNDO[[#This Row],[Agricultura (kilotoneladas CO₂e)]:[Otras Quemas de Combustible (kilotoneladas CO₂e)]])</f>
        <v>1680</v>
      </c>
    </row>
    <row r="747" spans="1:11" x14ac:dyDescent="0.25">
      <c r="A747" t="s">
        <v>54</v>
      </c>
      <c r="B747" t="s">
        <v>54</v>
      </c>
      <c r="C747" t="s">
        <v>55</v>
      </c>
      <c r="D747">
        <v>2006</v>
      </c>
      <c r="E747">
        <v>640</v>
      </c>
      <c r="F747">
        <v>0</v>
      </c>
      <c r="G747">
        <v>10</v>
      </c>
      <c r="H747">
        <v>380</v>
      </c>
      <c r="I747">
        <v>0</v>
      </c>
      <c r="J747">
        <v>680</v>
      </c>
      <c r="K747">
        <f>SUM(Emisiones_CH4_CO2eq_MUNDO[[#This Row],[Agricultura (kilotoneladas CO₂e)]:[Otras Quemas de Combustible (kilotoneladas CO₂e)]])</f>
        <v>1710</v>
      </c>
    </row>
    <row r="748" spans="1:11" x14ac:dyDescent="0.25">
      <c r="A748" t="s">
        <v>54</v>
      </c>
      <c r="B748" t="s">
        <v>54</v>
      </c>
      <c r="C748" t="s">
        <v>55</v>
      </c>
      <c r="D748">
        <v>2007</v>
      </c>
      <c r="E748">
        <v>680</v>
      </c>
      <c r="F748">
        <v>0</v>
      </c>
      <c r="G748">
        <v>10</v>
      </c>
      <c r="H748">
        <v>260</v>
      </c>
      <c r="I748">
        <v>0</v>
      </c>
      <c r="J748">
        <v>690</v>
      </c>
      <c r="K748">
        <f>SUM(Emisiones_CH4_CO2eq_MUNDO[[#This Row],[Agricultura (kilotoneladas CO₂e)]:[Otras Quemas de Combustible (kilotoneladas CO₂e)]])</f>
        <v>1640</v>
      </c>
    </row>
    <row r="749" spans="1:11" x14ac:dyDescent="0.25">
      <c r="A749" t="s">
        <v>54</v>
      </c>
      <c r="B749" t="s">
        <v>54</v>
      </c>
      <c r="C749" t="s">
        <v>55</v>
      </c>
      <c r="D749">
        <v>2008</v>
      </c>
      <c r="E749">
        <v>740</v>
      </c>
      <c r="F749">
        <v>0</v>
      </c>
      <c r="G749">
        <v>10</v>
      </c>
      <c r="H749">
        <v>400</v>
      </c>
      <c r="I749">
        <v>0</v>
      </c>
      <c r="J749">
        <v>690</v>
      </c>
      <c r="K749">
        <f>SUM(Emisiones_CH4_CO2eq_MUNDO[[#This Row],[Agricultura (kilotoneladas CO₂e)]:[Otras Quemas de Combustible (kilotoneladas CO₂e)]])</f>
        <v>1840</v>
      </c>
    </row>
    <row r="750" spans="1:11" x14ac:dyDescent="0.25">
      <c r="A750" t="s">
        <v>54</v>
      </c>
      <c r="B750" t="s">
        <v>54</v>
      </c>
      <c r="C750" t="s">
        <v>55</v>
      </c>
      <c r="D750">
        <v>2009</v>
      </c>
      <c r="E750">
        <v>810</v>
      </c>
      <c r="F750">
        <v>0</v>
      </c>
      <c r="G750">
        <v>10</v>
      </c>
      <c r="H750">
        <v>450</v>
      </c>
      <c r="I750">
        <v>0</v>
      </c>
      <c r="J750">
        <v>700</v>
      </c>
      <c r="K750">
        <f>SUM(Emisiones_CH4_CO2eq_MUNDO[[#This Row],[Agricultura (kilotoneladas CO₂e)]:[Otras Quemas de Combustible (kilotoneladas CO₂e)]])</f>
        <v>1970</v>
      </c>
    </row>
    <row r="751" spans="1:11" x14ac:dyDescent="0.25">
      <c r="A751" t="s">
        <v>54</v>
      </c>
      <c r="B751" t="s">
        <v>54</v>
      </c>
      <c r="C751" t="s">
        <v>55</v>
      </c>
      <c r="D751">
        <v>2010</v>
      </c>
      <c r="E751">
        <v>910</v>
      </c>
      <c r="F751">
        <v>0</v>
      </c>
      <c r="G751">
        <v>20</v>
      </c>
      <c r="H751">
        <v>430</v>
      </c>
      <c r="I751">
        <v>0</v>
      </c>
      <c r="J751">
        <v>700</v>
      </c>
      <c r="K751">
        <f>SUM(Emisiones_CH4_CO2eq_MUNDO[[#This Row],[Agricultura (kilotoneladas CO₂e)]:[Otras Quemas de Combustible (kilotoneladas CO₂e)]])</f>
        <v>2060</v>
      </c>
    </row>
    <row r="752" spans="1:11" x14ac:dyDescent="0.25">
      <c r="A752" t="s">
        <v>54</v>
      </c>
      <c r="B752" t="s">
        <v>54</v>
      </c>
      <c r="C752" t="s">
        <v>55</v>
      </c>
      <c r="D752">
        <v>2011</v>
      </c>
      <c r="E752">
        <v>990</v>
      </c>
      <c r="F752">
        <v>0</v>
      </c>
      <c r="G752">
        <v>20</v>
      </c>
      <c r="H752">
        <v>370</v>
      </c>
      <c r="I752">
        <v>0</v>
      </c>
      <c r="J752">
        <v>670</v>
      </c>
      <c r="K752">
        <f>SUM(Emisiones_CH4_CO2eq_MUNDO[[#This Row],[Agricultura (kilotoneladas CO₂e)]:[Otras Quemas de Combustible (kilotoneladas CO₂e)]])</f>
        <v>2050</v>
      </c>
    </row>
    <row r="753" spans="1:11" x14ac:dyDescent="0.25">
      <c r="A753" t="s">
        <v>54</v>
      </c>
      <c r="B753" t="s">
        <v>54</v>
      </c>
      <c r="C753" t="s">
        <v>55</v>
      </c>
      <c r="D753">
        <v>2012</v>
      </c>
      <c r="E753">
        <v>990</v>
      </c>
      <c r="F753">
        <v>0</v>
      </c>
      <c r="G753">
        <v>20</v>
      </c>
      <c r="H753">
        <v>310</v>
      </c>
      <c r="I753">
        <v>0</v>
      </c>
      <c r="J753">
        <v>630</v>
      </c>
      <c r="K753">
        <f>SUM(Emisiones_CH4_CO2eq_MUNDO[[#This Row],[Agricultura (kilotoneladas CO₂e)]:[Otras Quemas de Combustible (kilotoneladas CO₂e)]])</f>
        <v>1950</v>
      </c>
    </row>
    <row r="754" spans="1:11" x14ac:dyDescent="0.25">
      <c r="A754" t="s">
        <v>54</v>
      </c>
      <c r="B754" t="s">
        <v>54</v>
      </c>
      <c r="C754" t="s">
        <v>55</v>
      </c>
      <c r="D754">
        <v>2013</v>
      </c>
      <c r="E754">
        <v>1190</v>
      </c>
      <c r="F754">
        <v>0</v>
      </c>
      <c r="G754">
        <v>20</v>
      </c>
      <c r="H754">
        <v>380</v>
      </c>
      <c r="I754">
        <v>0</v>
      </c>
      <c r="J754">
        <v>600</v>
      </c>
      <c r="K754">
        <f>SUM(Emisiones_CH4_CO2eq_MUNDO[[#This Row],[Agricultura (kilotoneladas CO₂e)]:[Otras Quemas de Combustible (kilotoneladas CO₂e)]])</f>
        <v>2190</v>
      </c>
    </row>
    <row r="755" spans="1:11" x14ac:dyDescent="0.25">
      <c r="A755" t="s">
        <v>54</v>
      </c>
      <c r="B755" t="s">
        <v>54</v>
      </c>
      <c r="C755" t="s">
        <v>55</v>
      </c>
      <c r="D755">
        <v>2014</v>
      </c>
      <c r="E755">
        <v>1150</v>
      </c>
      <c r="F755">
        <v>0</v>
      </c>
      <c r="G755">
        <v>20</v>
      </c>
      <c r="H755">
        <v>290</v>
      </c>
      <c r="I755">
        <v>0</v>
      </c>
      <c r="J755">
        <v>560</v>
      </c>
      <c r="K755">
        <f>SUM(Emisiones_CH4_CO2eq_MUNDO[[#This Row],[Agricultura (kilotoneladas CO₂e)]:[Otras Quemas de Combustible (kilotoneladas CO₂e)]])</f>
        <v>2020</v>
      </c>
    </row>
    <row r="756" spans="1:11" x14ac:dyDescent="0.25">
      <c r="A756" t="s">
        <v>54</v>
      </c>
      <c r="B756" t="s">
        <v>54</v>
      </c>
      <c r="C756" t="s">
        <v>55</v>
      </c>
      <c r="D756">
        <v>2015</v>
      </c>
      <c r="E756">
        <v>1150</v>
      </c>
      <c r="F756">
        <v>0</v>
      </c>
      <c r="G756">
        <v>20</v>
      </c>
      <c r="H756">
        <v>280</v>
      </c>
      <c r="I756">
        <v>0</v>
      </c>
      <c r="J756">
        <v>530</v>
      </c>
      <c r="K756">
        <f>SUM(Emisiones_CH4_CO2eq_MUNDO[[#This Row],[Agricultura (kilotoneladas CO₂e)]:[Otras Quemas de Combustible (kilotoneladas CO₂e)]])</f>
        <v>1980</v>
      </c>
    </row>
    <row r="757" spans="1:11" x14ac:dyDescent="0.25">
      <c r="A757" t="s">
        <v>54</v>
      </c>
      <c r="B757" t="s">
        <v>54</v>
      </c>
      <c r="C757" t="s">
        <v>55</v>
      </c>
      <c r="D757">
        <v>2016</v>
      </c>
      <c r="E757">
        <v>980</v>
      </c>
      <c r="F757">
        <v>0</v>
      </c>
      <c r="G757">
        <v>20</v>
      </c>
      <c r="H757">
        <v>430</v>
      </c>
      <c r="I757">
        <v>0</v>
      </c>
      <c r="J757">
        <v>530</v>
      </c>
      <c r="K757">
        <f>SUM(Emisiones_CH4_CO2eq_MUNDO[[#This Row],[Agricultura (kilotoneladas CO₂e)]:[Otras Quemas de Combustible (kilotoneladas CO₂e)]])</f>
        <v>1960</v>
      </c>
    </row>
    <row r="758" spans="1:11" x14ac:dyDescent="0.25">
      <c r="A758" t="s">
        <v>56</v>
      </c>
      <c r="B758" t="s">
        <v>404</v>
      </c>
      <c r="C758" t="s">
        <v>57</v>
      </c>
      <c r="D758">
        <v>1990</v>
      </c>
      <c r="E758">
        <v>12220</v>
      </c>
      <c r="F758">
        <v>0</v>
      </c>
      <c r="G758">
        <v>150</v>
      </c>
      <c r="H758">
        <v>2380</v>
      </c>
      <c r="I758">
        <v>0</v>
      </c>
      <c r="J758">
        <v>980</v>
      </c>
      <c r="K758">
        <f>SUM(Emisiones_CH4_CO2eq_MUNDO[[#This Row],[Agricultura (kilotoneladas CO₂e)]:[Otras Quemas de Combustible (kilotoneladas CO₂e)]])</f>
        <v>15730</v>
      </c>
    </row>
    <row r="759" spans="1:11" x14ac:dyDescent="0.25">
      <c r="A759" t="s">
        <v>56</v>
      </c>
      <c r="B759" t="s">
        <v>404</v>
      </c>
      <c r="C759" t="s">
        <v>57</v>
      </c>
      <c r="D759">
        <v>1991</v>
      </c>
      <c r="E759">
        <v>11810</v>
      </c>
      <c r="F759">
        <v>0</v>
      </c>
      <c r="G759">
        <v>150</v>
      </c>
      <c r="H759">
        <v>2380</v>
      </c>
      <c r="I759">
        <v>0</v>
      </c>
      <c r="J759">
        <v>1080</v>
      </c>
      <c r="K759">
        <f>SUM(Emisiones_CH4_CO2eq_MUNDO[[#This Row],[Agricultura (kilotoneladas CO₂e)]:[Otras Quemas de Combustible (kilotoneladas CO₂e)]])</f>
        <v>15420</v>
      </c>
    </row>
    <row r="760" spans="1:11" x14ac:dyDescent="0.25">
      <c r="A760" t="s">
        <v>56</v>
      </c>
      <c r="B760" t="s">
        <v>404</v>
      </c>
      <c r="C760" t="s">
        <v>57</v>
      </c>
      <c r="D760">
        <v>1992</v>
      </c>
      <c r="E760">
        <v>12100</v>
      </c>
      <c r="F760">
        <v>0</v>
      </c>
      <c r="G760">
        <v>160</v>
      </c>
      <c r="H760">
        <v>2380</v>
      </c>
      <c r="I760">
        <v>0</v>
      </c>
      <c r="J760">
        <v>1180</v>
      </c>
      <c r="K760">
        <f>SUM(Emisiones_CH4_CO2eq_MUNDO[[#This Row],[Agricultura (kilotoneladas CO₂e)]:[Otras Quemas de Combustible (kilotoneladas CO₂e)]])</f>
        <v>15820</v>
      </c>
    </row>
    <row r="761" spans="1:11" x14ac:dyDescent="0.25">
      <c r="A761" t="s">
        <v>56</v>
      </c>
      <c r="B761" t="s">
        <v>404</v>
      </c>
      <c r="C761" t="s">
        <v>57</v>
      </c>
      <c r="D761">
        <v>1993</v>
      </c>
      <c r="E761">
        <v>12790</v>
      </c>
      <c r="F761">
        <v>0</v>
      </c>
      <c r="G761">
        <v>160</v>
      </c>
      <c r="H761">
        <v>2380</v>
      </c>
      <c r="I761">
        <v>0</v>
      </c>
      <c r="J761">
        <v>1270</v>
      </c>
      <c r="K761">
        <f>SUM(Emisiones_CH4_CO2eq_MUNDO[[#This Row],[Agricultura (kilotoneladas CO₂e)]:[Otras Quemas de Combustible (kilotoneladas CO₂e)]])</f>
        <v>16600</v>
      </c>
    </row>
    <row r="762" spans="1:11" x14ac:dyDescent="0.25">
      <c r="A762" t="s">
        <v>56</v>
      </c>
      <c r="B762" t="s">
        <v>404</v>
      </c>
      <c r="C762" t="s">
        <v>57</v>
      </c>
      <c r="D762">
        <v>1994</v>
      </c>
      <c r="E762">
        <v>11550</v>
      </c>
      <c r="F762">
        <v>0</v>
      </c>
      <c r="G762">
        <v>170</v>
      </c>
      <c r="H762">
        <v>2380</v>
      </c>
      <c r="I762">
        <v>0</v>
      </c>
      <c r="J762">
        <v>1370</v>
      </c>
      <c r="K762">
        <f>SUM(Emisiones_CH4_CO2eq_MUNDO[[#This Row],[Agricultura (kilotoneladas CO₂e)]:[Otras Quemas de Combustible (kilotoneladas CO₂e)]])</f>
        <v>15470</v>
      </c>
    </row>
    <row r="763" spans="1:11" x14ac:dyDescent="0.25">
      <c r="A763" t="s">
        <v>56</v>
      </c>
      <c r="B763" t="s">
        <v>404</v>
      </c>
      <c r="C763" t="s">
        <v>57</v>
      </c>
      <c r="D763">
        <v>1995</v>
      </c>
      <c r="E763">
        <v>13380</v>
      </c>
      <c r="F763">
        <v>0</v>
      </c>
      <c r="G763">
        <v>170</v>
      </c>
      <c r="H763">
        <v>2380</v>
      </c>
      <c r="I763">
        <v>0</v>
      </c>
      <c r="J763">
        <v>1470</v>
      </c>
      <c r="K763">
        <f>SUM(Emisiones_CH4_CO2eq_MUNDO[[#This Row],[Agricultura (kilotoneladas CO₂e)]:[Otras Quemas de Combustible (kilotoneladas CO₂e)]])</f>
        <v>17400</v>
      </c>
    </row>
    <row r="764" spans="1:11" x14ac:dyDescent="0.25">
      <c r="A764" t="s">
        <v>56</v>
      </c>
      <c r="B764" t="s">
        <v>404</v>
      </c>
      <c r="C764" t="s">
        <v>57</v>
      </c>
      <c r="D764">
        <v>1996</v>
      </c>
      <c r="E764">
        <v>13150</v>
      </c>
      <c r="F764">
        <v>0</v>
      </c>
      <c r="G764">
        <v>180</v>
      </c>
      <c r="H764">
        <v>360</v>
      </c>
      <c r="I764">
        <v>0</v>
      </c>
      <c r="J764">
        <v>1470</v>
      </c>
      <c r="K764">
        <f>SUM(Emisiones_CH4_CO2eq_MUNDO[[#This Row],[Agricultura (kilotoneladas CO₂e)]:[Otras Quemas de Combustible (kilotoneladas CO₂e)]])</f>
        <v>15160</v>
      </c>
    </row>
    <row r="765" spans="1:11" x14ac:dyDescent="0.25">
      <c r="A765" t="s">
        <v>56</v>
      </c>
      <c r="B765" t="s">
        <v>404</v>
      </c>
      <c r="C765" t="s">
        <v>57</v>
      </c>
      <c r="D765">
        <v>1997</v>
      </c>
      <c r="E765">
        <v>13280</v>
      </c>
      <c r="F765">
        <v>0</v>
      </c>
      <c r="G765">
        <v>190</v>
      </c>
      <c r="H765">
        <v>1200</v>
      </c>
      <c r="I765">
        <v>0</v>
      </c>
      <c r="J765">
        <v>1480</v>
      </c>
      <c r="K765">
        <f>SUM(Emisiones_CH4_CO2eq_MUNDO[[#This Row],[Agricultura (kilotoneladas CO₂e)]:[Otras Quemas de Combustible (kilotoneladas CO₂e)]])</f>
        <v>16150</v>
      </c>
    </row>
    <row r="766" spans="1:11" x14ac:dyDescent="0.25">
      <c r="A766" t="s">
        <v>56</v>
      </c>
      <c r="B766" t="s">
        <v>404</v>
      </c>
      <c r="C766" t="s">
        <v>57</v>
      </c>
      <c r="D766">
        <v>1998</v>
      </c>
      <c r="E766">
        <v>13200</v>
      </c>
      <c r="F766">
        <v>0</v>
      </c>
      <c r="G766">
        <v>190</v>
      </c>
      <c r="H766">
        <v>3740</v>
      </c>
      <c r="I766">
        <v>0</v>
      </c>
      <c r="J766">
        <v>1480</v>
      </c>
      <c r="K766">
        <f>SUM(Emisiones_CH4_CO2eq_MUNDO[[#This Row],[Agricultura (kilotoneladas CO₂e)]:[Otras Quemas de Combustible (kilotoneladas CO₂e)]])</f>
        <v>18610</v>
      </c>
    </row>
    <row r="767" spans="1:11" x14ac:dyDescent="0.25">
      <c r="A767" t="s">
        <v>56</v>
      </c>
      <c r="B767" t="s">
        <v>404</v>
      </c>
      <c r="C767" t="s">
        <v>57</v>
      </c>
      <c r="D767">
        <v>1999</v>
      </c>
      <c r="E767">
        <v>14030</v>
      </c>
      <c r="F767">
        <v>0</v>
      </c>
      <c r="G767">
        <v>200</v>
      </c>
      <c r="H767">
        <v>2500</v>
      </c>
      <c r="I767">
        <v>0</v>
      </c>
      <c r="J767">
        <v>1480</v>
      </c>
      <c r="K767">
        <f>SUM(Emisiones_CH4_CO2eq_MUNDO[[#This Row],[Agricultura (kilotoneladas CO₂e)]:[Otras Quemas de Combustible (kilotoneladas CO₂e)]])</f>
        <v>18210</v>
      </c>
    </row>
    <row r="768" spans="1:11" x14ac:dyDescent="0.25">
      <c r="A768" t="s">
        <v>56</v>
      </c>
      <c r="B768" t="s">
        <v>404</v>
      </c>
      <c r="C768" t="s">
        <v>57</v>
      </c>
      <c r="D768">
        <v>2000</v>
      </c>
      <c r="E768">
        <v>13170</v>
      </c>
      <c r="F768">
        <v>0</v>
      </c>
      <c r="G768">
        <v>200</v>
      </c>
      <c r="H768">
        <v>2089.99999999999</v>
      </c>
      <c r="I768">
        <v>0</v>
      </c>
      <c r="J768">
        <v>1490</v>
      </c>
      <c r="K768">
        <f>SUM(Emisiones_CH4_CO2eq_MUNDO[[#This Row],[Agricultura (kilotoneladas CO₂e)]:[Otras Quemas de Combustible (kilotoneladas CO₂e)]])</f>
        <v>16949.999999999989</v>
      </c>
    </row>
    <row r="769" spans="1:11" x14ac:dyDescent="0.25">
      <c r="A769" t="s">
        <v>56</v>
      </c>
      <c r="B769" t="s">
        <v>404</v>
      </c>
      <c r="C769" t="s">
        <v>57</v>
      </c>
      <c r="D769">
        <v>2001</v>
      </c>
      <c r="E769">
        <v>13370</v>
      </c>
      <c r="F769">
        <v>0</v>
      </c>
      <c r="G769">
        <v>210</v>
      </c>
      <c r="H769">
        <v>590</v>
      </c>
      <c r="I769">
        <v>0</v>
      </c>
      <c r="J769">
        <v>1570</v>
      </c>
      <c r="K769">
        <f>SUM(Emisiones_CH4_CO2eq_MUNDO[[#This Row],[Agricultura (kilotoneladas CO₂e)]:[Otras Quemas de Combustible (kilotoneladas CO₂e)]])</f>
        <v>15740</v>
      </c>
    </row>
    <row r="770" spans="1:11" x14ac:dyDescent="0.25">
      <c r="A770" t="s">
        <v>56</v>
      </c>
      <c r="B770" t="s">
        <v>404</v>
      </c>
      <c r="C770" t="s">
        <v>57</v>
      </c>
      <c r="D770">
        <v>2002</v>
      </c>
      <c r="E770">
        <v>13700</v>
      </c>
      <c r="F770">
        <v>0</v>
      </c>
      <c r="G770">
        <v>210</v>
      </c>
      <c r="H770">
        <v>1200</v>
      </c>
      <c r="I770">
        <v>0</v>
      </c>
      <c r="J770">
        <v>1650</v>
      </c>
      <c r="K770">
        <f>SUM(Emisiones_CH4_CO2eq_MUNDO[[#This Row],[Agricultura (kilotoneladas CO₂e)]:[Otras Quemas de Combustible (kilotoneladas CO₂e)]])</f>
        <v>16760</v>
      </c>
    </row>
    <row r="771" spans="1:11" x14ac:dyDescent="0.25">
      <c r="A771" t="s">
        <v>56</v>
      </c>
      <c r="B771" t="s">
        <v>404</v>
      </c>
      <c r="C771" t="s">
        <v>57</v>
      </c>
      <c r="D771">
        <v>2003</v>
      </c>
      <c r="E771">
        <v>14930</v>
      </c>
      <c r="F771">
        <v>0</v>
      </c>
      <c r="G771">
        <v>220</v>
      </c>
      <c r="H771">
        <v>1630</v>
      </c>
      <c r="I771">
        <v>0</v>
      </c>
      <c r="J771">
        <v>1730</v>
      </c>
      <c r="K771">
        <f>SUM(Emisiones_CH4_CO2eq_MUNDO[[#This Row],[Agricultura (kilotoneladas CO₂e)]:[Otras Quemas de Combustible (kilotoneladas CO₂e)]])</f>
        <v>18510</v>
      </c>
    </row>
    <row r="772" spans="1:11" x14ac:dyDescent="0.25">
      <c r="A772" t="s">
        <v>56</v>
      </c>
      <c r="B772" t="s">
        <v>404</v>
      </c>
      <c r="C772" t="s">
        <v>57</v>
      </c>
      <c r="D772">
        <v>2004</v>
      </c>
      <c r="E772">
        <v>14800</v>
      </c>
      <c r="F772">
        <v>0</v>
      </c>
      <c r="G772">
        <v>220</v>
      </c>
      <c r="H772">
        <v>2820</v>
      </c>
      <c r="I772">
        <v>0</v>
      </c>
      <c r="J772">
        <v>1810</v>
      </c>
      <c r="K772">
        <f>SUM(Emisiones_CH4_CO2eq_MUNDO[[#This Row],[Agricultura (kilotoneladas CO₂e)]:[Otras Quemas de Combustible (kilotoneladas CO₂e)]])</f>
        <v>19650</v>
      </c>
    </row>
    <row r="773" spans="1:11" x14ac:dyDescent="0.25">
      <c r="A773" t="s">
        <v>56</v>
      </c>
      <c r="B773" t="s">
        <v>404</v>
      </c>
      <c r="C773" t="s">
        <v>57</v>
      </c>
      <c r="D773">
        <v>2005</v>
      </c>
      <c r="E773">
        <v>15590</v>
      </c>
      <c r="F773">
        <v>0</v>
      </c>
      <c r="G773">
        <v>230</v>
      </c>
      <c r="H773">
        <v>2790</v>
      </c>
      <c r="I773">
        <v>0</v>
      </c>
      <c r="J773">
        <v>1890</v>
      </c>
      <c r="K773">
        <f>SUM(Emisiones_CH4_CO2eq_MUNDO[[#This Row],[Agricultura (kilotoneladas CO₂e)]:[Otras Quemas de Combustible (kilotoneladas CO₂e)]])</f>
        <v>20500</v>
      </c>
    </row>
    <row r="774" spans="1:11" x14ac:dyDescent="0.25">
      <c r="A774" t="s">
        <v>56</v>
      </c>
      <c r="B774" t="s">
        <v>404</v>
      </c>
      <c r="C774" t="s">
        <v>57</v>
      </c>
      <c r="D774">
        <v>2006</v>
      </c>
      <c r="E774">
        <v>16640</v>
      </c>
      <c r="F774">
        <v>0</v>
      </c>
      <c r="G774">
        <v>230</v>
      </c>
      <c r="H774">
        <v>1820</v>
      </c>
      <c r="I774">
        <v>0</v>
      </c>
      <c r="J774">
        <v>1890</v>
      </c>
      <c r="K774">
        <f>SUM(Emisiones_CH4_CO2eq_MUNDO[[#This Row],[Agricultura (kilotoneladas CO₂e)]:[Otras Quemas de Combustible (kilotoneladas CO₂e)]])</f>
        <v>20580</v>
      </c>
    </row>
    <row r="775" spans="1:11" x14ac:dyDescent="0.25">
      <c r="A775" t="s">
        <v>56</v>
      </c>
      <c r="B775" t="s">
        <v>404</v>
      </c>
      <c r="C775" t="s">
        <v>57</v>
      </c>
      <c r="D775">
        <v>2007</v>
      </c>
      <c r="E775">
        <v>16920</v>
      </c>
      <c r="F775">
        <v>0</v>
      </c>
      <c r="G775">
        <v>240</v>
      </c>
      <c r="H775">
        <v>2220</v>
      </c>
      <c r="I775">
        <v>0</v>
      </c>
      <c r="J775">
        <v>1890</v>
      </c>
      <c r="K775">
        <f>SUM(Emisiones_CH4_CO2eq_MUNDO[[#This Row],[Agricultura (kilotoneladas CO₂e)]:[Otras Quemas de Combustible (kilotoneladas CO₂e)]])</f>
        <v>21270</v>
      </c>
    </row>
    <row r="776" spans="1:11" x14ac:dyDescent="0.25">
      <c r="A776" t="s">
        <v>56</v>
      </c>
      <c r="B776" t="s">
        <v>404</v>
      </c>
      <c r="C776" t="s">
        <v>57</v>
      </c>
      <c r="D776">
        <v>2008</v>
      </c>
      <c r="E776">
        <v>17030</v>
      </c>
      <c r="F776">
        <v>0</v>
      </c>
      <c r="G776">
        <v>240</v>
      </c>
      <c r="H776">
        <v>1880</v>
      </c>
      <c r="I776">
        <v>0</v>
      </c>
      <c r="J776">
        <v>1890</v>
      </c>
      <c r="K776">
        <f>SUM(Emisiones_CH4_CO2eq_MUNDO[[#This Row],[Agricultura (kilotoneladas CO₂e)]:[Otras Quemas de Combustible (kilotoneladas CO₂e)]])</f>
        <v>21040</v>
      </c>
    </row>
    <row r="777" spans="1:11" x14ac:dyDescent="0.25">
      <c r="A777" t="s">
        <v>56</v>
      </c>
      <c r="B777" t="s">
        <v>404</v>
      </c>
      <c r="C777" t="s">
        <v>57</v>
      </c>
      <c r="D777">
        <v>2009</v>
      </c>
      <c r="E777">
        <v>17430</v>
      </c>
      <c r="F777">
        <v>0</v>
      </c>
      <c r="G777">
        <v>250</v>
      </c>
      <c r="H777">
        <v>1540</v>
      </c>
      <c r="I777">
        <v>0</v>
      </c>
      <c r="J777">
        <v>1900</v>
      </c>
      <c r="K777">
        <f>SUM(Emisiones_CH4_CO2eq_MUNDO[[#This Row],[Agricultura (kilotoneladas CO₂e)]:[Otras Quemas de Combustible (kilotoneladas CO₂e)]])</f>
        <v>21120</v>
      </c>
    </row>
    <row r="778" spans="1:11" x14ac:dyDescent="0.25">
      <c r="A778" t="s">
        <v>56</v>
      </c>
      <c r="B778" t="s">
        <v>404</v>
      </c>
      <c r="C778" t="s">
        <v>57</v>
      </c>
      <c r="D778">
        <v>2010</v>
      </c>
      <c r="E778">
        <v>17510</v>
      </c>
      <c r="F778">
        <v>0</v>
      </c>
      <c r="G778">
        <v>250</v>
      </c>
      <c r="H778">
        <v>1820</v>
      </c>
      <c r="I778">
        <v>0</v>
      </c>
      <c r="J778">
        <v>1900</v>
      </c>
      <c r="K778">
        <f>SUM(Emisiones_CH4_CO2eq_MUNDO[[#This Row],[Agricultura (kilotoneladas CO₂e)]:[Otras Quemas de Combustible (kilotoneladas CO₂e)]])</f>
        <v>21480</v>
      </c>
    </row>
    <row r="779" spans="1:11" x14ac:dyDescent="0.25">
      <c r="A779" t="s">
        <v>56</v>
      </c>
      <c r="B779" t="s">
        <v>404</v>
      </c>
      <c r="C779" t="s">
        <v>57</v>
      </c>
      <c r="D779">
        <v>2011</v>
      </c>
      <c r="E779">
        <v>18340</v>
      </c>
      <c r="F779">
        <v>0</v>
      </c>
      <c r="G779">
        <v>260</v>
      </c>
      <c r="H779">
        <v>2500</v>
      </c>
      <c r="I779">
        <v>0</v>
      </c>
      <c r="J779">
        <v>2069.99999999999</v>
      </c>
      <c r="K779">
        <f>SUM(Emisiones_CH4_CO2eq_MUNDO[[#This Row],[Agricultura (kilotoneladas CO₂e)]:[Otras Quemas de Combustible (kilotoneladas CO₂e)]])</f>
        <v>23169.999999999989</v>
      </c>
    </row>
    <row r="780" spans="1:11" x14ac:dyDescent="0.25">
      <c r="A780" t="s">
        <v>56</v>
      </c>
      <c r="B780" t="s">
        <v>404</v>
      </c>
      <c r="C780" t="s">
        <v>57</v>
      </c>
      <c r="D780">
        <v>2012</v>
      </c>
      <c r="E780">
        <v>17790</v>
      </c>
      <c r="F780">
        <v>0</v>
      </c>
      <c r="G780">
        <v>260</v>
      </c>
      <c r="H780">
        <v>1900</v>
      </c>
      <c r="I780">
        <v>0</v>
      </c>
      <c r="J780">
        <v>2240</v>
      </c>
      <c r="K780">
        <f>SUM(Emisiones_CH4_CO2eq_MUNDO[[#This Row],[Agricultura (kilotoneladas CO₂e)]:[Otras Quemas de Combustible (kilotoneladas CO₂e)]])</f>
        <v>22190</v>
      </c>
    </row>
    <row r="781" spans="1:11" x14ac:dyDescent="0.25">
      <c r="A781" t="s">
        <v>56</v>
      </c>
      <c r="B781" t="s">
        <v>404</v>
      </c>
      <c r="C781" t="s">
        <v>57</v>
      </c>
      <c r="D781">
        <v>2013</v>
      </c>
      <c r="E781">
        <v>17450</v>
      </c>
      <c r="F781">
        <v>0</v>
      </c>
      <c r="G781">
        <v>270</v>
      </c>
      <c r="H781">
        <v>3740</v>
      </c>
      <c r="I781">
        <v>0</v>
      </c>
      <c r="J781">
        <v>2410</v>
      </c>
      <c r="K781">
        <f>SUM(Emisiones_CH4_CO2eq_MUNDO[[#This Row],[Agricultura (kilotoneladas CO₂e)]:[Otras Quemas de Combustible (kilotoneladas CO₂e)]])</f>
        <v>23870</v>
      </c>
    </row>
    <row r="782" spans="1:11" x14ac:dyDescent="0.25">
      <c r="A782" t="s">
        <v>56</v>
      </c>
      <c r="B782" t="s">
        <v>404</v>
      </c>
      <c r="C782" t="s">
        <v>57</v>
      </c>
      <c r="D782">
        <v>2014</v>
      </c>
      <c r="E782">
        <v>16990</v>
      </c>
      <c r="F782">
        <v>0</v>
      </c>
      <c r="G782">
        <v>270</v>
      </c>
      <c r="H782">
        <v>2520</v>
      </c>
      <c r="I782">
        <v>0</v>
      </c>
      <c r="J782">
        <v>2580</v>
      </c>
      <c r="K782">
        <f>SUM(Emisiones_CH4_CO2eq_MUNDO[[#This Row],[Agricultura (kilotoneladas CO₂e)]:[Otras Quemas de Combustible (kilotoneladas CO₂e)]])</f>
        <v>22360</v>
      </c>
    </row>
    <row r="783" spans="1:11" x14ac:dyDescent="0.25">
      <c r="A783" t="s">
        <v>56</v>
      </c>
      <c r="B783" t="s">
        <v>404</v>
      </c>
      <c r="C783" t="s">
        <v>57</v>
      </c>
      <c r="D783">
        <v>2015</v>
      </c>
      <c r="E783">
        <v>17000</v>
      </c>
      <c r="F783">
        <v>0</v>
      </c>
      <c r="G783">
        <v>280</v>
      </c>
      <c r="H783">
        <v>3740</v>
      </c>
      <c r="I783">
        <v>0</v>
      </c>
      <c r="J783">
        <v>2750</v>
      </c>
      <c r="K783">
        <f>SUM(Emisiones_CH4_CO2eq_MUNDO[[#This Row],[Agricultura (kilotoneladas CO₂e)]:[Otras Quemas de Combustible (kilotoneladas CO₂e)]])</f>
        <v>23770</v>
      </c>
    </row>
    <row r="784" spans="1:11" x14ac:dyDescent="0.25">
      <c r="A784" t="s">
        <v>56</v>
      </c>
      <c r="B784" t="s">
        <v>404</v>
      </c>
      <c r="C784" t="s">
        <v>57</v>
      </c>
      <c r="D784">
        <v>2016</v>
      </c>
      <c r="E784">
        <v>17090</v>
      </c>
      <c r="F784">
        <v>0</v>
      </c>
      <c r="G784">
        <v>280</v>
      </c>
      <c r="H784">
        <v>5370</v>
      </c>
      <c r="I784">
        <v>0</v>
      </c>
      <c r="J784">
        <v>2800</v>
      </c>
      <c r="K784">
        <f>SUM(Emisiones_CH4_CO2eq_MUNDO[[#This Row],[Agricultura (kilotoneladas CO₂e)]:[Otras Quemas de Combustible (kilotoneladas CO₂e)]])</f>
        <v>25540</v>
      </c>
    </row>
    <row r="785" spans="1:11" x14ac:dyDescent="0.25">
      <c r="A785" t="s">
        <v>58</v>
      </c>
      <c r="B785" t="s">
        <v>405</v>
      </c>
      <c r="C785" t="s">
        <v>59</v>
      </c>
      <c r="D785">
        <v>1990</v>
      </c>
      <c r="E785">
        <v>6310</v>
      </c>
      <c r="F785">
        <v>30</v>
      </c>
      <c r="G785">
        <v>1330</v>
      </c>
      <c r="H785">
        <v>2270</v>
      </c>
      <c r="I785">
        <v>0</v>
      </c>
      <c r="J785">
        <v>1610</v>
      </c>
      <c r="K785">
        <f>SUM(Emisiones_CH4_CO2eq_MUNDO[[#This Row],[Agricultura (kilotoneladas CO₂e)]:[Otras Quemas de Combustible (kilotoneladas CO₂e)]])</f>
        <v>11550</v>
      </c>
    </row>
    <row r="786" spans="1:11" x14ac:dyDescent="0.25">
      <c r="A786" t="s">
        <v>58</v>
      </c>
      <c r="B786" t="s">
        <v>405</v>
      </c>
      <c r="C786" t="s">
        <v>59</v>
      </c>
      <c r="D786">
        <v>1991</v>
      </c>
      <c r="E786">
        <v>6270</v>
      </c>
      <c r="F786">
        <v>30</v>
      </c>
      <c r="G786">
        <v>1380</v>
      </c>
      <c r="H786">
        <v>2270</v>
      </c>
      <c r="I786">
        <v>0</v>
      </c>
      <c r="J786">
        <v>1620</v>
      </c>
      <c r="K786">
        <f>SUM(Emisiones_CH4_CO2eq_MUNDO[[#This Row],[Agricultura (kilotoneladas CO₂e)]:[Otras Quemas de Combustible (kilotoneladas CO₂e)]])</f>
        <v>11570</v>
      </c>
    </row>
    <row r="787" spans="1:11" x14ac:dyDescent="0.25">
      <c r="A787" t="s">
        <v>58</v>
      </c>
      <c r="B787" t="s">
        <v>405</v>
      </c>
      <c r="C787" t="s">
        <v>59</v>
      </c>
      <c r="D787">
        <v>1992</v>
      </c>
      <c r="E787">
        <v>6290</v>
      </c>
      <c r="F787">
        <v>30</v>
      </c>
      <c r="G787">
        <v>1430</v>
      </c>
      <c r="H787">
        <v>2270</v>
      </c>
      <c r="I787">
        <v>0</v>
      </c>
      <c r="J787">
        <v>1620</v>
      </c>
      <c r="K787">
        <f>SUM(Emisiones_CH4_CO2eq_MUNDO[[#This Row],[Agricultura (kilotoneladas CO₂e)]:[Otras Quemas de Combustible (kilotoneladas CO₂e)]])</f>
        <v>11640</v>
      </c>
    </row>
    <row r="788" spans="1:11" x14ac:dyDescent="0.25">
      <c r="A788" t="s">
        <v>58</v>
      </c>
      <c r="B788" t="s">
        <v>405</v>
      </c>
      <c r="C788" t="s">
        <v>59</v>
      </c>
      <c r="D788">
        <v>1993</v>
      </c>
      <c r="E788">
        <v>6300</v>
      </c>
      <c r="F788">
        <v>20</v>
      </c>
      <c r="G788">
        <v>1470</v>
      </c>
      <c r="H788">
        <v>2270</v>
      </c>
      <c r="I788">
        <v>0</v>
      </c>
      <c r="J788">
        <v>1630</v>
      </c>
      <c r="K788">
        <f>SUM(Emisiones_CH4_CO2eq_MUNDO[[#This Row],[Agricultura (kilotoneladas CO₂e)]:[Otras Quemas de Combustible (kilotoneladas CO₂e)]])</f>
        <v>11690</v>
      </c>
    </row>
    <row r="789" spans="1:11" x14ac:dyDescent="0.25">
      <c r="A789" t="s">
        <v>58</v>
      </c>
      <c r="B789" t="s">
        <v>405</v>
      </c>
      <c r="C789" t="s">
        <v>59</v>
      </c>
      <c r="D789">
        <v>1994</v>
      </c>
      <c r="E789">
        <v>6310</v>
      </c>
      <c r="F789">
        <v>20</v>
      </c>
      <c r="G789">
        <v>1520</v>
      </c>
      <c r="H789">
        <v>2270</v>
      </c>
      <c r="I789">
        <v>0</v>
      </c>
      <c r="J789">
        <v>1630</v>
      </c>
      <c r="K789">
        <f>SUM(Emisiones_CH4_CO2eq_MUNDO[[#This Row],[Agricultura (kilotoneladas CO₂e)]:[Otras Quemas de Combustible (kilotoneladas CO₂e)]])</f>
        <v>11750</v>
      </c>
    </row>
    <row r="790" spans="1:11" x14ac:dyDescent="0.25">
      <c r="A790" t="s">
        <v>58</v>
      </c>
      <c r="B790" t="s">
        <v>405</v>
      </c>
      <c r="C790" t="s">
        <v>59</v>
      </c>
      <c r="D790">
        <v>1995</v>
      </c>
      <c r="E790">
        <v>6280</v>
      </c>
      <c r="F790">
        <v>20</v>
      </c>
      <c r="G790">
        <v>1610</v>
      </c>
      <c r="H790">
        <v>2270</v>
      </c>
      <c r="I790">
        <v>0</v>
      </c>
      <c r="J790">
        <v>1810</v>
      </c>
      <c r="K790">
        <f>SUM(Emisiones_CH4_CO2eq_MUNDO[[#This Row],[Agricultura (kilotoneladas CO₂e)]:[Otras Quemas de Combustible (kilotoneladas CO₂e)]])</f>
        <v>11990</v>
      </c>
    </row>
    <row r="791" spans="1:11" x14ac:dyDescent="0.25">
      <c r="A791" t="s">
        <v>58</v>
      </c>
      <c r="B791" t="s">
        <v>405</v>
      </c>
      <c r="C791" t="s">
        <v>59</v>
      </c>
      <c r="D791">
        <v>1996</v>
      </c>
      <c r="E791">
        <v>6110</v>
      </c>
      <c r="F791">
        <v>20</v>
      </c>
      <c r="G791">
        <v>1690</v>
      </c>
      <c r="H791">
        <v>1490</v>
      </c>
      <c r="I791">
        <v>0</v>
      </c>
      <c r="J791">
        <v>1960</v>
      </c>
      <c r="K791">
        <f>SUM(Emisiones_CH4_CO2eq_MUNDO[[#This Row],[Agricultura (kilotoneladas CO₂e)]:[Otras Quemas de Combustible (kilotoneladas CO₂e)]])</f>
        <v>11270</v>
      </c>
    </row>
    <row r="792" spans="1:11" x14ac:dyDescent="0.25">
      <c r="A792" t="s">
        <v>58</v>
      </c>
      <c r="B792" t="s">
        <v>405</v>
      </c>
      <c r="C792" t="s">
        <v>59</v>
      </c>
      <c r="D792">
        <v>1997</v>
      </c>
      <c r="E792">
        <v>6310</v>
      </c>
      <c r="F792">
        <v>20</v>
      </c>
      <c r="G792">
        <v>1780</v>
      </c>
      <c r="H792">
        <v>1450</v>
      </c>
      <c r="I792">
        <v>0</v>
      </c>
      <c r="J792">
        <v>2120</v>
      </c>
      <c r="K792">
        <f>SUM(Emisiones_CH4_CO2eq_MUNDO[[#This Row],[Agricultura (kilotoneladas CO₂e)]:[Otras Quemas de Combustible (kilotoneladas CO₂e)]])</f>
        <v>11680</v>
      </c>
    </row>
    <row r="793" spans="1:11" x14ac:dyDescent="0.25">
      <c r="A793" t="s">
        <v>58</v>
      </c>
      <c r="B793" t="s">
        <v>405</v>
      </c>
      <c r="C793" t="s">
        <v>59</v>
      </c>
      <c r="D793">
        <v>1998</v>
      </c>
      <c r="E793">
        <v>6830</v>
      </c>
      <c r="F793">
        <v>20</v>
      </c>
      <c r="G793">
        <v>1870</v>
      </c>
      <c r="H793">
        <v>3160</v>
      </c>
      <c r="I793">
        <v>0</v>
      </c>
      <c r="J793">
        <v>2270</v>
      </c>
      <c r="K793">
        <f>SUM(Emisiones_CH4_CO2eq_MUNDO[[#This Row],[Agricultura (kilotoneladas CO₂e)]:[Otras Quemas de Combustible (kilotoneladas CO₂e)]])</f>
        <v>14150</v>
      </c>
    </row>
    <row r="794" spans="1:11" x14ac:dyDescent="0.25">
      <c r="A794" t="s">
        <v>58</v>
      </c>
      <c r="B794" t="s">
        <v>405</v>
      </c>
      <c r="C794" t="s">
        <v>59</v>
      </c>
      <c r="D794">
        <v>1999</v>
      </c>
      <c r="E794">
        <v>7070</v>
      </c>
      <c r="F794">
        <v>20</v>
      </c>
      <c r="G794">
        <v>1960</v>
      </c>
      <c r="H794">
        <v>2380</v>
      </c>
      <c r="I794">
        <v>0</v>
      </c>
      <c r="J794">
        <v>2430</v>
      </c>
      <c r="K794">
        <f>SUM(Emisiones_CH4_CO2eq_MUNDO[[#This Row],[Agricultura (kilotoneladas CO₂e)]:[Otras Quemas de Combustible (kilotoneladas CO₂e)]])</f>
        <v>13860</v>
      </c>
    </row>
    <row r="795" spans="1:11" x14ac:dyDescent="0.25">
      <c r="A795" t="s">
        <v>58</v>
      </c>
      <c r="B795" t="s">
        <v>405</v>
      </c>
      <c r="C795" t="s">
        <v>59</v>
      </c>
      <c r="D795">
        <v>2000</v>
      </c>
      <c r="E795">
        <v>7870</v>
      </c>
      <c r="F795">
        <v>30</v>
      </c>
      <c r="G795">
        <v>2049.99999999999</v>
      </c>
      <c r="H795">
        <v>1980</v>
      </c>
      <c r="I795">
        <v>0</v>
      </c>
      <c r="J795">
        <v>2590</v>
      </c>
      <c r="K795">
        <f>SUM(Emisiones_CH4_CO2eq_MUNDO[[#This Row],[Agricultura (kilotoneladas CO₂e)]:[Otras Quemas de Combustible (kilotoneladas CO₂e)]])</f>
        <v>14519.999999999989</v>
      </c>
    </row>
    <row r="796" spans="1:11" x14ac:dyDescent="0.25">
      <c r="A796" t="s">
        <v>58</v>
      </c>
      <c r="B796" t="s">
        <v>405</v>
      </c>
      <c r="C796" t="s">
        <v>59</v>
      </c>
      <c r="D796">
        <v>2001</v>
      </c>
      <c r="E796">
        <v>7820</v>
      </c>
      <c r="F796">
        <v>20</v>
      </c>
      <c r="G796">
        <v>2110</v>
      </c>
      <c r="H796">
        <v>1140</v>
      </c>
      <c r="I796">
        <v>0</v>
      </c>
      <c r="J796">
        <v>2630</v>
      </c>
      <c r="K796">
        <f>SUM(Emisiones_CH4_CO2eq_MUNDO[[#This Row],[Agricultura (kilotoneladas CO₂e)]:[Otras Quemas de Combustible (kilotoneladas CO₂e)]])</f>
        <v>13720</v>
      </c>
    </row>
    <row r="797" spans="1:11" x14ac:dyDescent="0.25">
      <c r="A797" t="s">
        <v>58</v>
      </c>
      <c r="B797" t="s">
        <v>405</v>
      </c>
      <c r="C797" t="s">
        <v>59</v>
      </c>
      <c r="D797">
        <v>2002</v>
      </c>
      <c r="E797">
        <v>7600</v>
      </c>
      <c r="F797">
        <v>20</v>
      </c>
      <c r="G797">
        <v>2180</v>
      </c>
      <c r="H797">
        <v>880</v>
      </c>
      <c r="I797">
        <v>0</v>
      </c>
      <c r="J797">
        <v>2670</v>
      </c>
      <c r="K797">
        <f>SUM(Emisiones_CH4_CO2eq_MUNDO[[#This Row],[Agricultura (kilotoneladas CO₂e)]:[Otras Quemas de Combustible (kilotoneladas CO₂e)]])</f>
        <v>13350</v>
      </c>
    </row>
    <row r="798" spans="1:11" x14ac:dyDescent="0.25">
      <c r="A798" t="s">
        <v>58</v>
      </c>
      <c r="B798" t="s">
        <v>405</v>
      </c>
      <c r="C798" t="s">
        <v>59</v>
      </c>
      <c r="D798">
        <v>2003</v>
      </c>
      <c r="E798">
        <v>8330</v>
      </c>
      <c r="F798">
        <v>20</v>
      </c>
      <c r="G798">
        <v>2240</v>
      </c>
      <c r="H798">
        <v>2700</v>
      </c>
      <c r="I798">
        <v>0</v>
      </c>
      <c r="J798">
        <v>2710</v>
      </c>
      <c r="K798">
        <f>SUM(Emisiones_CH4_CO2eq_MUNDO[[#This Row],[Agricultura (kilotoneladas CO₂e)]:[Otras Quemas de Combustible (kilotoneladas CO₂e)]])</f>
        <v>16000</v>
      </c>
    </row>
    <row r="799" spans="1:11" x14ac:dyDescent="0.25">
      <c r="A799" t="s">
        <v>58</v>
      </c>
      <c r="B799" t="s">
        <v>405</v>
      </c>
      <c r="C799" t="s">
        <v>59</v>
      </c>
      <c r="D799">
        <v>2004</v>
      </c>
      <c r="E799">
        <v>7530</v>
      </c>
      <c r="F799">
        <v>20</v>
      </c>
      <c r="G799">
        <v>2300</v>
      </c>
      <c r="H799">
        <v>2140</v>
      </c>
      <c r="I799">
        <v>0</v>
      </c>
      <c r="J799">
        <v>2750</v>
      </c>
      <c r="K799">
        <f>SUM(Emisiones_CH4_CO2eq_MUNDO[[#This Row],[Agricultura (kilotoneladas CO₂e)]:[Otras Quemas de Combustible (kilotoneladas CO₂e)]])</f>
        <v>14740</v>
      </c>
    </row>
    <row r="800" spans="1:11" x14ac:dyDescent="0.25">
      <c r="A800" t="s">
        <v>58</v>
      </c>
      <c r="B800" t="s">
        <v>405</v>
      </c>
      <c r="C800" t="s">
        <v>59</v>
      </c>
      <c r="D800">
        <v>2005</v>
      </c>
      <c r="E800">
        <v>8359.9999999999891</v>
      </c>
      <c r="F800">
        <v>20</v>
      </c>
      <c r="G800">
        <v>2360</v>
      </c>
      <c r="H800">
        <v>3320</v>
      </c>
      <c r="I800">
        <v>0</v>
      </c>
      <c r="J800">
        <v>2790</v>
      </c>
      <c r="K800">
        <f>SUM(Emisiones_CH4_CO2eq_MUNDO[[#This Row],[Agricultura (kilotoneladas CO₂e)]:[Otras Quemas de Combustible (kilotoneladas CO₂e)]])</f>
        <v>16849.999999999989</v>
      </c>
    </row>
    <row r="801" spans="1:11" x14ac:dyDescent="0.25">
      <c r="A801" t="s">
        <v>58</v>
      </c>
      <c r="B801" t="s">
        <v>405</v>
      </c>
      <c r="C801" t="s">
        <v>59</v>
      </c>
      <c r="D801">
        <v>2006</v>
      </c>
      <c r="E801">
        <v>7780</v>
      </c>
      <c r="F801">
        <v>20</v>
      </c>
      <c r="G801">
        <v>2430</v>
      </c>
      <c r="H801">
        <v>1270</v>
      </c>
      <c r="I801">
        <v>0</v>
      </c>
      <c r="J801">
        <v>2920</v>
      </c>
      <c r="K801">
        <f>SUM(Emisiones_CH4_CO2eq_MUNDO[[#This Row],[Agricultura (kilotoneladas CO₂e)]:[Otras Quemas de Combustible (kilotoneladas CO₂e)]])</f>
        <v>14420</v>
      </c>
    </row>
    <row r="802" spans="1:11" x14ac:dyDescent="0.25">
      <c r="A802" t="s">
        <v>58</v>
      </c>
      <c r="B802" t="s">
        <v>405</v>
      </c>
      <c r="C802" t="s">
        <v>59</v>
      </c>
      <c r="D802">
        <v>2007</v>
      </c>
      <c r="E802">
        <v>7720</v>
      </c>
      <c r="F802">
        <v>20</v>
      </c>
      <c r="G802">
        <v>2500</v>
      </c>
      <c r="H802">
        <v>2020</v>
      </c>
      <c r="I802">
        <v>0</v>
      </c>
      <c r="J802">
        <v>3050</v>
      </c>
      <c r="K802">
        <f>SUM(Emisiones_CH4_CO2eq_MUNDO[[#This Row],[Agricultura (kilotoneladas CO₂e)]:[Otras Quemas de Combustible (kilotoneladas CO₂e)]])</f>
        <v>15310</v>
      </c>
    </row>
    <row r="803" spans="1:11" x14ac:dyDescent="0.25">
      <c r="A803" t="s">
        <v>58</v>
      </c>
      <c r="B803" t="s">
        <v>405</v>
      </c>
      <c r="C803" t="s">
        <v>59</v>
      </c>
      <c r="D803">
        <v>2008</v>
      </c>
      <c r="E803">
        <v>7080</v>
      </c>
      <c r="F803">
        <v>20</v>
      </c>
      <c r="G803">
        <v>2570</v>
      </c>
      <c r="H803">
        <v>3200</v>
      </c>
      <c r="I803">
        <v>0</v>
      </c>
      <c r="J803">
        <v>3180</v>
      </c>
      <c r="K803">
        <f>SUM(Emisiones_CH4_CO2eq_MUNDO[[#This Row],[Agricultura (kilotoneladas CO₂e)]:[Otras Quemas de Combustible (kilotoneladas CO₂e)]])</f>
        <v>16050</v>
      </c>
    </row>
    <row r="804" spans="1:11" x14ac:dyDescent="0.25">
      <c r="A804" t="s">
        <v>58</v>
      </c>
      <c r="B804" t="s">
        <v>405</v>
      </c>
      <c r="C804" t="s">
        <v>59</v>
      </c>
      <c r="D804">
        <v>2009</v>
      </c>
      <c r="E804">
        <v>6760</v>
      </c>
      <c r="F804">
        <v>20</v>
      </c>
      <c r="G804">
        <v>2640</v>
      </c>
      <c r="H804">
        <v>2240</v>
      </c>
      <c r="I804">
        <v>0</v>
      </c>
      <c r="J804">
        <v>3310</v>
      </c>
      <c r="K804">
        <f>SUM(Emisiones_CH4_CO2eq_MUNDO[[#This Row],[Agricultura (kilotoneladas CO₂e)]:[Otras Quemas de Combustible (kilotoneladas CO₂e)]])</f>
        <v>14970</v>
      </c>
    </row>
    <row r="805" spans="1:11" x14ac:dyDescent="0.25">
      <c r="A805" t="s">
        <v>58</v>
      </c>
      <c r="B805" t="s">
        <v>405</v>
      </c>
      <c r="C805" t="s">
        <v>59</v>
      </c>
      <c r="D805">
        <v>2010</v>
      </c>
      <c r="E805">
        <v>7030</v>
      </c>
      <c r="F805">
        <v>20</v>
      </c>
      <c r="G805">
        <v>2710</v>
      </c>
      <c r="H805">
        <v>2000</v>
      </c>
      <c r="I805">
        <v>0</v>
      </c>
      <c r="J805">
        <v>3450</v>
      </c>
      <c r="K805">
        <f>SUM(Emisiones_CH4_CO2eq_MUNDO[[#This Row],[Agricultura (kilotoneladas CO₂e)]:[Otras Quemas de Combustible (kilotoneladas CO₂e)]])</f>
        <v>15210</v>
      </c>
    </row>
    <row r="806" spans="1:11" x14ac:dyDescent="0.25">
      <c r="A806" t="s">
        <v>58</v>
      </c>
      <c r="B806" t="s">
        <v>405</v>
      </c>
      <c r="C806" t="s">
        <v>59</v>
      </c>
      <c r="D806">
        <v>2011</v>
      </c>
      <c r="E806">
        <v>6900</v>
      </c>
      <c r="F806">
        <v>20</v>
      </c>
      <c r="G806">
        <v>2790</v>
      </c>
      <c r="H806">
        <v>2020</v>
      </c>
      <c r="I806">
        <v>0</v>
      </c>
      <c r="J806">
        <v>3610</v>
      </c>
      <c r="K806">
        <f>SUM(Emisiones_CH4_CO2eq_MUNDO[[#This Row],[Agricultura (kilotoneladas CO₂e)]:[Otras Quemas de Combustible (kilotoneladas CO₂e)]])</f>
        <v>15340</v>
      </c>
    </row>
    <row r="807" spans="1:11" x14ac:dyDescent="0.25">
      <c r="A807" t="s">
        <v>58</v>
      </c>
      <c r="B807" t="s">
        <v>405</v>
      </c>
      <c r="C807" t="s">
        <v>59</v>
      </c>
      <c r="D807">
        <v>2012</v>
      </c>
      <c r="E807">
        <v>7090</v>
      </c>
      <c r="F807">
        <v>20</v>
      </c>
      <c r="G807">
        <v>2860</v>
      </c>
      <c r="H807">
        <v>1420</v>
      </c>
      <c r="I807">
        <v>0</v>
      </c>
      <c r="J807">
        <v>3770</v>
      </c>
      <c r="K807">
        <f>SUM(Emisiones_CH4_CO2eq_MUNDO[[#This Row],[Agricultura (kilotoneladas CO₂e)]:[Otras Quemas de Combustible (kilotoneladas CO₂e)]])</f>
        <v>15160</v>
      </c>
    </row>
    <row r="808" spans="1:11" x14ac:dyDescent="0.25">
      <c r="A808" t="s">
        <v>58</v>
      </c>
      <c r="B808" t="s">
        <v>405</v>
      </c>
      <c r="C808" t="s">
        <v>59</v>
      </c>
      <c r="D808">
        <v>2013</v>
      </c>
      <c r="E808">
        <v>7390</v>
      </c>
      <c r="F808">
        <v>30</v>
      </c>
      <c r="G808">
        <v>2940</v>
      </c>
      <c r="H808">
        <v>3950</v>
      </c>
      <c r="I808">
        <v>0</v>
      </c>
      <c r="J808">
        <v>3930</v>
      </c>
      <c r="K808">
        <f>SUM(Emisiones_CH4_CO2eq_MUNDO[[#This Row],[Agricultura (kilotoneladas CO₂e)]:[Otras Quemas de Combustible (kilotoneladas CO₂e)]])</f>
        <v>18240</v>
      </c>
    </row>
    <row r="809" spans="1:11" x14ac:dyDescent="0.25">
      <c r="A809" t="s">
        <v>58</v>
      </c>
      <c r="B809" t="s">
        <v>405</v>
      </c>
      <c r="C809" t="s">
        <v>59</v>
      </c>
      <c r="D809">
        <v>2014</v>
      </c>
      <c r="E809">
        <v>7250</v>
      </c>
      <c r="F809">
        <v>30</v>
      </c>
      <c r="G809">
        <v>3020</v>
      </c>
      <c r="H809">
        <v>1840</v>
      </c>
      <c r="I809">
        <v>0</v>
      </c>
      <c r="J809">
        <v>4090</v>
      </c>
      <c r="K809">
        <f>SUM(Emisiones_CH4_CO2eq_MUNDO[[#This Row],[Agricultura (kilotoneladas CO₂e)]:[Otras Quemas de Combustible (kilotoneladas CO₂e)]])</f>
        <v>16230</v>
      </c>
    </row>
    <row r="810" spans="1:11" x14ac:dyDescent="0.25">
      <c r="A810" t="s">
        <v>58</v>
      </c>
      <c r="B810" t="s">
        <v>405</v>
      </c>
      <c r="C810" t="s">
        <v>59</v>
      </c>
      <c r="D810">
        <v>2015</v>
      </c>
      <c r="E810">
        <v>7400</v>
      </c>
      <c r="F810">
        <v>30</v>
      </c>
      <c r="G810">
        <v>3100</v>
      </c>
      <c r="H810">
        <v>2880</v>
      </c>
      <c r="I810">
        <v>0</v>
      </c>
      <c r="J810">
        <v>4250</v>
      </c>
      <c r="K810">
        <f>SUM(Emisiones_CH4_CO2eq_MUNDO[[#This Row],[Agricultura (kilotoneladas CO₂e)]:[Otras Quemas de Combustible (kilotoneladas CO₂e)]])</f>
        <v>17660</v>
      </c>
    </row>
    <row r="811" spans="1:11" x14ac:dyDescent="0.25">
      <c r="A811" t="s">
        <v>58</v>
      </c>
      <c r="B811" t="s">
        <v>405</v>
      </c>
      <c r="C811" t="s">
        <v>59</v>
      </c>
      <c r="D811">
        <v>2016</v>
      </c>
      <c r="E811">
        <v>7540</v>
      </c>
      <c r="F811">
        <v>30</v>
      </c>
      <c r="G811">
        <v>3180</v>
      </c>
      <c r="H811">
        <v>3190</v>
      </c>
      <c r="I811">
        <v>0</v>
      </c>
      <c r="J811">
        <v>4310</v>
      </c>
      <c r="K811">
        <f>SUM(Emisiones_CH4_CO2eq_MUNDO[[#This Row],[Agricultura (kilotoneladas CO₂e)]:[Otras Quemas de Combustible (kilotoneladas CO₂e)]])</f>
        <v>18250</v>
      </c>
    </row>
    <row r="812" spans="1:11" x14ac:dyDescent="0.25">
      <c r="A812" t="s">
        <v>60</v>
      </c>
      <c r="B812" t="s">
        <v>406</v>
      </c>
      <c r="C812" t="s">
        <v>61</v>
      </c>
      <c r="D812">
        <v>1990</v>
      </c>
      <c r="E812">
        <v>23800</v>
      </c>
      <c r="F812">
        <v>37230</v>
      </c>
      <c r="G812">
        <v>17200</v>
      </c>
      <c r="H812">
        <v>18050</v>
      </c>
      <c r="I812">
        <v>120</v>
      </c>
      <c r="J812">
        <v>8410</v>
      </c>
      <c r="K812">
        <f>SUM(Emisiones_CH4_CO2eq_MUNDO[[#This Row],[Agricultura (kilotoneladas CO₂e)]:[Otras Quemas de Combustible (kilotoneladas CO₂e)]])</f>
        <v>104810</v>
      </c>
    </row>
    <row r="813" spans="1:11" x14ac:dyDescent="0.25">
      <c r="A813" t="s">
        <v>60</v>
      </c>
      <c r="B813" t="s">
        <v>406</v>
      </c>
      <c r="C813" t="s">
        <v>61</v>
      </c>
      <c r="D813">
        <v>1991</v>
      </c>
      <c r="E813">
        <v>23700</v>
      </c>
      <c r="F813">
        <v>38650</v>
      </c>
      <c r="G813">
        <v>17510</v>
      </c>
      <c r="H813">
        <v>18050</v>
      </c>
      <c r="I813">
        <v>120</v>
      </c>
      <c r="J813">
        <v>8180</v>
      </c>
      <c r="K813">
        <f>SUM(Emisiones_CH4_CO2eq_MUNDO[[#This Row],[Agricultura (kilotoneladas CO₂e)]:[Otras Quemas de Combustible (kilotoneladas CO₂e)]])</f>
        <v>106210</v>
      </c>
    </row>
    <row r="814" spans="1:11" x14ac:dyDescent="0.25">
      <c r="A814" t="s">
        <v>60</v>
      </c>
      <c r="B814" t="s">
        <v>406</v>
      </c>
      <c r="C814" t="s">
        <v>61</v>
      </c>
      <c r="D814">
        <v>1992</v>
      </c>
      <c r="E814">
        <v>24420</v>
      </c>
      <c r="F814">
        <v>41810</v>
      </c>
      <c r="G814">
        <v>17690</v>
      </c>
      <c r="H814">
        <v>18050</v>
      </c>
      <c r="I814">
        <v>110</v>
      </c>
      <c r="J814">
        <v>8160</v>
      </c>
      <c r="K814">
        <f>SUM(Emisiones_CH4_CO2eq_MUNDO[[#This Row],[Agricultura (kilotoneladas CO₂e)]:[Otras Quemas de Combustible (kilotoneladas CO₂e)]])</f>
        <v>110240</v>
      </c>
    </row>
    <row r="815" spans="1:11" x14ac:dyDescent="0.25">
      <c r="A815" t="s">
        <v>60</v>
      </c>
      <c r="B815" t="s">
        <v>406</v>
      </c>
      <c r="C815" t="s">
        <v>61</v>
      </c>
      <c r="D815">
        <v>1993</v>
      </c>
      <c r="E815">
        <v>24250</v>
      </c>
      <c r="F815">
        <v>44220</v>
      </c>
      <c r="G815">
        <v>17850</v>
      </c>
      <c r="H815">
        <v>18050</v>
      </c>
      <c r="I815">
        <v>100</v>
      </c>
      <c r="J815">
        <v>8359.9999999999891</v>
      </c>
      <c r="K815">
        <f>SUM(Emisiones_CH4_CO2eq_MUNDO[[#This Row],[Agricultura (kilotoneladas CO₂e)]:[Otras Quemas de Combustible (kilotoneladas CO₂e)]])</f>
        <v>112829.99999999999</v>
      </c>
    </row>
    <row r="816" spans="1:11" x14ac:dyDescent="0.25">
      <c r="A816" t="s">
        <v>60</v>
      </c>
      <c r="B816" t="s">
        <v>406</v>
      </c>
      <c r="C816" t="s">
        <v>61</v>
      </c>
      <c r="D816">
        <v>1994</v>
      </c>
      <c r="E816">
        <v>24350</v>
      </c>
      <c r="F816">
        <v>46480</v>
      </c>
      <c r="G816">
        <v>17890</v>
      </c>
      <c r="H816">
        <v>18050</v>
      </c>
      <c r="I816">
        <v>110</v>
      </c>
      <c r="J816">
        <v>8550</v>
      </c>
      <c r="K816">
        <f>SUM(Emisiones_CH4_CO2eq_MUNDO[[#This Row],[Agricultura (kilotoneladas CO₂e)]:[Otras Quemas de Combustible (kilotoneladas CO₂e)]])</f>
        <v>115430</v>
      </c>
    </row>
    <row r="817" spans="1:11" x14ac:dyDescent="0.25">
      <c r="A817" t="s">
        <v>60</v>
      </c>
      <c r="B817" t="s">
        <v>406</v>
      </c>
      <c r="C817" t="s">
        <v>61</v>
      </c>
      <c r="D817">
        <v>1995</v>
      </c>
      <c r="E817">
        <v>25620</v>
      </c>
      <c r="F817">
        <v>49270</v>
      </c>
      <c r="G817">
        <v>17840</v>
      </c>
      <c r="H817">
        <v>18050</v>
      </c>
      <c r="I817">
        <v>100</v>
      </c>
      <c r="J817">
        <v>8380</v>
      </c>
      <c r="K817">
        <f>SUM(Emisiones_CH4_CO2eq_MUNDO[[#This Row],[Agricultura (kilotoneladas CO₂e)]:[Otras Quemas de Combustible (kilotoneladas CO₂e)]])</f>
        <v>119260</v>
      </c>
    </row>
    <row r="818" spans="1:11" x14ac:dyDescent="0.25">
      <c r="A818" t="s">
        <v>60</v>
      </c>
      <c r="B818" t="s">
        <v>406</v>
      </c>
      <c r="C818" t="s">
        <v>61</v>
      </c>
      <c r="D818">
        <v>1996</v>
      </c>
      <c r="E818">
        <v>26610</v>
      </c>
      <c r="F818">
        <v>52650</v>
      </c>
      <c r="G818">
        <v>17770</v>
      </c>
      <c r="H818">
        <v>11250</v>
      </c>
      <c r="I818">
        <v>110</v>
      </c>
      <c r="J818">
        <v>8240</v>
      </c>
      <c r="K818">
        <f>SUM(Emisiones_CH4_CO2eq_MUNDO[[#This Row],[Agricultura (kilotoneladas CO₂e)]:[Otras Quemas de Combustible (kilotoneladas CO₂e)]])</f>
        <v>116630</v>
      </c>
    </row>
    <row r="819" spans="1:11" x14ac:dyDescent="0.25">
      <c r="A819" t="s">
        <v>60</v>
      </c>
      <c r="B819" t="s">
        <v>406</v>
      </c>
      <c r="C819" t="s">
        <v>61</v>
      </c>
      <c r="D819">
        <v>1997</v>
      </c>
      <c r="E819">
        <v>26510</v>
      </c>
      <c r="F819">
        <v>54650</v>
      </c>
      <c r="G819">
        <v>18040</v>
      </c>
      <c r="H819">
        <v>5970</v>
      </c>
      <c r="I819">
        <v>100</v>
      </c>
      <c r="J819">
        <v>7850</v>
      </c>
      <c r="K819">
        <f>SUM(Emisiones_CH4_CO2eq_MUNDO[[#This Row],[Agricultura (kilotoneladas CO₂e)]:[Otras Quemas de Combustible (kilotoneladas CO₂e)]])</f>
        <v>113120</v>
      </c>
    </row>
    <row r="820" spans="1:11" x14ac:dyDescent="0.25">
      <c r="A820" t="s">
        <v>60</v>
      </c>
      <c r="B820" t="s">
        <v>406</v>
      </c>
      <c r="C820" t="s">
        <v>61</v>
      </c>
      <c r="D820">
        <v>1998</v>
      </c>
      <c r="E820">
        <v>27450</v>
      </c>
      <c r="F820">
        <v>55150</v>
      </c>
      <c r="G820">
        <v>18300</v>
      </c>
      <c r="H820">
        <v>31820</v>
      </c>
      <c r="I820">
        <v>100</v>
      </c>
      <c r="J820">
        <v>8279.9999999999891</v>
      </c>
      <c r="K820">
        <f>SUM(Emisiones_CH4_CO2eq_MUNDO[[#This Row],[Agricultura (kilotoneladas CO₂e)]:[Otras Quemas de Combustible (kilotoneladas CO₂e)]])</f>
        <v>141100</v>
      </c>
    </row>
    <row r="821" spans="1:11" x14ac:dyDescent="0.25">
      <c r="A821" t="s">
        <v>60</v>
      </c>
      <c r="B821" t="s">
        <v>406</v>
      </c>
      <c r="C821" t="s">
        <v>61</v>
      </c>
      <c r="D821">
        <v>1999</v>
      </c>
      <c r="E821">
        <v>26530</v>
      </c>
      <c r="F821">
        <v>54050</v>
      </c>
      <c r="G821">
        <v>18570</v>
      </c>
      <c r="H821">
        <v>13670</v>
      </c>
      <c r="I821">
        <v>110</v>
      </c>
      <c r="J821">
        <v>8700</v>
      </c>
      <c r="K821">
        <f>SUM(Emisiones_CH4_CO2eq_MUNDO[[#This Row],[Agricultura (kilotoneladas CO₂e)]:[Otras Quemas de Combustible (kilotoneladas CO₂e)]])</f>
        <v>121630</v>
      </c>
    </row>
    <row r="822" spans="1:11" x14ac:dyDescent="0.25">
      <c r="A822" t="s">
        <v>60</v>
      </c>
      <c r="B822" t="s">
        <v>406</v>
      </c>
      <c r="C822" t="s">
        <v>61</v>
      </c>
      <c r="D822">
        <v>2000</v>
      </c>
      <c r="E822">
        <v>26240</v>
      </c>
      <c r="F822">
        <v>53590</v>
      </c>
      <c r="G822">
        <v>18510</v>
      </c>
      <c r="H822">
        <v>5420</v>
      </c>
      <c r="I822">
        <v>110</v>
      </c>
      <c r="J822">
        <v>8460</v>
      </c>
      <c r="K822">
        <f>SUM(Emisiones_CH4_CO2eq_MUNDO[[#This Row],[Agricultura (kilotoneladas CO₂e)]:[Otras Quemas de Combustible (kilotoneladas CO₂e)]])</f>
        <v>112330</v>
      </c>
    </row>
    <row r="823" spans="1:11" x14ac:dyDescent="0.25">
      <c r="A823" t="s">
        <v>60</v>
      </c>
      <c r="B823" t="s">
        <v>406</v>
      </c>
      <c r="C823" t="s">
        <v>61</v>
      </c>
      <c r="D823">
        <v>2001</v>
      </c>
      <c r="E823">
        <v>26940</v>
      </c>
      <c r="F823">
        <v>51970</v>
      </c>
      <c r="G823">
        <v>18420</v>
      </c>
      <c r="H823">
        <v>2680</v>
      </c>
      <c r="I823">
        <v>110</v>
      </c>
      <c r="J823">
        <v>7900</v>
      </c>
      <c r="K823">
        <f>SUM(Emisiones_CH4_CO2eq_MUNDO[[#This Row],[Agricultura (kilotoneladas CO₂e)]:[Otras Quemas de Combustible (kilotoneladas CO₂e)]])</f>
        <v>108020</v>
      </c>
    </row>
    <row r="824" spans="1:11" x14ac:dyDescent="0.25">
      <c r="A824" t="s">
        <v>60</v>
      </c>
      <c r="B824" t="s">
        <v>406</v>
      </c>
      <c r="C824" t="s">
        <v>61</v>
      </c>
      <c r="D824">
        <v>2002</v>
      </c>
      <c r="E824">
        <v>27640</v>
      </c>
      <c r="F824">
        <v>49060</v>
      </c>
      <c r="G824">
        <v>18730</v>
      </c>
      <c r="H824">
        <v>22910</v>
      </c>
      <c r="I824">
        <v>110</v>
      </c>
      <c r="J824">
        <v>8199.9999999999891</v>
      </c>
      <c r="K824">
        <f>SUM(Emisiones_CH4_CO2eq_MUNDO[[#This Row],[Agricultura (kilotoneladas CO₂e)]:[Otras Quemas de Combustible (kilotoneladas CO₂e)]])</f>
        <v>126649.99999999999</v>
      </c>
    </row>
    <row r="825" spans="1:11" x14ac:dyDescent="0.25">
      <c r="A825" t="s">
        <v>60</v>
      </c>
      <c r="B825" t="s">
        <v>406</v>
      </c>
      <c r="C825" t="s">
        <v>61</v>
      </c>
      <c r="D825">
        <v>2003</v>
      </c>
      <c r="E825">
        <v>27290</v>
      </c>
      <c r="F825">
        <v>48220</v>
      </c>
      <c r="G825">
        <v>19040</v>
      </c>
      <c r="H825">
        <v>21590</v>
      </c>
      <c r="I825">
        <v>100</v>
      </c>
      <c r="J825">
        <v>7560</v>
      </c>
      <c r="K825">
        <f>SUM(Emisiones_CH4_CO2eq_MUNDO[[#This Row],[Agricultura (kilotoneladas CO₂e)]:[Otras Quemas de Combustible (kilotoneladas CO₂e)]])</f>
        <v>123800</v>
      </c>
    </row>
    <row r="826" spans="1:11" x14ac:dyDescent="0.25">
      <c r="A826" t="s">
        <v>60</v>
      </c>
      <c r="B826" t="s">
        <v>406</v>
      </c>
      <c r="C826" t="s">
        <v>61</v>
      </c>
      <c r="D826">
        <v>2004</v>
      </c>
      <c r="E826">
        <v>28790</v>
      </c>
      <c r="F826">
        <v>47550</v>
      </c>
      <c r="G826">
        <v>19340</v>
      </c>
      <c r="H826">
        <v>12850</v>
      </c>
      <c r="I826">
        <v>110</v>
      </c>
      <c r="J826">
        <v>7350</v>
      </c>
      <c r="K826">
        <f>SUM(Emisiones_CH4_CO2eq_MUNDO[[#This Row],[Agricultura (kilotoneladas CO₂e)]:[Otras Quemas de Combustible (kilotoneladas CO₂e)]])</f>
        <v>115990</v>
      </c>
    </row>
    <row r="827" spans="1:11" x14ac:dyDescent="0.25">
      <c r="A827" t="s">
        <v>60</v>
      </c>
      <c r="B827" t="s">
        <v>406</v>
      </c>
      <c r="C827" t="s">
        <v>61</v>
      </c>
      <c r="D827">
        <v>2005</v>
      </c>
      <c r="E827">
        <v>29070</v>
      </c>
      <c r="F827">
        <v>45900</v>
      </c>
      <c r="G827">
        <v>19600</v>
      </c>
      <c r="H827">
        <v>12300</v>
      </c>
      <c r="I827">
        <v>90</v>
      </c>
      <c r="J827">
        <v>6810</v>
      </c>
      <c r="K827">
        <f>SUM(Emisiones_CH4_CO2eq_MUNDO[[#This Row],[Agricultura (kilotoneladas CO₂e)]:[Otras Quemas de Combustible (kilotoneladas CO₂e)]])</f>
        <v>113770</v>
      </c>
    </row>
    <row r="828" spans="1:11" x14ac:dyDescent="0.25">
      <c r="A828" t="s">
        <v>60</v>
      </c>
      <c r="B828" t="s">
        <v>406</v>
      </c>
      <c r="C828" t="s">
        <v>61</v>
      </c>
      <c r="D828">
        <v>2006</v>
      </c>
      <c r="E828">
        <v>28660</v>
      </c>
      <c r="F828">
        <v>45940</v>
      </c>
      <c r="G828">
        <v>19920</v>
      </c>
      <c r="H828">
        <v>18420</v>
      </c>
      <c r="I828">
        <v>90</v>
      </c>
      <c r="J828">
        <v>6670</v>
      </c>
      <c r="K828">
        <f>SUM(Emisiones_CH4_CO2eq_MUNDO[[#This Row],[Agricultura (kilotoneladas CO₂e)]:[Otras Quemas de Combustible (kilotoneladas CO₂e)]])</f>
        <v>119700</v>
      </c>
    </row>
    <row r="829" spans="1:11" x14ac:dyDescent="0.25">
      <c r="A829" t="s">
        <v>60</v>
      </c>
      <c r="B829" t="s">
        <v>406</v>
      </c>
      <c r="C829" t="s">
        <v>61</v>
      </c>
      <c r="D829">
        <v>2007</v>
      </c>
      <c r="E829">
        <v>27560</v>
      </c>
      <c r="F829">
        <v>45490</v>
      </c>
      <c r="G829">
        <v>19520</v>
      </c>
      <c r="H829">
        <v>12480</v>
      </c>
      <c r="I829">
        <v>90</v>
      </c>
      <c r="J829">
        <v>6770</v>
      </c>
      <c r="K829">
        <f>SUM(Emisiones_CH4_CO2eq_MUNDO[[#This Row],[Agricultura (kilotoneladas CO₂e)]:[Otras Quemas de Combustible (kilotoneladas CO₂e)]])</f>
        <v>111910</v>
      </c>
    </row>
    <row r="830" spans="1:11" x14ac:dyDescent="0.25">
      <c r="A830" t="s">
        <v>60</v>
      </c>
      <c r="B830" t="s">
        <v>406</v>
      </c>
      <c r="C830" t="s">
        <v>61</v>
      </c>
      <c r="D830">
        <v>2008</v>
      </c>
      <c r="E830">
        <v>26600</v>
      </c>
      <c r="F830">
        <v>44810</v>
      </c>
      <c r="G830">
        <v>18180</v>
      </c>
      <c r="H830">
        <v>13750</v>
      </c>
      <c r="I830">
        <v>80</v>
      </c>
      <c r="J830">
        <v>6610</v>
      </c>
      <c r="K830">
        <f>SUM(Emisiones_CH4_CO2eq_MUNDO[[#This Row],[Agricultura (kilotoneladas CO₂e)]:[Otras Quemas de Combustible (kilotoneladas CO₂e)]])</f>
        <v>110030</v>
      </c>
    </row>
    <row r="831" spans="1:11" x14ac:dyDescent="0.25">
      <c r="A831" t="s">
        <v>60</v>
      </c>
      <c r="B831" t="s">
        <v>406</v>
      </c>
      <c r="C831" t="s">
        <v>61</v>
      </c>
      <c r="D831">
        <v>2009</v>
      </c>
      <c r="E831">
        <v>25380</v>
      </c>
      <c r="F831">
        <v>41990</v>
      </c>
      <c r="G831">
        <v>17920</v>
      </c>
      <c r="H831">
        <v>4040</v>
      </c>
      <c r="I831">
        <v>70</v>
      </c>
      <c r="J831">
        <v>6360</v>
      </c>
      <c r="K831">
        <f>SUM(Emisiones_CH4_CO2eq_MUNDO[[#This Row],[Agricultura (kilotoneladas CO₂e)]:[Otras Quemas de Combustible (kilotoneladas CO₂e)]])</f>
        <v>95760</v>
      </c>
    </row>
    <row r="832" spans="1:11" x14ac:dyDescent="0.25">
      <c r="A832" t="s">
        <v>60</v>
      </c>
      <c r="B832" t="s">
        <v>406</v>
      </c>
      <c r="C832" t="s">
        <v>61</v>
      </c>
      <c r="D832">
        <v>2010</v>
      </c>
      <c r="E832">
        <v>25170</v>
      </c>
      <c r="F832">
        <v>41280</v>
      </c>
      <c r="G832">
        <v>17030</v>
      </c>
      <c r="H832">
        <v>22760</v>
      </c>
      <c r="I832">
        <v>70</v>
      </c>
      <c r="J832">
        <v>6540</v>
      </c>
      <c r="K832">
        <f>SUM(Emisiones_CH4_CO2eq_MUNDO[[#This Row],[Agricultura (kilotoneladas CO₂e)]:[Otras Quemas de Combustible (kilotoneladas CO₂e)]])</f>
        <v>112850</v>
      </c>
    </row>
    <row r="833" spans="1:11" x14ac:dyDescent="0.25">
      <c r="A833" t="s">
        <v>60</v>
      </c>
      <c r="B833" t="s">
        <v>406</v>
      </c>
      <c r="C833" t="s">
        <v>61</v>
      </c>
      <c r="D833">
        <v>2011</v>
      </c>
      <c r="E833">
        <v>24270</v>
      </c>
      <c r="F833">
        <v>42110</v>
      </c>
      <c r="G833">
        <v>16990</v>
      </c>
      <c r="H833">
        <v>13510</v>
      </c>
      <c r="I833">
        <v>70</v>
      </c>
      <c r="J833">
        <v>6490</v>
      </c>
      <c r="K833">
        <f>SUM(Emisiones_CH4_CO2eq_MUNDO[[#This Row],[Agricultura (kilotoneladas CO₂e)]:[Otras Quemas de Combustible (kilotoneladas CO₂e)]])</f>
        <v>103440</v>
      </c>
    </row>
    <row r="834" spans="1:11" x14ac:dyDescent="0.25">
      <c r="A834" t="s">
        <v>60</v>
      </c>
      <c r="B834" t="s">
        <v>406</v>
      </c>
      <c r="C834" t="s">
        <v>61</v>
      </c>
      <c r="D834">
        <v>2012</v>
      </c>
      <c r="E834">
        <v>24410</v>
      </c>
      <c r="F834">
        <v>44540</v>
      </c>
      <c r="G834">
        <v>16700</v>
      </c>
      <c r="H834">
        <v>20470</v>
      </c>
      <c r="I834">
        <v>70</v>
      </c>
      <c r="J834">
        <v>6620</v>
      </c>
      <c r="K834">
        <f>SUM(Emisiones_CH4_CO2eq_MUNDO[[#This Row],[Agricultura (kilotoneladas CO₂e)]:[Otras Quemas de Combustible (kilotoneladas CO₂e)]])</f>
        <v>112810</v>
      </c>
    </row>
    <row r="835" spans="1:11" x14ac:dyDescent="0.25">
      <c r="A835" t="s">
        <v>60</v>
      </c>
      <c r="B835" t="s">
        <v>406</v>
      </c>
      <c r="C835" t="s">
        <v>61</v>
      </c>
      <c r="D835">
        <v>2013</v>
      </c>
      <c r="E835">
        <v>25190</v>
      </c>
      <c r="F835">
        <v>46170</v>
      </c>
      <c r="G835">
        <v>16739.999999999898</v>
      </c>
      <c r="H835">
        <v>34720</v>
      </c>
      <c r="I835">
        <v>80</v>
      </c>
      <c r="J835">
        <v>6820</v>
      </c>
      <c r="K835">
        <f>SUM(Emisiones_CH4_CO2eq_MUNDO[[#This Row],[Agricultura (kilotoneladas CO₂e)]:[Otras Quemas de Combustible (kilotoneladas CO₂e)]])</f>
        <v>129719.9999999999</v>
      </c>
    </row>
    <row r="836" spans="1:11" x14ac:dyDescent="0.25">
      <c r="A836" t="s">
        <v>60</v>
      </c>
      <c r="B836" t="s">
        <v>406</v>
      </c>
      <c r="C836" t="s">
        <v>61</v>
      </c>
      <c r="D836">
        <v>2014</v>
      </c>
      <c r="E836">
        <v>24860</v>
      </c>
      <c r="F836">
        <v>48760</v>
      </c>
      <c r="G836">
        <v>16460</v>
      </c>
      <c r="H836">
        <v>23810</v>
      </c>
      <c r="I836">
        <v>80</v>
      </c>
      <c r="J836">
        <v>7010</v>
      </c>
      <c r="K836">
        <f>SUM(Emisiones_CH4_CO2eq_MUNDO[[#This Row],[Agricultura (kilotoneladas CO₂e)]:[Otras Quemas de Combustible (kilotoneladas CO₂e)]])</f>
        <v>120980</v>
      </c>
    </row>
    <row r="837" spans="1:11" x14ac:dyDescent="0.25">
      <c r="A837" t="s">
        <v>60</v>
      </c>
      <c r="B837" t="s">
        <v>406</v>
      </c>
      <c r="C837" t="s">
        <v>61</v>
      </c>
      <c r="D837">
        <v>2015</v>
      </c>
      <c r="E837">
        <v>23850</v>
      </c>
      <c r="F837">
        <v>47040</v>
      </c>
      <c r="G837">
        <v>16790</v>
      </c>
      <c r="H837">
        <v>37470</v>
      </c>
      <c r="I837">
        <v>70</v>
      </c>
      <c r="J837">
        <v>6880</v>
      </c>
      <c r="K837">
        <f>SUM(Emisiones_CH4_CO2eq_MUNDO[[#This Row],[Agricultura (kilotoneladas CO₂e)]:[Otras Quemas de Combustible (kilotoneladas CO₂e)]])</f>
        <v>132100</v>
      </c>
    </row>
    <row r="838" spans="1:11" x14ac:dyDescent="0.25">
      <c r="A838" t="s">
        <v>60</v>
      </c>
      <c r="B838" t="s">
        <v>406</v>
      </c>
      <c r="C838" t="s">
        <v>61</v>
      </c>
      <c r="D838">
        <v>2016</v>
      </c>
      <c r="E838">
        <v>23800</v>
      </c>
      <c r="F838">
        <v>42680</v>
      </c>
      <c r="G838">
        <v>16880</v>
      </c>
      <c r="H838">
        <v>15090</v>
      </c>
      <c r="I838">
        <v>80</v>
      </c>
      <c r="J838">
        <v>7070</v>
      </c>
      <c r="K838">
        <f>SUM(Emisiones_CH4_CO2eq_MUNDO[[#This Row],[Agricultura (kilotoneladas CO₂e)]:[Otras Quemas de Combustible (kilotoneladas CO₂e)]])</f>
        <v>105600</v>
      </c>
    </row>
    <row r="839" spans="1:11" x14ac:dyDescent="0.25">
      <c r="A839" t="s">
        <v>62</v>
      </c>
      <c r="B839" t="s">
        <v>407</v>
      </c>
      <c r="C839" t="s">
        <v>63</v>
      </c>
      <c r="D839">
        <v>1990</v>
      </c>
      <c r="E839">
        <v>40</v>
      </c>
      <c r="F839">
        <v>0</v>
      </c>
      <c r="G839">
        <v>30</v>
      </c>
      <c r="H839">
        <v>0</v>
      </c>
      <c r="I839">
        <v>0</v>
      </c>
      <c r="J839">
        <v>10</v>
      </c>
      <c r="K839">
        <f>SUM(Emisiones_CH4_CO2eq_MUNDO[[#This Row],[Agricultura (kilotoneladas CO₂e)]:[Otras Quemas de Combustible (kilotoneladas CO₂e)]])</f>
        <v>80</v>
      </c>
    </row>
    <row r="840" spans="1:11" x14ac:dyDescent="0.25">
      <c r="A840" t="s">
        <v>62</v>
      </c>
      <c r="B840" t="s">
        <v>407</v>
      </c>
      <c r="C840" t="s">
        <v>63</v>
      </c>
      <c r="D840">
        <v>1991</v>
      </c>
      <c r="E840">
        <v>40</v>
      </c>
      <c r="F840">
        <v>0</v>
      </c>
      <c r="G840">
        <v>30</v>
      </c>
      <c r="H840">
        <v>0</v>
      </c>
      <c r="I840">
        <v>0</v>
      </c>
      <c r="J840">
        <v>10</v>
      </c>
      <c r="K840">
        <f>SUM(Emisiones_CH4_CO2eq_MUNDO[[#This Row],[Agricultura (kilotoneladas CO₂e)]:[Otras Quemas de Combustible (kilotoneladas CO₂e)]])</f>
        <v>80</v>
      </c>
    </row>
    <row r="841" spans="1:11" x14ac:dyDescent="0.25">
      <c r="A841" t="s">
        <v>62</v>
      </c>
      <c r="B841" t="s">
        <v>407</v>
      </c>
      <c r="C841" t="s">
        <v>63</v>
      </c>
      <c r="D841">
        <v>1992</v>
      </c>
      <c r="E841">
        <v>50</v>
      </c>
      <c r="F841">
        <v>0</v>
      </c>
      <c r="G841">
        <v>30</v>
      </c>
      <c r="H841">
        <v>0</v>
      </c>
      <c r="I841">
        <v>0</v>
      </c>
      <c r="J841">
        <v>10</v>
      </c>
      <c r="K841">
        <f>SUM(Emisiones_CH4_CO2eq_MUNDO[[#This Row],[Agricultura (kilotoneladas CO₂e)]:[Otras Quemas de Combustible (kilotoneladas CO₂e)]])</f>
        <v>90</v>
      </c>
    </row>
    <row r="842" spans="1:11" x14ac:dyDescent="0.25">
      <c r="A842" t="s">
        <v>62</v>
      </c>
      <c r="B842" t="s">
        <v>407</v>
      </c>
      <c r="C842" t="s">
        <v>63</v>
      </c>
      <c r="D842">
        <v>1993</v>
      </c>
      <c r="E842">
        <v>50</v>
      </c>
      <c r="F842">
        <v>0</v>
      </c>
      <c r="G842">
        <v>40</v>
      </c>
      <c r="H842">
        <v>0</v>
      </c>
      <c r="I842">
        <v>0</v>
      </c>
      <c r="J842">
        <v>10</v>
      </c>
      <c r="K842">
        <f>SUM(Emisiones_CH4_CO2eq_MUNDO[[#This Row],[Agricultura (kilotoneladas CO₂e)]:[Otras Quemas de Combustible (kilotoneladas CO₂e)]])</f>
        <v>100</v>
      </c>
    </row>
    <row r="843" spans="1:11" x14ac:dyDescent="0.25">
      <c r="A843" t="s">
        <v>62</v>
      </c>
      <c r="B843" t="s">
        <v>407</v>
      </c>
      <c r="C843" t="s">
        <v>63</v>
      </c>
      <c r="D843">
        <v>1994</v>
      </c>
      <c r="E843">
        <v>50</v>
      </c>
      <c r="F843">
        <v>0</v>
      </c>
      <c r="G843">
        <v>40</v>
      </c>
      <c r="H843">
        <v>0</v>
      </c>
      <c r="I843">
        <v>0</v>
      </c>
      <c r="J843">
        <v>10</v>
      </c>
      <c r="K843">
        <f>SUM(Emisiones_CH4_CO2eq_MUNDO[[#This Row],[Agricultura (kilotoneladas CO₂e)]:[Otras Quemas de Combustible (kilotoneladas CO₂e)]])</f>
        <v>100</v>
      </c>
    </row>
    <row r="844" spans="1:11" x14ac:dyDescent="0.25">
      <c r="A844" t="s">
        <v>62</v>
      </c>
      <c r="B844" t="s">
        <v>407</v>
      </c>
      <c r="C844" t="s">
        <v>63</v>
      </c>
      <c r="D844">
        <v>1995</v>
      </c>
      <c r="E844">
        <v>50</v>
      </c>
      <c r="F844">
        <v>0</v>
      </c>
      <c r="G844">
        <v>40</v>
      </c>
      <c r="H844">
        <v>0</v>
      </c>
      <c r="I844">
        <v>0</v>
      </c>
      <c r="J844">
        <v>10</v>
      </c>
      <c r="K844">
        <f>SUM(Emisiones_CH4_CO2eq_MUNDO[[#This Row],[Agricultura (kilotoneladas CO₂e)]:[Otras Quemas de Combustible (kilotoneladas CO₂e)]])</f>
        <v>100</v>
      </c>
    </row>
    <row r="845" spans="1:11" x14ac:dyDescent="0.25">
      <c r="A845" t="s">
        <v>62</v>
      </c>
      <c r="B845" t="s">
        <v>407</v>
      </c>
      <c r="C845" t="s">
        <v>63</v>
      </c>
      <c r="D845">
        <v>1996</v>
      </c>
      <c r="E845">
        <v>50</v>
      </c>
      <c r="F845">
        <v>0</v>
      </c>
      <c r="G845">
        <v>40</v>
      </c>
      <c r="H845">
        <v>0</v>
      </c>
      <c r="I845">
        <v>0</v>
      </c>
      <c r="J845">
        <v>10</v>
      </c>
      <c r="K845">
        <f>SUM(Emisiones_CH4_CO2eq_MUNDO[[#This Row],[Agricultura (kilotoneladas CO₂e)]:[Otras Quemas de Combustible (kilotoneladas CO₂e)]])</f>
        <v>100</v>
      </c>
    </row>
    <row r="846" spans="1:11" x14ac:dyDescent="0.25">
      <c r="A846" t="s">
        <v>62</v>
      </c>
      <c r="B846" t="s">
        <v>407</v>
      </c>
      <c r="C846" t="s">
        <v>63</v>
      </c>
      <c r="D846">
        <v>1997</v>
      </c>
      <c r="E846">
        <v>50</v>
      </c>
      <c r="F846">
        <v>0</v>
      </c>
      <c r="G846">
        <v>30</v>
      </c>
      <c r="H846">
        <v>0</v>
      </c>
      <c r="I846">
        <v>0</v>
      </c>
      <c r="J846">
        <v>10</v>
      </c>
      <c r="K846">
        <f>SUM(Emisiones_CH4_CO2eq_MUNDO[[#This Row],[Agricultura (kilotoneladas CO₂e)]:[Otras Quemas de Combustible (kilotoneladas CO₂e)]])</f>
        <v>90</v>
      </c>
    </row>
    <row r="847" spans="1:11" x14ac:dyDescent="0.25">
      <c r="A847" t="s">
        <v>62</v>
      </c>
      <c r="B847" t="s">
        <v>407</v>
      </c>
      <c r="C847" t="s">
        <v>63</v>
      </c>
      <c r="D847">
        <v>1998</v>
      </c>
      <c r="E847">
        <v>50</v>
      </c>
      <c r="F847">
        <v>0</v>
      </c>
      <c r="G847">
        <v>30</v>
      </c>
      <c r="H847">
        <v>0</v>
      </c>
      <c r="I847">
        <v>0</v>
      </c>
      <c r="J847">
        <v>20</v>
      </c>
      <c r="K847">
        <f>SUM(Emisiones_CH4_CO2eq_MUNDO[[#This Row],[Agricultura (kilotoneladas CO₂e)]:[Otras Quemas de Combustible (kilotoneladas CO₂e)]])</f>
        <v>100</v>
      </c>
    </row>
    <row r="848" spans="1:11" x14ac:dyDescent="0.25">
      <c r="A848" t="s">
        <v>62</v>
      </c>
      <c r="B848" t="s">
        <v>407</v>
      </c>
      <c r="C848" t="s">
        <v>63</v>
      </c>
      <c r="D848">
        <v>1999</v>
      </c>
      <c r="E848">
        <v>50</v>
      </c>
      <c r="F848">
        <v>0</v>
      </c>
      <c r="G848">
        <v>30</v>
      </c>
      <c r="H848">
        <v>0</v>
      </c>
      <c r="I848">
        <v>0</v>
      </c>
      <c r="J848">
        <v>20</v>
      </c>
      <c r="K848">
        <f>SUM(Emisiones_CH4_CO2eq_MUNDO[[#This Row],[Agricultura (kilotoneladas CO₂e)]:[Otras Quemas de Combustible (kilotoneladas CO₂e)]])</f>
        <v>100</v>
      </c>
    </row>
    <row r="849" spans="1:11" x14ac:dyDescent="0.25">
      <c r="A849" t="s">
        <v>62</v>
      </c>
      <c r="B849" t="s">
        <v>407</v>
      </c>
      <c r="C849" t="s">
        <v>63</v>
      </c>
      <c r="D849">
        <v>2000</v>
      </c>
      <c r="E849">
        <v>50</v>
      </c>
      <c r="F849">
        <v>0</v>
      </c>
      <c r="G849">
        <v>30</v>
      </c>
      <c r="H849">
        <v>0</v>
      </c>
      <c r="I849">
        <v>0</v>
      </c>
      <c r="J849">
        <v>20</v>
      </c>
      <c r="K849">
        <f>SUM(Emisiones_CH4_CO2eq_MUNDO[[#This Row],[Agricultura (kilotoneladas CO₂e)]:[Otras Quemas de Combustible (kilotoneladas CO₂e)]])</f>
        <v>100</v>
      </c>
    </row>
    <row r="850" spans="1:11" x14ac:dyDescent="0.25">
      <c r="A850" t="s">
        <v>62</v>
      </c>
      <c r="B850" t="s">
        <v>407</v>
      </c>
      <c r="C850" t="s">
        <v>63</v>
      </c>
      <c r="D850">
        <v>2001</v>
      </c>
      <c r="E850">
        <v>50</v>
      </c>
      <c r="F850">
        <v>0</v>
      </c>
      <c r="G850">
        <v>30</v>
      </c>
      <c r="H850">
        <v>0</v>
      </c>
      <c r="I850">
        <v>0</v>
      </c>
      <c r="J850">
        <v>20</v>
      </c>
      <c r="K850">
        <f>SUM(Emisiones_CH4_CO2eq_MUNDO[[#This Row],[Agricultura (kilotoneladas CO₂e)]:[Otras Quemas de Combustible (kilotoneladas CO₂e)]])</f>
        <v>100</v>
      </c>
    </row>
    <row r="851" spans="1:11" x14ac:dyDescent="0.25">
      <c r="A851" t="s">
        <v>62</v>
      </c>
      <c r="B851" t="s">
        <v>407</v>
      </c>
      <c r="C851" t="s">
        <v>63</v>
      </c>
      <c r="D851">
        <v>2002</v>
      </c>
      <c r="E851">
        <v>50</v>
      </c>
      <c r="F851">
        <v>0</v>
      </c>
      <c r="G851">
        <v>30</v>
      </c>
      <c r="H851">
        <v>0</v>
      </c>
      <c r="I851">
        <v>0</v>
      </c>
      <c r="J851">
        <v>20</v>
      </c>
      <c r="K851">
        <f>SUM(Emisiones_CH4_CO2eq_MUNDO[[#This Row],[Agricultura (kilotoneladas CO₂e)]:[Otras Quemas de Combustible (kilotoneladas CO₂e)]])</f>
        <v>100</v>
      </c>
    </row>
    <row r="852" spans="1:11" x14ac:dyDescent="0.25">
      <c r="A852" t="s">
        <v>62</v>
      </c>
      <c r="B852" t="s">
        <v>407</v>
      </c>
      <c r="C852" t="s">
        <v>63</v>
      </c>
      <c r="D852">
        <v>2003</v>
      </c>
      <c r="E852">
        <v>50</v>
      </c>
      <c r="F852">
        <v>0</v>
      </c>
      <c r="G852">
        <v>30</v>
      </c>
      <c r="H852">
        <v>0</v>
      </c>
      <c r="I852">
        <v>0</v>
      </c>
      <c r="J852">
        <v>20</v>
      </c>
      <c r="K852">
        <f>SUM(Emisiones_CH4_CO2eq_MUNDO[[#This Row],[Agricultura (kilotoneladas CO₂e)]:[Otras Quemas de Combustible (kilotoneladas CO₂e)]])</f>
        <v>100</v>
      </c>
    </row>
    <row r="853" spans="1:11" x14ac:dyDescent="0.25">
      <c r="A853" t="s">
        <v>62</v>
      </c>
      <c r="B853" t="s">
        <v>407</v>
      </c>
      <c r="C853" t="s">
        <v>63</v>
      </c>
      <c r="D853">
        <v>2004</v>
      </c>
      <c r="E853">
        <v>60</v>
      </c>
      <c r="F853">
        <v>0</v>
      </c>
      <c r="G853">
        <v>30</v>
      </c>
      <c r="H853">
        <v>0</v>
      </c>
      <c r="I853">
        <v>0</v>
      </c>
      <c r="J853">
        <v>20</v>
      </c>
      <c r="K853">
        <f>SUM(Emisiones_CH4_CO2eq_MUNDO[[#This Row],[Agricultura (kilotoneladas CO₂e)]:[Otras Quemas de Combustible (kilotoneladas CO₂e)]])</f>
        <v>110</v>
      </c>
    </row>
    <row r="854" spans="1:11" x14ac:dyDescent="0.25">
      <c r="A854" t="s">
        <v>62</v>
      </c>
      <c r="B854" t="s">
        <v>407</v>
      </c>
      <c r="C854" t="s">
        <v>63</v>
      </c>
      <c r="D854">
        <v>2005</v>
      </c>
      <c r="E854">
        <v>60</v>
      </c>
      <c r="F854">
        <v>0</v>
      </c>
      <c r="G854">
        <v>30</v>
      </c>
      <c r="H854">
        <v>0</v>
      </c>
      <c r="I854">
        <v>0</v>
      </c>
      <c r="J854">
        <v>20</v>
      </c>
      <c r="K854">
        <f>SUM(Emisiones_CH4_CO2eq_MUNDO[[#This Row],[Agricultura (kilotoneladas CO₂e)]:[Otras Quemas de Combustible (kilotoneladas CO₂e)]])</f>
        <v>110</v>
      </c>
    </row>
    <row r="855" spans="1:11" x14ac:dyDescent="0.25">
      <c r="A855" t="s">
        <v>62</v>
      </c>
      <c r="B855" t="s">
        <v>407</v>
      </c>
      <c r="C855" t="s">
        <v>63</v>
      </c>
      <c r="D855">
        <v>2006</v>
      </c>
      <c r="E855">
        <v>60</v>
      </c>
      <c r="F855">
        <v>0</v>
      </c>
      <c r="G855">
        <v>30</v>
      </c>
      <c r="H855">
        <v>0</v>
      </c>
      <c r="I855">
        <v>0</v>
      </c>
      <c r="J855">
        <v>20</v>
      </c>
      <c r="K855">
        <f>SUM(Emisiones_CH4_CO2eq_MUNDO[[#This Row],[Agricultura (kilotoneladas CO₂e)]:[Otras Quemas de Combustible (kilotoneladas CO₂e)]])</f>
        <v>110</v>
      </c>
    </row>
    <row r="856" spans="1:11" x14ac:dyDescent="0.25">
      <c r="A856" t="s">
        <v>62</v>
      </c>
      <c r="B856" t="s">
        <v>407</v>
      </c>
      <c r="C856" t="s">
        <v>63</v>
      </c>
      <c r="D856">
        <v>2007</v>
      </c>
      <c r="E856">
        <v>60</v>
      </c>
      <c r="F856">
        <v>0</v>
      </c>
      <c r="G856">
        <v>30</v>
      </c>
      <c r="H856">
        <v>0</v>
      </c>
      <c r="I856">
        <v>0</v>
      </c>
      <c r="J856">
        <v>20</v>
      </c>
      <c r="K856">
        <f>SUM(Emisiones_CH4_CO2eq_MUNDO[[#This Row],[Agricultura (kilotoneladas CO₂e)]:[Otras Quemas de Combustible (kilotoneladas CO₂e)]])</f>
        <v>110</v>
      </c>
    </row>
    <row r="857" spans="1:11" x14ac:dyDescent="0.25">
      <c r="A857" t="s">
        <v>62</v>
      </c>
      <c r="B857" t="s">
        <v>407</v>
      </c>
      <c r="C857" t="s">
        <v>63</v>
      </c>
      <c r="D857">
        <v>2008</v>
      </c>
      <c r="E857">
        <v>60</v>
      </c>
      <c r="F857">
        <v>0</v>
      </c>
      <c r="G857">
        <v>30</v>
      </c>
      <c r="H857">
        <v>0</v>
      </c>
      <c r="I857">
        <v>0</v>
      </c>
      <c r="J857">
        <v>20</v>
      </c>
      <c r="K857">
        <f>SUM(Emisiones_CH4_CO2eq_MUNDO[[#This Row],[Agricultura (kilotoneladas CO₂e)]:[Otras Quemas de Combustible (kilotoneladas CO₂e)]])</f>
        <v>110</v>
      </c>
    </row>
    <row r="858" spans="1:11" x14ac:dyDescent="0.25">
      <c r="A858" t="s">
        <v>62</v>
      </c>
      <c r="B858" t="s">
        <v>407</v>
      </c>
      <c r="C858" t="s">
        <v>63</v>
      </c>
      <c r="D858">
        <v>2009</v>
      </c>
      <c r="E858">
        <v>60</v>
      </c>
      <c r="F858">
        <v>0</v>
      </c>
      <c r="G858">
        <v>30</v>
      </c>
      <c r="H858">
        <v>0</v>
      </c>
      <c r="I858">
        <v>0</v>
      </c>
      <c r="J858">
        <v>20</v>
      </c>
      <c r="K858">
        <f>SUM(Emisiones_CH4_CO2eq_MUNDO[[#This Row],[Agricultura (kilotoneladas CO₂e)]:[Otras Quemas de Combustible (kilotoneladas CO₂e)]])</f>
        <v>110</v>
      </c>
    </row>
    <row r="859" spans="1:11" x14ac:dyDescent="0.25">
      <c r="A859" t="s">
        <v>62</v>
      </c>
      <c r="B859" t="s">
        <v>407</v>
      </c>
      <c r="C859" t="s">
        <v>63</v>
      </c>
      <c r="D859">
        <v>2010</v>
      </c>
      <c r="E859">
        <v>60</v>
      </c>
      <c r="F859">
        <v>0</v>
      </c>
      <c r="G859">
        <v>30</v>
      </c>
      <c r="H859">
        <v>0</v>
      </c>
      <c r="I859">
        <v>0</v>
      </c>
      <c r="J859">
        <v>30</v>
      </c>
      <c r="K859">
        <f>SUM(Emisiones_CH4_CO2eq_MUNDO[[#This Row],[Agricultura (kilotoneladas CO₂e)]:[Otras Quemas de Combustible (kilotoneladas CO₂e)]])</f>
        <v>120</v>
      </c>
    </row>
    <row r="860" spans="1:11" x14ac:dyDescent="0.25">
      <c r="A860" t="s">
        <v>62</v>
      </c>
      <c r="B860" t="s">
        <v>407</v>
      </c>
      <c r="C860" t="s">
        <v>63</v>
      </c>
      <c r="D860">
        <v>2011</v>
      </c>
      <c r="E860">
        <v>60</v>
      </c>
      <c r="F860">
        <v>0</v>
      </c>
      <c r="G860">
        <v>30</v>
      </c>
      <c r="H860">
        <v>0</v>
      </c>
      <c r="I860">
        <v>0</v>
      </c>
      <c r="J860">
        <v>30</v>
      </c>
      <c r="K860">
        <f>SUM(Emisiones_CH4_CO2eq_MUNDO[[#This Row],[Agricultura (kilotoneladas CO₂e)]:[Otras Quemas de Combustible (kilotoneladas CO₂e)]])</f>
        <v>120</v>
      </c>
    </row>
    <row r="861" spans="1:11" x14ac:dyDescent="0.25">
      <c r="A861" t="s">
        <v>62</v>
      </c>
      <c r="B861" t="s">
        <v>407</v>
      </c>
      <c r="C861" t="s">
        <v>63</v>
      </c>
      <c r="D861">
        <v>2012</v>
      </c>
      <c r="E861">
        <v>60</v>
      </c>
      <c r="F861">
        <v>0</v>
      </c>
      <c r="G861">
        <v>30</v>
      </c>
      <c r="H861">
        <v>0</v>
      </c>
      <c r="I861">
        <v>0</v>
      </c>
      <c r="J861">
        <v>30</v>
      </c>
      <c r="K861">
        <f>SUM(Emisiones_CH4_CO2eq_MUNDO[[#This Row],[Agricultura (kilotoneladas CO₂e)]:[Otras Quemas de Combustible (kilotoneladas CO₂e)]])</f>
        <v>120</v>
      </c>
    </row>
    <row r="862" spans="1:11" x14ac:dyDescent="0.25">
      <c r="A862" t="s">
        <v>62</v>
      </c>
      <c r="B862" t="s">
        <v>407</v>
      </c>
      <c r="C862" t="s">
        <v>63</v>
      </c>
      <c r="D862">
        <v>2013</v>
      </c>
      <c r="E862">
        <v>60</v>
      </c>
      <c r="F862">
        <v>0</v>
      </c>
      <c r="G862">
        <v>30</v>
      </c>
      <c r="H862">
        <v>0</v>
      </c>
      <c r="I862">
        <v>0</v>
      </c>
      <c r="J862">
        <v>30</v>
      </c>
      <c r="K862">
        <f>SUM(Emisiones_CH4_CO2eq_MUNDO[[#This Row],[Agricultura (kilotoneladas CO₂e)]:[Otras Quemas de Combustible (kilotoneladas CO₂e)]])</f>
        <v>120</v>
      </c>
    </row>
    <row r="863" spans="1:11" x14ac:dyDescent="0.25">
      <c r="A863" t="s">
        <v>62</v>
      </c>
      <c r="B863" t="s">
        <v>407</v>
      </c>
      <c r="C863" t="s">
        <v>63</v>
      </c>
      <c r="D863">
        <v>2014</v>
      </c>
      <c r="E863">
        <v>60</v>
      </c>
      <c r="F863">
        <v>0</v>
      </c>
      <c r="G863">
        <v>30</v>
      </c>
      <c r="H863">
        <v>0</v>
      </c>
      <c r="I863">
        <v>0</v>
      </c>
      <c r="J863">
        <v>30</v>
      </c>
      <c r="K863">
        <f>SUM(Emisiones_CH4_CO2eq_MUNDO[[#This Row],[Agricultura (kilotoneladas CO₂e)]:[Otras Quemas de Combustible (kilotoneladas CO₂e)]])</f>
        <v>120</v>
      </c>
    </row>
    <row r="864" spans="1:11" x14ac:dyDescent="0.25">
      <c r="A864" t="s">
        <v>62</v>
      </c>
      <c r="B864" t="s">
        <v>407</v>
      </c>
      <c r="C864" t="s">
        <v>63</v>
      </c>
      <c r="D864">
        <v>2015</v>
      </c>
      <c r="E864">
        <v>60</v>
      </c>
      <c r="F864">
        <v>0</v>
      </c>
      <c r="G864">
        <v>30</v>
      </c>
      <c r="H864">
        <v>0</v>
      </c>
      <c r="I864">
        <v>0</v>
      </c>
      <c r="J864">
        <v>30</v>
      </c>
      <c r="K864">
        <f>SUM(Emisiones_CH4_CO2eq_MUNDO[[#This Row],[Agricultura (kilotoneladas CO₂e)]:[Otras Quemas de Combustible (kilotoneladas CO₂e)]])</f>
        <v>120</v>
      </c>
    </row>
    <row r="865" spans="1:11" x14ac:dyDescent="0.25">
      <c r="A865" t="s">
        <v>62</v>
      </c>
      <c r="B865" t="s">
        <v>407</v>
      </c>
      <c r="C865" t="s">
        <v>63</v>
      </c>
      <c r="D865">
        <v>2016</v>
      </c>
      <c r="E865">
        <v>60</v>
      </c>
      <c r="F865">
        <v>0</v>
      </c>
      <c r="G865">
        <v>30</v>
      </c>
      <c r="H865">
        <v>0</v>
      </c>
      <c r="I865">
        <v>0</v>
      </c>
      <c r="J865">
        <v>30</v>
      </c>
      <c r="K865">
        <f>SUM(Emisiones_CH4_CO2eq_MUNDO[[#This Row],[Agricultura (kilotoneladas CO₂e)]:[Otras Quemas de Combustible (kilotoneladas CO₂e)]])</f>
        <v>120</v>
      </c>
    </row>
    <row r="866" spans="1:11" x14ac:dyDescent="0.25">
      <c r="A866" t="s">
        <v>64</v>
      </c>
      <c r="B866" t="s">
        <v>408</v>
      </c>
      <c r="C866" t="s">
        <v>65</v>
      </c>
      <c r="D866">
        <v>1990</v>
      </c>
      <c r="E866">
        <v>9600</v>
      </c>
      <c r="F866">
        <v>0</v>
      </c>
      <c r="G866">
        <v>320</v>
      </c>
      <c r="H866">
        <v>720</v>
      </c>
      <c r="I866">
        <v>0</v>
      </c>
      <c r="J866">
        <v>7000</v>
      </c>
      <c r="K866">
        <f>SUM(Emisiones_CH4_CO2eq_MUNDO[[#This Row],[Agricultura (kilotoneladas CO₂e)]:[Otras Quemas de Combustible (kilotoneladas CO₂e)]])</f>
        <v>17640</v>
      </c>
    </row>
    <row r="867" spans="1:11" x14ac:dyDescent="0.25">
      <c r="A867" t="s">
        <v>64</v>
      </c>
      <c r="B867" t="s">
        <v>408</v>
      </c>
      <c r="C867" t="s">
        <v>65</v>
      </c>
      <c r="D867">
        <v>1991</v>
      </c>
      <c r="E867">
        <v>9790</v>
      </c>
      <c r="F867">
        <v>0</v>
      </c>
      <c r="G867">
        <v>330</v>
      </c>
      <c r="H867">
        <v>720</v>
      </c>
      <c r="I867">
        <v>0</v>
      </c>
      <c r="J867">
        <v>7090</v>
      </c>
      <c r="K867">
        <f>SUM(Emisiones_CH4_CO2eq_MUNDO[[#This Row],[Agricultura (kilotoneladas CO₂e)]:[Otras Quemas de Combustible (kilotoneladas CO₂e)]])</f>
        <v>17930</v>
      </c>
    </row>
    <row r="868" spans="1:11" x14ac:dyDescent="0.25">
      <c r="A868" t="s">
        <v>64</v>
      </c>
      <c r="B868" t="s">
        <v>408</v>
      </c>
      <c r="C868" t="s">
        <v>65</v>
      </c>
      <c r="D868">
        <v>1992</v>
      </c>
      <c r="E868">
        <v>9810</v>
      </c>
      <c r="F868">
        <v>0</v>
      </c>
      <c r="G868">
        <v>340</v>
      </c>
      <c r="H868">
        <v>720</v>
      </c>
      <c r="I868">
        <v>0</v>
      </c>
      <c r="J868">
        <v>7180</v>
      </c>
      <c r="K868">
        <f>SUM(Emisiones_CH4_CO2eq_MUNDO[[#This Row],[Agricultura (kilotoneladas CO₂e)]:[Otras Quemas de Combustible (kilotoneladas CO₂e)]])</f>
        <v>18050</v>
      </c>
    </row>
    <row r="869" spans="1:11" x14ac:dyDescent="0.25">
      <c r="A869" t="s">
        <v>64</v>
      </c>
      <c r="B869" t="s">
        <v>408</v>
      </c>
      <c r="C869" t="s">
        <v>65</v>
      </c>
      <c r="D869">
        <v>1993</v>
      </c>
      <c r="E869">
        <v>9820</v>
      </c>
      <c r="F869">
        <v>0</v>
      </c>
      <c r="G869">
        <v>350</v>
      </c>
      <c r="H869">
        <v>720</v>
      </c>
      <c r="I869">
        <v>0</v>
      </c>
      <c r="J869">
        <v>7270</v>
      </c>
      <c r="K869">
        <f>SUM(Emisiones_CH4_CO2eq_MUNDO[[#This Row],[Agricultura (kilotoneladas CO₂e)]:[Otras Quemas de Combustible (kilotoneladas CO₂e)]])</f>
        <v>18160</v>
      </c>
    </row>
    <row r="870" spans="1:11" x14ac:dyDescent="0.25">
      <c r="A870" t="s">
        <v>64</v>
      </c>
      <c r="B870" t="s">
        <v>408</v>
      </c>
      <c r="C870" t="s">
        <v>65</v>
      </c>
      <c r="D870">
        <v>1994</v>
      </c>
      <c r="E870">
        <v>9880</v>
      </c>
      <c r="F870">
        <v>0</v>
      </c>
      <c r="G870">
        <v>360</v>
      </c>
      <c r="H870">
        <v>720</v>
      </c>
      <c r="I870">
        <v>0</v>
      </c>
      <c r="J870">
        <v>7360</v>
      </c>
      <c r="K870">
        <f>SUM(Emisiones_CH4_CO2eq_MUNDO[[#This Row],[Agricultura (kilotoneladas CO₂e)]:[Otras Quemas de Combustible (kilotoneladas CO₂e)]])</f>
        <v>18320</v>
      </c>
    </row>
    <row r="871" spans="1:11" x14ac:dyDescent="0.25">
      <c r="A871" t="s">
        <v>64</v>
      </c>
      <c r="B871" t="s">
        <v>408</v>
      </c>
      <c r="C871" t="s">
        <v>65</v>
      </c>
      <c r="D871">
        <v>1995</v>
      </c>
      <c r="E871">
        <v>9950</v>
      </c>
      <c r="F871">
        <v>0</v>
      </c>
      <c r="G871">
        <v>370</v>
      </c>
      <c r="H871">
        <v>720</v>
      </c>
      <c r="I871">
        <v>0</v>
      </c>
      <c r="J871">
        <v>7450</v>
      </c>
      <c r="K871">
        <f>SUM(Emisiones_CH4_CO2eq_MUNDO[[#This Row],[Agricultura (kilotoneladas CO₂e)]:[Otras Quemas de Combustible (kilotoneladas CO₂e)]])</f>
        <v>18490</v>
      </c>
    </row>
    <row r="872" spans="1:11" x14ac:dyDescent="0.25">
      <c r="A872" t="s">
        <v>64</v>
      </c>
      <c r="B872" t="s">
        <v>408</v>
      </c>
      <c r="C872" t="s">
        <v>65</v>
      </c>
      <c r="D872">
        <v>1996</v>
      </c>
      <c r="E872">
        <v>9680</v>
      </c>
      <c r="F872">
        <v>0</v>
      </c>
      <c r="G872">
        <v>380</v>
      </c>
      <c r="H872">
        <v>1760</v>
      </c>
      <c r="I872">
        <v>0</v>
      </c>
      <c r="J872">
        <v>7500</v>
      </c>
      <c r="K872">
        <f>SUM(Emisiones_CH4_CO2eq_MUNDO[[#This Row],[Agricultura (kilotoneladas CO₂e)]:[Otras Quemas de Combustible (kilotoneladas CO₂e)]])</f>
        <v>19320</v>
      </c>
    </row>
    <row r="873" spans="1:11" x14ac:dyDescent="0.25">
      <c r="A873" t="s">
        <v>64</v>
      </c>
      <c r="B873" t="s">
        <v>408</v>
      </c>
      <c r="C873" t="s">
        <v>65</v>
      </c>
      <c r="D873">
        <v>1997</v>
      </c>
      <c r="E873">
        <v>9780</v>
      </c>
      <c r="F873">
        <v>0</v>
      </c>
      <c r="G873">
        <v>390</v>
      </c>
      <c r="H873">
        <v>4070</v>
      </c>
      <c r="I873">
        <v>0</v>
      </c>
      <c r="J873">
        <v>7550</v>
      </c>
      <c r="K873">
        <f>SUM(Emisiones_CH4_CO2eq_MUNDO[[#This Row],[Agricultura (kilotoneladas CO₂e)]:[Otras Quemas de Combustible (kilotoneladas CO₂e)]])</f>
        <v>21790</v>
      </c>
    </row>
    <row r="874" spans="1:11" x14ac:dyDescent="0.25">
      <c r="A874" t="s">
        <v>64</v>
      </c>
      <c r="B874" t="s">
        <v>408</v>
      </c>
      <c r="C874" t="s">
        <v>65</v>
      </c>
      <c r="D874">
        <v>1998</v>
      </c>
      <c r="E874">
        <v>10730</v>
      </c>
      <c r="F874">
        <v>0</v>
      </c>
      <c r="G874">
        <v>390</v>
      </c>
      <c r="H874">
        <v>6410</v>
      </c>
      <c r="I874">
        <v>0</v>
      </c>
      <c r="J874">
        <v>7600</v>
      </c>
      <c r="K874">
        <f>SUM(Emisiones_CH4_CO2eq_MUNDO[[#This Row],[Agricultura (kilotoneladas CO₂e)]:[Otras Quemas de Combustible (kilotoneladas CO₂e)]])</f>
        <v>25130</v>
      </c>
    </row>
    <row r="875" spans="1:11" x14ac:dyDescent="0.25">
      <c r="A875" t="s">
        <v>64</v>
      </c>
      <c r="B875" t="s">
        <v>408</v>
      </c>
      <c r="C875" t="s">
        <v>65</v>
      </c>
      <c r="D875">
        <v>1999</v>
      </c>
      <c r="E875">
        <v>9620</v>
      </c>
      <c r="F875">
        <v>0</v>
      </c>
      <c r="G875">
        <v>400</v>
      </c>
      <c r="H875">
        <v>5370</v>
      </c>
      <c r="I875">
        <v>0</v>
      </c>
      <c r="J875">
        <v>7640</v>
      </c>
      <c r="K875">
        <f>SUM(Emisiones_CH4_CO2eq_MUNDO[[#This Row],[Agricultura (kilotoneladas CO₂e)]:[Otras Quemas de Combustible (kilotoneladas CO₂e)]])</f>
        <v>23030</v>
      </c>
    </row>
    <row r="876" spans="1:11" x14ac:dyDescent="0.25">
      <c r="A876" t="s">
        <v>64</v>
      </c>
      <c r="B876" t="s">
        <v>408</v>
      </c>
      <c r="C876" t="s">
        <v>65</v>
      </c>
      <c r="D876">
        <v>2000</v>
      </c>
      <c r="E876">
        <v>11050</v>
      </c>
      <c r="F876">
        <v>0</v>
      </c>
      <c r="G876">
        <v>410</v>
      </c>
      <c r="H876">
        <v>4080</v>
      </c>
      <c r="I876">
        <v>0</v>
      </c>
      <c r="J876">
        <v>7690</v>
      </c>
      <c r="K876">
        <f>SUM(Emisiones_CH4_CO2eq_MUNDO[[#This Row],[Agricultura (kilotoneladas CO₂e)]:[Otras Quemas de Combustible (kilotoneladas CO₂e)]])</f>
        <v>23230</v>
      </c>
    </row>
    <row r="877" spans="1:11" x14ac:dyDescent="0.25">
      <c r="A877" t="s">
        <v>64</v>
      </c>
      <c r="B877" t="s">
        <v>408</v>
      </c>
      <c r="C877" t="s">
        <v>65</v>
      </c>
      <c r="D877">
        <v>2001</v>
      </c>
      <c r="E877">
        <v>10800</v>
      </c>
      <c r="F877">
        <v>0</v>
      </c>
      <c r="G877">
        <v>420</v>
      </c>
      <c r="H877">
        <v>760</v>
      </c>
      <c r="I877">
        <v>0</v>
      </c>
      <c r="J877">
        <v>7590</v>
      </c>
      <c r="K877">
        <f>SUM(Emisiones_CH4_CO2eq_MUNDO[[#This Row],[Agricultura (kilotoneladas CO₂e)]:[Otras Quemas de Combustible (kilotoneladas CO₂e)]])</f>
        <v>19570</v>
      </c>
    </row>
    <row r="878" spans="1:11" x14ac:dyDescent="0.25">
      <c r="A878" t="s">
        <v>64</v>
      </c>
      <c r="B878" t="s">
        <v>408</v>
      </c>
      <c r="C878" t="s">
        <v>65</v>
      </c>
      <c r="D878">
        <v>2002</v>
      </c>
      <c r="E878">
        <v>9350</v>
      </c>
      <c r="F878">
        <v>0</v>
      </c>
      <c r="G878">
        <v>430</v>
      </c>
      <c r="H878">
        <v>440</v>
      </c>
      <c r="I878">
        <v>0</v>
      </c>
      <c r="J878">
        <v>7490</v>
      </c>
      <c r="K878">
        <f>SUM(Emisiones_CH4_CO2eq_MUNDO[[#This Row],[Agricultura (kilotoneladas CO₂e)]:[Otras Quemas de Combustible (kilotoneladas CO₂e)]])</f>
        <v>17710</v>
      </c>
    </row>
    <row r="879" spans="1:11" x14ac:dyDescent="0.25">
      <c r="A879" t="s">
        <v>64</v>
      </c>
      <c r="B879" t="s">
        <v>408</v>
      </c>
      <c r="C879" t="s">
        <v>65</v>
      </c>
      <c r="D879">
        <v>2003</v>
      </c>
      <c r="E879">
        <v>12830</v>
      </c>
      <c r="F879">
        <v>0</v>
      </c>
      <c r="G879">
        <v>440</v>
      </c>
      <c r="H879">
        <v>960</v>
      </c>
      <c r="I879">
        <v>0</v>
      </c>
      <c r="J879">
        <v>7380</v>
      </c>
      <c r="K879">
        <f>SUM(Emisiones_CH4_CO2eq_MUNDO[[#This Row],[Agricultura (kilotoneladas CO₂e)]:[Otras Quemas de Combustible (kilotoneladas CO₂e)]])</f>
        <v>21610</v>
      </c>
    </row>
    <row r="880" spans="1:11" x14ac:dyDescent="0.25">
      <c r="A880" t="s">
        <v>64</v>
      </c>
      <c r="B880" t="s">
        <v>408</v>
      </c>
      <c r="C880" t="s">
        <v>65</v>
      </c>
      <c r="D880">
        <v>2004</v>
      </c>
      <c r="E880">
        <v>10790</v>
      </c>
      <c r="F880">
        <v>0</v>
      </c>
      <c r="G880">
        <v>450</v>
      </c>
      <c r="H880">
        <v>510</v>
      </c>
      <c r="I880">
        <v>0</v>
      </c>
      <c r="J880">
        <v>7280</v>
      </c>
      <c r="K880">
        <f>SUM(Emisiones_CH4_CO2eq_MUNDO[[#This Row],[Agricultura (kilotoneladas CO₂e)]:[Otras Quemas de Combustible (kilotoneladas CO₂e)]])</f>
        <v>19030</v>
      </c>
    </row>
    <row r="881" spans="1:11" x14ac:dyDescent="0.25">
      <c r="A881" t="s">
        <v>64</v>
      </c>
      <c r="B881" t="s">
        <v>408</v>
      </c>
      <c r="C881" t="s">
        <v>65</v>
      </c>
      <c r="D881">
        <v>2005</v>
      </c>
      <c r="E881">
        <v>11780</v>
      </c>
      <c r="F881">
        <v>0</v>
      </c>
      <c r="G881">
        <v>450</v>
      </c>
      <c r="H881">
        <v>900</v>
      </c>
      <c r="I881">
        <v>0</v>
      </c>
      <c r="J881">
        <v>7180</v>
      </c>
      <c r="K881">
        <f>SUM(Emisiones_CH4_CO2eq_MUNDO[[#This Row],[Agricultura (kilotoneladas CO₂e)]:[Otras Quemas de Combustible (kilotoneladas CO₂e)]])</f>
        <v>20310</v>
      </c>
    </row>
    <row r="882" spans="1:11" x14ac:dyDescent="0.25">
      <c r="A882" t="s">
        <v>64</v>
      </c>
      <c r="B882" t="s">
        <v>408</v>
      </c>
      <c r="C882" t="s">
        <v>65</v>
      </c>
      <c r="D882">
        <v>2006</v>
      </c>
      <c r="E882">
        <v>11450</v>
      </c>
      <c r="F882">
        <v>0</v>
      </c>
      <c r="G882">
        <v>460</v>
      </c>
      <c r="H882">
        <v>400</v>
      </c>
      <c r="I882">
        <v>0</v>
      </c>
      <c r="J882">
        <v>7570</v>
      </c>
      <c r="K882">
        <f>SUM(Emisiones_CH4_CO2eq_MUNDO[[#This Row],[Agricultura (kilotoneladas CO₂e)]:[Otras Quemas de Combustible (kilotoneladas CO₂e)]])</f>
        <v>19880</v>
      </c>
    </row>
    <row r="883" spans="1:11" x14ac:dyDescent="0.25">
      <c r="A883" t="s">
        <v>64</v>
      </c>
      <c r="B883" t="s">
        <v>408</v>
      </c>
      <c r="C883" t="s">
        <v>65</v>
      </c>
      <c r="D883">
        <v>2007</v>
      </c>
      <c r="E883">
        <v>11950</v>
      </c>
      <c r="F883">
        <v>0</v>
      </c>
      <c r="G883">
        <v>470</v>
      </c>
      <c r="H883">
        <v>490</v>
      </c>
      <c r="I883">
        <v>0</v>
      </c>
      <c r="J883">
        <v>7950</v>
      </c>
      <c r="K883">
        <f>SUM(Emisiones_CH4_CO2eq_MUNDO[[#This Row],[Agricultura (kilotoneladas CO₂e)]:[Otras Quemas de Combustible (kilotoneladas CO₂e)]])</f>
        <v>20860</v>
      </c>
    </row>
    <row r="884" spans="1:11" x14ac:dyDescent="0.25">
      <c r="A884" t="s">
        <v>64</v>
      </c>
      <c r="B884" t="s">
        <v>408</v>
      </c>
      <c r="C884" t="s">
        <v>65</v>
      </c>
      <c r="D884">
        <v>2008</v>
      </c>
      <c r="E884">
        <v>12700</v>
      </c>
      <c r="F884">
        <v>0</v>
      </c>
      <c r="G884">
        <v>480</v>
      </c>
      <c r="H884">
        <v>870</v>
      </c>
      <c r="I884">
        <v>0</v>
      </c>
      <c r="J884">
        <v>8340</v>
      </c>
      <c r="K884">
        <f>SUM(Emisiones_CH4_CO2eq_MUNDO[[#This Row],[Agricultura (kilotoneladas CO₂e)]:[Otras Quemas de Combustible (kilotoneladas CO₂e)]])</f>
        <v>22390</v>
      </c>
    </row>
    <row r="885" spans="1:11" x14ac:dyDescent="0.25">
      <c r="A885" t="s">
        <v>64</v>
      </c>
      <c r="B885" t="s">
        <v>408</v>
      </c>
      <c r="C885" t="s">
        <v>65</v>
      </c>
      <c r="D885">
        <v>2009</v>
      </c>
      <c r="E885">
        <v>9530</v>
      </c>
      <c r="F885">
        <v>0</v>
      </c>
      <c r="G885">
        <v>490</v>
      </c>
      <c r="H885">
        <v>490</v>
      </c>
      <c r="I885">
        <v>0</v>
      </c>
      <c r="J885">
        <v>8730</v>
      </c>
      <c r="K885">
        <f>SUM(Emisiones_CH4_CO2eq_MUNDO[[#This Row],[Agricultura (kilotoneladas CO₂e)]:[Otras Quemas de Combustible (kilotoneladas CO₂e)]])</f>
        <v>19240</v>
      </c>
    </row>
    <row r="886" spans="1:11" x14ac:dyDescent="0.25">
      <c r="A886" t="s">
        <v>64</v>
      </c>
      <c r="B886" t="s">
        <v>408</v>
      </c>
      <c r="C886" t="s">
        <v>65</v>
      </c>
      <c r="D886">
        <v>2010</v>
      </c>
      <c r="E886">
        <v>11090</v>
      </c>
      <c r="F886">
        <v>0</v>
      </c>
      <c r="G886">
        <v>500</v>
      </c>
      <c r="H886">
        <v>650</v>
      </c>
      <c r="I886">
        <v>0</v>
      </c>
      <c r="J886">
        <v>9120</v>
      </c>
      <c r="K886">
        <f>SUM(Emisiones_CH4_CO2eq_MUNDO[[#This Row],[Agricultura (kilotoneladas CO₂e)]:[Otras Quemas de Combustible (kilotoneladas CO₂e)]])</f>
        <v>21360</v>
      </c>
    </row>
    <row r="887" spans="1:11" x14ac:dyDescent="0.25">
      <c r="A887" t="s">
        <v>64</v>
      </c>
      <c r="B887" t="s">
        <v>408</v>
      </c>
      <c r="C887" t="s">
        <v>65</v>
      </c>
      <c r="D887">
        <v>2011</v>
      </c>
      <c r="E887">
        <v>12380</v>
      </c>
      <c r="F887">
        <v>0</v>
      </c>
      <c r="G887">
        <v>510</v>
      </c>
      <c r="H887">
        <v>670</v>
      </c>
      <c r="I887">
        <v>0</v>
      </c>
      <c r="J887">
        <v>9740</v>
      </c>
      <c r="K887">
        <f>SUM(Emisiones_CH4_CO2eq_MUNDO[[#This Row],[Agricultura (kilotoneladas CO₂e)]:[Otras Quemas de Combustible (kilotoneladas CO₂e)]])</f>
        <v>23300</v>
      </c>
    </row>
    <row r="888" spans="1:11" x14ac:dyDescent="0.25">
      <c r="A888" t="s">
        <v>64</v>
      </c>
      <c r="B888" t="s">
        <v>408</v>
      </c>
      <c r="C888" t="s">
        <v>65</v>
      </c>
      <c r="D888">
        <v>2012</v>
      </c>
      <c r="E888">
        <v>10200</v>
      </c>
      <c r="F888">
        <v>0</v>
      </c>
      <c r="G888">
        <v>520</v>
      </c>
      <c r="H888">
        <v>750</v>
      </c>
      <c r="I888">
        <v>0</v>
      </c>
      <c r="J888">
        <v>10350</v>
      </c>
      <c r="K888">
        <f>SUM(Emisiones_CH4_CO2eq_MUNDO[[#This Row],[Agricultura (kilotoneladas CO₂e)]:[Otras Quemas de Combustible (kilotoneladas CO₂e)]])</f>
        <v>21820</v>
      </c>
    </row>
    <row r="889" spans="1:11" x14ac:dyDescent="0.25">
      <c r="A889" t="s">
        <v>64</v>
      </c>
      <c r="B889" t="s">
        <v>408</v>
      </c>
      <c r="C889" t="s">
        <v>65</v>
      </c>
      <c r="D889">
        <v>2013</v>
      </c>
      <c r="E889">
        <v>11000</v>
      </c>
      <c r="F889">
        <v>0</v>
      </c>
      <c r="G889">
        <v>530</v>
      </c>
      <c r="H889">
        <v>700</v>
      </c>
      <c r="I889">
        <v>0</v>
      </c>
      <c r="J889">
        <v>10960</v>
      </c>
      <c r="K889">
        <f>SUM(Emisiones_CH4_CO2eq_MUNDO[[#This Row],[Agricultura (kilotoneladas CO₂e)]:[Otras Quemas de Combustible (kilotoneladas CO₂e)]])</f>
        <v>23190</v>
      </c>
    </row>
    <row r="890" spans="1:11" x14ac:dyDescent="0.25">
      <c r="A890" t="s">
        <v>64</v>
      </c>
      <c r="B890" t="s">
        <v>408</v>
      </c>
      <c r="C890" t="s">
        <v>65</v>
      </c>
      <c r="D890">
        <v>2014</v>
      </c>
      <c r="E890">
        <v>10500</v>
      </c>
      <c r="F890">
        <v>0</v>
      </c>
      <c r="G890">
        <v>540</v>
      </c>
      <c r="H890">
        <v>390</v>
      </c>
      <c r="I890">
        <v>0</v>
      </c>
      <c r="J890">
        <v>11580</v>
      </c>
      <c r="K890">
        <f>SUM(Emisiones_CH4_CO2eq_MUNDO[[#This Row],[Agricultura (kilotoneladas CO₂e)]:[Otras Quemas de Combustible (kilotoneladas CO₂e)]])</f>
        <v>23010</v>
      </c>
    </row>
    <row r="891" spans="1:11" x14ac:dyDescent="0.25">
      <c r="A891" t="s">
        <v>64</v>
      </c>
      <c r="B891" t="s">
        <v>408</v>
      </c>
      <c r="C891" t="s">
        <v>65</v>
      </c>
      <c r="D891">
        <v>2015</v>
      </c>
      <c r="E891">
        <v>10930</v>
      </c>
      <c r="F891">
        <v>0</v>
      </c>
      <c r="G891">
        <v>550</v>
      </c>
      <c r="H891">
        <v>730</v>
      </c>
      <c r="I891">
        <v>0</v>
      </c>
      <c r="J891">
        <v>12190</v>
      </c>
      <c r="K891">
        <f>SUM(Emisiones_CH4_CO2eq_MUNDO[[#This Row],[Agricultura (kilotoneladas CO₂e)]:[Otras Quemas de Combustible (kilotoneladas CO₂e)]])</f>
        <v>24400</v>
      </c>
    </row>
    <row r="892" spans="1:11" x14ac:dyDescent="0.25">
      <c r="A892" t="s">
        <v>64</v>
      </c>
      <c r="B892" t="s">
        <v>408</v>
      </c>
      <c r="C892" t="s">
        <v>65</v>
      </c>
      <c r="D892">
        <v>2016</v>
      </c>
      <c r="E892">
        <v>12130</v>
      </c>
      <c r="F892">
        <v>0</v>
      </c>
      <c r="G892">
        <v>570</v>
      </c>
      <c r="H892">
        <v>1840</v>
      </c>
      <c r="I892">
        <v>0</v>
      </c>
      <c r="J892">
        <v>12370</v>
      </c>
      <c r="K892">
        <f>SUM(Emisiones_CH4_CO2eq_MUNDO[[#This Row],[Agricultura (kilotoneladas CO₂e)]:[Otras Quemas de Combustible (kilotoneladas CO₂e)]])</f>
        <v>26910</v>
      </c>
    </row>
    <row r="893" spans="1:11" x14ac:dyDescent="0.25">
      <c r="A893" t="s">
        <v>66</v>
      </c>
      <c r="B893" t="s">
        <v>66</v>
      </c>
      <c r="C893" t="s">
        <v>67</v>
      </c>
      <c r="D893">
        <v>1990</v>
      </c>
      <c r="E893">
        <v>8720</v>
      </c>
      <c r="F893">
        <v>0</v>
      </c>
      <c r="G893">
        <v>750</v>
      </c>
      <c r="H893">
        <v>150</v>
      </c>
      <c r="I893">
        <v>0</v>
      </c>
      <c r="J893">
        <v>360</v>
      </c>
      <c r="K893">
        <f>SUM(Emisiones_CH4_CO2eq_MUNDO[[#This Row],[Agricultura (kilotoneladas CO₂e)]:[Otras Quemas de Combustible (kilotoneladas CO₂e)]])</f>
        <v>9980</v>
      </c>
    </row>
    <row r="894" spans="1:11" x14ac:dyDescent="0.25">
      <c r="A894" t="s">
        <v>66</v>
      </c>
      <c r="B894" t="s">
        <v>66</v>
      </c>
      <c r="C894" t="s">
        <v>67</v>
      </c>
      <c r="D894">
        <v>1991</v>
      </c>
      <c r="E894">
        <v>8860</v>
      </c>
      <c r="F894">
        <v>0</v>
      </c>
      <c r="G894">
        <v>780</v>
      </c>
      <c r="H894">
        <v>150</v>
      </c>
      <c r="I894">
        <v>0</v>
      </c>
      <c r="J894">
        <v>360</v>
      </c>
      <c r="K894">
        <f>SUM(Emisiones_CH4_CO2eq_MUNDO[[#This Row],[Agricultura (kilotoneladas CO₂e)]:[Otras Quemas de Combustible (kilotoneladas CO₂e)]])</f>
        <v>10150</v>
      </c>
    </row>
    <row r="895" spans="1:11" x14ac:dyDescent="0.25">
      <c r="A895" t="s">
        <v>66</v>
      </c>
      <c r="B895" t="s">
        <v>66</v>
      </c>
      <c r="C895" t="s">
        <v>67</v>
      </c>
      <c r="D895">
        <v>1992</v>
      </c>
      <c r="E895">
        <v>8970</v>
      </c>
      <c r="F895">
        <v>0</v>
      </c>
      <c r="G895">
        <v>810</v>
      </c>
      <c r="H895">
        <v>150</v>
      </c>
      <c r="I895">
        <v>0</v>
      </c>
      <c r="J895">
        <v>370</v>
      </c>
      <c r="K895">
        <f>SUM(Emisiones_CH4_CO2eq_MUNDO[[#This Row],[Agricultura (kilotoneladas CO₂e)]:[Otras Quemas de Combustible (kilotoneladas CO₂e)]])</f>
        <v>10300</v>
      </c>
    </row>
    <row r="896" spans="1:11" x14ac:dyDescent="0.25">
      <c r="A896" t="s">
        <v>66</v>
      </c>
      <c r="B896" t="s">
        <v>66</v>
      </c>
      <c r="C896" t="s">
        <v>67</v>
      </c>
      <c r="D896">
        <v>1993</v>
      </c>
      <c r="E896">
        <v>9090</v>
      </c>
      <c r="F896">
        <v>0</v>
      </c>
      <c r="G896">
        <v>830</v>
      </c>
      <c r="H896">
        <v>150</v>
      </c>
      <c r="I896">
        <v>0</v>
      </c>
      <c r="J896">
        <v>380</v>
      </c>
      <c r="K896">
        <f>SUM(Emisiones_CH4_CO2eq_MUNDO[[#This Row],[Agricultura (kilotoneladas CO₂e)]:[Otras Quemas de Combustible (kilotoneladas CO₂e)]])</f>
        <v>10450</v>
      </c>
    </row>
    <row r="897" spans="1:11" x14ac:dyDescent="0.25">
      <c r="A897" t="s">
        <v>66</v>
      </c>
      <c r="B897" t="s">
        <v>66</v>
      </c>
      <c r="C897" t="s">
        <v>67</v>
      </c>
      <c r="D897">
        <v>1994</v>
      </c>
      <c r="E897">
        <v>9180</v>
      </c>
      <c r="F897">
        <v>0</v>
      </c>
      <c r="G897">
        <v>860</v>
      </c>
      <c r="H897">
        <v>150</v>
      </c>
      <c r="I897">
        <v>0</v>
      </c>
      <c r="J897">
        <v>390</v>
      </c>
      <c r="K897">
        <f>SUM(Emisiones_CH4_CO2eq_MUNDO[[#This Row],[Agricultura (kilotoneladas CO₂e)]:[Otras Quemas de Combustible (kilotoneladas CO₂e)]])</f>
        <v>10580</v>
      </c>
    </row>
    <row r="898" spans="1:11" x14ac:dyDescent="0.25">
      <c r="A898" t="s">
        <v>66</v>
      </c>
      <c r="B898" t="s">
        <v>66</v>
      </c>
      <c r="C898" t="s">
        <v>67</v>
      </c>
      <c r="D898">
        <v>1995</v>
      </c>
      <c r="E898">
        <v>9420</v>
      </c>
      <c r="F898">
        <v>0</v>
      </c>
      <c r="G898">
        <v>890</v>
      </c>
      <c r="H898">
        <v>150</v>
      </c>
      <c r="I898">
        <v>0</v>
      </c>
      <c r="J898">
        <v>400</v>
      </c>
      <c r="K898">
        <f>SUM(Emisiones_CH4_CO2eq_MUNDO[[#This Row],[Agricultura (kilotoneladas CO₂e)]:[Otras Quemas de Combustible (kilotoneladas CO₂e)]])</f>
        <v>10860</v>
      </c>
    </row>
    <row r="899" spans="1:11" x14ac:dyDescent="0.25">
      <c r="A899" t="s">
        <v>66</v>
      </c>
      <c r="B899" t="s">
        <v>66</v>
      </c>
      <c r="C899" t="s">
        <v>67</v>
      </c>
      <c r="D899">
        <v>1996</v>
      </c>
      <c r="E899">
        <v>9730</v>
      </c>
      <c r="F899">
        <v>0</v>
      </c>
      <c r="G899">
        <v>920</v>
      </c>
      <c r="H899">
        <v>1540</v>
      </c>
      <c r="I899">
        <v>0</v>
      </c>
      <c r="J899">
        <v>410</v>
      </c>
      <c r="K899">
        <f>SUM(Emisiones_CH4_CO2eq_MUNDO[[#This Row],[Agricultura (kilotoneladas CO₂e)]:[Otras Quemas de Combustible (kilotoneladas CO₂e)]])</f>
        <v>12600</v>
      </c>
    </row>
    <row r="900" spans="1:11" x14ac:dyDescent="0.25">
      <c r="A900" t="s">
        <v>66</v>
      </c>
      <c r="B900" t="s">
        <v>66</v>
      </c>
      <c r="C900" t="s">
        <v>67</v>
      </c>
      <c r="D900">
        <v>1997</v>
      </c>
      <c r="E900">
        <v>10150</v>
      </c>
      <c r="F900">
        <v>0</v>
      </c>
      <c r="G900">
        <v>950</v>
      </c>
      <c r="H900">
        <v>2350</v>
      </c>
      <c r="I900">
        <v>0</v>
      </c>
      <c r="J900">
        <v>420</v>
      </c>
      <c r="K900">
        <f>SUM(Emisiones_CH4_CO2eq_MUNDO[[#This Row],[Agricultura (kilotoneladas CO₂e)]:[Otras Quemas de Combustible (kilotoneladas CO₂e)]])</f>
        <v>13870</v>
      </c>
    </row>
    <row r="901" spans="1:11" x14ac:dyDescent="0.25">
      <c r="A901" t="s">
        <v>66</v>
      </c>
      <c r="B901" t="s">
        <v>66</v>
      </c>
      <c r="C901" t="s">
        <v>67</v>
      </c>
      <c r="D901">
        <v>1998</v>
      </c>
      <c r="E901">
        <v>10160</v>
      </c>
      <c r="F901">
        <v>0</v>
      </c>
      <c r="G901">
        <v>990</v>
      </c>
      <c r="H901">
        <v>5120</v>
      </c>
      <c r="I901">
        <v>0</v>
      </c>
      <c r="J901">
        <v>430</v>
      </c>
      <c r="K901">
        <f>SUM(Emisiones_CH4_CO2eq_MUNDO[[#This Row],[Agricultura (kilotoneladas CO₂e)]:[Otras Quemas de Combustible (kilotoneladas CO₂e)]])</f>
        <v>16700</v>
      </c>
    </row>
    <row r="902" spans="1:11" x14ac:dyDescent="0.25">
      <c r="A902" t="s">
        <v>66</v>
      </c>
      <c r="B902" t="s">
        <v>66</v>
      </c>
      <c r="C902" t="s">
        <v>67</v>
      </c>
      <c r="D902">
        <v>1999</v>
      </c>
      <c r="E902">
        <v>10730</v>
      </c>
      <c r="F902">
        <v>0</v>
      </c>
      <c r="G902">
        <v>1020</v>
      </c>
      <c r="H902">
        <v>4990</v>
      </c>
      <c r="I902">
        <v>0</v>
      </c>
      <c r="J902">
        <v>440</v>
      </c>
      <c r="K902">
        <f>SUM(Emisiones_CH4_CO2eq_MUNDO[[#This Row],[Agricultura (kilotoneladas CO₂e)]:[Otras Quemas de Combustible (kilotoneladas CO₂e)]])</f>
        <v>17180</v>
      </c>
    </row>
    <row r="903" spans="1:11" x14ac:dyDescent="0.25">
      <c r="A903" t="s">
        <v>66</v>
      </c>
      <c r="B903" t="s">
        <v>66</v>
      </c>
      <c r="C903" t="s">
        <v>67</v>
      </c>
      <c r="D903">
        <v>2000</v>
      </c>
      <c r="E903">
        <v>11650</v>
      </c>
      <c r="F903">
        <v>0</v>
      </c>
      <c r="G903">
        <v>1050</v>
      </c>
      <c r="H903">
        <v>3110</v>
      </c>
      <c r="I903">
        <v>0</v>
      </c>
      <c r="J903">
        <v>460</v>
      </c>
      <c r="K903">
        <f>SUM(Emisiones_CH4_CO2eq_MUNDO[[#This Row],[Agricultura (kilotoneladas CO₂e)]:[Otras Quemas de Combustible (kilotoneladas CO₂e)]])</f>
        <v>16270</v>
      </c>
    </row>
    <row r="904" spans="1:11" x14ac:dyDescent="0.25">
      <c r="A904" t="s">
        <v>66</v>
      </c>
      <c r="B904" t="s">
        <v>66</v>
      </c>
      <c r="C904" t="s">
        <v>67</v>
      </c>
      <c r="D904">
        <v>2001</v>
      </c>
      <c r="E904">
        <v>11040</v>
      </c>
      <c r="F904">
        <v>1620</v>
      </c>
      <c r="G904">
        <v>1100</v>
      </c>
      <c r="H904">
        <v>290</v>
      </c>
      <c r="I904">
        <v>0</v>
      </c>
      <c r="J904">
        <v>460</v>
      </c>
      <c r="K904">
        <f>SUM(Emisiones_CH4_CO2eq_MUNDO[[#This Row],[Agricultura (kilotoneladas CO₂e)]:[Otras Quemas de Combustible (kilotoneladas CO₂e)]])</f>
        <v>14510</v>
      </c>
    </row>
    <row r="905" spans="1:11" x14ac:dyDescent="0.25">
      <c r="A905" t="s">
        <v>66</v>
      </c>
      <c r="B905" t="s">
        <v>66</v>
      </c>
      <c r="C905" t="s">
        <v>67</v>
      </c>
      <c r="D905">
        <v>2002</v>
      </c>
      <c r="E905">
        <v>12240</v>
      </c>
      <c r="F905">
        <v>3250</v>
      </c>
      <c r="G905">
        <v>1140</v>
      </c>
      <c r="H905">
        <v>200</v>
      </c>
      <c r="I905">
        <v>0</v>
      </c>
      <c r="J905">
        <v>470</v>
      </c>
      <c r="K905">
        <f>SUM(Emisiones_CH4_CO2eq_MUNDO[[#This Row],[Agricultura (kilotoneladas CO₂e)]:[Otras Quemas de Combustible (kilotoneladas CO₂e)]])</f>
        <v>17300</v>
      </c>
    </row>
    <row r="906" spans="1:11" x14ac:dyDescent="0.25">
      <c r="A906" t="s">
        <v>66</v>
      </c>
      <c r="B906" t="s">
        <v>66</v>
      </c>
      <c r="C906" t="s">
        <v>67</v>
      </c>
      <c r="D906">
        <v>2003</v>
      </c>
      <c r="E906">
        <v>12370</v>
      </c>
      <c r="F906">
        <v>4870</v>
      </c>
      <c r="G906">
        <v>1180</v>
      </c>
      <c r="H906">
        <v>110</v>
      </c>
      <c r="I906">
        <v>0</v>
      </c>
      <c r="J906">
        <v>480</v>
      </c>
      <c r="K906">
        <f>SUM(Emisiones_CH4_CO2eq_MUNDO[[#This Row],[Agricultura (kilotoneladas CO₂e)]:[Otras Quemas de Combustible (kilotoneladas CO₂e)]])</f>
        <v>19010</v>
      </c>
    </row>
    <row r="907" spans="1:11" x14ac:dyDescent="0.25">
      <c r="A907" t="s">
        <v>66</v>
      </c>
      <c r="B907" t="s">
        <v>66</v>
      </c>
      <c r="C907" t="s">
        <v>67</v>
      </c>
      <c r="D907">
        <v>2004</v>
      </c>
      <c r="E907">
        <v>12210</v>
      </c>
      <c r="F907">
        <v>6490</v>
      </c>
      <c r="G907">
        <v>1220</v>
      </c>
      <c r="H907">
        <v>130</v>
      </c>
      <c r="I907">
        <v>0</v>
      </c>
      <c r="J907">
        <v>490</v>
      </c>
      <c r="K907">
        <f>SUM(Emisiones_CH4_CO2eq_MUNDO[[#This Row],[Agricultura (kilotoneladas CO₂e)]:[Otras Quemas de Combustible (kilotoneladas CO₂e)]])</f>
        <v>20540</v>
      </c>
    </row>
    <row r="908" spans="1:11" x14ac:dyDescent="0.25">
      <c r="A908" t="s">
        <v>66</v>
      </c>
      <c r="B908" t="s">
        <v>66</v>
      </c>
      <c r="C908" t="s">
        <v>67</v>
      </c>
      <c r="D908">
        <v>2005</v>
      </c>
      <c r="E908">
        <v>12510</v>
      </c>
      <c r="F908">
        <v>8119.99999999999</v>
      </c>
      <c r="G908">
        <v>1270</v>
      </c>
      <c r="H908">
        <v>50</v>
      </c>
      <c r="I908">
        <v>0</v>
      </c>
      <c r="J908">
        <v>500</v>
      </c>
      <c r="K908">
        <f>SUM(Emisiones_CH4_CO2eq_MUNDO[[#This Row],[Agricultura (kilotoneladas CO₂e)]:[Otras Quemas de Combustible (kilotoneladas CO₂e)]])</f>
        <v>22449.999999999989</v>
      </c>
    </row>
    <row r="909" spans="1:11" x14ac:dyDescent="0.25">
      <c r="A909" t="s">
        <v>66</v>
      </c>
      <c r="B909" t="s">
        <v>66</v>
      </c>
      <c r="C909" t="s">
        <v>67</v>
      </c>
      <c r="D909">
        <v>2006</v>
      </c>
      <c r="E909">
        <v>12270</v>
      </c>
      <c r="F909">
        <v>7620</v>
      </c>
      <c r="G909">
        <v>1310</v>
      </c>
      <c r="H909">
        <v>90</v>
      </c>
      <c r="I909">
        <v>0</v>
      </c>
      <c r="J909">
        <v>510</v>
      </c>
      <c r="K909">
        <f>SUM(Emisiones_CH4_CO2eq_MUNDO[[#This Row],[Agricultura (kilotoneladas CO₂e)]:[Otras Quemas de Combustible (kilotoneladas CO₂e)]])</f>
        <v>21800</v>
      </c>
    </row>
    <row r="910" spans="1:11" x14ac:dyDescent="0.25">
      <c r="A910" t="s">
        <v>66</v>
      </c>
      <c r="B910" t="s">
        <v>66</v>
      </c>
      <c r="C910" t="s">
        <v>67</v>
      </c>
      <c r="D910">
        <v>2007</v>
      </c>
      <c r="E910">
        <v>12930</v>
      </c>
      <c r="F910">
        <v>7120</v>
      </c>
      <c r="G910">
        <v>1360</v>
      </c>
      <c r="H910">
        <v>60</v>
      </c>
      <c r="I910">
        <v>0</v>
      </c>
      <c r="J910">
        <v>520</v>
      </c>
      <c r="K910">
        <f>SUM(Emisiones_CH4_CO2eq_MUNDO[[#This Row],[Agricultura (kilotoneladas CO₂e)]:[Otras Quemas de Combustible (kilotoneladas CO₂e)]])</f>
        <v>21990</v>
      </c>
    </row>
    <row r="911" spans="1:11" x14ac:dyDescent="0.25">
      <c r="A911" t="s">
        <v>66</v>
      </c>
      <c r="B911" t="s">
        <v>66</v>
      </c>
      <c r="C911" t="s">
        <v>67</v>
      </c>
      <c r="D911">
        <v>2008</v>
      </c>
      <c r="E911">
        <v>12980</v>
      </c>
      <c r="F911">
        <v>6630</v>
      </c>
      <c r="G911">
        <v>1410</v>
      </c>
      <c r="H911">
        <v>60</v>
      </c>
      <c r="I911">
        <v>0</v>
      </c>
      <c r="J911">
        <v>530</v>
      </c>
      <c r="K911">
        <f>SUM(Emisiones_CH4_CO2eq_MUNDO[[#This Row],[Agricultura (kilotoneladas CO₂e)]:[Otras Quemas de Combustible (kilotoneladas CO₂e)]])</f>
        <v>21610</v>
      </c>
    </row>
    <row r="912" spans="1:11" x14ac:dyDescent="0.25">
      <c r="A912" t="s">
        <v>66</v>
      </c>
      <c r="B912" t="s">
        <v>66</v>
      </c>
      <c r="C912" t="s">
        <v>67</v>
      </c>
      <c r="D912">
        <v>2009</v>
      </c>
      <c r="E912">
        <v>12420</v>
      </c>
      <c r="F912">
        <v>6130</v>
      </c>
      <c r="G912">
        <v>1460</v>
      </c>
      <c r="H912">
        <v>60</v>
      </c>
      <c r="I912">
        <v>0</v>
      </c>
      <c r="J912">
        <v>540</v>
      </c>
      <c r="K912">
        <f>SUM(Emisiones_CH4_CO2eq_MUNDO[[#This Row],[Agricultura (kilotoneladas CO₂e)]:[Otras Quemas de Combustible (kilotoneladas CO₂e)]])</f>
        <v>20610</v>
      </c>
    </row>
    <row r="913" spans="1:11" x14ac:dyDescent="0.25">
      <c r="A913" t="s">
        <v>66</v>
      </c>
      <c r="B913" t="s">
        <v>66</v>
      </c>
      <c r="C913" t="s">
        <v>67</v>
      </c>
      <c r="D913">
        <v>2010</v>
      </c>
      <c r="E913">
        <v>13380</v>
      </c>
      <c r="F913">
        <v>5630</v>
      </c>
      <c r="G913">
        <v>1500</v>
      </c>
      <c r="H913">
        <v>100</v>
      </c>
      <c r="I913">
        <v>0</v>
      </c>
      <c r="J913">
        <v>550</v>
      </c>
      <c r="K913">
        <f>SUM(Emisiones_CH4_CO2eq_MUNDO[[#This Row],[Agricultura (kilotoneladas CO₂e)]:[Otras Quemas de Combustible (kilotoneladas CO₂e)]])</f>
        <v>21160</v>
      </c>
    </row>
    <row r="914" spans="1:11" x14ac:dyDescent="0.25">
      <c r="A914" t="s">
        <v>66</v>
      </c>
      <c r="B914" t="s">
        <v>66</v>
      </c>
      <c r="C914" t="s">
        <v>67</v>
      </c>
      <c r="D914">
        <v>2011</v>
      </c>
      <c r="E914">
        <v>13960</v>
      </c>
      <c r="F914">
        <v>5630</v>
      </c>
      <c r="G914">
        <v>1560</v>
      </c>
      <c r="H914">
        <v>60</v>
      </c>
      <c r="I914">
        <v>0</v>
      </c>
      <c r="J914">
        <v>560</v>
      </c>
      <c r="K914">
        <f>SUM(Emisiones_CH4_CO2eq_MUNDO[[#This Row],[Agricultura (kilotoneladas CO₂e)]:[Otras Quemas de Combustible (kilotoneladas CO₂e)]])</f>
        <v>21770</v>
      </c>
    </row>
    <row r="915" spans="1:11" x14ac:dyDescent="0.25">
      <c r="A915" t="s">
        <v>66</v>
      </c>
      <c r="B915" t="s">
        <v>66</v>
      </c>
      <c r="C915" t="s">
        <v>67</v>
      </c>
      <c r="D915">
        <v>2012</v>
      </c>
      <c r="E915">
        <v>14130</v>
      </c>
      <c r="F915">
        <v>5640</v>
      </c>
      <c r="G915">
        <v>1610</v>
      </c>
      <c r="H915">
        <v>290</v>
      </c>
      <c r="I915">
        <v>0</v>
      </c>
      <c r="J915">
        <v>570</v>
      </c>
      <c r="K915">
        <f>SUM(Emisiones_CH4_CO2eq_MUNDO[[#This Row],[Agricultura (kilotoneladas CO₂e)]:[Otras Quemas de Combustible (kilotoneladas CO₂e)]])</f>
        <v>22240</v>
      </c>
    </row>
    <row r="916" spans="1:11" x14ac:dyDescent="0.25">
      <c r="A916" t="s">
        <v>66</v>
      </c>
      <c r="B916" t="s">
        <v>66</v>
      </c>
      <c r="C916" t="s">
        <v>67</v>
      </c>
      <c r="D916">
        <v>2013</v>
      </c>
      <c r="E916">
        <v>13810</v>
      </c>
      <c r="F916">
        <v>5640</v>
      </c>
      <c r="G916">
        <v>1670</v>
      </c>
      <c r="H916">
        <v>210</v>
      </c>
      <c r="I916">
        <v>0</v>
      </c>
      <c r="J916">
        <v>580</v>
      </c>
      <c r="K916">
        <f>SUM(Emisiones_CH4_CO2eq_MUNDO[[#This Row],[Agricultura (kilotoneladas CO₂e)]:[Otras Quemas de Combustible (kilotoneladas CO₂e)]])</f>
        <v>21910</v>
      </c>
    </row>
    <row r="917" spans="1:11" x14ac:dyDescent="0.25">
      <c r="A917" t="s">
        <v>66</v>
      </c>
      <c r="B917" t="s">
        <v>66</v>
      </c>
      <c r="C917" t="s">
        <v>67</v>
      </c>
      <c r="D917">
        <v>2014</v>
      </c>
      <c r="E917">
        <v>13510</v>
      </c>
      <c r="F917">
        <v>5650</v>
      </c>
      <c r="G917">
        <v>1720</v>
      </c>
      <c r="H917">
        <v>220</v>
      </c>
      <c r="I917">
        <v>0</v>
      </c>
      <c r="J917">
        <v>590</v>
      </c>
      <c r="K917">
        <f>SUM(Emisiones_CH4_CO2eq_MUNDO[[#This Row],[Agricultura (kilotoneladas CO₂e)]:[Otras Quemas de Combustible (kilotoneladas CO₂e)]])</f>
        <v>21690</v>
      </c>
    </row>
    <row r="918" spans="1:11" x14ac:dyDescent="0.25">
      <c r="A918" t="s">
        <v>66</v>
      </c>
      <c r="B918" t="s">
        <v>66</v>
      </c>
      <c r="C918" t="s">
        <v>67</v>
      </c>
      <c r="D918">
        <v>2015</v>
      </c>
      <c r="E918">
        <v>40190</v>
      </c>
      <c r="F918">
        <v>5650</v>
      </c>
      <c r="G918">
        <v>1780</v>
      </c>
      <c r="H918">
        <v>200</v>
      </c>
      <c r="I918">
        <v>0</v>
      </c>
      <c r="J918">
        <v>600</v>
      </c>
      <c r="K918">
        <f>SUM(Emisiones_CH4_CO2eq_MUNDO[[#This Row],[Agricultura (kilotoneladas CO₂e)]:[Otras Quemas de Combustible (kilotoneladas CO₂e)]])</f>
        <v>48420</v>
      </c>
    </row>
    <row r="919" spans="1:11" x14ac:dyDescent="0.25">
      <c r="A919" t="s">
        <v>66</v>
      </c>
      <c r="B919" t="s">
        <v>66</v>
      </c>
      <c r="C919" t="s">
        <v>67</v>
      </c>
      <c r="D919">
        <v>2016</v>
      </c>
      <c r="E919">
        <v>43100</v>
      </c>
      <c r="F919">
        <v>5720</v>
      </c>
      <c r="G919">
        <v>1840</v>
      </c>
      <c r="H919">
        <v>280</v>
      </c>
      <c r="I919">
        <v>0</v>
      </c>
      <c r="J919">
        <v>610</v>
      </c>
      <c r="K919">
        <f>SUM(Emisiones_CH4_CO2eq_MUNDO[[#This Row],[Agricultura (kilotoneladas CO₂e)]:[Otras Quemas de Combustible (kilotoneladas CO₂e)]])</f>
        <v>51550</v>
      </c>
    </row>
    <row r="920" spans="1:11" x14ac:dyDescent="0.25">
      <c r="A920" t="s">
        <v>68</v>
      </c>
      <c r="B920" t="s">
        <v>68</v>
      </c>
      <c r="C920" t="s">
        <v>69</v>
      </c>
      <c r="D920">
        <v>1990</v>
      </c>
      <c r="E920">
        <v>6360</v>
      </c>
      <c r="F920">
        <v>2089.99999999999</v>
      </c>
      <c r="G920">
        <v>2540</v>
      </c>
      <c r="H920">
        <v>230</v>
      </c>
      <c r="I920">
        <v>0</v>
      </c>
      <c r="J920">
        <v>1230</v>
      </c>
      <c r="K920">
        <f>SUM(Emisiones_CH4_CO2eq_MUNDO[[#This Row],[Agricultura (kilotoneladas CO₂e)]:[Otras Quemas de Combustible (kilotoneladas CO₂e)]])</f>
        <v>12449.999999999989</v>
      </c>
    </row>
    <row r="921" spans="1:11" x14ac:dyDescent="0.25">
      <c r="A921" t="s">
        <v>68</v>
      </c>
      <c r="B921" t="s">
        <v>68</v>
      </c>
      <c r="C921" t="s">
        <v>69</v>
      </c>
      <c r="D921">
        <v>1991</v>
      </c>
      <c r="E921">
        <v>6430</v>
      </c>
      <c r="F921">
        <v>1960</v>
      </c>
      <c r="G921">
        <v>2620</v>
      </c>
      <c r="H921">
        <v>230</v>
      </c>
      <c r="I921">
        <v>0</v>
      </c>
      <c r="J921">
        <v>1320</v>
      </c>
      <c r="K921">
        <f>SUM(Emisiones_CH4_CO2eq_MUNDO[[#This Row],[Agricultura (kilotoneladas CO₂e)]:[Otras Quemas de Combustible (kilotoneladas CO₂e)]])</f>
        <v>12560</v>
      </c>
    </row>
    <row r="922" spans="1:11" x14ac:dyDescent="0.25">
      <c r="A922" t="s">
        <v>68</v>
      </c>
      <c r="B922" t="s">
        <v>68</v>
      </c>
      <c r="C922" t="s">
        <v>69</v>
      </c>
      <c r="D922">
        <v>1992</v>
      </c>
      <c r="E922">
        <v>6600</v>
      </c>
      <c r="F922">
        <v>1840</v>
      </c>
      <c r="G922">
        <v>2690</v>
      </c>
      <c r="H922">
        <v>230</v>
      </c>
      <c r="I922">
        <v>0</v>
      </c>
      <c r="J922">
        <v>1410</v>
      </c>
      <c r="K922">
        <f>SUM(Emisiones_CH4_CO2eq_MUNDO[[#This Row],[Agricultura (kilotoneladas CO₂e)]:[Otras Quemas de Combustible (kilotoneladas CO₂e)]])</f>
        <v>12770</v>
      </c>
    </row>
    <row r="923" spans="1:11" x14ac:dyDescent="0.25">
      <c r="A923" t="s">
        <v>68</v>
      </c>
      <c r="B923" t="s">
        <v>68</v>
      </c>
      <c r="C923" t="s">
        <v>69</v>
      </c>
      <c r="D923">
        <v>1993</v>
      </c>
      <c r="E923">
        <v>6810</v>
      </c>
      <c r="F923">
        <v>1710</v>
      </c>
      <c r="G923">
        <v>2770</v>
      </c>
      <c r="H923">
        <v>230</v>
      </c>
      <c r="I923">
        <v>50</v>
      </c>
      <c r="J923">
        <v>1490</v>
      </c>
      <c r="K923">
        <f>SUM(Emisiones_CH4_CO2eq_MUNDO[[#This Row],[Agricultura (kilotoneladas CO₂e)]:[Otras Quemas de Combustible (kilotoneladas CO₂e)]])</f>
        <v>13060</v>
      </c>
    </row>
    <row r="924" spans="1:11" x14ac:dyDescent="0.25">
      <c r="A924" t="s">
        <v>68</v>
      </c>
      <c r="B924" t="s">
        <v>68</v>
      </c>
      <c r="C924" t="s">
        <v>69</v>
      </c>
      <c r="D924">
        <v>1994</v>
      </c>
      <c r="E924">
        <v>7060</v>
      </c>
      <c r="F924">
        <v>1590</v>
      </c>
      <c r="G924">
        <v>2860</v>
      </c>
      <c r="H924">
        <v>230</v>
      </c>
      <c r="I924">
        <v>50</v>
      </c>
      <c r="J924">
        <v>1520</v>
      </c>
      <c r="K924">
        <f>SUM(Emisiones_CH4_CO2eq_MUNDO[[#This Row],[Agricultura (kilotoneladas CO₂e)]:[Otras Quemas de Combustible (kilotoneladas CO₂e)]])</f>
        <v>13310</v>
      </c>
    </row>
    <row r="925" spans="1:11" x14ac:dyDescent="0.25">
      <c r="A925" t="s">
        <v>68</v>
      </c>
      <c r="B925" t="s">
        <v>68</v>
      </c>
      <c r="C925" t="s">
        <v>69</v>
      </c>
      <c r="D925">
        <v>1995</v>
      </c>
      <c r="E925">
        <v>7180</v>
      </c>
      <c r="F925">
        <v>1580</v>
      </c>
      <c r="G925">
        <v>2950</v>
      </c>
      <c r="H925">
        <v>230</v>
      </c>
      <c r="I925">
        <v>70</v>
      </c>
      <c r="J925">
        <v>1570</v>
      </c>
      <c r="K925">
        <f>SUM(Emisiones_CH4_CO2eq_MUNDO[[#This Row],[Agricultura (kilotoneladas CO₂e)]:[Otras Quemas de Combustible (kilotoneladas CO₂e)]])</f>
        <v>13580</v>
      </c>
    </row>
    <row r="926" spans="1:11" x14ac:dyDescent="0.25">
      <c r="A926" t="s">
        <v>68</v>
      </c>
      <c r="B926" t="s">
        <v>68</v>
      </c>
      <c r="C926" t="s">
        <v>69</v>
      </c>
      <c r="D926">
        <v>1996</v>
      </c>
      <c r="E926">
        <v>7270</v>
      </c>
      <c r="F926">
        <v>1570</v>
      </c>
      <c r="G926">
        <v>3050</v>
      </c>
      <c r="H926">
        <v>80</v>
      </c>
      <c r="I926">
        <v>90</v>
      </c>
      <c r="J926">
        <v>1640</v>
      </c>
      <c r="K926">
        <f>SUM(Emisiones_CH4_CO2eq_MUNDO[[#This Row],[Agricultura (kilotoneladas CO₂e)]:[Otras Quemas de Combustible (kilotoneladas CO₂e)]])</f>
        <v>13700</v>
      </c>
    </row>
    <row r="927" spans="1:11" x14ac:dyDescent="0.25">
      <c r="A927" t="s">
        <v>68</v>
      </c>
      <c r="B927" t="s">
        <v>68</v>
      </c>
      <c r="C927" t="s">
        <v>69</v>
      </c>
      <c r="D927">
        <v>1997</v>
      </c>
      <c r="E927">
        <v>7500</v>
      </c>
      <c r="F927">
        <v>1560</v>
      </c>
      <c r="G927">
        <v>3140</v>
      </c>
      <c r="H927">
        <v>160</v>
      </c>
      <c r="I927">
        <v>110</v>
      </c>
      <c r="J927">
        <v>1700</v>
      </c>
      <c r="K927">
        <f>SUM(Emisiones_CH4_CO2eq_MUNDO[[#This Row],[Agricultura (kilotoneladas CO₂e)]:[Otras Quemas de Combustible (kilotoneladas CO₂e)]])</f>
        <v>14170</v>
      </c>
    </row>
    <row r="928" spans="1:11" x14ac:dyDescent="0.25">
      <c r="A928" t="s">
        <v>68</v>
      </c>
      <c r="B928" t="s">
        <v>68</v>
      </c>
      <c r="C928" t="s">
        <v>69</v>
      </c>
      <c r="D928">
        <v>1998</v>
      </c>
      <c r="E928">
        <v>7600</v>
      </c>
      <c r="F928">
        <v>1560</v>
      </c>
      <c r="G928">
        <v>3240</v>
      </c>
      <c r="H928">
        <v>120</v>
      </c>
      <c r="I928">
        <v>130</v>
      </c>
      <c r="J928">
        <v>1760</v>
      </c>
      <c r="K928">
        <f>SUM(Emisiones_CH4_CO2eq_MUNDO[[#This Row],[Agricultura (kilotoneladas CO₂e)]:[Otras Quemas de Combustible (kilotoneladas CO₂e)]])</f>
        <v>14410</v>
      </c>
    </row>
    <row r="929" spans="1:11" x14ac:dyDescent="0.25">
      <c r="A929" t="s">
        <v>68</v>
      </c>
      <c r="B929" t="s">
        <v>68</v>
      </c>
      <c r="C929" t="s">
        <v>69</v>
      </c>
      <c r="D929">
        <v>1999</v>
      </c>
      <c r="E929">
        <v>7520</v>
      </c>
      <c r="F929">
        <v>1550</v>
      </c>
      <c r="G929">
        <v>3340</v>
      </c>
      <c r="H929">
        <v>130</v>
      </c>
      <c r="I929">
        <v>150</v>
      </c>
      <c r="J929">
        <v>1830</v>
      </c>
      <c r="K929">
        <f>SUM(Emisiones_CH4_CO2eq_MUNDO[[#This Row],[Agricultura (kilotoneladas CO₂e)]:[Otras Quemas de Combustible (kilotoneladas CO₂e)]])</f>
        <v>14520</v>
      </c>
    </row>
    <row r="930" spans="1:11" x14ac:dyDescent="0.25">
      <c r="A930" t="s">
        <v>68</v>
      </c>
      <c r="B930" t="s">
        <v>68</v>
      </c>
      <c r="C930" t="s">
        <v>69</v>
      </c>
      <c r="D930">
        <v>2000</v>
      </c>
      <c r="E930">
        <v>7470</v>
      </c>
      <c r="F930">
        <v>1540</v>
      </c>
      <c r="G930">
        <v>3430</v>
      </c>
      <c r="H930">
        <v>60</v>
      </c>
      <c r="I930">
        <v>170</v>
      </c>
      <c r="J930">
        <v>1890</v>
      </c>
      <c r="K930">
        <f>SUM(Emisiones_CH4_CO2eq_MUNDO[[#This Row],[Agricultura (kilotoneladas CO₂e)]:[Otras Quemas de Combustible (kilotoneladas CO₂e)]])</f>
        <v>14560</v>
      </c>
    </row>
    <row r="931" spans="1:11" x14ac:dyDescent="0.25">
      <c r="A931" t="s">
        <v>68</v>
      </c>
      <c r="B931" t="s">
        <v>68</v>
      </c>
      <c r="C931" t="s">
        <v>69</v>
      </c>
      <c r="D931">
        <v>2001</v>
      </c>
      <c r="E931">
        <v>7390</v>
      </c>
      <c r="F931">
        <v>1570</v>
      </c>
      <c r="G931">
        <v>3330</v>
      </c>
      <c r="H931">
        <v>30</v>
      </c>
      <c r="I931">
        <v>170</v>
      </c>
      <c r="J931">
        <v>1910</v>
      </c>
      <c r="K931">
        <f>SUM(Emisiones_CH4_CO2eq_MUNDO[[#This Row],[Agricultura (kilotoneladas CO₂e)]:[Otras Quemas de Combustible (kilotoneladas CO₂e)]])</f>
        <v>14400</v>
      </c>
    </row>
    <row r="932" spans="1:11" x14ac:dyDescent="0.25">
      <c r="A932" t="s">
        <v>68</v>
      </c>
      <c r="B932" t="s">
        <v>68</v>
      </c>
      <c r="C932" t="s">
        <v>69</v>
      </c>
      <c r="D932">
        <v>2002</v>
      </c>
      <c r="E932">
        <v>7290</v>
      </c>
      <c r="F932">
        <v>1600</v>
      </c>
      <c r="G932">
        <v>3230</v>
      </c>
      <c r="H932">
        <v>180</v>
      </c>
      <c r="I932">
        <v>170</v>
      </c>
      <c r="J932">
        <v>1930</v>
      </c>
      <c r="K932">
        <f>SUM(Emisiones_CH4_CO2eq_MUNDO[[#This Row],[Agricultura (kilotoneladas CO₂e)]:[Otras Quemas de Combustible (kilotoneladas CO₂e)]])</f>
        <v>14400</v>
      </c>
    </row>
    <row r="933" spans="1:11" x14ac:dyDescent="0.25">
      <c r="A933" t="s">
        <v>68</v>
      </c>
      <c r="B933" t="s">
        <v>68</v>
      </c>
      <c r="C933" t="s">
        <v>69</v>
      </c>
      <c r="D933">
        <v>2003</v>
      </c>
      <c r="E933">
        <v>7240</v>
      </c>
      <c r="F933">
        <v>1620</v>
      </c>
      <c r="G933">
        <v>3130</v>
      </c>
      <c r="H933">
        <v>170</v>
      </c>
      <c r="I933">
        <v>160</v>
      </c>
      <c r="J933">
        <v>1950</v>
      </c>
      <c r="K933">
        <f>SUM(Emisiones_CH4_CO2eq_MUNDO[[#This Row],[Agricultura (kilotoneladas CO₂e)]:[Otras Quemas de Combustible (kilotoneladas CO₂e)]])</f>
        <v>14270</v>
      </c>
    </row>
    <row r="934" spans="1:11" x14ac:dyDescent="0.25">
      <c r="A934" t="s">
        <v>68</v>
      </c>
      <c r="B934" t="s">
        <v>68</v>
      </c>
      <c r="C934" t="s">
        <v>69</v>
      </c>
      <c r="D934">
        <v>2004</v>
      </c>
      <c r="E934">
        <v>7340</v>
      </c>
      <c r="F934">
        <v>1650</v>
      </c>
      <c r="G934">
        <v>3030</v>
      </c>
      <c r="H934">
        <v>160</v>
      </c>
      <c r="I934">
        <v>160</v>
      </c>
      <c r="J934">
        <v>1970</v>
      </c>
      <c r="K934">
        <f>SUM(Emisiones_CH4_CO2eq_MUNDO[[#This Row],[Agricultura (kilotoneladas CO₂e)]:[Otras Quemas de Combustible (kilotoneladas CO₂e)]])</f>
        <v>14310</v>
      </c>
    </row>
    <row r="935" spans="1:11" x14ac:dyDescent="0.25">
      <c r="A935" t="s">
        <v>68</v>
      </c>
      <c r="B935" t="s">
        <v>68</v>
      </c>
      <c r="C935" t="s">
        <v>69</v>
      </c>
      <c r="D935">
        <v>2005</v>
      </c>
      <c r="E935">
        <v>7340</v>
      </c>
      <c r="F935">
        <v>1680</v>
      </c>
      <c r="G935">
        <v>2930</v>
      </c>
      <c r="H935">
        <v>280</v>
      </c>
      <c r="I935">
        <v>160</v>
      </c>
      <c r="J935">
        <v>1990</v>
      </c>
      <c r="K935">
        <f>SUM(Emisiones_CH4_CO2eq_MUNDO[[#This Row],[Agricultura (kilotoneladas CO₂e)]:[Otras Quemas de Combustible (kilotoneladas CO₂e)]])</f>
        <v>14380</v>
      </c>
    </row>
    <row r="936" spans="1:11" x14ac:dyDescent="0.25">
      <c r="A936" t="s">
        <v>68</v>
      </c>
      <c r="B936" t="s">
        <v>68</v>
      </c>
      <c r="C936" t="s">
        <v>69</v>
      </c>
      <c r="D936">
        <v>2006</v>
      </c>
      <c r="E936">
        <v>7100</v>
      </c>
      <c r="F936">
        <v>1710</v>
      </c>
      <c r="G936">
        <v>2830</v>
      </c>
      <c r="H936">
        <v>110</v>
      </c>
      <c r="I936">
        <v>160</v>
      </c>
      <c r="J936">
        <v>1980</v>
      </c>
      <c r="K936">
        <f>SUM(Emisiones_CH4_CO2eq_MUNDO[[#This Row],[Agricultura (kilotoneladas CO₂e)]:[Otras Quemas de Combustible (kilotoneladas CO₂e)]])</f>
        <v>13890</v>
      </c>
    </row>
    <row r="937" spans="1:11" x14ac:dyDescent="0.25">
      <c r="A937" t="s">
        <v>68</v>
      </c>
      <c r="B937" t="s">
        <v>68</v>
      </c>
      <c r="C937" t="s">
        <v>69</v>
      </c>
      <c r="D937">
        <v>2007</v>
      </c>
      <c r="E937">
        <v>6780</v>
      </c>
      <c r="F937">
        <v>1580</v>
      </c>
      <c r="G937">
        <v>3080</v>
      </c>
      <c r="H937">
        <v>260</v>
      </c>
      <c r="I937">
        <v>130</v>
      </c>
      <c r="J937">
        <v>1990</v>
      </c>
      <c r="K937">
        <f>SUM(Emisiones_CH4_CO2eq_MUNDO[[#This Row],[Agricultura (kilotoneladas CO₂e)]:[Otras Quemas de Combustible (kilotoneladas CO₂e)]])</f>
        <v>13820</v>
      </c>
    </row>
    <row r="938" spans="1:11" x14ac:dyDescent="0.25">
      <c r="A938" t="s">
        <v>68</v>
      </c>
      <c r="B938" t="s">
        <v>68</v>
      </c>
      <c r="C938" t="s">
        <v>69</v>
      </c>
      <c r="D938">
        <v>2008</v>
      </c>
      <c r="E938">
        <v>6880</v>
      </c>
      <c r="F938">
        <v>1460</v>
      </c>
      <c r="G938">
        <v>3320</v>
      </c>
      <c r="H938">
        <v>360</v>
      </c>
      <c r="I938">
        <v>110</v>
      </c>
      <c r="J938">
        <v>2009.99999999999</v>
      </c>
      <c r="K938">
        <f>SUM(Emisiones_CH4_CO2eq_MUNDO[[#This Row],[Agricultura (kilotoneladas CO₂e)]:[Otras Quemas de Combustible (kilotoneladas CO₂e)]])</f>
        <v>14139.999999999989</v>
      </c>
    </row>
    <row r="939" spans="1:11" x14ac:dyDescent="0.25">
      <c r="A939" t="s">
        <v>68</v>
      </c>
      <c r="B939" t="s">
        <v>68</v>
      </c>
      <c r="C939" t="s">
        <v>69</v>
      </c>
      <c r="D939">
        <v>2009</v>
      </c>
      <c r="E939">
        <v>6950</v>
      </c>
      <c r="F939">
        <v>1330</v>
      </c>
      <c r="G939">
        <v>3570</v>
      </c>
      <c r="H939">
        <v>240</v>
      </c>
      <c r="I939">
        <v>80</v>
      </c>
      <c r="J939">
        <v>2020</v>
      </c>
      <c r="K939">
        <f>SUM(Emisiones_CH4_CO2eq_MUNDO[[#This Row],[Agricultura (kilotoneladas CO₂e)]:[Otras Quemas de Combustible (kilotoneladas CO₂e)]])</f>
        <v>14190</v>
      </c>
    </row>
    <row r="940" spans="1:11" x14ac:dyDescent="0.25">
      <c r="A940" t="s">
        <v>68</v>
      </c>
      <c r="B940" t="s">
        <v>68</v>
      </c>
      <c r="C940" t="s">
        <v>69</v>
      </c>
      <c r="D940">
        <v>2010</v>
      </c>
      <c r="E940">
        <v>6890</v>
      </c>
      <c r="F940">
        <v>1210</v>
      </c>
      <c r="G940">
        <v>3820</v>
      </c>
      <c r="H940">
        <v>170</v>
      </c>
      <c r="I940">
        <v>60</v>
      </c>
      <c r="J940">
        <v>2029.99999999999</v>
      </c>
      <c r="K940">
        <f>SUM(Emisiones_CH4_CO2eq_MUNDO[[#This Row],[Agricultura (kilotoneladas CO₂e)]:[Otras Quemas de Combustible (kilotoneladas CO₂e)]])</f>
        <v>14179.999999999989</v>
      </c>
    </row>
    <row r="941" spans="1:11" x14ac:dyDescent="0.25">
      <c r="A941" t="s">
        <v>68</v>
      </c>
      <c r="B941" t="s">
        <v>68</v>
      </c>
      <c r="C941" t="s">
        <v>69</v>
      </c>
      <c r="D941">
        <v>2011</v>
      </c>
      <c r="E941">
        <v>6780</v>
      </c>
      <c r="F941">
        <v>1200</v>
      </c>
      <c r="G941">
        <v>3920</v>
      </c>
      <c r="H941">
        <v>270</v>
      </c>
      <c r="I941">
        <v>60</v>
      </c>
      <c r="J941">
        <v>2080</v>
      </c>
      <c r="K941">
        <f>SUM(Emisiones_CH4_CO2eq_MUNDO[[#This Row],[Agricultura (kilotoneladas CO₂e)]:[Otras Quemas de Combustible (kilotoneladas CO₂e)]])</f>
        <v>14310</v>
      </c>
    </row>
    <row r="942" spans="1:11" x14ac:dyDescent="0.25">
      <c r="A942" t="s">
        <v>68</v>
      </c>
      <c r="B942" t="s">
        <v>68</v>
      </c>
      <c r="C942" t="s">
        <v>69</v>
      </c>
      <c r="D942">
        <v>2012</v>
      </c>
      <c r="E942">
        <v>6790</v>
      </c>
      <c r="F942">
        <v>1190</v>
      </c>
      <c r="G942">
        <v>4019.99999999999</v>
      </c>
      <c r="H942">
        <v>230</v>
      </c>
      <c r="I942">
        <v>60</v>
      </c>
      <c r="J942">
        <v>2130</v>
      </c>
      <c r="K942">
        <f>SUM(Emisiones_CH4_CO2eq_MUNDO[[#This Row],[Agricultura (kilotoneladas CO₂e)]:[Otras Quemas de Combustible (kilotoneladas CO₂e)]])</f>
        <v>14419.999999999989</v>
      </c>
    </row>
    <row r="943" spans="1:11" x14ac:dyDescent="0.25">
      <c r="A943" t="s">
        <v>68</v>
      </c>
      <c r="B943" t="s">
        <v>68</v>
      </c>
      <c r="C943" t="s">
        <v>69</v>
      </c>
      <c r="D943">
        <v>2013</v>
      </c>
      <c r="E943">
        <v>5640</v>
      </c>
      <c r="F943">
        <v>1180</v>
      </c>
      <c r="G943">
        <v>4120</v>
      </c>
      <c r="H943">
        <v>70</v>
      </c>
      <c r="I943">
        <v>60</v>
      </c>
      <c r="J943">
        <v>2180</v>
      </c>
      <c r="K943">
        <f>SUM(Emisiones_CH4_CO2eq_MUNDO[[#This Row],[Agricultura (kilotoneladas CO₂e)]:[Otras Quemas de Combustible (kilotoneladas CO₂e)]])</f>
        <v>13250</v>
      </c>
    </row>
    <row r="944" spans="1:11" x14ac:dyDescent="0.25">
      <c r="A944" t="s">
        <v>68</v>
      </c>
      <c r="B944" t="s">
        <v>68</v>
      </c>
      <c r="C944" t="s">
        <v>69</v>
      </c>
      <c r="D944">
        <v>2014</v>
      </c>
      <c r="E944">
        <v>5630</v>
      </c>
      <c r="F944">
        <v>1170</v>
      </c>
      <c r="G944">
        <v>4220</v>
      </c>
      <c r="H944">
        <v>260</v>
      </c>
      <c r="I944">
        <v>60</v>
      </c>
      <c r="J944">
        <v>2230</v>
      </c>
      <c r="K944">
        <f>SUM(Emisiones_CH4_CO2eq_MUNDO[[#This Row],[Agricultura (kilotoneladas CO₂e)]:[Otras Quemas de Combustible (kilotoneladas CO₂e)]])</f>
        <v>13570</v>
      </c>
    </row>
    <row r="945" spans="1:11" x14ac:dyDescent="0.25">
      <c r="A945" t="s">
        <v>68</v>
      </c>
      <c r="B945" t="s">
        <v>68</v>
      </c>
      <c r="C945" t="s">
        <v>69</v>
      </c>
      <c r="D945">
        <v>2015</v>
      </c>
      <c r="E945">
        <v>5080</v>
      </c>
      <c r="F945">
        <v>1160</v>
      </c>
      <c r="G945">
        <v>4330</v>
      </c>
      <c r="H945">
        <v>750</v>
      </c>
      <c r="I945">
        <v>60</v>
      </c>
      <c r="J945">
        <v>2280</v>
      </c>
      <c r="K945">
        <f>SUM(Emisiones_CH4_CO2eq_MUNDO[[#This Row],[Agricultura (kilotoneladas CO₂e)]:[Otras Quemas de Combustible (kilotoneladas CO₂e)]])</f>
        <v>13660</v>
      </c>
    </row>
    <row r="946" spans="1:11" x14ac:dyDescent="0.25">
      <c r="A946" t="s">
        <v>68</v>
      </c>
      <c r="B946" t="s">
        <v>68</v>
      </c>
      <c r="C946" t="s">
        <v>69</v>
      </c>
      <c r="D946">
        <v>2016</v>
      </c>
      <c r="E946">
        <v>5230</v>
      </c>
      <c r="F946">
        <v>1150</v>
      </c>
      <c r="G946">
        <v>4420</v>
      </c>
      <c r="H946">
        <v>120</v>
      </c>
      <c r="I946">
        <v>60</v>
      </c>
      <c r="J946">
        <v>2260</v>
      </c>
      <c r="K946">
        <f>SUM(Emisiones_CH4_CO2eq_MUNDO[[#This Row],[Agricultura (kilotoneladas CO₂e)]:[Otras Quemas de Combustible (kilotoneladas CO₂e)]])</f>
        <v>13240</v>
      </c>
    </row>
    <row r="947" spans="1:11" x14ac:dyDescent="0.25">
      <c r="A947" t="s">
        <v>70</v>
      </c>
      <c r="B947" t="s">
        <v>70</v>
      </c>
      <c r="C947" t="s">
        <v>71</v>
      </c>
      <c r="D947">
        <v>1990</v>
      </c>
      <c r="E947">
        <v>336900</v>
      </c>
      <c r="F947">
        <v>156910</v>
      </c>
      <c r="G947">
        <v>176780</v>
      </c>
      <c r="H947">
        <v>2180</v>
      </c>
      <c r="I947">
        <v>0</v>
      </c>
      <c r="J947">
        <v>59690</v>
      </c>
      <c r="K947">
        <f>SUM(Emisiones_CH4_CO2eq_MUNDO[[#This Row],[Agricultura (kilotoneladas CO₂e)]:[Otras Quemas de Combustible (kilotoneladas CO₂e)]])</f>
        <v>732460</v>
      </c>
    </row>
    <row r="948" spans="1:11" x14ac:dyDescent="0.25">
      <c r="A948" t="s">
        <v>70</v>
      </c>
      <c r="B948" t="s">
        <v>70</v>
      </c>
      <c r="C948" t="s">
        <v>71</v>
      </c>
      <c r="D948">
        <v>1991</v>
      </c>
      <c r="E948">
        <v>341150</v>
      </c>
      <c r="F948">
        <v>162830</v>
      </c>
      <c r="G948">
        <v>180840</v>
      </c>
      <c r="H948">
        <v>2180</v>
      </c>
      <c r="I948">
        <v>0</v>
      </c>
      <c r="J948">
        <v>58190</v>
      </c>
      <c r="K948">
        <f>SUM(Emisiones_CH4_CO2eq_MUNDO[[#This Row],[Agricultura (kilotoneladas CO₂e)]:[Otras Quemas de Combustible (kilotoneladas CO₂e)]])</f>
        <v>745190</v>
      </c>
    </row>
    <row r="949" spans="1:11" x14ac:dyDescent="0.25">
      <c r="A949" t="s">
        <v>70</v>
      </c>
      <c r="B949" t="s">
        <v>70</v>
      </c>
      <c r="C949" t="s">
        <v>71</v>
      </c>
      <c r="D949">
        <v>1992</v>
      </c>
      <c r="E949">
        <v>341270</v>
      </c>
      <c r="F949">
        <v>168760</v>
      </c>
      <c r="G949">
        <v>184890</v>
      </c>
      <c r="H949">
        <v>2180</v>
      </c>
      <c r="I949">
        <v>0</v>
      </c>
      <c r="J949">
        <v>56680</v>
      </c>
      <c r="K949">
        <f>SUM(Emisiones_CH4_CO2eq_MUNDO[[#This Row],[Agricultura (kilotoneladas CO₂e)]:[Otras Quemas de Combustible (kilotoneladas CO₂e)]])</f>
        <v>753780</v>
      </c>
    </row>
    <row r="950" spans="1:11" x14ac:dyDescent="0.25">
      <c r="A950" t="s">
        <v>70</v>
      </c>
      <c r="B950" t="s">
        <v>70</v>
      </c>
      <c r="C950" t="s">
        <v>71</v>
      </c>
      <c r="D950">
        <v>1993</v>
      </c>
      <c r="E950">
        <v>338700</v>
      </c>
      <c r="F950">
        <v>174680</v>
      </c>
      <c r="G950">
        <v>188950</v>
      </c>
      <c r="H950">
        <v>2180</v>
      </c>
      <c r="I950">
        <v>0</v>
      </c>
      <c r="J950">
        <v>55180</v>
      </c>
      <c r="K950">
        <f>SUM(Emisiones_CH4_CO2eq_MUNDO[[#This Row],[Agricultura (kilotoneladas CO₂e)]:[Otras Quemas de Combustible (kilotoneladas CO₂e)]])</f>
        <v>759690</v>
      </c>
    </row>
    <row r="951" spans="1:11" x14ac:dyDescent="0.25">
      <c r="A951" t="s">
        <v>70</v>
      </c>
      <c r="B951" t="s">
        <v>70</v>
      </c>
      <c r="C951" t="s">
        <v>71</v>
      </c>
      <c r="D951">
        <v>1994</v>
      </c>
      <c r="E951">
        <v>346320</v>
      </c>
      <c r="F951">
        <v>180600</v>
      </c>
      <c r="G951">
        <v>193000</v>
      </c>
      <c r="H951">
        <v>2180</v>
      </c>
      <c r="I951">
        <v>0</v>
      </c>
      <c r="J951">
        <v>53680</v>
      </c>
      <c r="K951">
        <f>SUM(Emisiones_CH4_CO2eq_MUNDO[[#This Row],[Agricultura (kilotoneladas CO₂e)]:[Otras Quemas de Combustible (kilotoneladas CO₂e)]])</f>
        <v>775780</v>
      </c>
    </row>
    <row r="952" spans="1:11" x14ac:dyDescent="0.25">
      <c r="A952" t="s">
        <v>70</v>
      </c>
      <c r="B952" t="s">
        <v>70</v>
      </c>
      <c r="C952" t="s">
        <v>71</v>
      </c>
      <c r="D952">
        <v>1995</v>
      </c>
      <c r="E952">
        <v>366210</v>
      </c>
      <c r="F952">
        <v>194050</v>
      </c>
      <c r="G952">
        <v>184140</v>
      </c>
      <c r="H952">
        <v>2180</v>
      </c>
      <c r="I952">
        <v>0</v>
      </c>
      <c r="J952">
        <v>54000</v>
      </c>
      <c r="K952">
        <f>SUM(Emisiones_CH4_CO2eq_MUNDO[[#This Row],[Agricultura (kilotoneladas CO₂e)]:[Otras Quemas de Combustible (kilotoneladas CO₂e)]])</f>
        <v>800580</v>
      </c>
    </row>
    <row r="953" spans="1:11" x14ac:dyDescent="0.25">
      <c r="A953" t="s">
        <v>70</v>
      </c>
      <c r="B953" t="s">
        <v>70</v>
      </c>
      <c r="C953" t="s">
        <v>71</v>
      </c>
      <c r="D953">
        <v>1996</v>
      </c>
      <c r="E953">
        <v>386770</v>
      </c>
      <c r="F953">
        <v>207490</v>
      </c>
      <c r="G953">
        <v>175270</v>
      </c>
      <c r="H953">
        <v>870</v>
      </c>
      <c r="I953">
        <v>0</v>
      </c>
      <c r="J953">
        <v>54330</v>
      </c>
      <c r="K953">
        <f>SUM(Emisiones_CH4_CO2eq_MUNDO[[#This Row],[Agricultura (kilotoneladas CO₂e)]:[Otras Quemas de Combustible (kilotoneladas CO₂e)]])</f>
        <v>824730</v>
      </c>
    </row>
    <row r="954" spans="1:11" x14ac:dyDescent="0.25">
      <c r="A954" t="s">
        <v>70</v>
      </c>
      <c r="B954" t="s">
        <v>70</v>
      </c>
      <c r="C954" t="s">
        <v>71</v>
      </c>
      <c r="D954">
        <v>1997</v>
      </c>
      <c r="E954">
        <v>349740</v>
      </c>
      <c r="F954">
        <v>220940</v>
      </c>
      <c r="G954">
        <v>166410</v>
      </c>
      <c r="H954">
        <v>880</v>
      </c>
      <c r="I954">
        <v>0</v>
      </c>
      <c r="J954">
        <v>54650</v>
      </c>
      <c r="K954">
        <f>SUM(Emisiones_CH4_CO2eq_MUNDO[[#This Row],[Agricultura (kilotoneladas CO₂e)]:[Otras Quemas de Combustible (kilotoneladas CO₂e)]])</f>
        <v>792620</v>
      </c>
    </row>
    <row r="955" spans="1:11" x14ac:dyDescent="0.25">
      <c r="A955" t="s">
        <v>70</v>
      </c>
      <c r="B955" t="s">
        <v>70</v>
      </c>
      <c r="C955" t="s">
        <v>71</v>
      </c>
      <c r="D955">
        <v>1998</v>
      </c>
      <c r="E955">
        <v>366920</v>
      </c>
      <c r="F955">
        <v>234380</v>
      </c>
      <c r="G955">
        <v>157550</v>
      </c>
      <c r="H955">
        <v>1050</v>
      </c>
      <c r="I955">
        <v>0</v>
      </c>
      <c r="J955">
        <v>54980</v>
      </c>
      <c r="K955">
        <f>SUM(Emisiones_CH4_CO2eq_MUNDO[[#This Row],[Agricultura (kilotoneladas CO₂e)]:[Otras Quemas de Combustible (kilotoneladas CO₂e)]])</f>
        <v>814880</v>
      </c>
    </row>
    <row r="956" spans="1:11" x14ac:dyDescent="0.25">
      <c r="A956" t="s">
        <v>70</v>
      </c>
      <c r="B956" t="s">
        <v>70</v>
      </c>
      <c r="C956" t="s">
        <v>71</v>
      </c>
      <c r="D956">
        <v>1999</v>
      </c>
      <c r="E956">
        <v>373880</v>
      </c>
      <c r="F956">
        <v>247830</v>
      </c>
      <c r="G956">
        <v>148680</v>
      </c>
      <c r="H956">
        <v>940</v>
      </c>
      <c r="I956">
        <v>0</v>
      </c>
      <c r="J956">
        <v>55300</v>
      </c>
      <c r="K956">
        <f>SUM(Emisiones_CH4_CO2eq_MUNDO[[#This Row],[Agricultura (kilotoneladas CO₂e)]:[Otras Quemas de Combustible (kilotoneladas CO₂e)]])</f>
        <v>826630</v>
      </c>
    </row>
    <row r="957" spans="1:11" x14ac:dyDescent="0.25">
      <c r="A957" t="s">
        <v>70</v>
      </c>
      <c r="B957" t="s">
        <v>70</v>
      </c>
      <c r="C957" t="s">
        <v>71</v>
      </c>
      <c r="D957">
        <v>2000</v>
      </c>
      <c r="E957">
        <v>372890</v>
      </c>
      <c r="F957">
        <v>261269.99999999898</v>
      </c>
      <c r="G957">
        <v>139820</v>
      </c>
      <c r="H957">
        <v>1060</v>
      </c>
      <c r="I957">
        <v>0</v>
      </c>
      <c r="J957">
        <v>55630</v>
      </c>
      <c r="K957">
        <f>SUM(Emisiones_CH4_CO2eq_MUNDO[[#This Row],[Agricultura (kilotoneladas CO₂e)]:[Otras Quemas de Combustible (kilotoneladas CO₂e)]])</f>
        <v>830669.99999999895</v>
      </c>
    </row>
    <row r="958" spans="1:11" x14ac:dyDescent="0.25">
      <c r="A958" t="s">
        <v>70</v>
      </c>
      <c r="B958" t="s">
        <v>70</v>
      </c>
      <c r="C958" t="s">
        <v>71</v>
      </c>
      <c r="D958">
        <v>2001</v>
      </c>
      <c r="E958">
        <v>362520</v>
      </c>
      <c r="F958">
        <v>274720</v>
      </c>
      <c r="G958">
        <v>130949.999999999</v>
      </c>
      <c r="H958">
        <v>970</v>
      </c>
      <c r="I958">
        <v>0</v>
      </c>
      <c r="J958">
        <v>55950</v>
      </c>
      <c r="K958">
        <f>SUM(Emisiones_CH4_CO2eq_MUNDO[[#This Row],[Agricultura (kilotoneladas CO₂e)]:[Otras Quemas de Combustible (kilotoneladas CO₂e)]])</f>
        <v>825109.99999999895</v>
      </c>
    </row>
    <row r="959" spans="1:11" x14ac:dyDescent="0.25">
      <c r="A959" t="s">
        <v>70</v>
      </c>
      <c r="B959" t="s">
        <v>70</v>
      </c>
      <c r="C959" t="s">
        <v>71</v>
      </c>
      <c r="D959">
        <v>2002</v>
      </c>
      <c r="E959">
        <v>353320</v>
      </c>
      <c r="F959">
        <v>288160</v>
      </c>
      <c r="G959">
        <v>122090</v>
      </c>
      <c r="H959">
        <v>950</v>
      </c>
      <c r="I959">
        <v>0</v>
      </c>
      <c r="J959">
        <v>56280</v>
      </c>
      <c r="K959">
        <f>SUM(Emisiones_CH4_CO2eq_MUNDO[[#This Row],[Agricultura (kilotoneladas CO₂e)]:[Otras Quemas de Combustible (kilotoneladas CO₂e)]])</f>
        <v>820800</v>
      </c>
    </row>
    <row r="960" spans="1:11" x14ac:dyDescent="0.25">
      <c r="A960" t="s">
        <v>70</v>
      </c>
      <c r="B960" t="s">
        <v>70</v>
      </c>
      <c r="C960" t="s">
        <v>71</v>
      </c>
      <c r="D960">
        <v>2003</v>
      </c>
      <c r="E960">
        <v>344240</v>
      </c>
      <c r="F960">
        <v>301610</v>
      </c>
      <c r="G960">
        <v>113230</v>
      </c>
      <c r="H960">
        <v>4980</v>
      </c>
      <c r="I960">
        <v>0</v>
      </c>
      <c r="J960">
        <v>56600</v>
      </c>
      <c r="K960">
        <f>SUM(Emisiones_CH4_CO2eq_MUNDO[[#This Row],[Agricultura (kilotoneladas CO₂e)]:[Otras Quemas de Combustible (kilotoneladas CO₂e)]])</f>
        <v>820660</v>
      </c>
    </row>
    <row r="961" spans="1:11" x14ac:dyDescent="0.25">
      <c r="A961" t="s">
        <v>70</v>
      </c>
      <c r="B961" t="s">
        <v>70</v>
      </c>
      <c r="C961" t="s">
        <v>71</v>
      </c>
      <c r="D961">
        <v>2004</v>
      </c>
      <c r="E961">
        <v>353250</v>
      </c>
      <c r="F961">
        <v>315050</v>
      </c>
      <c r="G961">
        <v>104360</v>
      </c>
      <c r="H961">
        <v>3070</v>
      </c>
      <c r="I961">
        <v>0</v>
      </c>
      <c r="J961">
        <v>56930</v>
      </c>
      <c r="K961">
        <f>SUM(Emisiones_CH4_CO2eq_MUNDO[[#This Row],[Agricultura (kilotoneladas CO₂e)]:[Otras Quemas de Combustible (kilotoneladas CO₂e)]])</f>
        <v>832660</v>
      </c>
    </row>
    <row r="962" spans="1:11" x14ac:dyDescent="0.25">
      <c r="A962" t="s">
        <v>70</v>
      </c>
      <c r="B962" t="s">
        <v>70</v>
      </c>
      <c r="C962" t="s">
        <v>71</v>
      </c>
      <c r="D962">
        <v>2005</v>
      </c>
      <c r="E962">
        <v>356360</v>
      </c>
      <c r="F962">
        <v>328500</v>
      </c>
      <c r="G962">
        <v>95500</v>
      </c>
      <c r="H962">
        <v>1720</v>
      </c>
      <c r="I962">
        <v>0</v>
      </c>
      <c r="J962">
        <v>57250</v>
      </c>
      <c r="K962">
        <f>SUM(Emisiones_CH4_CO2eq_MUNDO[[#This Row],[Agricultura (kilotoneladas CO₂e)]:[Otras Quemas de Combustible (kilotoneladas CO₂e)]])</f>
        <v>839330</v>
      </c>
    </row>
    <row r="963" spans="1:11" x14ac:dyDescent="0.25">
      <c r="A963" t="s">
        <v>70</v>
      </c>
      <c r="B963" t="s">
        <v>70</v>
      </c>
      <c r="C963" t="s">
        <v>71</v>
      </c>
      <c r="D963">
        <v>2006</v>
      </c>
      <c r="E963">
        <v>354770</v>
      </c>
      <c r="F963">
        <v>370740</v>
      </c>
      <c r="G963">
        <v>101230</v>
      </c>
      <c r="H963">
        <v>1230</v>
      </c>
      <c r="I963">
        <v>0</v>
      </c>
      <c r="J963">
        <v>56590</v>
      </c>
      <c r="K963">
        <f>SUM(Emisiones_CH4_CO2eq_MUNDO[[#This Row],[Agricultura (kilotoneladas CO₂e)]:[Otras Quemas de Combustible (kilotoneladas CO₂e)]])</f>
        <v>884560</v>
      </c>
    </row>
    <row r="964" spans="1:11" x14ac:dyDescent="0.25">
      <c r="A964" t="s">
        <v>70</v>
      </c>
      <c r="B964" t="s">
        <v>70</v>
      </c>
      <c r="C964" t="s">
        <v>71</v>
      </c>
      <c r="D964">
        <v>2007</v>
      </c>
      <c r="E964">
        <v>345640</v>
      </c>
      <c r="F964">
        <v>412970</v>
      </c>
      <c r="G964">
        <v>106950</v>
      </c>
      <c r="H964">
        <v>2110</v>
      </c>
      <c r="I964">
        <v>0</v>
      </c>
      <c r="J964">
        <v>55940</v>
      </c>
      <c r="K964">
        <f>SUM(Emisiones_CH4_CO2eq_MUNDO[[#This Row],[Agricultura (kilotoneladas CO₂e)]:[Otras Quemas de Combustible (kilotoneladas CO₂e)]])</f>
        <v>923610</v>
      </c>
    </row>
    <row r="965" spans="1:11" x14ac:dyDescent="0.25">
      <c r="A965" t="s">
        <v>70</v>
      </c>
      <c r="B965" t="s">
        <v>70</v>
      </c>
      <c r="C965" t="s">
        <v>71</v>
      </c>
      <c r="D965">
        <v>2008</v>
      </c>
      <c r="E965">
        <v>350230</v>
      </c>
      <c r="F965">
        <v>455210</v>
      </c>
      <c r="G965">
        <v>112680</v>
      </c>
      <c r="H965">
        <v>5550</v>
      </c>
      <c r="I965">
        <v>0</v>
      </c>
      <c r="J965">
        <v>55280</v>
      </c>
      <c r="K965">
        <f>SUM(Emisiones_CH4_CO2eq_MUNDO[[#This Row],[Agricultura (kilotoneladas CO₂e)]:[Otras Quemas de Combustible (kilotoneladas CO₂e)]])</f>
        <v>978950</v>
      </c>
    </row>
    <row r="966" spans="1:11" x14ac:dyDescent="0.25">
      <c r="A966" t="s">
        <v>70</v>
      </c>
      <c r="B966" t="s">
        <v>70</v>
      </c>
      <c r="C966" t="s">
        <v>71</v>
      </c>
      <c r="D966">
        <v>2009</v>
      </c>
      <c r="E966">
        <v>352690</v>
      </c>
      <c r="F966">
        <v>497440</v>
      </c>
      <c r="G966">
        <v>118400</v>
      </c>
      <c r="H966">
        <v>2840</v>
      </c>
      <c r="I966">
        <v>0</v>
      </c>
      <c r="J966">
        <v>54630</v>
      </c>
      <c r="K966">
        <f>SUM(Emisiones_CH4_CO2eq_MUNDO[[#This Row],[Agricultura (kilotoneladas CO₂e)]:[Otras Quemas de Combustible (kilotoneladas CO₂e)]])</f>
        <v>1026000</v>
      </c>
    </row>
    <row r="967" spans="1:11" x14ac:dyDescent="0.25">
      <c r="A967" t="s">
        <v>70</v>
      </c>
      <c r="B967" t="s">
        <v>70</v>
      </c>
      <c r="C967" t="s">
        <v>71</v>
      </c>
      <c r="D967">
        <v>2010</v>
      </c>
      <c r="E967">
        <v>356830</v>
      </c>
      <c r="F967">
        <v>539680</v>
      </c>
      <c r="G967">
        <v>124130</v>
      </c>
      <c r="H967">
        <v>2600</v>
      </c>
      <c r="I967">
        <v>0</v>
      </c>
      <c r="J967">
        <v>53970</v>
      </c>
      <c r="K967">
        <f>SUM(Emisiones_CH4_CO2eq_MUNDO[[#This Row],[Agricultura (kilotoneladas CO₂e)]:[Otras Quemas de Combustible (kilotoneladas CO₂e)]])</f>
        <v>1077210</v>
      </c>
    </row>
    <row r="968" spans="1:11" x14ac:dyDescent="0.25">
      <c r="A968" t="s">
        <v>70</v>
      </c>
      <c r="B968" t="s">
        <v>70</v>
      </c>
      <c r="C968" t="s">
        <v>71</v>
      </c>
      <c r="D968">
        <v>2011</v>
      </c>
      <c r="E968">
        <v>355190</v>
      </c>
      <c r="F968">
        <v>581910</v>
      </c>
      <c r="G968">
        <v>129850</v>
      </c>
      <c r="H968">
        <v>1350</v>
      </c>
      <c r="I968">
        <v>0</v>
      </c>
      <c r="J968">
        <v>53410</v>
      </c>
      <c r="K968">
        <f>SUM(Emisiones_CH4_CO2eq_MUNDO[[#This Row],[Agricultura (kilotoneladas CO₂e)]:[Otras Quemas de Combustible (kilotoneladas CO₂e)]])</f>
        <v>1121710</v>
      </c>
    </row>
    <row r="969" spans="1:11" x14ac:dyDescent="0.25">
      <c r="A969" t="s">
        <v>70</v>
      </c>
      <c r="B969" t="s">
        <v>70</v>
      </c>
      <c r="C969" t="s">
        <v>71</v>
      </c>
      <c r="D969">
        <v>2012</v>
      </c>
      <c r="E969">
        <v>352900</v>
      </c>
      <c r="F969">
        <v>624150</v>
      </c>
      <c r="G969">
        <v>135580</v>
      </c>
      <c r="H969">
        <v>1160</v>
      </c>
      <c r="I969">
        <v>0</v>
      </c>
      <c r="J969">
        <v>52850</v>
      </c>
      <c r="K969">
        <f>SUM(Emisiones_CH4_CO2eq_MUNDO[[#This Row],[Agricultura (kilotoneladas CO₂e)]:[Otras Quemas de Combustible (kilotoneladas CO₂e)]])</f>
        <v>1166640</v>
      </c>
    </row>
    <row r="970" spans="1:11" x14ac:dyDescent="0.25">
      <c r="A970" t="s">
        <v>70</v>
      </c>
      <c r="B970" t="s">
        <v>70</v>
      </c>
      <c r="C970" t="s">
        <v>71</v>
      </c>
      <c r="D970">
        <v>2013</v>
      </c>
      <c r="E970">
        <v>354160</v>
      </c>
      <c r="F970">
        <v>647720</v>
      </c>
      <c r="G970">
        <v>140430</v>
      </c>
      <c r="H970">
        <v>1310</v>
      </c>
      <c r="I970">
        <v>0</v>
      </c>
      <c r="J970">
        <v>52290</v>
      </c>
      <c r="K970">
        <f>SUM(Emisiones_CH4_CO2eq_MUNDO[[#This Row],[Agricultura (kilotoneladas CO₂e)]:[Otras Quemas de Combustible (kilotoneladas CO₂e)]])</f>
        <v>1195910</v>
      </c>
    </row>
    <row r="971" spans="1:11" x14ac:dyDescent="0.25">
      <c r="A971" t="s">
        <v>70</v>
      </c>
      <c r="B971" t="s">
        <v>70</v>
      </c>
      <c r="C971" t="s">
        <v>71</v>
      </c>
      <c r="D971">
        <v>2014</v>
      </c>
      <c r="E971">
        <v>355270</v>
      </c>
      <c r="F971">
        <v>671300</v>
      </c>
      <c r="G971">
        <v>145290</v>
      </c>
      <c r="H971">
        <v>2400</v>
      </c>
      <c r="I971">
        <v>0</v>
      </c>
      <c r="J971">
        <v>51720</v>
      </c>
      <c r="K971">
        <f>SUM(Emisiones_CH4_CO2eq_MUNDO[[#This Row],[Agricultura (kilotoneladas CO₂e)]:[Otras Quemas de Combustible (kilotoneladas CO₂e)]])</f>
        <v>1225980</v>
      </c>
    </row>
    <row r="972" spans="1:11" x14ac:dyDescent="0.25">
      <c r="A972" t="s">
        <v>70</v>
      </c>
      <c r="B972" t="s">
        <v>70</v>
      </c>
      <c r="C972" t="s">
        <v>71</v>
      </c>
      <c r="D972">
        <v>2015</v>
      </c>
      <c r="E972">
        <v>360710</v>
      </c>
      <c r="F972">
        <v>694870</v>
      </c>
      <c r="G972">
        <v>150140</v>
      </c>
      <c r="H972">
        <v>1320</v>
      </c>
      <c r="I972">
        <v>0</v>
      </c>
      <c r="J972">
        <v>51160</v>
      </c>
      <c r="K972">
        <f>SUM(Emisiones_CH4_CO2eq_MUNDO[[#This Row],[Agricultura (kilotoneladas CO₂e)]:[Otras Quemas de Combustible (kilotoneladas CO₂e)]])</f>
        <v>1258200</v>
      </c>
    </row>
    <row r="973" spans="1:11" x14ac:dyDescent="0.25">
      <c r="A973" t="s">
        <v>70</v>
      </c>
      <c r="B973" t="s">
        <v>70</v>
      </c>
      <c r="C973" t="s">
        <v>71</v>
      </c>
      <c r="D973">
        <v>2016</v>
      </c>
      <c r="E973">
        <v>363780</v>
      </c>
      <c r="F973">
        <v>693380</v>
      </c>
      <c r="G973">
        <v>155990</v>
      </c>
      <c r="H973">
        <v>1260</v>
      </c>
      <c r="I973">
        <v>0</v>
      </c>
      <c r="J973">
        <v>50500</v>
      </c>
      <c r="K973">
        <f>SUM(Emisiones_CH4_CO2eq_MUNDO[[#This Row],[Agricultura (kilotoneladas CO₂e)]:[Otras Quemas de Combustible (kilotoneladas CO₂e)]])</f>
        <v>1264910</v>
      </c>
    </row>
    <row r="974" spans="1:11" x14ac:dyDescent="0.25">
      <c r="A974" t="s">
        <v>72</v>
      </c>
      <c r="B974" t="s">
        <v>72</v>
      </c>
      <c r="C974" t="s">
        <v>73</v>
      </c>
      <c r="D974">
        <v>1990</v>
      </c>
      <c r="E974">
        <v>41750</v>
      </c>
      <c r="F974">
        <v>5220</v>
      </c>
      <c r="G974">
        <v>8060</v>
      </c>
      <c r="H974">
        <v>1470</v>
      </c>
      <c r="I974">
        <v>10</v>
      </c>
      <c r="J974">
        <v>2170</v>
      </c>
      <c r="K974">
        <f>SUM(Emisiones_CH4_CO2eq_MUNDO[[#This Row],[Agricultura (kilotoneladas CO₂e)]:[Otras Quemas de Combustible (kilotoneladas CO₂e)]])</f>
        <v>58680</v>
      </c>
    </row>
    <row r="975" spans="1:11" x14ac:dyDescent="0.25">
      <c r="A975" t="s">
        <v>72</v>
      </c>
      <c r="B975" t="s">
        <v>72</v>
      </c>
      <c r="C975" t="s">
        <v>73</v>
      </c>
      <c r="D975">
        <v>1991</v>
      </c>
      <c r="E975">
        <v>41340</v>
      </c>
      <c r="F975">
        <v>5280</v>
      </c>
      <c r="G975">
        <v>8390</v>
      </c>
      <c r="H975">
        <v>1470</v>
      </c>
      <c r="I975">
        <v>10</v>
      </c>
      <c r="J975">
        <v>2210</v>
      </c>
      <c r="K975">
        <f>SUM(Emisiones_CH4_CO2eq_MUNDO[[#This Row],[Agricultura (kilotoneladas CO₂e)]:[Otras Quemas de Combustible (kilotoneladas CO₂e)]])</f>
        <v>58700</v>
      </c>
    </row>
    <row r="976" spans="1:11" x14ac:dyDescent="0.25">
      <c r="A976" t="s">
        <v>72</v>
      </c>
      <c r="B976" t="s">
        <v>72</v>
      </c>
      <c r="C976" t="s">
        <v>73</v>
      </c>
      <c r="D976">
        <v>1992</v>
      </c>
      <c r="E976">
        <v>41930</v>
      </c>
      <c r="F976">
        <v>5350</v>
      </c>
      <c r="G976">
        <v>8710</v>
      </c>
      <c r="H976">
        <v>1470</v>
      </c>
      <c r="I976">
        <v>10</v>
      </c>
      <c r="J976">
        <v>2260</v>
      </c>
      <c r="K976">
        <f>SUM(Emisiones_CH4_CO2eq_MUNDO[[#This Row],[Agricultura (kilotoneladas CO₂e)]:[Otras Quemas de Combustible (kilotoneladas CO₂e)]])</f>
        <v>59730</v>
      </c>
    </row>
    <row r="977" spans="1:11" x14ac:dyDescent="0.25">
      <c r="A977" t="s">
        <v>72</v>
      </c>
      <c r="B977" t="s">
        <v>72</v>
      </c>
      <c r="C977" t="s">
        <v>73</v>
      </c>
      <c r="D977">
        <v>1993</v>
      </c>
      <c r="E977">
        <v>42590</v>
      </c>
      <c r="F977">
        <v>5420</v>
      </c>
      <c r="G977">
        <v>9040</v>
      </c>
      <c r="H977">
        <v>1470</v>
      </c>
      <c r="I977">
        <v>10</v>
      </c>
      <c r="J977">
        <v>2310</v>
      </c>
      <c r="K977">
        <f>SUM(Emisiones_CH4_CO2eq_MUNDO[[#This Row],[Agricultura (kilotoneladas CO₂e)]:[Otras Quemas de Combustible (kilotoneladas CO₂e)]])</f>
        <v>60840</v>
      </c>
    </row>
    <row r="978" spans="1:11" x14ac:dyDescent="0.25">
      <c r="A978" t="s">
        <v>72</v>
      </c>
      <c r="B978" t="s">
        <v>72</v>
      </c>
      <c r="C978" t="s">
        <v>73</v>
      </c>
      <c r="D978">
        <v>1994</v>
      </c>
      <c r="E978">
        <v>43280</v>
      </c>
      <c r="F978">
        <v>5480</v>
      </c>
      <c r="G978">
        <v>9360</v>
      </c>
      <c r="H978">
        <v>1470</v>
      </c>
      <c r="I978">
        <v>10</v>
      </c>
      <c r="J978">
        <v>2360</v>
      </c>
      <c r="K978">
        <f>SUM(Emisiones_CH4_CO2eq_MUNDO[[#This Row],[Agricultura (kilotoneladas CO₂e)]:[Otras Quemas de Combustible (kilotoneladas CO₂e)]])</f>
        <v>61960</v>
      </c>
    </row>
    <row r="979" spans="1:11" x14ac:dyDescent="0.25">
      <c r="A979" t="s">
        <v>72</v>
      </c>
      <c r="B979" t="s">
        <v>72</v>
      </c>
      <c r="C979" t="s">
        <v>73</v>
      </c>
      <c r="D979">
        <v>1995</v>
      </c>
      <c r="E979">
        <v>43290</v>
      </c>
      <c r="F979">
        <v>5880</v>
      </c>
      <c r="G979">
        <v>9510</v>
      </c>
      <c r="H979">
        <v>1470</v>
      </c>
      <c r="I979">
        <v>10</v>
      </c>
      <c r="J979">
        <v>2200</v>
      </c>
      <c r="K979">
        <f>SUM(Emisiones_CH4_CO2eq_MUNDO[[#This Row],[Agricultura (kilotoneladas CO₂e)]:[Otras Quemas de Combustible (kilotoneladas CO₂e)]])</f>
        <v>62360</v>
      </c>
    </row>
    <row r="980" spans="1:11" x14ac:dyDescent="0.25">
      <c r="A980" t="s">
        <v>72</v>
      </c>
      <c r="B980" t="s">
        <v>72</v>
      </c>
      <c r="C980" t="s">
        <v>73</v>
      </c>
      <c r="D980">
        <v>1996</v>
      </c>
      <c r="E980">
        <v>43910</v>
      </c>
      <c r="F980">
        <v>6280</v>
      </c>
      <c r="G980">
        <v>9660</v>
      </c>
      <c r="H980">
        <v>170</v>
      </c>
      <c r="I980">
        <v>10</v>
      </c>
      <c r="J980">
        <v>2089.99999999999</v>
      </c>
      <c r="K980">
        <f>SUM(Emisiones_CH4_CO2eq_MUNDO[[#This Row],[Agricultura (kilotoneladas CO₂e)]:[Otras Quemas de Combustible (kilotoneladas CO₂e)]])</f>
        <v>62119.999999999993</v>
      </c>
    </row>
    <row r="981" spans="1:11" x14ac:dyDescent="0.25">
      <c r="A981" t="s">
        <v>72</v>
      </c>
      <c r="B981" t="s">
        <v>72</v>
      </c>
      <c r="C981" t="s">
        <v>73</v>
      </c>
      <c r="D981">
        <v>1997</v>
      </c>
      <c r="E981">
        <v>43250</v>
      </c>
      <c r="F981">
        <v>6690</v>
      </c>
      <c r="G981">
        <v>9820</v>
      </c>
      <c r="H981">
        <v>440</v>
      </c>
      <c r="I981">
        <v>20</v>
      </c>
      <c r="J981">
        <v>1980</v>
      </c>
      <c r="K981">
        <f>SUM(Emisiones_CH4_CO2eq_MUNDO[[#This Row],[Agricultura (kilotoneladas CO₂e)]:[Otras Quemas de Combustible (kilotoneladas CO₂e)]])</f>
        <v>62200</v>
      </c>
    </row>
    <row r="982" spans="1:11" x14ac:dyDescent="0.25">
      <c r="A982" t="s">
        <v>72</v>
      </c>
      <c r="B982" t="s">
        <v>72</v>
      </c>
      <c r="C982" t="s">
        <v>73</v>
      </c>
      <c r="D982">
        <v>1998</v>
      </c>
      <c r="E982">
        <v>43550</v>
      </c>
      <c r="F982">
        <v>7090</v>
      </c>
      <c r="G982">
        <v>9970</v>
      </c>
      <c r="H982">
        <v>460</v>
      </c>
      <c r="I982">
        <v>20</v>
      </c>
      <c r="J982">
        <v>1870</v>
      </c>
      <c r="K982">
        <f>SUM(Emisiones_CH4_CO2eq_MUNDO[[#This Row],[Agricultura (kilotoneladas CO₂e)]:[Otras Quemas de Combustible (kilotoneladas CO₂e)]])</f>
        <v>62960</v>
      </c>
    </row>
    <row r="983" spans="1:11" x14ac:dyDescent="0.25">
      <c r="A983" t="s">
        <v>72</v>
      </c>
      <c r="B983" t="s">
        <v>72</v>
      </c>
      <c r="C983" t="s">
        <v>73</v>
      </c>
      <c r="D983">
        <v>1999</v>
      </c>
      <c r="E983">
        <v>41790</v>
      </c>
      <c r="F983">
        <v>7490</v>
      </c>
      <c r="G983">
        <v>10120</v>
      </c>
      <c r="H983">
        <v>280</v>
      </c>
      <c r="I983">
        <v>20</v>
      </c>
      <c r="J983">
        <v>1760</v>
      </c>
      <c r="K983">
        <f>SUM(Emisiones_CH4_CO2eq_MUNDO[[#This Row],[Agricultura (kilotoneladas CO₂e)]:[Otras Quemas de Combustible (kilotoneladas CO₂e)]])</f>
        <v>61460</v>
      </c>
    </row>
    <row r="984" spans="1:11" x14ac:dyDescent="0.25">
      <c r="A984" t="s">
        <v>72</v>
      </c>
      <c r="B984" t="s">
        <v>72</v>
      </c>
      <c r="C984" t="s">
        <v>73</v>
      </c>
      <c r="D984">
        <v>2000</v>
      </c>
      <c r="E984">
        <v>42190</v>
      </c>
      <c r="F984">
        <v>7890</v>
      </c>
      <c r="G984">
        <v>10270</v>
      </c>
      <c r="H984">
        <v>560</v>
      </c>
      <c r="I984">
        <v>20</v>
      </c>
      <c r="J984">
        <v>1650</v>
      </c>
      <c r="K984">
        <f>SUM(Emisiones_CH4_CO2eq_MUNDO[[#This Row],[Agricultura (kilotoneladas CO₂e)]:[Otras Quemas de Combustible (kilotoneladas CO₂e)]])</f>
        <v>62580</v>
      </c>
    </row>
    <row r="985" spans="1:11" x14ac:dyDescent="0.25">
      <c r="A985" t="s">
        <v>72</v>
      </c>
      <c r="B985" t="s">
        <v>72</v>
      </c>
      <c r="C985" t="s">
        <v>73</v>
      </c>
      <c r="D985">
        <v>2001</v>
      </c>
      <c r="E985">
        <v>42840</v>
      </c>
      <c r="F985">
        <v>8340</v>
      </c>
      <c r="G985">
        <v>10530</v>
      </c>
      <c r="H985">
        <v>430</v>
      </c>
      <c r="I985">
        <v>20</v>
      </c>
      <c r="J985">
        <v>1610</v>
      </c>
      <c r="K985">
        <f>SUM(Emisiones_CH4_CO2eq_MUNDO[[#This Row],[Agricultura (kilotoneladas CO₂e)]:[Otras Quemas de Combustible (kilotoneladas CO₂e)]])</f>
        <v>63770</v>
      </c>
    </row>
    <row r="986" spans="1:11" x14ac:dyDescent="0.25">
      <c r="A986" t="s">
        <v>72</v>
      </c>
      <c r="B986" t="s">
        <v>72</v>
      </c>
      <c r="C986" t="s">
        <v>73</v>
      </c>
      <c r="D986">
        <v>2002</v>
      </c>
      <c r="E986">
        <v>42890</v>
      </c>
      <c r="F986">
        <v>8800</v>
      </c>
      <c r="G986">
        <v>10790</v>
      </c>
      <c r="H986">
        <v>250</v>
      </c>
      <c r="I986">
        <v>20</v>
      </c>
      <c r="J986">
        <v>1570</v>
      </c>
      <c r="K986">
        <f>SUM(Emisiones_CH4_CO2eq_MUNDO[[#This Row],[Agricultura (kilotoneladas CO₂e)]:[Otras Quemas de Combustible (kilotoneladas CO₂e)]])</f>
        <v>64320</v>
      </c>
    </row>
    <row r="987" spans="1:11" x14ac:dyDescent="0.25">
      <c r="A987" t="s">
        <v>72</v>
      </c>
      <c r="B987" t="s">
        <v>72</v>
      </c>
      <c r="C987" t="s">
        <v>73</v>
      </c>
      <c r="D987">
        <v>2003</v>
      </c>
      <c r="E987">
        <v>43660</v>
      </c>
      <c r="F987">
        <v>9260</v>
      </c>
      <c r="G987">
        <v>11060</v>
      </c>
      <c r="H987">
        <v>2440</v>
      </c>
      <c r="I987">
        <v>20</v>
      </c>
      <c r="J987">
        <v>1530</v>
      </c>
      <c r="K987">
        <f>SUM(Emisiones_CH4_CO2eq_MUNDO[[#This Row],[Agricultura (kilotoneladas CO₂e)]:[Otras Quemas de Combustible (kilotoneladas CO₂e)]])</f>
        <v>67970</v>
      </c>
    </row>
    <row r="988" spans="1:11" x14ac:dyDescent="0.25">
      <c r="A988" t="s">
        <v>72</v>
      </c>
      <c r="B988" t="s">
        <v>72</v>
      </c>
      <c r="C988" t="s">
        <v>73</v>
      </c>
      <c r="D988">
        <v>2004</v>
      </c>
      <c r="E988">
        <v>44150</v>
      </c>
      <c r="F988">
        <v>9710</v>
      </c>
      <c r="G988">
        <v>11320</v>
      </c>
      <c r="H988">
        <v>3240</v>
      </c>
      <c r="I988">
        <v>20</v>
      </c>
      <c r="J988">
        <v>1490</v>
      </c>
      <c r="K988">
        <f>SUM(Emisiones_CH4_CO2eq_MUNDO[[#This Row],[Agricultura (kilotoneladas CO₂e)]:[Otras Quemas de Combustible (kilotoneladas CO₂e)]])</f>
        <v>69930</v>
      </c>
    </row>
    <row r="989" spans="1:11" x14ac:dyDescent="0.25">
      <c r="A989" t="s">
        <v>72</v>
      </c>
      <c r="B989" t="s">
        <v>72</v>
      </c>
      <c r="C989" t="s">
        <v>73</v>
      </c>
      <c r="D989">
        <v>2005</v>
      </c>
      <c r="E989">
        <v>44400</v>
      </c>
      <c r="F989">
        <v>9920</v>
      </c>
      <c r="G989">
        <v>11530</v>
      </c>
      <c r="H989">
        <v>290</v>
      </c>
      <c r="I989">
        <v>20</v>
      </c>
      <c r="J989">
        <v>1480</v>
      </c>
      <c r="K989">
        <f>SUM(Emisiones_CH4_CO2eq_MUNDO[[#This Row],[Agricultura (kilotoneladas CO₂e)]:[Otras Quemas de Combustible (kilotoneladas CO₂e)]])</f>
        <v>67640</v>
      </c>
    </row>
    <row r="990" spans="1:11" x14ac:dyDescent="0.25">
      <c r="A990" t="s">
        <v>72</v>
      </c>
      <c r="B990" t="s">
        <v>72</v>
      </c>
      <c r="C990" t="s">
        <v>73</v>
      </c>
      <c r="D990">
        <v>2006</v>
      </c>
      <c r="E990">
        <v>44150</v>
      </c>
      <c r="F990">
        <v>10620</v>
      </c>
      <c r="G990">
        <v>11850</v>
      </c>
      <c r="H990">
        <v>430</v>
      </c>
      <c r="I990">
        <v>20</v>
      </c>
      <c r="J990">
        <v>1450</v>
      </c>
      <c r="K990">
        <f>SUM(Emisiones_CH4_CO2eq_MUNDO[[#This Row],[Agricultura (kilotoneladas CO₂e)]:[Otras Quemas de Combustible (kilotoneladas CO₂e)]])</f>
        <v>68520</v>
      </c>
    </row>
    <row r="991" spans="1:11" x14ac:dyDescent="0.25">
      <c r="A991" t="s">
        <v>72</v>
      </c>
      <c r="B991" t="s">
        <v>72</v>
      </c>
      <c r="C991" t="s">
        <v>73</v>
      </c>
      <c r="D991">
        <v>2007</v>
      </c>
      <c r="E991">
        <v>45190</v>
      </c>
      <c r="F991">
        <v>11320</v>
      </c>
      <c r="G991">
        <v>12170</v>
      </c>
      <c r="H991">
        <v>2200</v>
      </c>
      <c r="I991">
        <v>20</v>
      </c>
      <c r="J991">
        <v>1420</v>
      </c>
      <c r="K991">
        <f>SUM(Emisiones_CH4_CO2eq_MUNDO[[#This Row],[Agricultura (kilotoneladas CO₂e)]:[Otras Quemas de Combustible (kilotoneladas CO₂e)]])</f>
        <v>72320</v>
      </c>
    </row>
    <row r="992" spans="1:11" x14ac:dyDescent="0.25">
      <c r="A992" t="s">
        <v>72</v>
      </c>
      <c r="B992" t="s">
        <v>72</v>
      </c>
      <c r="C992" t="s">
        <v>73</v>
      </c>
      <c r="D992">
        <v>2008</v>
      </c>
      <c r="E992">
        <v>45380</v>
      </c>
      <c r="F992">
        <v>12020</v>
      </c>
      <c r="G992">
        <v>12490</v>
      </c>
      <c r="H992">
        <v>650</v>
      </c>
      <c r="I992">
        <v>20</v>
      </c>
      <c r="J992">
        <v>1390</v>
      </c>
      <c r="K992">
        <f>SUM(Emisiones_CH4_CO2eq_MUNDO[[#This Row],[Agricultura (kilotoneladas CO₂e)]:[Otras Quemas de Combustible (kilotoneladas CO₂e)]])</f>
        <v>71950</v>
      </c>
    </row>
    <row r="993" spans="1:11" x14ac:dyDescent="0.25">
      <c r="A993" t="s">
        <v>72</v>
      </c>
      <c r="B993" t="s">
        <v>72</v>
      </c>
      <c r="C993" t="s">
        <v>73</v>
      </c>
      <c r="D993">
        <v>2009</v>
      </c>
      <c r="E993">
        <v>45210</v>
      </c>
      <c r="F993">
        <v>12720</v>
      </c>
      <c r="G993">
        <v>12810</v>
      </c>
      <c r="H993">
        <v>370</v>
      </c>
      <c r="I993">
        <v>20</v>
      </c>
      <c r="J993">
        <v>1360</v>
      </c>
      <c r="K993">
        <f>SUM(Emisiones_CH4_CO2eq_MUNDO[[#This Row],[Agricultura (kilotoneladas CO₂e)]:[Otras Quemas de Combustible (kilotoneladas CO₂e)]])</f>
        <v>72490</v>
      </c>
    </row>
    <row r="994" spans="1:11" x14ac:dyDescent="0.25">
      <c r="A994" t="s">
        <v>72</v>
      </c>
      <c r="B994" t="s">
        <v>72</v>
      </c>
      <c r="C994" t="s">
        <v>73</v>
      </c>
      <c r="D994">
        <v>2010</v>
      </c>
      <c r="E994">
        <v>46170</v>
      </c>
      <c r="F994">
        <v>13420</v>
      </c>
      <c r="G994">
        <v>13140</v>
      </c>
      <c r="H994">
        <v>340</v>
      </c>
      <c r="I994">
        <v>20</v>
      </c>
      <c r="J994">
        <v>1330</v>
      </c>
      <c r="K994">
        <f>SUM(Emisiones_CH4_CO2eq_MUNDO[[#This Row],[Agricultura (kilotoneladas CO₂e)]:[Otras Quemas de Combustible (kilotoneladas CO₂e)]])</f>
        <v>74420</v>
      </c>
    </row>
    <row r="995" spans="1:11" x14ac:dyDescent="0.25">
      <c r="A995" t="s">
        <v>72</v>
      </c>
      <c r="B995" t="s">
        <v>72</v>
      </c>
      <c r="C995" t="s">
        <v>73</v>
      </c>
      <c r="D995">
        <v>2011</v>
      </c>
      <c r="E995">
        <v>43010</v>
      </c>
      <c r="F995">
        <v>13950</v>
      </c>
      <c r="G995">
        <v>13460</v>
      </c>
      <c r="H995">
        <v>500</v>
      </c>
      <c r="I995">
        <v>20</v>
      </c>
      <c r="J995">
        <v>1360</v>
      </c>
      <c r="K995">
        <f>SUM(Emisiones_CH4_CO2eq_MUNDO[[#This Row],[Agricultura (kilotoneladas CO₂e)]:[Otras Quemas de Combustible (kilotoneladas CO₂e)]])</f>
        <v>72300</v>
      </c>
    </row>
    <row r="996" spans="1:11" x14ac:dyDescent="0.25">
      <c r="A996" t="s">
        <v>72</v>
      </c>
      <c r="B996" t="s">
        <v>72</v>
      </c>
      <c r="C996" t="s">
        <v>73</v>
      </c>
      <c r="D996">
        <v>2012</v>
      </c>
      <c r="E996">
        <v>40260</v>
      </c>
      <c r="F996">
        <v>14480</v>
      </c>
      <c r="G996">
        <v>13780</v>
      </c>
      <c r="H996">
        <v>590</v>
      </c>
      <c r="I996">
        <v>20</v>
      </c>
      <c r="J996">
        <v>1390</v>
      </c>
      <c r="K996">
        <f>SUM(Emisiones_CH4_CO2eq_MUNDO[[#This Row],[Agricultura (kilotoneladas CO₂e)]:[Otras Quemas de Combustible (kilotoneladas CO₂e)]])</f>
        <v>70520</v>
      </c>
    </row>
    <row r="997" spans="1:11" x14ac:dyDescent="0.25">
      <c r="A997" t="s">
        <v>72</v>
      </c>
      <c r="B997" t="s">
        <v>72</v>
      </c>
      <c r="C997" t="s">
        <v>73</v>
      </c>
      <c r="D997">
        <v>2013</v>
      </c>
      <c r="E997">
        <v>39620</v>
      </c>
      <c r="F997">
        <v>15000</v>
      </c>
      <c r="G997">
        <v>14110</v>
      </c>
      <c r="H997">
        <v>680</v>
      </c>
      <c r="I997">
        <v>20</v>
      </c>
      <c r="J997">
        <v>1430</v>
      </c>
      <c r="K997">
        <f>SUM(Emisiones_CH4_CO2eq_MUNDO[[#This Row],[Agricultura (kilotoneladas CO₂e)]:[Otras Quemas de Combustible (kilotoneladas CO₂e)]])</f>
        <v>70860</v>
      </c>
    </row>
    <row r="998" spans="1:11" x14ac:dyDescent="0.25">
      <c r="A998" t="s">
        <v>72</v>
      </c>
      <c r="B998" t="s">
        <v>72</v>
      </c>
      <c r="C998" t="s">
        <v>73</v>
      </c>
      <c r="D998">
        <v>2014</v>
      </c>
      <c r="E998">
        <v>38930</v>
      </c>
      <c r="F998">
        <v>15530</v>
      </c>
      <c r="G998">
        <v>14430</v>
      </c>
      <c r="H998">
        <v>2250</v>
      </c>
      <c r="I998">
        <v>20</v>
      </c>
      <c r="J998">
        <v>1460</v>
      </c>
      <c r="K998">
        <f>SUM(Emisiones_CH4_CO2eq_MUNDO[[#This Row],[Agricultura (kilotoneladas CO₂e)]:[Otras Quemas de Combustible (kilotoneladas CO₂e)]])</f>
        <v>72620</v>
      </c>
    </row>
    <row r="999" spans="1:11" x14ac:dyDescent="0.25">
      <c r="A999" t="s">
        <v>72</v>
      </c>
      <c r="B999" t="s">
        <v>72</v>
      </c>
      <c r="C999" t="s">
        <v>73</v>
      </c>
      <c r="D999">
        <v>2015</v>
      </c>
      <c r="E999">
        <v>38800</v>
      </c>
      <c r="F999">
        <v>16059.9999999999</v>
      </c>
      <c r="G999">
        <v>14760</v>
      </c>
      <c r="H999">
        <v>1580</v>
      </c>
      <c r="I999">
        <v>20</v>
      </c>
      <c r="J999">
        <v>1490</v>
      </c>
      <c r="K999">
        <f>SUM(Emisiones_CH4_CO2eq_MUNDO[[#This Row],[Agricultura (kilotoneladas CO₂e)]:[Otras Quemas de Combustible (kilotoneladas CO₂e)]])</f>
        <v>72709.999999999898</v>
      </c>
    </row>
    <row r="1000" spans="1:11" x14ac:dyDescent="0.25">
      <c r="A1000" t="s">
        <v>72</v>
      </c>
      <c r="B1000" t="s">
        <v>72</v>
      </c>
      <c r="C1000" t="s">
        <v>73</v>
      </c>
      <c r="D1000">
        <v>2016</v>
      </c>
      <c r="E1000">
        <v>39360</v>
      </c>
      <c r="F1000">
        <v>15890</v>
      </c>
      <c r="G1000">
        <v>15060</v>
      </c>
      <c r="H1000">
        <v>7240</v>
      </c>
      <c r="I1000">
        <v>20</v>
      </c>
      <c r="J1000">
        <v>1480</v>
      </c>
      <c r="K1000">
        <f>SUM(Emisiones_CH4_CO2eq_MUNDO[[#This Row],[Agricultura (kilotoneladas CO₂e)]:[Otras Quemas de Combustible (kilotoneladas CO₂e)]])</f>
        <v>79050</v>
      </c>
    </row>
    <row r="1001" spans="1:11" x14ac:dyDescent="0.25">
      <c r="A1001" t="s">
        <v>74</v>
      </c>
      <c r="B1001" t="s">
        <v>409</v>
      </c>
      <c r="C1001" t="s">
        <v>75</v>
      </c>
      <c r="D1001">
        <v>1990</v>
      </c>
      <c r="E1001">
        <v>150</v>
      </c>
      <c r="F1001">
        <v>0</v>
      </c>
      <c r="G1001">
        <v>0</v>
      </c>
      <c r="H1001">
        <v>0</v>
      </c>
      <c r="I1001">
        <v>0</v>
      </c>
      <c r="J1001">
        <v>10</v>
      </c>
      <c r="K1001">
        <f>SUM(Emisiones_CH4_CO2eq_MUNDO[[#This Row],[Agricultura (kilotoneladas CO₂e)]:[Otras Quemas de Combustible (kilotoneladas CO₂e)]])</f>
        <v>160</v>
      </c>
    </row>
    <row r="1002" spans="1:11" x14ac:dyDescent="0.25">
      <c r="A1002" t="s">
        <v>74</v>
      </c>
      <c r="B1002" t="s">
        <v>409</v>
      </c>
      <c r="C1002" t="s">
        <v>75</v>
      </c>
      <c r="D1002">
        <v>1991</v>
      </c>
      <c r="E1002">
        <v>150</v>
      </c>
      <c r="F1002">
        <v>0</v>
      </c>
      <c r="G1002">
        <v>0</v>
      </c>
      <c r="H1002">
        <v>0</v>
      </c>
      <c r="I1002">
        <v>0</v>
      </c>
      <c r="J1002">
        <v>10</v>
      </c>
      <c r="K1002">
        <f>SUM(Emisiones_CH4_CO2eq_MUNDO[[#This Row],[Agricultura (kilotoneladas CO₂e)]:[Otras Quemas de Combustible (kilotoneladas CO₂e)]])</f>
        <v>160</v>
      </c>
    </row>
    <row r="1003" spans="1:11" x14ac:dyDescent="0.25">
      <c r="A1003" t="s">
        <v>74</v>
      </c>
      <c r="B1003" t="s">
        <v>409</v>
      </c>
      <c r="C1003" t="s">
        <v>75</v>
      </c>
      <c r="D1003">
        <v>1992</v>
      </c>
      <c r="E1003">
        <v>150</v>
      </c>
      <c r="F1003">
        <v>0</v>
      </c>
      <c r="G1003">
        <v>0</v>
      </c>
      <c r="H1003">
        <v>0</v>
      </c>
      <c r="I1003">
        <v>0</v>
      </c>
      <c r="J1003">
        <v>10</v>
      </c>
      <c r="K1003">
        <f>SUM(Emisiones_CH4_CO2eq_MUNDO[[#This Row],[Agricultura (kilotoneladas CO₂e)]:[Otras Quemas de Combustible (kilotoneladas CO₂e)]])</f>
        <v>160</v>
      </c>
    </row>
    <row r="1004" spans="1:11" x14ac:dyDescent="0.25">
      <c r="A1004" t="s">
        <v>74</v>
      </c>
      <c r="B1004" t="s">
        <v>409</v>
      </c>
      <c r="C1004" t="s">
        <v>75</v>
      </c>
      <c r="D1004">
        <v>1993</v>
      </c>
      <c r="E1004">
        <v>160</v>
      </c>
      <c r="F1004">
        <v>0</v>
      </c>
      <c r="G1004">
        <v>0</v>
      </c>
      <c r="H1004">
        <v>0</v>
      </c>
      <c r="I1004">
        <v>0</v>
      </c>
      <c r="J1004">
        <v>10</v>
      </c>
      <c r="K1004">
        <f>SUM(Emisiones_CH4_CO2eq_MUNDO[[#This Row],[Agricultura (kilotoneladas CO₂e)]:[Otras Quemas de Combustible (kilotoneladas CO₂e)]])</f>
        <v>170</v>
      </c>
    </row>
    <row r="1005" spans="1:11" x14ac:dyDescent="0.25">
      <c r="A1005" t="s">
        <v>74</v>
      </c>
      <c r="B1005" t="s">
        <v>409</v>
      </c>
      <c r="C1005" t="s">
        <v>75</v>
      </c>
      <c r="D1005">
        <v>1994</v>
      </c>
      <c r="E1005">
        <v>160</v>
      </c>
      <c r="F1005">
        <v>0</v>
      </c>
      <c r="G1005">
        <v>0</v>
      </c>
      <c r="H1005">
        <v>0</v>
      </c>
      <c r="I1005">
        <v>0</v>
      </c>
      <c r="J1005">
        <v>20</v>
      </c>
      <c r="K1005">
        <f>SUM(Emisiones_CH4_CO2eq_MUNDO[[#This Row],[Agricultura (kilotoneladas CO₂e)]:[Otras Quemas de Combustible (kilotoneladas CO₂e)]])</f>
        <v>180</v>
      </c>
    </row>
    <row r="1006" spans="1:11" x14ac:dyDescent="0.25">
      <c r="A1006" t="s">
        <v>74</v>
      </c>
      <c r="B1006" t="s">
        <v>409</v>
      </c>
      <c r="C1006" t="s">
        <v>75</v>
      </c>
      <c r="D1006">
        <v>1995</v>
      </c>
      <c r="E1006">
        <v>160</v>
      </c>
      <c r="F1006">
        <v>0</v>
      </c>
      <c r="G1006">
        <v>0</v>
      </c>
      <c r="H1006">
        <v>0</v>
      </c>
      <c r="I1006">
        <v>0</v>
      </c>
      <c r="J1006">
        <v>20</v>
      </c>
      <c r="K1006">
        <f>SUM(Emisiones_CH4_CO2eq_MUNDO[[#This Row],[Agricultura (kilotoneladas CO₂e)]:[Otras Quemas de Combustible (kilotoneladas CO₂e)]])</f>
        <v>180</v>
      </c>
    </row>
    <row r="1007" spans="1:11" x14ac:dyDescent="0.25">
      <c r="A1007" t="s">
        <v>74</v>
      </c>
      <c r="B1007" t="s">
        <v>409</v>
      </c>
      <c r="C1007" t="s">
        <v>75</v>
      </c>
      <c r="D1007">
        <v>1996</v>
      </c>
      <c r="E1007">
        <v>160</v>
      </c>
      <c r="F1007">
        <v>0</v>
      </c>
      <c r="G1007">
        <v>0</v>
      </c>
      <c r="H1007">
        <v>0</v>
      </c>
      <c r="I1007">
        <v>0</v>
      </c>
      <c r="J1007">
        <v>20</v>
      </c>
      <c r="K1007">
        <f>SUM(Emisiones_CH4_CO2eq_MUNDO[[#This Row],[Agricultura (kilotoneladas CO₂e)]:[Otras Quemas de Combustible (kilotoneladas CO₂e)]])</f>
        <v>180</v>
      </c>
    </row>
    <row r="1008" spans="1:11" x14ac:dyDescent="0.25">
      <c r="A1008" t="s">
        <v>74</v>
      </c>
      <c r="B1008" t="s">
        <v>409</v>
      </c>
      <c r="C1008" t="s">
        <v>75</v>
      </c>
      <c r="D1008">
        <v>1997</v>
      </c>
      <c r="E1008">
        <v>170</v>
      </c>
      <c r="F1008">
        <v>0</v>
      </c>
      <c r="G1008">
        <v>0</v>
      </c>
      <c r="H1008">
        <v>0</v>
      </c>
      <c r="I1008">
        <v>0</v>
      </c>
      <c r="J1008">
        <v>20</v>
      </c>
      <c r="K1008">
        <f>SUM(Emisiones_CH4_CO2eq_MUNDO[[#This Row],[Agricultura (kilotoneladas CO₂e)]:[Otras Quemas de Combustible (kilotoneladas CO₂e)]])</f>
        <v>190</v>
      </c>
    </row>
    <row r="1009" spans="1:11" x14ac:dyDescent="0.25">
      <c r="A1009" t="s">
        <v>74</v>
      </c>
      <c r="B1009" t="s">
        <v>409</v>
      </c>
      <c r="C1009" t="s">
        <v>75</v>
      </c>
      <c r="D1009">
        <v>1998</v>
      </c>
      <c r="E1009">
        <v>170</v>
      </c>
      <c r="F1009">
        <v>0</v>
      </c>
      <c r="G1009">
        <v>0</v>
      </c>
      <c r="H1009">
        <v>0</v>
      </c>
      <c r="I1009">
        <v>0</v>
      </c>
      <c r="J1009">
        <v>20</v>
      </c>
      <c r="K1009">
        <f>SUM(Emisiones_CH4_CO2eq_MUNDO[[#This Row],[Agricultura (kilotoneladas CO₂e)]:[Otras Quemas de Combustible (kilotoneladas CO₂e)]])</f>
        <v>190</v>
      </c>
    </row>
    <row r="1010" spans="1:11" x14ac:dyDescent="0.25">
      <c r="A1010" t="s">
        <v>74</v>
      </c>
      <c r="B1010" t="s">
        <v>409</v>
      </c>
      <c r="C1010" t="s">
        <v>75</v>
      </c>
      <c r="D1010">
        <v>1999</v>
      </c>
      <c r="E1010">
        <v>170</v>
      </c>
      <c r="F1010">
        <v>0</v>
      </c>
      <c r="G1010">
        <v>0</v>
      </c>
      <c r="H1010">
        <v>0</v>
      </c>
      <c r="I1010">
        <v>0</v>
      </c>
      <c r="J1010">
        <v>20</v>
      </c>
      <c r="K1010">
        <f>SUM(Emisiones_CH4_CO2eq_MUNDO[[#This Row],[Agricultura (kilotoneladas CO₂e)]:[Otras Quemas de Combustible (kilotoneladas CO₂e)]])</f>
        <v>190</v>
      </c>
    </row>
    <row r="1011" spans="1:11" x14ac:dyDescent="0.25">
      <c r="A1011" t="s">
        <v>74</v>
      </c>
      <c r="B1011" t="s">
        <v>409</v>
      </c>
      <c r="C1011" t="s">
        <v>75</v>
      </c>
      <c r="D1011">
        <v>2000</v>
      </c>
      <c r="E1011">
        <v>150</v>
      </c>
      <c r="F1011">
        <v>0</v>
      </c>
      <c r="G1011">
        <v>0</v>
      </c>
      <c r="H1011">
        <v>0</v>
      </c>
      <c r="I1011">
        <v>0</v>
      </c>
      <c r="J1011">
        <v>20</v>
      </c>
      <c r="K1011">
        <f>SUM(Emisiones_CH4_CO2eq_MUNDO[[#This Row],[Agricultura (kilotoneladas CO₂e)]:[Otras Quemas de Combustible (kilotoneladas CO₂e)]])</f>
        <v>170</v>
      </c>
    </row>
    <row r="1012" spans="1:11" x14ac:dyDescent="0.25">
      <c r="A1012" t="s">
        <v>74</v>
      </c>
      <c r="B1012" t="s">
        <v>409</v>
      </c>
      <c r="C1012" t="s">
        <v>75</v>
      </c>
      <c r="D1012">
        <v>2001</v>
      </c>
      <c r="E1012">
        <v>160</v>
      </c>
      <c r="F1012">
        <v>0</v>
      </c>
      <c r="G1012">
        <v>0</v>
      </c>
      <c r="H1012">
        <v>0</v>
      </c>
      <c r="I1012">
        <v>0</v>
      </c>
      <c r="J1012">
        <v>20</v>
      </c>
      <c r="K1012">
        <f>SUM(Emisiones_CH4_CO2eq_MUNDO[[#This Row],[Agricultura (kilotoneladas CO₂e)]:[Otras Quemas de Combustible (kilotoneladas CO₂e)]])</f>
        <v>180</v>
      </c>
    </row>
    <row r="1013" spans="1:11" x14ac:dyDescent="0.25">
      <c r="A1013" t="s">
        <v>74</v>
      </c>
      <c r="B1013" t="s">
        <v>409</v>
      </c>
      <c r="C1013" t="s">
        <v>75</v>
      </c>
      <c r="D1013">
        <v>2002</v>
      </c>
      <c r="E1013">
        <v>170</v>
      </c>
      <c r="F1013">
        <v>0</v>
      </c>
      <c r="G1013">
        <v>0</v>
      </c>
      <c r="H1013">
        <v>0</v>
      </c>
      <c r="I1013">
        <v>0</v>
      </c>
      <c r="J1013">
        <v>20</v>
      </c>
      <c r="K1013">
        <f>SUM(Emisiones_CH4_CO2eq_MUNDO[[#This Row],[Agricultura (kilotoneladas CO₂e)]:[Otras Quemas de Combustible (kilotoneladas CO₂e)]])</f>
        <v>190</v>
      </c>
    </row>
    <row r="1014" spans="1:11" x14ac:dyDescent="0.25">
      <c r="A1014" t="s">
        <v>74</v>
      </c>
      <c r="B1014" t="s">
        <v>409</v>
      </c>
      <c r="C1014" t="s">
        <v>75</v>
      </c>
      <c r="D1014">
        <v>2003</v>
      </c>
      <c r="E1014">
        <v>160</v>
      </c>
      <c r="F1014">
        <v>0</v>
      </c>
      <c r="G1014">
        <v>0</v>
      </c>
      <c r="H1014">
        <v>0</v>
      </c>
      <c r="I1014">
        <v>0</v>
      </c>
      <c r="J1014">
        <v>20</v>
      </c>
      <c r="K1014">
        <f>SUM(Emisiones_CH4_CO2eq_MUNDO[[#This Row],[Agricultura (kilotoneladas CO₂e)]:[Otras Quemas de Combustible (kilotoneladas CO₂e)]])</f>
        <v>180</v>
      </c>
    </row>
    <row r="1015" spans="1:11" x14ac:dyDescent="0.25">
      <c r="A1015" t="s">
        <v>74</v>
      </c>
      <c r="B1015" t="s">
        <v>409</v>
      </c>
      <c r="C1015" t="s">
        <v>75</v>
      </c>
      <c r="D1015">
        <v>2004</v>
      </c>
      <c r="E1015">
        <v>160</v>
      </c>
      <c r="F1015">
        <v>0</v>
      </c>
      <c r="G1015">
        <v>0</v>
      </c>
      <c r="H1015">
        <v>0</v>
      </c>
      <c r="I1015">
        <v>0</v>
      </c>
      <c r="J1015">
        <v>20</v>
      </c>
      <c r="K1015">
        <f>SUM(Emisiones_CH4_CO2eq_MUNDO[[#This Row],[Agricultura (kilotoneladas CO₂e)]:[Otras Quemas de Combustible (kilotoneladas CO₂e)]])</f>
        <v>180</v>
      </c>
    </row>
    <row r="1016" spans="1:11" x14ac:dyDescent="0.25">
      <c r="A1016" t="s">
        <v>74</v>
      </c>
      <c r="B1016" t="s">
        <v>409</v>
      </c>
      <c r="C1016" t="s">
        <v>75</v>
      </c>
      <c r="D1016">
        <v>2005</v>
      </c>
      <c r="E1016">
        <v>170</v>
      </c>
      <c r="F1016">
        <v>0</v>
      </c>
      <c r="G1016">
        <v>0</v>
      </c>
      <c r="H1016">
        <v>50</v>
      </c>
      <c r="I1016">
        <v>0</v>
      </c>
      <c r="J1016">
        <v>20</v>
      </c>
      <c r="K1016">
        <f>SUM(Emisiones_CH4_CO2eq_MUNDO[[#This Row],[Agricultura (kilotoneladas CO₂e)]:[Otras Quemas de Combustible (kilotoneladas CO₂e)]])</f>
        <v>240</v>
      </c>
    </row>
    <row r="1017" spans="1:11" x14ac:dyDescent="0.25">
      <c r="A1017" t="s">
        <v>74</v>
      </c>
      <c r="B1017" t="s">
        <v>409</v>
      </c>
      <c r="C1017" t="s">
        <v>75</v>
      </c>
      <c r="D1017">
        <v>2006</v>
      </c>
      <c r="E1017">
        <v>180</v>
      </c>
      <c r="F1017">
        <v>0</v>
      </c>
      <c r="G1017">
        <v>0</v>
      </c>
      <c r="H1017">
        <v>0</v>
      </c>
      <c r="I1017">
        <v>0</v>
      </c>
      <c r="J1017">
        <v>20</v>
      </c>
      <c r="K1017">
        <f>SUM(Emisiones_CH4_CO2eq_MUNDO[[#This Row],[Agricultura (kilotoneladas CO₂e)]:[Otras Quemas de Combustible (kilotoneladas CO₂e)]])</f>
        <v>200</v>
      </c>
    </row>
    <row r="1018" spans="1:11" x14ac:dyDescent="0.25">
      <c r="A1018" t="s">
        <v>74</v>
      </c>
      <c r="B1018" t="s">
        <v>409</v>
      </c>
      <c r="C1018" t="s">
        <v>75</v>
      </c>
      <c r="D1018">
        <v>2007</v>
      </c>
      <c r="E1018">
        <v>160</v>
      </c>
      <c r="F1018">
        <v>0</v>
      </c>
      <c r="G1018">
        <v>0</v>
      </c>
      <c r="H1018">
        <v>0</v>
      </c>
      <c r="I1018">
        <v>0</v>
      </c>
      <c r="J1018">
        <v>20</v>
      </c>
      <c r="K1018">
        <f>SUM(Emisiones_CH4_CO2eq_MUNDO[[#This Row],[Agricultura (kilotoneladas CO₂e)]:[Otras Quemas de Combustible (kilotoneladas CO₂e)]])</f>
        <v>180</v>
      </c>
    </row>
    <row r="1019" spans="1:11" x14ac:dyDescent="0.25">
      <c r="A1019" t="s">
        <v>74</v>
      </c>
      <c r="B1019" t="s">
        <v>409</v>
      </c>
      <c r="C1019" t="s">
        <v>75</v>
      </c>
      <c r="D1019">
        <v>2008</v>
      </c>
      <c r="E1019">
        <v>180</v>
      </c>
      <c r="F1019">
        <v>0</v>
      </c>
      <c r="G1019">
        <v>0</v>
      </c>
      <c r="H1019">
        <v>0</v>
      </c>
      <c r="I1019">
        <v>0</v>
      </c>
      <c r="J1019">
        <v>20</v>
      </c>
      <c r="K1019">
        <f>SUM(Emisiones_CH4_CO2eq_MUNDO[[#This Row],[Agricultura (kilotoneladas CO₂e)]:[Otras Quemas de Combustible (kilotoneladas CO₂e)]])</f>
        <v>200</v>
      </c>
    </row>
    <row r="1020" spans="1:11" x14ac:dyDescent="0.25">
      <c r="A1020" t="s">
        <v>74</v>
      </c>
      <c r="B1020" t="s">
        <v>409</v>
      </c>
      <c r="C1020" t="s">
        <v>75</v>
      </c>
      <c r="D1020">
        <v>2009</v>
      </c>
      <c r="E1020">
        <v>190</v>
      </c>
      <c r="F1020">
        <v>0</v>
      </c>
      <c r="G1020">
        <v>0</v>
      </c>
      <c r="H1020">
        <v>0</v>
      </c>
      <c r="I1020">
        <v>0</v>
      </c>
      <c r="J1020">
        <v>20</v>
      </c>
      <c r="K1020">
        <f>SUM(Emisiones_CH4_CO2eq_MUNDO[[#This Row],[Agricultura (kilotoneladas CO₂e)]:[Otras Quemas de Combustible (kilotoneladas CO₂e)]])</f>
        <v>210</v>
      </c>
    </row>
    <row r="1021" spans="1:11" x14ac:dyDescent="0.25">
      <c r="A1021" t="s">
        <v>74</v>
      </c>
      <c r="B1021" t="s">
        <v>409</v>
      </c>
      <c r="C1021" t="s">
        <v>75</v>
      </c>
      <c r="D1021">
        <v>2010</v>
      </c>
      <c r="E1021">
        <v>200</v>
      </c>
      <c r="F1021">
        <v>0</v>
      </c>
      <c r="G1021">
        <v>0</v>
      </c>
      <c r="H1021">
        <v>0</v>
      </c>
      <c r="I1021">
        <v>0</v>
      </c>
      <c r="J1021">
        <v>20</v>
      </c>
      <c r="K1021">
        <f>SUM(Emisiones_CH4_CO2eq_MUNDO[[#This Row],[Agricultura (kilotoneladas CO₂e)]:[Otras Quemas de Combustible (kilotoneladas CO₂e)]])</f>
        <v>220</v>
      </c>
    </row>
    <row r="1022" spans="1:11" x14ac:dyDescent="0.25">
      <c r="A1022" t="s">
        <v>74</v>
      </c>
      <c r="B1022" t="s">
        <v>409</v>
      </c>
      <c r="C1022" t="s">
        <v>75</v>
      </c>
      <c r="D1022">
        <v>2011</v>
      </c>
      <c r="E1022">
        <v>210</v>
      </c>
      <c r="F1022">
        <v>0</v>
      </c>
      <c r="G1022">
        <v>0</v>
      </c>
      <c r="H1022">
        <v>0</v>
      </c>
      <c r="I1022">
        <v>0</v>
      </c>
      <c r="J1022">
        <v>30</v>
      </c>
      <c r="K1022">
        <f>SUM(Emisiones_CH4_CO2eq_MUNDO[[#This Row],[Agricultura (kilotoneladas CO₂e)]:[Otras Quemas de Combustible (kilotoneladas CO₂e)]])</f>
        <v>240</v>
      </c>
    </row>
    <row r="1023" spans="1:11" x14ac:dyDescent="0.25">
      <c r="A1023" t="s">
        <v>74</v>
      </c>
      <c r="B1023" t="s">
        <v>409</v>
      </c>
      <c r="C1023" t="s">
        <v>75</v>
      </c>
      <c r="D1023">
        <v>2012</v>
      </c>
      <c r="E1023">
        <v>220</v>
      </c>
      <c r="F1023">
        <v>0</v>
      </c>
      <c r="G1023">
        <v>0</v>
      </c>
      <c r="H1023">
        <v>0</v>
      </c>
      <c r="I1023">
        <v>0</v>
      </c>
      <c r="J1023">
        <v>30</v>
      </c>
      <c r="K1023">
        <f>SUM(Emisiones_CH4_CO2eq_MUNDO[[#This Row],[Agricultura (kilotoneladas CO₂e)]:[Otras Quemas de Combustible (kilotoneladas CO₂e)]])</f>
        <v>250</v>
      </c>
    </row>
    <row r="1024" spans="1:11" x14ac:dyDescent="0.25">
      <c r="A1024" t="s">
        <v>74</v>
      </c>
      <c r="B1024" t="s">
        <v>409</v>
      </c>
      <c r="C1024" t="s">
        <v>75</v>
      </c>
      <c r="D1024">
        <v>2013</v>
      </c>
      <c r="E1024">
        <v>220</v>
      </c>
      <c r="F1024">
        <v>0</v>
      </c>
      <c r="G1024">
        <v>0</v>
      </c>
      <c r="H1024">
        <v>0</v>
      </c>
      <c r="I1024">
        <v>0</v>
      </c>
      <c r="J1024">
        <v>30</v>
      </c>
      <c r="K1024">
        <f>SUM(Emisiones_CH4_CO2eq_MUNDO[[#This Row],[Agricultura (kilotoneladas CO₂e)]:[Otras Quemas de Combustible (kilotoneladas CO₂e)]])</f>
        <v>250</v>
      </c>
    </row>
    <row r="1025" spans="1:11" x14ac:dyDescent="0.25">
      <c r="A1025" t="s">
        <v>74</v>
      </c>
      <c r="B1025" t="s">
        <v>409</v>
      </c>
      <c r="C1025" t="s">
        <v>75</v>
      </c>
      <c r="D1025">
        <v>2014</v>
      </c>
      <c r="E1025">
        <v>230</v>
      </c>
      <c r="F1025">
        <v>0</v>
      </c>
      <c r="G1025">
        <v>0</v>
      </c>
      <c r="H1025">
        <v>0</v>
      </c>
      <c r="I1025">
        <v>0</v>
      </c>
      <c r="J1025">
        <v>30</v>
      </c>
      <c r="K1025">
        <f>SUM(Emisiones_CH4_CO2eq_MUNDO[[#This Row],[Agricultura (kilotoneladas CO₂e)]:[Otras Quemas de Combustible (kilotoneladas CO₂e)]])</f>
        <v>260</v>
      </c>
    </row>
    <row r="1026" spans="1:11" x14ac:dyDescent="0.25">
      <c r="A1026" t="s">
        <v>74</v>
      </c>
      <c r="B1026" t="s">
        <v>409</v>
      </c>
      <c r="C1026" t="s">
        <v>75</v>
      </c>
      <c r="D1026">
        <v>2015</v>
      </c>
      <c r="E1026">
        <v>240</v>
      </c>
      <c r="F1026">
        <v>0</v>
      </c>
      <c r="G1026">
        <v>10</v>
      </c>
      <c r="H1026">
        <v>0</v>
      </c>
      <c r="I1026">
        <v>0</v>
      </c>
      <c r="J1026">
        <v>30</v>
      </c>
      <c r="K1026">
        <f>SUM(Emisiones_CH4_CO2eq_MUNDO[[#This Row],[Agricultura (kilotoneladas CO₂e)]:[Otras Quemas de Combustible (kilotoneladas CO₂e)]])</f>
        <v>280</v>
      </c>
    </row>
    <row r="1027" spans="1:11" x14ac:dyDescent="0.25">
      <c r="A1027" t="s">
        <v>74</v>
      </c>
      <c r="B1027" t="s">
        <v>409</v>
      </c>
      <c r="C1027" t="s">
        <v>75</v>
      </c>
      <c r="D1027">
        <v>2016</v>
      </c>
      <c r="E1027">
        <v>250</v>
      </c>
      <c r="F1027">
        <v>0</v>
      </c>
      <c r="G1027">
        <v>10</v>
      </c>
      <c r="H1027">
        <v>0</v>
      </c>
      <c r="I1027">
        <v>0</v>
      </c>
      <c r="J1027">
        <v>30</v>
      </c>
      <c r="K1027">
        <f>SUM(Emisiones_CH4_CO2eq_MUNDO[[#This Row],[Agricultura (kilotoneladas CO₂e)]:[Otras Quemas de Combustible (kilotoneladas CO₂e)]])</f>
        <v>290</v>
      </c>
    </row>
    <row r="1028" spans="1:11" x14ac:dyDescent="0.25">
      <c r="A1028" t="s">
        <v>76</v>
      </c>
      <c r="B1028" t="s">
        <v>76</v>
      </c>
      <c r="C1028" t="s">
        <v>77</v>
      </c>
      <c r="D1028">
        <v>1990</v>
      </c>
      <c r="E1028">
        <v>840</v>
      </c>
      <c r="F1028">
        <v>30</v>
      </c>
      <c r="G1028">
        <v>340</v>
      </c>
      <c r="H1028">
        <v>7330</v>
      </c>
      <c r="I1028">
        <v>0</v>
      </c>
      <c r="J1028">
        <v>400</v>
      </c>
      <c r="K1028">
        <f>SUM(Emisiones_CH4_CO2eq_MUNDO[[#This Row],[Agricultura (kilotoneladas CO₂e)]:[Otras Quemas de Combustible (kilotoneladas CO₂e)]])</f>
        <v>8940</v>
      </c>
    </row>
    <row r="1029" spans="1:11" x14ac:dyDescent="0.25">
      <c r="A1029" t="s">
        <v>76</v>
      </c>
      <c r="B1029" t="s">
        <v>76</v>
      </c>
      <c r="C1029" t="s">
        <v>77</v>
      </c>
      <c r="D1029">
        <v>1991</v>
      </c>
      <c r="E1029">
        <v>840</v>
      </c>
      <c r="F1029">
        <v>30</v>
      </c>
      <c r="G1029">
        <v>350</v>
      </c>
      <c r="H1029">
        <v>7330</v>
      </c>
      <c r="I1029">
        <v>0</v>
      </c>
      <c r="J1029">
        <v>370</v>
      </c>
      <c r="K1029">
        <f>SUM(Emisiones_CH4_CO2eq_MUNDO[[#This Row],[Agricultura (kilotoneladas CO₂e)]:[Otras Quemas de Combustible (kilotoneladas CO₂e)]])</f>
        <v>8920</v>
      </c>
    </row>
    <row r="1030" spans="1:11" x14ac:dyDescent="0.25">
      <c r="A1030" t="s">
        <v>76</v>
      </c>
      <c r="B1030" t="s">
        <v>76</v>
      </c>
      <c r="C1030" t="s">
        <v>77</v>
      </c>
      <c r="D1030">
        <v>1992</v>
      </c>
      <c r="E1030">
        <v>840</v>
      </c>
      <c r="F1030">
        <v>30</v>
      </c>
      <c r="G1030">
        <v>360</v>
      </c>
      <c r="H1030">
        <v>7330</v>
      </c>
      <c r="I1030">
        <v>0</v>
      </c>
      <c r="J1030">
        <v>330</v>
      </c>
      <c r="K1030">
        <f>SUM(Emisiones_CH4_CO2eq_MUNDO[[#This Row],[Agricultura (kilotoneladas CO₂e)]:[Otras Quemas de Combustible (kilotoneladas CO₂e)]])</f>
        <v>8890</v>
      </c>
    </row>
    <row r="1031" spans="1:11" x14ac:dyDescent="0.25">
      <c r="A1031" t="s">
        <v>76</v>
      </c>
      <c r="B1031" t="s">
        <v>76</v>
      </c>
      <c r="C1031" t="s">
        <v>77</v>
      </c>
      <c r="D1031">
        <v>1993</v>
      </c>
      <c r="E1031">
        <v>840</v>
      </c>
      <c r="F1031">
        <v>30</v>
      </c>
      <c r="G1031">
        <v>370</v>
      </c>
      <c r="H1031">
        <v>7330</v>
      </c>
      <c r="I1031">
        <v>0</v>
      </c>
      <c r="J1031">
        <v>300</v>
      </c>
      <c r="K1031">
        <f>SUM(Emisiones_CH4_CO2eq_MUNDO[[#This Row],[Agricultura (kilotoneladas CO₂e)]:[Otras Quemas de Combustible (kilotoneladas CO₂e)]])</f>
        <v>8870</v>
      </c>
    </row>
    <row r="1032" spans="1:11" x14ac:dyDescent="0.25">
      <c r="A1032" t="s">
        <v>76</v>
      </c>
      <c r="B1032" t="s">
        <v>76</v>
      </c>
      <c r="C1032" t="s">
        <v>77</v>
      </c>
      <c r="D1032">
        <v>1994</v>
      </c>
      <c r="E1032">
        <v>840</v>
      </c>
      <c r="F1032">
        <v>30</v>
      </c>
      <c r="G1032">
        <v>380</v>
      </c>
      <c r="H1032">
        <v>7330</v>
      </c>
      <c r="I1032">
        <v>0</v>
      </c>
      <c r="J1032">
        <v>260</v>
      </c>
      <c r="K1032">
        <f>SUM(Emisiones_CH4_CO2eq_MUNDO[[#This Row],[Agricultura (kilotoneladas CO₂e)]:[Otras Quemas de Combustible (kilotoneladas CO₂e)]])</f>
        <v>8840</v>
      </c>
    </row>
    <row r="1033" spans="1:11" x14ac:dyDescent="0.25">
      <c r="A1033" t="s">
        <v>76</v>
      </c>
      <c r="B1033" t="s">
        <v>76</v>
      </c>
      <c r="C1033" t="s">
        <v>77</v>
      </c>
      <c r="D1033">
        <v>1995</v>
      </c>
      <c r="E1033">
        <v>840</v>
      </c>
      <c r="F1033">
        <v>50</v>
      </c>
      <c r="G1033">
        <v>380</v>
      </c>
      <c r="H1033">
        <v>7330</v>
      </c>
      <c r="I1033">
        <v>0</v>
      </c>
      <c r="J1033">
        <v>270</v>
      </c>
      <c r="K1033">
        <f>SUM(Emisiones_CH4_CO2eq_MUNDO[[#This Row],[Agricultura (kilotoneladas CO₂e)]:[Otras Quemas de Combustible (kilotoneladas CO₂e)]])</f>
        <v>8870</v>
      </c>
    </row>
    <row r="1034" spans="1:11" x14ac:dyDescent="0.25">
      <c r="A1034" t="s">
        <v>76</v>
      </c>
      <c r="B1034" t="s">
        <v>76</v>
      </c>
      <c r="C1034" t="s">
        <v>77</v>
      </c>
      <c r="D1034">
        <v>1996</v>
      </c>
      <c r="E1034">
        <v>410</v>
      </c>
      <c r="F1034">
        <v>80</v>
      </c>
      <c r="G1034">
        <v>390</v>
      </c>
      <c r="H1034">
        <v>800</v>
      </c>
      <c r="I1034">
        <v>0</v>
      </c>
      <c r="J1034">
        <v>270</v>
      </c>
      <c r="K1034">
        <f>SUM(Emisiones_CH4_CO2eq_MUNDO[[#This Row],[Agricultura (kilotoneladas CO₂e)]:[Otras Quemas de Combustible (kilotoneladas CO₂e)]])</f>
        <v>1950</v>
      </c>
    </row>
    <row r="1035" spans="1:11" x14ac:dyDescent="0.25">
      <c r="A1035" t="s">
        <v>76</v>
      </c>
      <c r="B1035" t="s">
        <v>76</v>
      </c>
      <c r="C1035" t="s">
        <v>77</v>
      </c>
      <c r="D1035">
        <v>1997</v>
      </c>
      <c r="E1035">
        <v>440</v>
      </c>
      <c r="F1035">
        <v>100</v>
      </c>
      <c r="G1035">
        <v>390</v>
      </c>
      <c r="H1035">
        <v>830</v>
      </c>
      <c r="I1035">
        <v>0</v>
      </c>
      <c r="J1035">
        <v>280</v>
      </c>
      <c r="K1035">
        <f>SUM(Emisiones_CH4_CO2eq_MUNDO[[#This Row],[Agricultura (kilotoneladas CO₂e)]:[Otras Quemas de Combustible (kilotoneladas CO₂e)]])</f>
        <v>2040</v>
      </c>
    </row>
    <row r="1036" spans="1:11" x14ac:dyDescent="0.25">
      <c r="A1036" t="s">
        <v>76</v>
      </c>
      <c r="B1036" t="s">
        <v>76</v>
      </c>
      <c r="C1036" t="s">
        <v>77</v>
      </c>
      <c r="D1036">
        <v>1998</v>
      </c>
      <c r="E1036">
        <v>460</v>
      </c>
      <c r="F1036">
        <v>120</v>
      </c>
      <c r="G1036">
        <v>390</v>
      </c>
      <c r="H1036">
        <v>730</v>
      </c>
      <c r="I1036">
        <v>0</v>
      </c>
      <c r="J1036">
        <v>280</v>
      </c>
      <c r="K1036">
        <f>SUM(Emisiones_CH4_CO2eq_MUNDO[[#This Row],[Agricultura (kilotoneladas CO₂e)]:[Otras Quemas de Combustible (kilotoneladas CO₂e)]])</f>
        <v>1980</v>
      </c>
    </row>
    <row r="1037" spans="1:11" x14ac:dyDescent="0.25">
      <c r="A1037" t="s">
        <v>76</v>
      </c>
      <c r="B1037" t="s">
        <v>76</v>
      </c>
      <c r="C1037" t="s">
        <v>77</v>
      </c>
      <c r="D1037">
        <v>1999</v>
      </c>
      <c r="E1037">
        <v>470</v>
      </c>
      <c r="F1037">
        <v>150</v>
      </c>
      <c r="G1037">
        <v>390</v>
      </c>
      <c r="H1037">
        <v>780</v>
      </c>
      <c r="I1037">
        <v>0</v>
      </c>
      <c r="J1037">
        <v>280</v>
      </c>
      <c r="K1037">
        <f>SUM(Emisiones_CH4_CO2eq_MUNDO[[#This Row],[Agricultura (kilotoneladas CO₂e)]:[Otras Quemas de Combustible (kilotoneladas CO₂e)]])</f>
        <v>2070</v>
      </c>
    </row>
    <row r="1038" spans="1:11" x14ac:dyDescent="0.25">
      <c r="A1038" t="s">
        <v>76</v>
      </c>
      <c r="B1038" t="s">
        <v>76</v>
      </c>
      <c r="C1038" t="s">
        <v>77</v>
      </c>
      <c r="D1038">
        <v>2000</v>
      </c>
      <c r="E1038">
        <v>380</v>
      </c>
      <c r="F1038">
        <v>170</v>
      </c>
      <c r="G1038">
        <v>390</v>
      </c>
      <c r="H1038">
        <v>600</v>
      </c>
      <c r="I1038">
        <v>0</v>
      </c>
      <c r="J1038">
        <v>290</v>
      </c>
      <c r="K1038">
        <f>SUM(Emisiones_CH4_CO2eq_MUNDO[[#This Row],[Agricultura (kilotoneladas CO₂e)]:[Otras Quemas de Combustible (kilotoneladas CO₂e)]])</f>
        <v>1830</v>
      </c>
    </row>
    <row r="1039" spans="1:11" x14ac:dyDescent="0.25">
      <c r="A1039" t="s">
        <v>76</v>
      </c>
      <c r="B1039" t="s">
        <v>76</v>
      </c>
      <c r="C1039" t="s">
        <v>77</v>
      </c>
      <c r="D1039">
        <v>2001</v>
      </c>
      <c r="E1039">
        <v>420</v>
      </c>
      <c r="F1039">
        <v>160</v>
      </c>
      <c r="G1039">
        <v>400</v>
      </c>
      <c r="H1039">
        <v>2350</v>
      </c>
      <c r="I1039">
        <v>0</v>
      </c>
      <c r="J1039">
        <v>320</v>
      </c>
      <c r="K1039">
        <f>SUM(Emisiones_CH4_CO2eq_MUNDO[[#This Row],[Agricultura (kilotoneladas CO₂e)]:[Otras Quemas de Combustible (kilotoneladas CO₂e)]])</f>
        <v>3650</v>
      </c>
    </row>
    <row r="1040" spans="1:11" x14ac:dyDescent="0.25">
      <c r="A1040" t="s">
        <v>76</v>
      </c>
      <c r="B1040" t="s">
        <v>76</v>
      </c>
      <c r="C1040" t="s">
        <v>77</v>
      </c>
      <c r="D1040">
        <v>2002</v>
      </c>
      <c r="E1040">
        <v>680</v>
      </c>
      <c r="F1040">
        <v>160</v>
      </c>
      <c r="G1040">
        <v>420</v>
      </c>
      <c r="H1040">
        <v>1630</v>
      </c>
      <c r="I1040">
        <v>0</v>
      </c>
      <c r="J1040">
        <v>350</v>
      </c>
      <c r="K1040">
        <f>SUM(Emisiones_CH4_CO2eq_MUNDO[[#This Row],[Agricultura (kilotoneladas CO₂e)]:[Otras Quemas de Combustible (kilotoneladas CO₂e)]])</f>
        <v>3240</v>
      </c>
    </row>
    <row r="1041" spans="1:11" x14ac:dyDescent="0.25">
      <c r="A1041" t="s">
        <v>76</v>
      </c>
      <c r="B1041" t="s">
        <v>76</v>
      </c>
      <c r="C1041" t="s">
        <v>77</v>
      </c>
      <c r="D1041">
        <v>2003</v>
      </c>
      <c r="E1041">
        <v>1020</v>
      </c>
      <c r="F1041">
        <v>150</v>
      </c>
      <c r="G1041">
        <v>430</v>
      </c>
      <c r="H1041">
        <v>5100</v>
      </c>
      <c r="I1041">
        <v>0</v>
      </c>
      <c r="J1041">
        <v>390</v>
      </c>
      <c r="K1041">
        <f>SUM(Emisiones_CH4_CO2eq_MUNDO[[#This Row],[Agricultura (kilotoneladas CO₂e)]:[Otras Quemas de Combustible (kilotoneladas CO₂e)]])</f>
        <v>7090</v>
      </c>
    </row>
    <row r="1042" spans="1:11" x14ac:dyDescent="0.25">
      <c r="A1042" t="s">
        <v>76</v>
      </c>
      <c r="B1042" t="s">
        <v>76</v>
      </c>
      <c r="C1042" t="s">
        <v>77</v>
      </c>
      <c r="D1042">
        <v>2004</v>
      </c>
      <c r="E1042">
        <v>950</v>
      </c>
      <c r="F1042">
        <v>140</v>
      </c>
      <c r="G1042">
        <v>440</v>
      </c>
      <c r="H1042">
        <v>7730</v>
      </c>
      <c r="I1042">
        <v>0</v>
      </c>
      <c r="J1042">
        <v>420</v>
      </c>
      <c r="K1042">
        <f>SUM(Emisiones_CH4_CO2eq_MUNDO[[#This Row],[Agricultura (kilotoneladas CO₂e)]:[Otras Quemas de Combustible (kilotoneladas CO₂e)]])</f>
        <v>9680</v>
      </c>
    </row>
    <row r="1043" spans="1:11" x14ac:dyDescent="0.25">
      <c r="A1043" t="s">
        <v>76</v>
      </c>
      <c r="B1043" t="s">
        <v>76</v>
      </c>
      <c r="C1043" t="s">
        <v>77</v>
      </c>
      <c r="D1043">
        <v>2005</v>
      </c>
      <c r="E1043">
        <v>1110</v>
      </c>
      <c r="F1043">
        <v>140</v>
      </c>
      <c r="G1043">
        <v>450</v>
      </c>
      <c r="H1043">
        <v>10200</v>
      </c>
      <c r="I1043">
        <v>0</v>
      </c>
      <c r="J1043">
        <v>450</v>
      </c>
      <c r="K1043">
        <f>SUM(Emisiones_CH4_CO2eq_MUNDO[[#This Row],[Agricultura (kilotoneladas CO₂e)]:[Otras Quemas de Combustible (kilotoneladas CO₂e)]])</f>
        <v>12350</v>
      </c>
    </row>
    <row r="1044" spans="1:11" x14ac:dyDescent="0.25">
      <c r="A1044" t="s">
        <v>76</v>
      </c>
      <c r="B1044" t="s">
        <v>76</v>
      </c>
      <c r="C1044" t="s">
        <v>77</v>
      </c>
      <c r="D1044">
        <v>2006</v>
      </c>
      <c r="E1044">
        <v>1230</v>
      </c>
      <c r="F1044">
        <v>150</v>
      </c>
      <c r="G1044">
        <v>460</v>
      </c>
      <c r="H1044">
        <v>9830</v>
      </c>
      <c r="I1044">
        <v>0</v>
      </c>
      <c r="J1044">
        <v>550</v>
      </c>
      <c r="K1044">
        <f>SUM(Emisiones_CH4_CO2eq_MUNDO[[#This Row],[Agricultura (kilotoneladas CO₂e)]:[Otras Quemas de Combustible (kilotoneladas CO₂e)]])</f>
        <v>12220</v>
      </c>
    </row>
    <row r="1045" spans="1:11" x14ac:dyDescent="0.25">
      <c r="A1045" t="s">
        <v>76</v>
      </c>
      <c r="B1045" t="s">
        <v>76</v>
      </c>
      <c r="C1045" t="s">
        <v>77</v>
      </c>
      <c r="D1045">
        <v>2007</v>
      </c>
      <c r="E1045">
        <v>1150</v>
      </c>
      <c r="F1045">
        <v>160</v>
      </c>
      <c r="G1045">
        <v>480</v>
      </c>
      <c r="H1045">
        <v>9260</v>
      </c>
      <c r="I1045">
        <v>0</v>
      </c>
      <c r="J1045">
        <v>660</v>
      </c>
      <c r="K1045">
        <f>SUM(Emisiones_CH4_CO2eq_MUNDO[[#This Row],[Agricultura (kilotoneladas CO₂e)]:[Otras Quemas de Combustible (kilotoneladas CO₂e)]])</f>
        <v>11710</v>
      </c>
    </row>
    <row r="1046" spans="1:11" x14ac:dyDescent="0.25">
      <c r="A1046" t="s">
        <v>76</v>
      </c>
      <c r="B1046" t="s">
        <v>76</v>
      </c>
      <c r="C1046" t="s">
        <v>77</v>
      </c>
      <c r="D1046">
        <v>2008</v>
      </c>
      <c r="E1046">
        <v>1050</v>
      </c>
      <c r="F1046">
        <v>170</v>
      </c>
      <c r="G1046">
        <v>490</v>
      </c>
      <c r="H1046">
        <v>7530</v>
      </c>
      <c r="I1046">
        <v>0</v>
      </c>
      <c r="J1046">
        <v>760</v>
      </c>
      <c r="K1046">
        <f>SUM(Emisiones_CH4_CO2eq_MUNDO[[#This Row],[Agricultura (kilotoneladas CO₂e)]:[Otras Quemas de Combustible (kilotoneladas CO₂e)]])</f>
        <v>10000</v>
      </c>
    </row>
    <row r="1047" spans="1:11" x14ac:dyDescent="0.25">
      <c r="A1047" t="s">
        <v>76</v>
      </c>
      <c r="B1047" t="s">
        <v>76</v>
      </c>
      <c r="C1047" t="s">
        <v>77</v>
      </c>
      <c r="D1047">
        <v>2009</v>
      </c>
      <c r="E1047">
        <v>1180</v>
      </c>
      <c r="F1047">
        <v>180</v>
      </c>
      <c r="G1047">
        <v>510</v>
      </c>
      <c r="H1047">
        <v>5940</v>
      </c>
      <c r="I1047">
        <v>0</v>
      </c>
      <c r="J1047">
        <v>860</v>
      </c>
      <c r="K1047">
        <f>SUM(Emisiones_CH4_CO2eq_MUNDO[[#This Row],[Agricultura (kilotoneladas CO₂e)]:[Otras Quemas de Combustible (kilotoneladas CO₂e)]])</f>
        <v>8670</v>
      </c>
    </row>
    <row r="1048" spans="1:11" x14ac:dyDescent="0.25">
      <c r="A1048" t="s">
        <v>76</v>
      </c>
      <c r="B1048" t="s">
        <v>76</v>
      </c>
      <c r="C1048" t="s">
        <v>77</v>
      </c>
      <c r="D1048">
        <v>2010</v>
      </c>
      <c r="E1048">
        <v>1400</v>
      </c>
      <c r="F1048">
        <v>190</v>
      </c>
      <c r="G1048">
        <v>520</v>
      </c>
      <c r="H1048">
        <v>6970</v>
      </c>
      <c r="I1048">
        <v>0</v>
      </c>
      <c r="J1048">
        <v>960</v>
      </c>
      <c r="K1048">
        <f>SUM(Emisiones_CH4_CO2eq_MUNDO[[#This Row],[Agricultura (kilotoneladas CO₂e)]:[Otras Quemas de Combustible (kilotoneladas CO₂e)]])</f>
        <v>10040</v>
      </c>
    </row>
    <row r="1049" spans="1:11" x14ac:dyDescent="0.25">
      <c r="A1049" t="s">
        <v>76</v>
      </c>
      <c r="B1049" t="s">
        <v>76</v>
      </c>
      <c r="C1049" t="s">
        <v>77</v>
      </c>
      <c r="D1049">
        <v>2011</v>
      </c>
      <c r="E1049">
        <v>1340</v>
      </c>
      <c r="F1049">
        <v>180</v>
      </c>
      <c r="G1049">
        <v>540</v>
      </c>
      <c r="H1049">
        <v>9700</v>
      </c>
      <c r="I1049">
        <v>0</v>
      </c>
      <c r="J1049">
        <v>1000</v>
      </c>
      <c r="K1049">
        <f>SUM(Emisiones_CH4_CO2eq_MUNDO[[#This Row],[Agricultura (kilotoneladas CO₂e)]:[Otras Quemas de Combustible (kilotoneladas CO₂e)]])</f>
        <v>12760</v>
      </c>
    </row>
    <row r="1050" spans="1:11" x14ac:dyDescent="0.25">
      <c r="A1050" t="s">
        <v>76</v>
      </c>
      <c r="B1050" t="s">
        <v>76</v>
      </c>
      <c r="C1050" t="s">
        <v>77</v>
      </c>
      <c r="D1050">
        <v>2012</v>
      </c>
      <c r="E1050">
        <v>1270</v>
      </c>
      <c r="F1050">
        <v>180</v>
      </c>
      <c r="G1050">
        <v>550</v>
      </c>
      <c r="H1050">
        <v>8770</v>
      </c>
      <c r="I1050">
        <v>0</v>
      </c>
      <c r="J1050">
        <v>1030</v>
      </c>
      <c r="K1050">
        <f>SUM(Emisiones_CH4_CO2eq_MUNDO[[#This Row],[Agricultura (kilotoneladas CO₂e)]:[Otras Quemas de Combustible (kilotoneladas CO₂e)]])</f>
        <v>11800</v>
      </c>
    </row>
    <row r="1051" spans="1:11" x14ac:dyDescent="0.25">
      <c r="A1051" t="s">
        <v>76</v>
      </c>
      <c r="B1051" t="s">
        <v>76</v>
      </c>
      <c r="C1051" t="s">
        <v>77</v>
      </c>
      <c r="D1051">
        <v>2013</v>
      </c>
      <c r="E1051">
        <v>1350</v>
      </c>
      <c r="F1051">
        <v>170</v>
      </c>
      <c r="G1051">
        <v>570</v>
      </c>
      <c r="H1051">
        <v>9790</v>
      </c>
      <c r="I1051">
        <v>0</v>
      </c>
      <c r="J1051">
        <v>1070</v>
      </c>
      <c r="K1051">
        <f>SUM(Emisiones_CH4_CO2eq_MUNDO[[#This Row],[Agricultura (kilotoneladas CO₂e)]:[Otras Quemas de Combustible (kilotoneladas CO₂e)]])</f>
        <v>12950</v>
      </c>
    </row>
    <row r="1052" spans="1:11" x14ac:dyDescent="0.25">
      <c r="A1052" t="s">
        <v>76</v>
      </c>
      <c r="B1052" t="s">
        <v>76</v>
      </c>
      <c r="C1052" t="s">
        <v>77</v>
      </c>
      <c r="D1052">
        <v>2014</v>
      </c>
      <c r="E1052">
        <v>1230</v>
      </c>
      <c r="F1052">
        <v>170</v>
      </c>
      <c r="G1052">
        <v>580</v>
      </c>
      <c r="H1052">
        <v>4179.99999999999</v>
      </c>
      <c r="I1052">
        <v>0</v>
      </c>
      <c r="J1052">
        <v>1100</v>
      </c>
      <c r="K1052">
        <f>SUM(Emisiones_CH4_CO2eq_MUNDO[[#This Row],[Agricultura (kilotoneladas CO₂e)]:[Otras Quemas de Combustible (kilotoneladas CO₂e)]])</f>
        <v>7259.99999999999</v>
      </c>
    </row>
    <row r="1053" spans="1:11" x14ac:dyDescent="0.25">
      <c r="A1053" t="s">
        <v>76</v>
      </c>
      <c r="B1053" t="s">
        <v>76</v>
      </c>
      <c r="C1053" t="s">
        <v>77</v>
      </c>
      <c r="D1053">
        <v>2015</v>
      </c>
      <c r="E1053">
        <v>1380</v>
      </c>
      <c r="F1053">
        <v>160</v>
      </c>
      <c r="G1053">
        <v>600</v>
      </c>
      <c r="H1053">
        <v>8680</v>
      </c>
      <c r="I1053">
        <v>0</v>
      </c>
      <c r="J1053">
        <v>1140</v>
      </c>
      <c r="K1053">
        <f>SUM(Emisiones_CH4_CO2eq_MUNDO[[#This Row],[Agricultura (kilotoneladas CO₂e)]:[Otras Quemas de Combustible (kilotoneladas CO₂e)]])</f>
        <v>11960</v>
      </c>
    </row>
    <row r="1054" spans="1:11" x14ac:dyDescent="0.25">
      <c r="A1054" t="s">
        <v>76</v>
      </c>
      <c r="B1054" t="s">
        <v>76</v>
      </c>
      <c r="C1054" t="s">
        <v>77</v>
      </c>
      <c r="D1054">
        <v>2016</v>
      </c>
      <c r="E1054">
        <v>1360</v>
      </c>
      <c r="F1054">
        <v>170</v>
      </c>
      <c r="G1054">
        <v>620</v>
      </c>
      <c r="H1054">
        <v>9620</v>
      </c>
      <c r="I1054">
        <v>0</v>
      </c>
      <c r="J1054">
        <v>1160</v>
      </c>
      <c r="K1054">
        <f>SUM(Emisiones_CH4_CO2eq_MUNDO[[#This Row],[Agricultura (kilotoneladas CO₂e)]:[Otras Quemas de Combustible (kilotoneladas CO₂e)]])</f>
        <v>12930</v>
      </c>
    </row>
    <row r="1055" spans="1:11" x14ac:dyDescent="0.25">
      <c r="A1055" t="s">
        <v>78</v>
      </c>
      <c r="B1055" t="s">
        <v>410</v>
      </c>
      <c r="C1055" t="s">
        <v>79</v>
      </c>
      <c r="D1055">
        <v>1990</v>
      </c>
      <c r="E1055">
        <v>10</v>
      </c>
      <c r="F1055">
        <v>0</v>
      </c>
      <c r="G1055">
        <v>0</v>
      </c>
      <c r="H1055">
        <v>0</v>
      </c>
      <c r="I1055">
        <v>0</v>
      </c>
      <c r="J1055">
        <v>0</v>
      </c>
      <c r="K1055">
        <f>SUM(Emisiones_CH4_CO2eq_MUNDO[[#This Row],[Agricultura (kilotoneladas CO₂e)]:[Otras Quemas de Combustible (kilotoneladas CO₂e)]])</f>
        <v>10</v>
      </c>
    </row>
    <row r="1056" spans="1:11" x14ac:dyDescent="0.25">
      <c r="A1056" t="s">
        <v>78</v>
      </c>
      <c r="B1056" t="s">
        <v>410</v>
      </c>
      <c r="C1056" t="s">
        <v>79</v>
      </c>
      <c r="D1056">
        <v>1991</v>
      </c>
      <c r="E1056">
        <v>10</v>
      </c>
      <c r="F1056">
        <v>0</v>
      </c>
      <c r="G1056">
        <v>0</v>
      </c>
      <c r="H1056">
        <v>0</v>
      </c>
      <c r="I1056">
        <v>0</v>
      </c>
      <c r="J1056">
        <v>0</v>
      </c>
      <c r="K1056">
        <f>SUM(Emisiones_CH4_CO2eq_MUNDO[[#This Row],[Agricultura (kilotoneladas CO₂e)]:[Otras Quemas de Combustible (kilotoneladas CO₂e)]])</f>
        <v>10</v>
      </c>
    </row>
    <row r="1057" spans="1:11" x14ac:dyDescent="0.25">
      <c r="A1057" t="s">
        <v>78</v>
      </c>
      <c r="B1057" t="s">
        <v>410</v>
      </c>
      <c r="C1057" t="s">
        <v>79</v>
      </c>
      <c r="D1057">
        <v>1992</v>
      </c>
      <c r="E1057">
        <v>10</v>
      </c>
      <c r="F1057">
        <v>0</v>
      </c>
      <c r="G1057">
        <v>0</v>
      </c>
      <c r="H1057">
        <v>0</v>
      </c>
      <c r="I1057">
        <v>0</v>
      </c>
      <c r="J1057">
        <v>0</v>
      </c>
      <c r="K1057">
        <f>SUM(Emisiones_CH4_CO2eq_MUNDO[[#This Row],[Agricultura (kilotoneladas CO₂e)]:[Otras Quemas de Combustible (kilotoneladas CO₂e)]])</f>
        <v>10</v>
      </c>
    </row>
    <row r="1058" spans="1:11" x14ac:dyDescent="0.25">
      <c r="A1058" t="s">
        <v>78</v>
      </c>
      <c r="B1058" t="s">
        <v>410</v>
      </c>
      <c r="C1058" t="s">
        <v>79</v>
      </c>
      <c r="D1058">
        <v>1993</v>
      </c>
      <c r="E1058">
        <v>10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f>SUM(Emisiones_CH4_CO2eq_MUNDO[[#This Row],[Agricultura (kilotoneladas CO₂e)]:[Otras Quemas de Combustible (kilotoneladas CO₂e)]])</f>
        <v>10</v>
      </c>
    </row>
    <row r="1059" spans="1:11" x14ac:dyDescent="0.25">
      <c r="A1059" t="s">
        <v>78</v>
      </c>
      <c r="B1059" t="s">
        <v>410</v>
      </c>
      <c r="C1059" t="s">
        <v>79</v>
      </c>
      <c r="D1059">
        <v>1994</v>
      </c>
      <c r="E1059">
        <v>10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f>SUM(Emisiones_CH4_CO2eq_MUNDO[[#This Row],[Agricultura (kilotoneladas CO₂e)]:[Otras Quemas de Combustible (kilotoneladas CO₂e)]])</f>
        <v>10</v>
      </c>
    </row>
    <row r="1060" spans="1:11" x14ac:dyDescent="0.25">
      <c r="A1060" t="s">
        <v>78</v>
      </c>
      <c r="B1060" t="s">
        <v>410</v>
      </c>
      <c r="C1060" t="s">
        <v>79</v>
      </c>
      <c r="D1060">
        <v>1995</v>
      </c>
      <c r="E1060">
        <v>10</v>
      </c>
      <c r="F1060">
        <v>0</v>
      </c>
      <c r="G1060">
        <v>0</v>
      </c>
      <c r="H1060">
        <v>0</v>
      </c>
      <c r="I1060">
        <v>0</v>
      </c>
      <c r="J1060">
        <v>0</v>
      </c>
      <c r="K1060">
        <f>SUM(Emisiones_CH4_CO2eq_MUNDO[[#This Row],[Agricultura (kilotoneladas CO₂e)]:[Otras Quemas de Combustible (kilotoneladas CO₂e)]])</f>
        <v>10</v>
      </c>
    </row>
    <row r="1061" spans="1:11" x14ac:dyDescent="0.25">
      <c r="A1061" t="s">
        <v>78</v>
      </c>
      <c r="B1061" t="s">
        <v>410</v>
      </c>
      <c r="C1061" t="s">
        <v>79</v>
      </c>
      <c r="D1061">
        <v>1996</v>
      </c>
      <c r="E1061">
        <v>20</v>
      </c>
      <c r="F1061">
        <v>0</v>
      </c>
      <c r="G1061">
        <v>0</v>
      </c>
      <c r="H1061">
        <v>0</v>
      </c>
      <c r="I1061">
        <v>0</v>
      </c>
      <c r="J1061">
        <v>0</v>
      </c>
      <c r="K1061">
        <f>SUM(Emisiones_CH4_CO2eq_MUNDO[[#This Row],[Agricultura (kilotoneladas CO₂e)]:[Otras Quemas de Combustible (kilotoneladas CO₂e)]])</f>
        <v>20</v>
      </c>
    </row>
    <row r="1062" spans="1:11" x14ac:dyDescent="0.25">
      <c r="A1062" t="s">
        <v>78</v>
      </c>
      <c r="B1062" t="s">
        <v>410</v>
      </c>
      <c r="C1062" t="s">
        <v>79</v>
      </c>
      <c r="D1062">
        <v>1997</v>
      </c>
      <c r="E1062">
        <v>20</v>
      </c>
      <c r="F1062">
        <v>0</v>
      </c>
      <c r="G1062">
        <v>0</v>
      </c>
      <c r="H1062">
        <v>0</v>
      </c>
      <c r="I1062">
        <v>0</v>
      </c>
      <c r="J1062">
        <v>0</v>
      </c>
      <c r="K1062">
        <f>SUM(Emisiones_CH4_CO2eq_MUNDO[[#This Row],[Agricultura (kilotoneladas CO₂e)]:[Otras Quemas de Combustible (kilotoneladas CO₂e)]])</f>
        <v>20</v>
      </c>
    </row>
    <row r="1063" spans="1:11" x14ac:dyDescent="0.25">
      <c r="A1063" t="s">
        <v>78</v>
      </c>
      <c r="B1063" t="s">
        <v>410</v>
      </c>
      <c r="C1063" t="s">
        <v>79</v>
      </c>
      <c r="D1063">
        <v>1998</v>
      </c>
      <c r="E1063">
        <v>20</v>
      </c>
      <c r="F1063">
        <v>0</v>
      </c>
      <c r="G1063">
        <v>0</v>
      </c>
      <c r="H1063">
        <v>0</v>
      </c>
      <c r="I1063">
        <v>0</v>
      </c>
      <c r="J1063">
        <v>0</v>
      </c>
      <c r="K1063">
        <f>SUM(Emisiones_CH4_CO2eq_MUNDO[[#This Row],[Agricultura (kilotoneladas CO₂e)]:[Otras Quemas de Combustible (kilotoneladas CO₂e)]])</f>
        <v>20</v>
      </c>
    </row>
    <row r="1064" spans="1:11" x14ac:dyDescent="0.25">
      <c r="A1064" t="s">
        <v>78</v>
      </c>
      <c r="B1064" t="s">
        <v>410</v>
      </c>
      <c r="C1064" t="s">
        <v>79</v>
      </c>
      <c r="D1064">
        <v>1999</v>
      </c>
      <c r="E1064">
        <v>10</v>
      </c>
      <c r="F1064">
        <v>0</v>
      </c>
      <c r="G1064">
        <v>0</v>
      </c>
      <c r="H1064">
        <v>0</v>
      </c>
      <c r="I1064">
        <v>0</v>
      </c>
      <c r="J1064">
        <v>0</v>
      </c>
      <c r="K1064">
        <f>SUM(Emisiones_CH4_CO2eq_MUNDO[[#This Row],[Agricultura (kilotoneladas CO₂e)]:[Otras Quemas de Combustible (kilotoneladas CO₂e)]])</f>
        <v>10</v>
      </c>
    </row>
    <row r="1065" spans="1:11" x14ac:dyDescent="0.25">
      <c r="A1065" t="s">
        <v>78</v>
      </c>
      <c r="B1065" t="s">
        <v>410</v>
      </c>
      <c r="C1065" t="s">
        <v>79</v>
      </c>
      <c r="D1065">
        <v>2000</v>
      </c>
      <c r="E1065">
        <v>10</v>
      </c>
      <c r="F1065">
        <v>0</v>
      </c>
      <c r="G1065">
        <v>0</v>
      </c>
      <c r="H1065">
        <v>0</v>
      </c>
      <c r="I1065">
        <v>0</v>
      </c>
      <c r="J1065">
        <v>0</v>
      </c>
      <c r="K1065">
        <f>SUM(Emisiones_CH4_CO2eq_MUNDO[[#This Row],[Agricultura (kilotoneladas CO₂e)]:[Otras Quemas de Combustible (kilotoneladas CO₂e)]])</f>
        <v>10</v>
      </c>
    </row>
    <row r="1066" spans="1:11" x14ac:dyDescent="0.25">
      <c r="A1066" t="s">
        <v>78</v>
      </c>
      <c r="B1066" t="s">
        <v>410</v>
      </c>
      <c r="C1066" t="s">
        <v>79</v>
      </c>
      <c r="D1066">
        <v>2001</v>
      </c>
      <c r="E1066">
        <v>10</v>
      </c>
      <c r="F1066">
        <v>0</v>
      </c>
      <c r="G1066">
        <v>0</v>
      </c>
      <c r="H1066">
        <v>0</v>
      </c>
      <c r="I1066">
        <v>0</v>
      </c>
      <c r="J1066">
        <v>0</v>
      </c>
      <c r="K1066">
        <f>SUM(Emisiones_CH4_CO2eq_MUNDO[[#This Row],[Agricultura (kilotoneladas CO₂e)]:[Otras Quemas de Combustible (kilotoneladas CO₂e)]])</f>
        <v>10</v>
      </c>
    </row>
    <row r="1067" spans="1:11" x14ac:dyDescent="0.25">
      <c r="A1067" t="s">
        <v>78</v>
      </c>
      <c r="B1067" t="s">
        <v>410</v>
      </c>
      <c r="C1067" t="s">
        <v>79</v>
      </c>
      <c r="D1067">
        <v>2002</v>
      </c>
      <c r="E1067">
        <v>10</v>
      </c>
      <c r="F1067">
        <v>0</v>
      </c>
      <c r="G1067">
        <v>0</v>
      </c>
      <c r="H1067">
        <v>0</v>
      </c>
      <c r="I1067">
        <v>0</v>
      </c>
      <c r="J1067">
        <v>0</v>
      </c>
      <c r="K1067">
        <f>SUM(Emisiones_CH4_CO2eq_MUNDO[[#This Row],[Agricultura (kilotoneladas CO₂e)]:[Otras Quemas de Combustible (kilotoneladas CO₂e)]])</f>
        <v>10</v>
      </c>
    </row>
    <row r="1068" spans="1:11" x14ac:dyDescent="0.25">
      <c r="A1068" t="s">
        <v>78</v>
      </c>
      <c r="B1068" t="s">
        <v>410</v>
      </c>
      <c r="C1068" t="s">
        <v>79</v>
      </c>
      <c r="D1068">
        <v>2003</v>
      </c>
      <c r="E1068">
        <v>10</v>
      </c>
      <c r="F1068">
        <v>0</v>
      </c>
      <c r="G1068">
        <v>0</v>
      </c>
      <c r="H1068">
        <v>0</v>
      </c>
      <c r="I1068">
        <v>0</v>
      </c>
      <c r="J1068">
        <v>0</v>
      </c>
      <c r="K1068">
        <f>SUM(Emisiones_CH4_CO2eq_MUNDO[[#This Row],[Agricultura (kilotoneladas CO₂e)]:[Otras Quemas de Combustible (kilotoneladas CO₂e)]])</f>
        <v>10</v>
      </c>
    </row>
    <row r="1069" spans="1:11" x14ac:dyDescent="0.25">
      <c r="A1069" t="s">
        <v>78</v>
      </c>
      <c r="B1069" t="s">
        <v>410</v>
      </c>
      <c r="C1069" t="s">
        <v>79</v>
      </c>
      <c r="D1069">
        <v>2004</v>
      </c>
      <c r="E1069">
        <v>10</v>
      </c>
      <c r="F1069">
        <v>0</v>
      </c>
      <c r="G1069">
        <v>0</v>
      </c>
      <c r="H1069">
        <v>0</v>
      </c>
      <c r="I1069">
        <v>0</v>
      </c>
      <c r="J1069">
        <v>0</v>
      </c>
      <c r="K1069">
        <f>SUM(Emisiones_CH4_CO2eq_MUNDO[[#This Row],[Agricultura (kilotoneladas CO₂e)]:[Otras Quemas de Combustible (kilotoneladas CO₂e)]])</f>
        <v>10</v>
      </c>
    </row>
    <row r="1070" spans="1:11" x14ac:dyDescent="0.25">
      <c r="A1070" t="s">
        <v>78</v>
      </c>
      <c r="B1070" t="s">
        <v>410</v>
      </c>
      <c r="C1070" t="s">
        <v>79</v>
      </c>
      <c r="D1070">
        <v>2005</v>
      </c>
      <c r="E1070">
        <v>10</v>
      </c>
      <c r="F1070">
        <v>0</v>
      </c>
      <c r="G1070">
        <v>0</v>
      </c>
      <c r="H1070">
        <v>0</v>
      </c>
      <c r="I1070">
        <v>0</v>
      </c>
      <c r="J1070">
        <v>0</v>
      </c>
      <c r="K1070">
        <f>SUM(Emisiones_CH4_CO2eq_MUNDO[[#This Row],[Agricultura (kilotoneladas CO₂e)]:[Otras Quemas de Combustible (kilotoneladas CO₂e)]])</f>
        <v>10</v>
      </c>
    </row>
    <row r="1071" spans="1:11" x14ac:dyDescent="0.25">
      <c r="A1071" t="s">
        <v>78</v>
      </c>
      <c r="B1071" t="s">
        <v>410</v>
      </c>
      <c r="C1071" t="s">
        <v>79</v>
      </c>
      <c r="D1071">
        <v>2006</v>
      </c>
      <c r="E1071">
        <v>10</v>
      </c>
      <c r="F1071">
        <v>0</v>
      </c>
      <c r="G1071">
        <v>0</v>
      </c>
      <c r="H1071">
        <v>0</v>
      </c>
      <c r="I1071">
        <v>0</v>
      </c>
      <c r="J1071">
        <v>0</v>
      </c>
      <c r="K1071">
        <f>SUM(Emisiones_CH4_CO2eq_MUNDO[[#This Row],[Agricultura (kilotoneladas CO₂e)]:[Otras Quemas de Combustible (kilotoneladas CO₂e)]])</f>
        <v>10</v>
      </c>
    </row>
    <row r="1072" spans="1:11" x14ac:dyDescent="0.25">
      <c r="A1072" t="s">
        <v>78</v>
      </c>
      <c r="B1072" t="s">
        <v>410</v>
      </c>
      <c r="C1072" t="s">
        <v>79</v>
      </c>
      <c r="D1072">
        <v>2007</v>
      </c>
      <c r="E1072">
        <v>10</v>
      </c>
      <c r="F1072">
        <v>0</v>
      </c>
      <c r="G1072">
        <v>0</v>
      </c>
      <c r="H1072">
        <v>0</v>
      </c>
      <c r="I1072">
        <v>0</v>
      </c>
      <c r="J1072">
        <v>0</v>
      </c>
      <c r="K1072">
        <f>SUM(Emisiones_CH4_CO2eq_MUNDO[[#This Row],[Agricultura (kilotoneladas CO₂e)]:[Otras Quemas de Combustible (kilotoneladas CO₂e)]])</f>
        <v>10</v>
      </c>
    </row>
    <row r="1073" spans="1:11" x14ac:dyDescent="0.25">
      <c r="A1073" t="s">
        <v>78</v>
      </c>
      <c r="B1073" t="s">
        <v>410</v>
      </c>
      <c r="C1073" t="s">
        <v>79</v>
      </c>
      <c r="D1073">
        <v>2008</v>
      </c>
      <c r="E1073">
        <v>10</v>
      </c>
      <c r="F1073">
        <v>0</v>
      </c>
      <c r="G1073">
        <v>0</v>
      </c>
      <c r="H1073">
        <v>0</v>
      </c>
      <c r="I1073">
        <v>0</v>
      </c>
      <c r="J1073">
        <v>0</v>
      </c>
      <c r="K1073">
        <f>SUM(Emisiones_CH4_CO2eq_MUNDO[[#This Row],[Agricultura (kilotoneladas CO₂e)]:[Otras Quemas de Combustible (kilotoneladas CO₂e)]])</f>
        <v>10</v>
      </c>
    </row>
    <row r="1074" spans="1:11" x14ac:dyDescent="0.25">
      <c r="A1074" t="s">
        <v>78</v>
      </c>
      <c r="B1074" t="s">
        <v>410</v>
      </c>
      <c r="C1074" t="s">
        <v>79</v>
      </c>
      <c r="D1074">
        <v>2009</v>
      </c>
      <c r="E1074">
        <v>10</v>
      </c>
      <c r="F1074">
        <v>0</v>
      </c>
      <c r="G1074">
        <v>0</v>
      </c>
      <c r="H1074">
        <v>0</v>
      </c>
      <c r="I1074">
        <v>0</v>
      </c>
      <c r="J1074">
        <v>0</v>
      </c>
      <c r="K1074">
        <f>SUM(Emisiones_CH4_CO2eq_MUNDO[[#This Row],[Agricultura (kilotoneladas CO₂e)]:[Otras Quemas de Combustible (kilotoneladas CO₂e)]])</f>
        <v>10</v>
      </c>
    </row>
    <row r="1075" spans="1:11" x14ac:dyDescent="0.25">
      <c r="A1075" t="s">
        <v>78</v>
      </c>
      <c r="B1075" t="s">
        <v>410</v>
      </c>
      <c r="C1075" t="s">
        <v>79</v>
      </c>
      <c r="D1075">
        <v>2010</v>
      </c>
      <c r="E1075">
        <v>10</v>
      </c>
      <c r="F1075">
        <v>0</v>
      </c>
      <c r="G1075">
        <v>0</v>
      </c>
      <c r="H1075">
        <v>0</v>
      </c>
      <c r="I1075">
        <v>0</v>
      </c>
      <c r="J1075">
        <v>0</v>
      </c>
      <c r="K1075">
        <f>SUM(Emisiones_CH4_CO2eq_MUNDO[[#This Row],[Agricultura (kilotoneladas CO₂e)]:[Otras Quemas de Combustible (kilotoneladas CO₂e)]])</f>
        <v>10</v>
      </c>
    </row>
    <row r="1076" spans="1:11" x14ac:dyDescent="0.25">
      <c r="A1076" t="s">
        <v>78</v>
      </c>
      <c r="B1076" t="s">
        <v>410</v>
      </c>
      <c r="C1076" t="s">
        <v>79</v>
      </c>
      <c r="D1076">
        <v>2011</v>
      </c>
      <c r="E1076">
        <v>10</v>
      </c>
      <c r="F1076">
        <v>0</v>
      </c>
      <c r="G1076">
        <v>0</v>
      </c>
      <c r="H1076">
        <v>0</v>
      </c>
      <c r="I1076">
        <v>0</v>
      </c>
      <c r="J1076">
        <v>0</v>
      </c>
      <c r="K1076">
        <f>SUM(Emisiones_CH4_CO2eq_MUNDO[[#This Row],[Agricultura (kilotoneladas CO₂e)]:[Otras Quemas de Combustible (kilotoneladas CO₂e)]])</f>
        <v>10</v>
      </c>
    </row>
    <row r="1077" spans="1:11" x14ac:dyDescent="0.25">
      <c r="A1077" t="s">
        <v>78</v>
      </c>
      <c r="B1077" t="s">
        <v>410</v>
      </c>
      <c r="C1077" t="s">
        <v>79</v>
      </c>
      <c r="D1077">
        <v>2012</v>
      </c>
      <c r="E1077">
        <v>10</v>
      </c>
      <c r="F1077">
        <v>0</v>
      </c>
      <c r="G1077">
        <v>0</v>
      </c>
      <c r="H1077">
        <v>0</v>
      </c>
      <c r="I1077">
        <v>0</v>
      </c>
      <c r="J1077">
        <v>0</v>
      </c>
      <c r="K1077">
        <f>SUM(Emisiones_CH4_CO2eq_MUNDO[[#This Row],[Agricultura (kilotoneladas CO₂e)]:[Otras Quemas de Combustible (kilotoneladas CO₂e)]])</f>
        <v>10</v>
      </c>
    </row>
    <row r="1078" spans="1:11" x14ac:dyDescent="0.25">
      <c r="A1078" t="s">
        <v>78</v>
      </c>
      <c r="B1078" t="s">
        <v>410</v>
      </c>
      <c r="C1078" t="s">
        <v>79</v>
      </c>
      <c r="D1078">
        <v>2013</v>
      </c>
      <c r="E1078">
        <v>10</v>
      </c>
      <c r="F1078">
        <v>0</v>
      </c>
      <c r="G1078">
        <v>0</v>
      </c>
      <c r="H1078">
        <v>0</v>
      </c>
      <c r="I1078">
        <v>0</v>
      </c>
      <c r="J1078">
        <v>0</v>
      </c>
      <c r="K1078">
        <f>SUM(Emisiones_CH4_CO2eq_MUNDO[[#This Row],[Agricultura (kilotoneladas CO₂e)]:[Otras Quemas de Combustible (kilotoneladas CO₂e)]])</f>
        <v>10</v>
      </c>
    </row>
    <row r="1079" spans="1:11" x14ac:dyDescent="0.25">
      <c r="A1079" t="s">
        <v>78</v>
      </c>
      <c r="B1079" t="s">
        <v>410</v>
      </c>
      <c r="C1079" t="s">
        <v>79</v>
      </c>
      <c r="D1079">
        <v>2014</v>
      </c>
      <c r="E1079">
        <v>10</v>
      </c>
      <c r="F1079">
        <v>0</v>
      </c>
      <c r="G1079">
        <v>0</v>
      </c>
      <c r="H1079">
        <v>0</v>
      </c>
      <c r="I1079">
        <v>0</v>
      </c>
      <c r="J1079">
        <v>0</v>
      </c>
      <c r="K1079">
        <f>SUM(Emisiones_CH4_CO2eq_MUNDO[[#This Row],[Agricultura (kilotoneladas CO₂e)]:[Otras Quemas de Combustible (kilotoneladas CO₂e)]])</f>
        <v>10</v>
      </c>
    </row>
    <row r="1080" spans="1:11" x14ac:dyDescent="0.25">
      <c r="A1080" t="s">
        <v>78</v>
      </c>
      <c r="B1080" t="s">
        <v>410</v>
      </c>
      <c r="C1080" t="s">
        <v>79</v>
      </c>
      <c r="D1080">
        <v>2015</v>
      </c>
      <c r="E1080">
        <v>10</v>
      </c>
      <c r="F1080">
        <v>0</v>
      </c>
      <c r="G1080">
        <v>0</v>
      </c>
      <c r="H1080">
        <v>0</v>
      </c>
      <c r="I1080">
        <v>0</v>
      </c>
      <c r="J1080">
        <v>0</v>
      </c>
      <c r="K1080">
        <f>SUM(Emisiones_CH4_CO2eq_MUNDO[[#This Row],[Agricultura (kilotoneladas CO₂e)]:[Otras Quemas de Combustible (kilotoneladas CO₂e)]])</f>
        <v>10</v>
      </c>
    </row>
    <row r="1081" spans="1:11" x14ac:dyDescent="0.25">
      <c r="A1081" t="s">
        <v>78</v>
      </c>
      <c r="B1081" t="s">
        <v>410</v>
      </c>
      <c r="C1081" t="s">
        <v>79</v>
      </c>
      <c r="D1081">
        <v>2016</v>
      </c>
      <c r="E1081">
        <v>10</v>
      </c>
      <c r="F1081">
        <v>0</v>
      </c>
      <c r="G1081">
        <v>0</v>
      </c>
      <c r="H1081">
        <v>0</v>
      </c>
      <c r="I1081">
        <v>0</v>
      </c>
      <c r="J1081">
        <v>0</v>
      </c>
      <c r="K1081">
        <f>SUM(Emisiones_CH4_CO2eq_MUNDO[[#This Row],[Agricultura (kilotoneladas CO₂e)]:[Otras Quemas de Combustible (kilotoneladas CO₂e)]])</f>
        <v>10</v>
      </c>
    </row>
    <row r="1082" spans="1:11" x14ac:dyDescent="0.25">
      <c r="A1082" t="s">
        <v>80</v>
      </c>
      <c r="B1082" t="s">
        <v>80</v>
      </c>
      <c r="C1082" t="s">
        <v>81</v>
      </c>
      <c r="D1082">
        <v>1990</v>
      </c>
      <c r="E1082">
        <v>3390</v>
      </c>
      <c r="F1082">
        <v>0</v>
      </c>
      <c r="G1082">
        <v>510</v>
      </c>
      <c r="H1082">
        <v>70</v>
      </c>
      <c r="I1082">
        <v>0</v>
      </c>
      <c r="J1082">
        <v>380</v>
      </c>
      <c r="K1082">
        <f>SUM(Emisiones_CH4_CO2eq_MUNDO[[#This Row],[Agricultura (kilotoneladas CO₂e)]:[Otras Quemas de Combustible (kilotoneladas CO₂e)]])</f>
        <v>4350</v>
      </c>
    </row>
    <row r="1083" spans="1:11" x14ac:dyDescent="0.25">
      <c r="A1083" t="s">
        <v>80</v>
      </c>
      <c r="B1083" t="s">
        <v>80</v>
      </c>
      <c r="C1083" t="s">
        <v>81</v>
      </c>
      <c r="D1083">
        <v>1991</v>
      </c>
      <c r="E1083">
        <v>3360</v>
      </c>
      <c r="F1083">
        <v>0</v>
      </c>
      <c r="G1083">
        <v>600</v>
      </c>
      <c r="H1083">
        <v>70</v>
      </c>
      <c r="I1083">
        <v>0</v>
      </c>
      <c r="J1083">
        <v>360</v>
      </c>
      <c r="K1083">
        <f>SUM(Emisiones_CH4_CO2eq_MUNDO[[#This Row],[Agricultura (kilotoneladas CO₂e)]:[Otras Quemas de Combustible (kilotoneladas CO₂e)]])</f>
        <v>4390</v>
      </c>
    </row>
    <row r="1084" spans="1:11" x14ac:dyDescent="0.25">
      <c r="A1084" t="s">
        <v>80</v>
      </c>
      <c r="B1084" t="s">
        <v>80</v>
      </c>
      <c r="C1084" t="s">
        <v>81</v>
      </c>
      <c r="D1084">
        <v>1992</v>
      </c>
      <c r="E1084">
        <v>3310</v>
      </c>
      <c r="F1084">
        <v>0</v>
      </c>
      <c r="G1084">
        <v>690</v>
      </c>
      <c r="H1084">
        <v>70</v>
      </c>
      <c r="I1084">
        <v>0</v>
      </c>
      <c r="J1084">
        <v>340</v>
      </c>
      <c r="K1084">
        <f>SUM(Emisiones_CH4_CO2eq_MUNDO[[#This Row],[Agricultura (kilotoneladas CO₂e)]:[Otras Quemas de Combustible (kilotoneladas CO₂e)]])</f>
        <v>4410</v>
      </c>
    </row>
    <row r="1085" spans="1:11" x14ac:dyDescent="0.25">
      <c r="A1085" t="s">
        <v>80</v>
      </c>
      <c r="B1085" t="s">
        <v>80</v>
      </c>
      <c r="C1085" t="s">
        <v>81</v>
      </c>
      <c r="D1085">
        <v>1993</v>
      </c>
      <c r="E1085">
        <v>3300</v>
      </c>
      <c r="F1085">
        <v>0</v>
      </c>
      <c r="G1085">
        <v>770</v>
      </c>
      <c r="H1085">
        <v>70</v>
      </c>
      <c r="I1085">
        <v>0</v>
      </c>
      <c r="J1085">
        <v>320</v>
      </c>
      <c r="K1085">
        <f>SUM(Emisiones_CH4_CO2eq_MUNDO[[#This Row],[Agricultura (kilotoneladas CO₂e)]:[Otras Quemas de Combustible (kilotoneladas CO₂e)]])</f>
        <v>4460</v>
      </c>
    </row>
    <row r="1086" spans="1:11" x14ac:dyDescent="0.25">
      <c r="A1086" t="s">
        <v>80</v>
      </c>
      <c r="B1086" t="s">
        <v>80</v>
      </c>
      <c r="C1086" t="s">
        <v>81</v>
      </c>
      <c r="D1086">
        <v>1994</v>
      </c>
      <c r="E1086">
        <v>2980</v>
      </c>
      <c r="F1086">
        <v>0</v>
      </c>
      <c r="G1086">
        <v>860</v>
      </c>
      <c r="H1086">
        <v>70</v>
      </c>
      <c r="I1086">
        <v>0</v>
      </c>
      <c r="J1086">
        <v>300</v>
      </c>
      <c r="K1086">
        <f>SUM(Emisiones_CH4_CO2eq_MUNDO[[#This Row],[Agricultura (kilotoneladas CO₂e)]:[Otras Quemas de Combustible (kilotoneladas CO₂e)]])</f>
        <v>4210</v>
      </c>
    </row>
    <row r="1087" spans="1:11" x14ac:dyDescent="0.25">
      <c r="A1087" t="s">
        <v>80</v>
      </c>
      <c r="B1087" t="s">
        <v>80</v>
      </c>
      <c r="C1087" t="s">
        <v>81</v>
      </c>
      <c r="D1087">
        <v>1995</v>
      </c>
      <c r="E1087">
        <v>2620</v>
      </c>
      <c r="F1087">
        <v>0</v>
      </c>
      <c r="G1087">
        <v>950</v>
      </c>
      <c r="H1087">
        <v>70</v>
      </c>
      <c r="I1087">
        <v>0</v>
      </c>
      <c r="J1087">
        <v>280</v>
      </c>
      <c r="K1087">
        <f>SUM(Emisiones_CH4_CO2eq_MUNDO[[#This Row],[Agricultura (kilotoneladas CO₂e)]:[Otras Quemas de Combustible (kilotoneladas CO₂e)]])</f>
        <v>3920</v>
      </c>
    </row>
    <row r="1088" spans="1:11" x14ac:dyDescent="0.25">
      <c r="A1088" t="s">
        <v>80</v>
      </c>
      <c r="B1088" t="s">
        <v>80</v>
      </c>
      <c r="C1088" t="s">
        <v>81</v>
      </c>
      <c r="D1088">
        <v>1996</v>
      </c>
      <c r="E1088">
        <v>2550</v>
      </c>
      <c r="F1088">
        <v>0</v>
      </c>
      <c r="G1088">
        <v>1040</v>
      </c>
      <c r="H1088">
        <v>20</v>
      </c>
      <c r="I1088">
        <v>0</v>
      </c>
      <c r="J1088">
        <v>260</v>
      </c>
      <c r="K1088">
        <f>SUM(Emisiones_CH4_CO2eq_MUNDO[[#This Row],[Agricultura (kilotoneladas CO₂e)]:[Otras Quemas de Combustible (kilotoneladas CO₂e)]])</f>
        <v>3870</v>
      </c>
    </row>
    <row r="1089" spans="1:11" x14ac:dyDescent="0.25">
      <c r="A1089" t="s">
        <v>80</v>
      </c>
      <c r="B1089" t="s">
        <v>80</v>
      </c>
      <c r="C1089" t="s">
        <v>81</v>
      </c>
      <c r="D1089">
        <v>1997</v>
      </c>
      <c r="E1089">
        <v>2490</v>
      </c>
      <c r="F1089">
        <v>0</v>
      </c>
      <c r="G1089">
        <v>1150</v>
      </c>
      <c r="H1089">
        <v>30</v>
      </c>
      <c r="I1089">
        <v>0</v>
      </c>
      <c r="J1089">
        <v>260</v>
      </c>
      <c r="K1089">
        <f>SUM(Emisiones_CH4_CO2eq_MUNDO[[#This Row],[Agricultura (kilotoneladas CO₂e)]:[Otras Quemas de Combustible (kilotoneladas CO₂e)]])</f>
        <v>3930</v>
      </c>
    </row>
    <row r="1090" spans="1:11" x14ac:dyDescent="0.25">
      <c r="A1090" t="s">
        <v>80</v>
      </c>
      <c r="B1090" t="s">
        <v>80</v>
      </c>
      <c r="C1090" t="s">
        <v>81</v>
      </c>
      <c r="D1090">
        <v>1998</v>
      </c>
      <c r="E1090">
        <v>2500</v>
      </c>
      <c r="F1090">
        <v>0</v>
      </c>
      <c r="G1090">
        <v>1250</v>
      </c>
      <c r="H1090">
        <v>50</v>
      </c>
      <c r="I1090">
        <v>0</v>
      </c>
      <c r="J1090">
        <v>270</v>
      </c>
      <c r="K1090">
        <f>SUM(Emisiones_CH4_CO2eq_MUNDO[[#This Row],[Agricultura (kilotoneladas CO₂e)]:[Otras Quemas de Combustible (kilotoneladas CO₂e)]])</f>
        <v>4070</v>
      </c>
    </row>
    <row r="1091" spans="1:11" x14ac:dyDescent="0.25">
      <c r="A1091" t="s">
        <v>80</v>
      </c>
      <c r="B1091" t="s">
        <v>80</v>
      </c>
      <c r="C1091" t="s">
        <v>81</v>
      </c>
      <c r="D1091">
        <v>1999</v>
      </c>
      <c r="E1091">
        <v>2370</v>
      </c>
      <c r="F1091">
        <v>0</v>
      </c>
      <c r="G1091">
        <v>1360</v>
      </c>
      <c r="H1091">
        <v>30</v>
      </c>
      <c r="I1091">
        <v>0</v>
      </c>
      <c r="J1091">
        <v>280</v>
      </c>
      <c r="K1091">
        <f>SUM(Emisiones_CH4_CO2eq_MUNDO[[#This Row],[Agricultura (kilotoneladas CO₂e)]:[Otras Quemas de Combustible (kilotoneladas CO₂e)]])</f>
        <v>4040</v>
      </c>
    </row>
    <row r="1092" spans="1:11" x14ac:dyDescent="0.25">
      <c r="A1092" t="s">
        <v>80</v>
      </c>
      <c r="B1092" t="s">
        <v>80</v>
      </c>
      <c r="C1092" t="s">
        <v>81</v>
      </c>
      <c r="D1092">
        <v>2000</v>
      </c>
      <c r="E1092">
        <v>2280</v>
      </c>
      <c r="F1092">
        <v>0</v>
      </c>
      <c r="G1092">
        <v>1470</v>
      </c>
      <c r="H1092">
        <v>30</v>
      </c>
      <c r="I1092">
        <v>0</v>
      </c>
      <c r="J1092">
        <v>290</v>
      </c>
      <c r="K1092">
        <f>SUM(Emisiones_CH4_CO2eq_MUNDO[[#This Row],[Agricultura (kilotoneladas CO₂e)]:[Otras Quemas de Combustible (kilotoneladas CO₂e)]])</f>
        <v>4070</v>
      </c>
    </row>
    <row r="1093" spans="1:11" x14ac:dyDescent="0.25">
      <c r="A1093" t="s">
        <v>80</v>
      </c>
      <c r="B1093" t="s">
        <v>80</v>
      </c>
      <c r="C1093" t="s">
        <v>81</v>
      </c>
      <c r="D1093">
        <v>2001</v>
      </c>
      <c r="E1093">
        <v>2190</v>
      </c>
      <c r="F1093">
        <v>0</v>
      </c>
      <c r="G1093">
        <v>1490</v>
      </c>
      <c r="H1093">
        <v>50</v>
      </c>
      <c r="I1093">
        <v>0</v>
      </c>
      <c r="J1093">
        <v>300</v>
      </c>
      <c r="K1093">
        <f>SUM(Emisiones_CH4_CO2eq_MUNDO[[#This Row],[Agricultura (kilotoneladas CO₂e)]:[Otras Quemas de Combustible (kilotoneladas CO₂e)]])</f>
        <v>4030</v>
      </c>
    </row>
    <row r="1094" spans="1:11" x14ac:dyDescent="0.25">
      <c r="A1094" t="s">
        <v>80</v>
      </c>
      <c r="B1094" t="s">
        <v>80</v>
      </c>
      <c r="C1094" t="s">
        <v>81</v>
      </c>
      <c r="D1094">
        <v>2002</v>
      </c>
      <c r="E1094">
        <v>2089.99999999999</v>
      </c>
      <c r="F1094">
        <v>0</v>
      </c>
      <c r="G1094">
        <v>1510</v>
      </c>
      <c r="H1094">
        <v>20</v>
      </c>
      <c r="I1094">
        <v>0</v>
      </c>
      <c r="J1094">
        <v>320</v>
      </c>
      <c r="K1094">
        <f>SUM(Emisiones_CH4_CO2eq_MUNDO[[#This Row],[Agricultura (kilotoneladas CO₂e)]:[Otras Quemas de Combustible (kilotoneladas CO₂e)]])</f>
        <v>3939.99999999999</v>
      </c>
    </row>
    <row r="1095" spans="1:11" x14ac:dyDescent="0.25">
      <c r="A1095" t="s">
        <v>80</v>
      </c>
      <c r="B1095" t="s">
        <v>80</v>
      </c>
      <c r="C1095" t="s">
        <v>81</v>
      </c>
      <c r="D1095">
        <v>2003</v>
      </c>
      <c r="E1095">
        <v>2000</v>
      </c>
      <c r="F1095">
        <v>0</v>
      </c>
      <c r="G1095">
        <v>1530</v>
      </c>
      <c r="H1095">
        <v>280</v>
      </c>
      <c r="I1095">
        <v>0</v>
      </c>
      <c r="J1095">
        <v>330</v>
      </c>
      <c r="K1095">
        <f>SUM(Emisiones_CH4_CO2eq_MUNDO[[#This Row],[Agricultura (kilotoneladas CO₂e)]:[Otras Quemas de Combustible (kilotoneladas CO₂e)]])</f>
        <v>4140</v>
      </c>
    </row>
    <row r="1096" spans="1:11" x14ac:dyDescent="0.25">
      <c r="A1096" t="s">
        <v>80</v>
      </c>
      <c r="B1096" t="s">
        <v>80</v>
      </c>
      <c r="C1096" t="s">
        <v>81</v>
      </c>
      <c r="D1096">
        <v>2004</v>
      </c>
      <c r="E1096">
        <v>1910</v>
      </c>
      <c r="F1096">
        <v>0</v>
      </c>
      <c r="G1096">
        <v>1550</v>
      </c>
      <c r="H1096">
        <v>30</v>
      </c>
      <c r="I1096">
        <v>0</v>
      </c>
      <c r="J1096">
        <v>350</v>
      </c>
      <c r="K1096">
        <f>SUM(Emisiones_CH4_CO2eq_MUNDO[[#This Row],[Agricultura (kilotoneladas CO₂e)]:[Otras Quemas de Combustible (kilotoneladas CO₂e)]])</f>
        <v>3840</v>
      </c>
    </row>
    <row r="1097" spans="1:11" x14ac:dyDescent="0.25">
      <c r="A1097" t="s">
        <v>80</v>
      </c>
      <c r="B1097" t="s">
        <v>80</v>
      </c>
      <c r="C1097" t="s">
        <v>81</v>
      </c>
      <c r="D1097">
        <v>2005</v>
      </c>
      <c r="E1097">
        <v>2000</v>
      </c>
      <c r="F1097">
        <v>0</v>
      </c>
      <c r="G1097">
        <v>1570</v>
      </c>
      <c r="H1097">
        <v>30</v>
      </c>
      <c r="I1097">
        <v>0</v>
      </c>
      <c r="J1097">
        <v>360</v>
      </c>
      <c r="K1097">
        <f>SUM(Emisiones_CH4_CO2eq_MUNDO[[#This Row],[Agricultura (kilotoneladas CO₂e)]:[Otras Quemas de Combustible (kilotoneladas CO₂e)]])</f>
        <v>3960</v>
      </c>
    </row>
    <row r="1098" spans="1:11" x14ac:dyDescent="0.25">
      <c r="A1098" t="s">
        <v>80</v>
      </c>
      <c r="B1098" t="s">
        <v>80</v>
      </c>
      <c r="C1098" t="s">
        <v>81</v>
      </c>
      <c r="D1098">
        <v>2006</v>
      </c>
      <c r="E1098">
        <v>1940</v>
      </c>
      <c r="F1098">
        <v>0</v>
      </c>
      <c r="G1098">
        <v>1610</v>
      </c>
      <c r="H1098">
        <v>20</v>
      </c>
      <c r="I1098">
        <v>0</v>
      </c>
      <c r="J1098">
        <v>370</v>
      </c>
      <c r="K1098">
        <f>SUM(Emisiones_CH4_CO2eq_MUNDO[[#This Row],[Agricultura (kilotoneladas CO₂e)]:[Otras Quemas de Combustible (kilotoneladas CO₂e)]])</f>
        <v>3940</v>
      </c>
    </row>
    <row r="1099" spans="1:11" x14ac:dyDescent="0.25">
      <c r="A1099" t="s">
        <v>80</v>
      </c>
      <c r="B1099" t="s">
        <v>80</v>
      </c>
      <c r="C1099" t="s">
        <v>81</v>
      </c>
      <c r="D1099">
        <v>2007</v>
      </c>
      <c r="E1099">
        <v>2110</v>
      </c>
      <c r="F1099">
        <v>0</v>
      </c>
      <c r="G1099">
        <v>1640</v>
      </c>
      <c r="H1099">
        <v>70</v>
      </c>
      <c r="I1099">
        <v>0</v>
      </c>
      <c r="J1099">
        <v>370</v>
      </c>
      <c r="K1099">
        <f>SUM(Emisiones_CH4_CO2eq_MUNDO[[#This Row],[Agricultura (kilotoneladas CO₂e)]:[Otras Quemas de Combustible (kilotoneladas CO₂e)]])</f>
        <v>4190</v>
      </c>
    </row>
    <row r="1100" spans="1:11" x14ac:dyDescent="0.25">
      <c r="A1100" t="s">
        <v>80</v>
      </c>
      <c r="B1100" t="s">
        <v>80</v>
      </c>
      <c r="C1100" t="s">
        <v>81</v>
      </c>
      <c r="D1100">
        <v>2008</v>
      </c>
      <c r="E1100">
        <v>2230</v>
      </c>
      <c r="F1100">
        <v>0</v>
      </c>
      <c r="G1100">
        <v>1680</v>
      </c>
      <c r="H1100">
        <v>20</v>
      </c>
      <c r="I1100">
        <v>0</v>
      </c>
      <c r="J1100">
        <v>380</v>
      </c>
      <c r="K1100">
        <f>SUM(Emisiones_CH4_CO2eq_MUNDO[[#This Row],[Agricultura (kilotoneladas CO₂e)]:[Otras Quemas de Combustible (kilotoneladas CO₂e)]])</f>
        <v>4310</v>
      </c>
    </row>
    <row r="1101" spans="1:11" x14ac:dyDescent="0.25">
      <c r="A1101" t="s">
        <v>80</v>
      </c>
      <c r="B1101" t="s">
        <v>80</v>
      </c>
      <c r="C1101" t="s">
        <v>81</v>
      </c>
      <c r="D1101">
        <v>2009</v>
      </c>
      <c r="E1101">
        <v>2270</v>
      </c>
      <c r="F1101">
        <v>0</v>
      </c>
      <c r="G1101">
        <v>1710</v>
      </c>
      <c r="H1101">
        <v>20</v>
      </c>
      <c r="I1101">
        <v>0</v>
      </c>
      <c r="J1101">
        <v>390</v>
      </c>
      <c r="K1101">
        <f>SUM(Emisiones_CH4_CO2eq_MUNDO[[#This Row],[Agricultura (kilotoneladas CO₂e)]:[Otras Quemas de Combustible (kilotoneladas CO₂e)]])</f>
        <v>4390</v>
      </c>
    </row>
    <row r="1102" spans="1:11" x14ac:dyDescent="0.25">
      <c r="A1102" t="s">
        <v>80</v>
      </c>
      <c r="B1102" t="s">
        <v>80</v>
      </c>
      <c r="C1102" t="s">
        <v>81</v>
      </c>
      <c r="D1102">
        <v>2010</v>
      </c>
      <c r="E1102">
        <v>2280</v>
      </c>
      <c r="F1102">
        <v>0</v>
      </c>
      <c r="G1102">
        <v>1750</v>
      </c>
      <c r="H1102">
        <v>50</v>
      </c>
      <c r="I1102">
        <v>0</v>
      </c>
      <c r="J1102">
        <v>390</v>
      </c>
      <c r="K1102">
        <f>SUM(Emisiones_CH4_CO2eq_MUNDO[[#This Row],[Agricultura (kilotoneladas CO₂e)]:[Otras Quemas de Combustible (kilotoneladas CO₂e)]])</f>
        <v>4470</v>
      </c>
    </row>
    <row r="1103" spans="1:11" x14ac:dyDescent="0.25">
      <c r="A1103" t="s">
        <v>80</v>
      </c>
      <c r="B1103" t="s">
        <v>80</v>
      </c>
      <c r="C1103" t="s">
        <v>81</v>
      </c>
      <c r="D1103">
        <v>2011</v>
      </c>
      <c r="E1103">
        <v>2370</v>
      </c>
      <c r="F1103">
        <v>0</v>
      </c>
      <c r="G1103">
        <v>1780</v>
      </c>
      <c r="H1103">
        <v>0</v>
      </c>
      <c r="I1103">
        <v>0</v>
      </c>
      <c r="J1103">
        <v>390</v>
      </c>
      <c r="K1103">
        <f>SUM(Emisiones_CH4_CO2eq_MUNDO[[#This Row],[Agricultura (kilotoneladas CO₂e)]:[Otras Quemas de Combustible (kilotoneladas CO₂e)]])</f>
        <v>4540</v>
      </c>
    </row>
    <row r="1104" spans="1:11" x14ac:dyDescent="0.25">
      <c r="A1104" t="s">
        <v>80</v>
      </c>
      <c r="B1104" t="s">
        <v>80</v>
      </c>
      <c r="C1104" t="s">
        <v>81</v>
      </c>
      <c r="D1104">
        <v>2012</v>
      </c>
      <c r="E1104">
        <v>2280</v>
      </c>
      <c r="F1104">
        <v>0</v>
      </c>
      <c r="G1104">
        <v>1820</v>
      </c>
      <c r="H1104">
        <v>60</v>
      </c>
      <c r="I1104">
        <v>0</v>
      </c>
      <c r="J1104">
        <v>390</v>
      </c>
      <c r="K1104">
        <f>SUM(Emisiones_CH4_CO2eq_MUNDO[[#This Row],[Agricultura (kilotoneladas CO₂e)]:[Otras Quemas de Combustible (kilotoneladas CO₂e)]])</f>
        <v>4550</v>
      </c>
    </row>
    <row r="1105" spans="1:11" x14ac:dyDescent="0.25">
      <c r="A1105" t="s">
        <v>80</v>
      </c>
      <c r="B1105" t="s">
        <v>80</v>
      </c>
      <c r="C1105" t="s">
        <v>81</v>
      </c>
      <c r="D1105">
        <v>2013</v>
      </c>
      <c r="E1105">
        <v>2330</v>
      </c>
      <c r="F1105">
        <v>0</v>
      </c>
      <c r="G1105">
        <v>1850</v>
      </c>
      <c r="H1105">
        <v>120</v>
      </c>
      <c r="I1105">
        <v>0</v>
      </c>
      <c r="J1105">
        <v>390</v>
      </c>
      <c r="K1105">
        <f>SUM(Emisiones_CH4_CO2eq_MUNDO[[#This Row],[Agricultura (kilotoneladas CO₂e)]:[Otras Quemas de Combustible (kilotoneladas CO₂e)]])</f>
        <v>4690</v>
      </c>
    </row>
    <row r="1106" spans="1:11" x14ac:dyDescent="0.25">
      <c r="A1106" t="s">
        <v>80</v>
      </c>
      <c r="B1106" t="s">
        <v>80</v>
      </c>
      <c r="C1106" t="s">
        <v>81</v>
      </c>
      <c r="D1106">
        <v>2014</v>
      </c>
      <c r="E1106">
        <v>2310</v>
      </c>
      <c r="F1106">
        <v>0</v>
      </c>
      <c r="G1106">
        <v>1880</v>
      </c>
      <c r="H1106">
        <v>80</v>
      </c>
      <c r="I1106">
        <v>0</v>
      </c>
      <c r="J1106">
        <v>390</v>
      </c>
      <c r="K1106">
        <f>SUM(Emisiones_CH4_CO2eq_MUNDO[[#This Row],[Agricultura (kilotoneladas CO₂e)]:[Otras Quemas de Combustible (kilotoneladas CO₂e)]])</f>
        <v>4660</v>
      </c>
    </row>
    <row r="1107" spans="1:11" x14ac:dyDescent="0.25">
      <c r="A1107" t="s">
        <v>80</v>
      </c>
      <c r="B1107" t="s">
        <v>80</v>
      </c>
      <c r="C1107" t="s">
        <v>81</v>
      </c>
      <c r="D1107">
        <v>2015</v>
      </c>
      <c r="E1107">
        <v>2320</v>
      </c>
      <c r="F1107">
        <v>0</v>
      </c>
      <c r="G1107">
        <v>1920</v>
      </c>
      <c r="H1107">
        <v>110</v>
      </c>
      <c r="I1107">
        <v>0</v>
      </c>
      <c r="J1107">
        <v>390</v>
      </c>
      <c r="K1107">
        <f>SUM(Emisiones_CH4_CO2eq_MUNDO[[#This Row],[Agricultura (kilotoneladas CO₂e)]:[Otras Quemas de Combustible (kilotoneladas CO₂e)]])</f>
        <v>4740</v>
      </c>
    </row>
    <row r="1108" spans="1:11" x14ac:dyDescent="0.25">
      <c r="A1108" t="s">
        <v>80</v>
      </c>
      <c r="B1108" t="s">
        <v>80</v>
      </c>
      <c r="C1108" t="s">
        <v>81</v>
      </c>
      <c r="D1108">
        <v>2016</v>
      </c>
      <c r="E1108">
        <v>2460</v>
      </c>
      <c r="F1108">
        <v>0</v>
      </c>
      <c r="G1108">
        <v>1950</v>
      </c>
      <c r="H1108">
        <v>220</v>
      </c>
      <c r="I1108">
        <v>0</v>
      </c>
      <c r="J1108">
        <v>390</v>
      </c>
      <c r="K1108">
        <f>SUM(Emisiones_CH4_CO2eq_MUNDO[[#This Row],[Agricultura (kilotoneladas CO₂e)]:[Otras Quemas de Combustible (kilotoneladas CO₂e)]])</f>
        <v>5020</v>
      </c>
    </row>
    <row r="1109" spans="1:11" x14ac:dyDescent="0.25">
      <c r="A1109" t="s">
        <v>82</v>
      </c>
      <c r="B1109" t="s">
        <v>411</v>
      </c>
      <c r="C1109" t="s">
        <v>83</v>
      </c>
      <c r="D1109">
        <v>1990</v>
      </c>
      <c r="E1109">
        <v>2710</v>
      </c>
      <c r="F1109">
        <v>0</v>
      </c>
      <c r="G1109">
        <v>690</v>
      </c>
      <c r="H1109">
        <v>390</v>
      </c>
      <c r="I1109">
        <v>0</v>
      </c>
      <c r="J1109">
        <v>570</v>
      </c>
      <c r="K1109">
        <f>SUM(Emisiones_CH4_CO2eq_MUNDO[[#This Row],[Agricultura (kilotoneladas CO₂e)]:[Otras Quemas de Combustible (kilotoneladas CO₂e)]])</f>
        <v>4360</v>
      </c>
    </row>
    <row r="1110" spans="1:11" x14ac:dyDescent="0.25">
      <c r="A1110" t="s">
        <v>82</v>
      </c>
      <c r="B1110" t="s">
        <v>411</v>
      </c>
      <c r="C1110" t="s">
        <v>83</v>
      </c>
      <c r="D1110">
        <v>1991</v>
      </c>
      <c r="E1110">
        <v>2790</v>
      </c>
      <c r="F1110">
        <v>690</v>
      </c>
      <c r="G1110">
        <v>3150</v>
      </c>
      <c r="H1110">
        <v>390</v>
      </c>
      <c r="I1110">
        <v>0</v>
      </c>
      <c r="J1110">
        <v>2530</v>
      </c>
      <c r="K1110">
        <f>SUM(Emisiones_CH4_CO2eq_MUNDO[[#This Row],[Agricultura (kilotoneladas CO₂e)]:[Otras Quemas de Combustible (kilotoneladas CO₂e)]])</f>
        <v>9550</v>
      </c>
    </row>
    <row r="1111" spans="1:11" x14ac:dyDescent="0.25">
      <c r="A1111" t="s">
        <v>82</v>
      </c>
      <c r="B1111" t="s">
        <v>411</v>
      </c>
      <c r="C1111" t="s">
        <v>83</v>
      </c>
      <c r="D1111">
        <v>1992</v>
      </c>
      <c r="E1111">
        <v>2850</v>
      </c>
      <c r="F1111">
        <v>1380</v>
      </c>
      <c r="G1111">
        <v>5610</v>
      </c>
      <c r="H1111">
        <v>390</v>
      </c>
      <c r="I1111">
        <v>0</v>
      </c>
      <c r="J1111">
        <v>4500</v>
      </c>
      <c r="K1111">
        <f>SUM(Emisiones_CH4_CO2eq_MUNDO[[#This Row],[Agricultura (kilotoneladas CO₂e)]:[Otras Quemas de Combustible (kilotoneladas CO₂e)]])</f>
        <v>14730</v>
      </c>
    </row>
    <row r="1112" spans="1:11" x14ac:dyDescent="0.25">
      <c r="A1112" t="s">
        <v>82</v>
      </c>
      <c r="B1112" t="s">
        <v>411</v>
      </c>
      <c r="C1112" t="s">
        <v>83</v>
      </c>
      <c r="D1112">
        <v>1993</v>
      </c>
      <c r="E1112">
        <v>2760</v>
      </c>
      <c r="F1112">
        <v>2060</v>
      </c>
      <c r="G1112">
        <v>8060</v>
      </c>
      <c r="H1112">
        <v>390</v>
      </c>
      <c r="I1112">
        <v>0</v>
      </c>
      <c r="J1112">
        <v>6470</v>
      </c>
      <c r="K1112">
        <f>SUM(Emisiones_CH4_CO2eq_MUNDO[[#This Row],[Agricultura (kilotoneladas CO₂e)]:[Otras Quemas de Combustible (kilotoneladas CO₂e)]])</f>
        <v>19740</v>
      </c>
    </row>
    <row r="1113" spans="1:11" x14ac:dyDescent="0.25">
      <c r="A1113" t="s">
        <v>82</v>
      </c>
      <c r="B1113" t="s">
        <v>411</v>
      </c>
      <c r="C1113" t="s">
        <v>83</v>
      </c>
      <c r="D1113">
        <v>1994</v>
      </c>
      <c r="E1113">
        <v>2880</v>
      </c>
      <c r="F1113">
        <v>2750</v>
      </c>
      <c r="G1113">
        <v>10520</v>
      </c>
      <c r="H1113">
        <v>390</v>
      </c>
      <c r="I1113">
        <v>0</v>
      </c>
      <c r="J1113">
        <v>8440</v>
      </c>
      <c r="K1113">
        <f>SUM(Emisiones_CH4_CO2eq_MUNDO[[#This Row],[Agricultura (kilotoneladas CO₂e)]:[Otras Quemas de Combustible (kilotoneladas CO₂e)]])</f>
        <v>24980</v>
      </c>
    </row>
    <row r="1114" spans="1:11" x14ac:dyDescent="0.25">
      <c r="A1114" t="s">
        <v>82</v>
      </c>
      <c r="B1114" t="s">
        <v>411</v>
      </c>
      <c r="C1114" t="s">
        <v>83</v>
      </c>
      <c r="D1114">
        <v>1995</v>
      </c>
      <c r="E1114">
        <v>2930</v>
      </c>
      <c r="F1114">
        <v>3440</v>
      </c>
      <c r="G1114">
        <v>10740</v>
      </c>
      <c r="H1114">
        <v>390</v>
      </c>
      <c r="I1114">
        <v>0</v>
      </c>
      <c r="J1114">
        <v>7230</v>
      </c>
      <c r="K1114">
        <f>SUM(Emisiones_CH4_CO2eq_MUNDO[[#This Row],[Agricultura (kilotoneladas CO₂e)]:[Otras Quemas de Combustible (kilotoneladas CO₂e)]])</f>
        <v>24730</v>
      </c>
    </row>
    <row r="1115" spans="1:11" x14ac:dyDescent="0.25">
      <c r="A1115" t="s">
        <v>82</v>
      </c>
      <c r="B1115" t="s">
        <v>411</v>
      </c>
      <c r="C1115" t="s">
        <v>83</v>
      </c>
      <c r="D1115">
        <v>1996</v>
      </c>
      <c r="E1115">
        <v>2660</v>
      </c>
      <c r="F1115">
        <v>4120</v>
      </c>
      <c r="G1115">
        <v>10950</v>
      </c>
      <c r="H1115">
        <v>100</v>
      </c>
      <c r="I1115">
        <v>0</v>
      </c>
      <c r="J1115">
        <v>6000</v>
      </c>
      <c r="K1115">
        <f>SUM(Emisiones_CH4_CO2eq_MUNDO[[#This Row],[Agricultura (kilotoneladas CO₂e)]:[Otras Quemas de Combustible (kilotoneladas CO₂e)]])</f>
        <v>23830</v>
      </c>
    </row>
    <row r="1116" spans="1:11" x14ac:dyDescent="0.25">
      <c r="A1116" t="s">
        <v>82</v>
      </c>
      <c r="B1116" t="s">
        <v>411</v>
      </c>
      <c r="C1116" t="s">
        <v>83</v>
      </c>
      <c r="D1116">
        <v>1997</v>
      </c>
      <c r="E1116">
        <v>2710</v>
      </c>
      <c r="F1116">
        <v>4810</v>
      </c>
      <c r="G1116">
        <v>11160</v>
      </c>
      <c r="H1116">
        <v>250</v>
      </c>
      <c r="I1116">
        <v>0</v>
      </c>
      <c r="J1116">
        <v>4760</v>
      </c>
      <c r="K1116">
        <f>SUM(Emisiones_CH4_CO2eq_MUNDO[[#This Row],[Agricultura (kilotoneladas CO₂e)]:[Otras Quemas de Combustible (kilotoneladas CO₂e)]])</f>
        <v>23690</v>
      </c>
    </row>
    <row r="1117" spans="1:11" x14ac:dyDescent="0.25">
      <c r="A1117" t="s">
        <v>82</v>
      </c>
      <c r="B1117" t="s">
        <v>411</v>
      </c>
      <c r="C1117" t="s">
        <v>83</v>
      </c>
      <c r="D1117">
        <v>1998</v>
      </c>
      <c r="E1117">
        <v>2710</v>
      </c>
      <c r="F1117">
        <v>5490</v>
      </c>
      <c r="G1117">
        <v>11380</v>
      </c>
      <c r="H1117">
        <v>550</v>
      </c>
      <c r="I1117">
        <v>0</v>
      </c>
      <c r="J1117">
        <v>3530</v>
      </c>
      <c r="K1117">
        <f>SUM(Emisiones_CH4_CO2eq_MUNDO[[#This Row],[Agricultura (kilotoneladas CO₂e)]:[Otras Quemas de Combustible (kilotoneladas CO₂e)]])</f>
        <v>23660</v>
      </c>
    </row>
    <row r="1118" spans="1:11" x14ac:dyDescent="0.25">
      <c r="A1118" t="s">
        <v>82</v>
      </c>
      <c r="B1118" t="s">
        <v>411</v>
      </c>
      <c r="C1118" t="s">
        <v>83</v>
      </c>
      <c r="D1118">
        <v>1999</v>
      </c>
      <c r="E1118">
        <v>2680</v>
      </c>
      <c r="F1118">
        <v>6180</v>
      </c>
      <c r="G1118">
        <v>11590</v>
      </c>
      <c r="H1118">
        <v>550</v>
      </c>
      <c r="I1118">
        <v>0</v>
      </c>
      <c r="J1118">
        <v>2300</v>
      </c>
      <c r="K1118">
        <f>SUM(Emisiones_CH4_CO2eq_MUNDO[[#This Row],[Agricultura (kilotoneladas CO₂e)]:[Otras Quemas de Combustible (kilotoneladas CO₂e)]])</f>
        <v>23300</v>
      </c>
    </row>
    <row r="1119" spans="1:11" x14ac:dyDescent="0.25">
      <c r="A1119" t="s">
        <v>82</v>
      </c>
      <c r="B1119" t="s">
        <v>411</v>
      </c>
      <c r="C1119" t="s">
        <v>83</v>
      </c>
      <c r="D1119">
        <v>2000</v>
      </c>
      <c r="E1119">
        <v>2770</v>
      </c>
      <c r="F1119">
        <v>6870</v>
      </c>
      <c r="G1119">
        <v>11810</v>
      </c>
      <c r="H1119">
        <v>420</v>
      </c>
      <c r="I1119">
        <v>0</v>
      </c>
      <c r="J1119">
        <v>1060</v>
      </c>
      <c r="K1119">
        <f>SUM(Emisiones_CH4_CO2eq_MUNDO[[#This Row],[Agricultura (kilotoneladas CO₂e)]:[Otras Quemas de Combustible (kilotoneladas CO₂e)]])</f>
        <v>22930</v>
      </c>
    </row>
    <row r="1120" spans="1:11" x14ac:dyDescent="0.25">
      <c r="A1120" t="s">
        <v>82</v>
      </c>
      <c r="B1120" t="s">
        <v>411</v>
      </c>
      <c r="C1120" t="s">
        <v>83</v>
      </c>
      <c r="D1120">
        <v>2001</v>
      </c>
      <c r="E1120">
        <v>3040</v>
      </c>
      <c r="F1120">
        <v>6330</v>
      </c>
      <c r="G1120">
        <v>10980</v>
      </c>
      <c r="H1120">
        <v>570</v>
      </c>
      <c r="I1120">
        <v>0</v>
      </c>
      <c r="J1120">
        <v>1030</v>
      </c>
      <c r="K1120">
        <f>SUM(Emisiones_CH4_CO2eq_MUNDO[[#This Row],[Agricultura (kilotoneladas CO₂e)]:[Otras Quemas de Combustible (kilotoneladas CO₂e)]])</f>
        <v>21950</v>
      </c>
    </row>
    <row r="1121" spans="1:11" x14ac:dyDescent="0.25">
      <c r="A1121" t="s">
        <v>82</v>
      </c>
      <c r="B1121" t="s">
        <v>411</v>
      </c>
      <c r="C1121" t="s">
        <v>83</v>
      </c>
      <c r="D1121">
        <v>2002</v>
      </c>
      <c r="E1121">
        <v>3370</v>
      </c>
      <c r="F1121">
        <v>5800</v>
      </c>
      <c r="G1121">
        <v>10150</v>
      </c>
      <c r="H1121">
        <v>150</v>
      </c>
      <c r="I1121">
        <v>0</v>
      </c>
      <c r="J1121">
        <v>1000</v>
      </c>
      <c r="K1121">
        <f>SUM(Emisiones_CH4_CO2eq_MUNDO[[#This Row],[Agricultura (kilotoneladas CO₂e)]:[Otras Quemas de Combustible (kilotoneladas CO₂e)]])</f>
        <v>20470</v>
      </c>
    </row>
    <row r="1122" spans="1:11" x14ac:dyDescent="0.25">
      <c r="A1122" t="s">
        <v>82</v>
      </c>
      <c r="B1122" t="s">
        <v>411</v>
      </c>
      <c r="C1122" t="s">
        <v>83</v>
      </c>
      <c r="D1122">
        <v>2003</v>
      </c>
      <c r="E1122">
        <v>3220</v>
      </c>
      <c r="F1122">
        <v>5270</v>
      </c>
      <c r="G1122">
        <v>9320</v>
      </c>
      <c r="H1122">
        <v>170</v>
      </c>
      <c r="I1122">
        <v>0</v>
      </c>
      <c r="J1122">
        <v>970</v>
      </c>
      <c r="K1122">
        <f>SUM(Emisiones_CH4_CO2eq_MUNDO[[#This Row],[Agricultura (kilotoneladas CO₂e)]:[Otras Quemas de Combustible (kilotoneladas CO₂e)]])</f>
        <v>18950</v>
      </c>
    </row>
    <row r="1123" spans="1:11" x14ac:dyDescent="0.25">
      <c r="A1123" t="s">
        <v>82</v>
      </c>
      <c r="B1123" t="s">
        <v>411</v>
      </c>
      <c r="C1123" t="s">
        <v>83</v>
      </c>
      <c r="D1123">
        <v>2004</v>
      </c>
      <c r="E1123">
        <v>2530</v>
      </c>
      <c r="F1123">
        <v>4740</v>
      </c>
      <c r="G1123">
        <v>8490</v>
      </c>
      <c r="H1123">
        <v>360</v>
      </c>
      <c r="I1123">
        <v>0</v>
      </c>
      <c r="J1123">
        <v>940</v>
      </c>
      <c r="K1123">
        <f>SUM(Emisiones_CH4_CO2eq_MUNDO[[#This Row],[Agricultura (kilotoneladas CO₂e)]:[Otras Quemas de Combustible (kilotoneladas CO₂e)]])</f>
        <v>17060</v>
      </c>
    </row>
    <row r="1124" spans="1:11" x14ac:dyDescent="0.25">
      <c r="A1124" t="s">
        <v>82</v>
      </c>
      <c r="B1124" t="s">
        <v>411</v>
      </c>
      <c r="C1124" t="s">
        <v>83</v>
      </c>
      <c r="D1124">
        <v>2005</v>
      </c>
      <c r="E1124">
        <v>3450</v>
      </c>
      <c r="F1124">
        <v>4200</v>
      </c>
      <c r="G1124">
        <v>7660</v>
      </c>
      <c r="H1124">
        <v>250</v>
      </c>
      <c r="I1124">
        <v>0</v>
      </c>
      <c r="J1124">
        <v>910</v>
      </c>
      <c r="K1124">
        <f>SUM(Emisiones_CH4_CO2eq_MUNDO[[#This Row],[Agricultura (kilotoneladas CO₂e)]:[Otras Quemas de Combustible (kilotoneladas CO₂e)]])</f>
        <v>16470</v>
      </c>
    </row>
    <row r="1125" spans="1:11" x14ac:dyDescent="0.25">
      <c r="A1125" t="s">
        <v>82</v>
      </c>
      <c r="B1125" t="s">
        <v>411</v>
      </c>
      <c r="C1125" t="s">
        <v>83</v>
      </c>
      <c r="D1125">
        <v>2006</v>
      </c>
      <c r="E1125">
        <v>3230</v>
      </c>
      <c r="F1125">
        <v>3670</v>
      </c>
      <c r="G1125">
        <v>6830</v>
      </c>
      <c r="H1125">
        <v>250</v>
      </c>
      <c r="I1125">
        <v>0</v>
      </c>
      <c r="J1125">
        <v>880</v>
      </c>
      <c r="K1125">
        <f>SUM(Emisiones_CH4_CO2eq_MUNDO[[#This Row],[Agricultura (kilotoneladas CO₂e)]:[Otras Quemas de Combustible (kilotoneladas CO₂e)]])</f>
        <v>14860</v>
      </c>
    </row>
    <row r="1126" spans="1:11" x14ac:dyDescent="0.25">
      <c r="A1126" t="s">
        <v>82</v>
      </c>
      <c r="B1126" t="s">
        <v>411</v>
      </c>
      <c r="C1126" t="s">
        <v>83</v>
      </c>
      <c r="D1126">
        <v>2007</v>
      </c>
      <c r="E1126">
        <v>3150</v>
      </c>
      <c r="F1126">
        <v>3140</v>
      </c>
      <c r="G1126">
        <v>6000</v>
      </c>
      <c r="H1126">
        <v>970</v>
      </c>
      <c r="I1126">
        <v>0</v>
      </c>
      <c r="J1126">
        <v>850</v>
      </c>
      <c r="K1126">
        <f>SUM(Emisiones_CH4_CO2eq_MUNDO[[#This Row],[Agricultura (kilotoneladas CO₂e)]:[Otras Quemas de Combustible (kilotoneladas CO₂e)]])</f>
        <v>14110</v>
      </c>
    </row>
    <row r="1127" spans="1:11" x14ac:dyDescent="0.25">
      <c r="A1127" t="s">
        <v>82</v>
      </c>
      <c r="B1127" t="s">
        <v>411</v>
      </c>
      <c r="C1127" t="s">
        <v>83</v>
      </c>
      <c r="D1127">
        <v>2008</v>
      </c>
      <c r="E1127">
        <v>3060</v>
      </c>
      <c r="F1127">
        <v>2600</v>
      </c>
      <c r="G1127">
        <v>5170</v>
      </c>
      <c r="H1127">
        <v>390</v>
      </c>
      <c r="I1127">
        <v>0</v>
      </c>
      <c r="J1127">
        <v>820</v>
      </c>
      <c r="K1127">
        <f>SUM(Emisiones_CH4_CO2eq_MUNDO[[#This Row],[Agricultura (kilotoneladas CO₂e)]:[Otras Quemas de Combustible (kilotoneladas CO₂e)]])</f>
        <v>12040</v>
      </c>
    </row>
    <row r="1128" spans="1:11" x14ac:dyDescent="0.25">
      <c r="A1128" t="s">
        <v>82</v>
      </c>
      <c r="B1128" t="s">
        <v>411</v>
      </c>
      <c r="C1128" t="s">
        <v>83</v>
      </c>
      <c r="D1128">
        <v>2009</v>
      </c>
      <c r="E1128">
        <v>2960</v>
      </c>
      <c r="F1128">
        <v>2069.99999999999</v>
      </c>
      <c r="G1128">
        <v>4340</v>
      </c>
      <c r="H1128">
        <v>600</v>
      </c>
      <c r="I1128">
        <v>0</v>
      </c>
      <c r="J1128">
        <v>790</v>
      </c>
      <c r="K1128">
        <f>SUM(Emisiones_CH4_CO2eq_MUNDO[[#This Row],[Agricultura (kilotoneladas CO₂e)]:[Otras Quemas de Combustible (kilotoneladas CO₂e)]])</f>
        <v>10759.999999999989</v>
      </c>
    </row>
    <row r="1129" spans="1:11" x14ac:dyDescent="0.25">
      <c r="A1129" t="s">
        <v>82</v>
      </c>
      <c r="B1129" t="s">
        <v>411</v>
      </c>
      <c r="C1129" t="s">
        <v>83</v>
      </c>
      <c r="D1129">
        <v>2010</v>
      </c>
      <c r="E1129">
        <v>2930</v>
      </c>
      <c r="F1129">
        <v>1540</v>
      </c>
      <c r="G1129">
        <v>3510</v>
      </c>
      <c r="H1129">
        <v>210</v>
      </c>
      <c r="I1129">
        <v>0</v>
      </c>
      <c r="J1129">
        <v>760</v>
      </c>
      <c r="K1129">
        <f>SUM(Emisiones_CH4_CO2eq_MUNDO[[#This Row],[Agricultura (kilotoneladas CO₂e)]:[Otras Quemas de Combustible (kilotoneladas CO₂e)]])</f>
        <v>8950</v>
      </c>
    </row>
    <row r="1130" spans="1:11" x14ac:dyDescent="0.25">
      <c r="A1130" t="s">
        <v>82</v>
      </c>
      <c r="B1130" t="s">
        <v>411</v>
      </c>
      <c r="C1130" t="s">
        <v>83</v>
      </c>
      <c r="D1130">
        <v>2011</v>
      </c>
      <c r="E1130">
        <v>3110</v>
      </c>
      <c r="F1130">
        <v>1010</v>
      </c>
      <c r="G1130">
        <v>2680</v>
      </c>
      <c r="H1130">
        <v>170</v>
      </c>
      <c r="I1130">
        <v>0</v>
      </c>
      <c r="J1130">
        <v>730</v>
      </c>
      <c r="K1130">
        <f>SUM(Emisiones_CH4_CO2eq_MUNDO[[#This Row],[Agricultura (kilotoneladas CO₂e)]:[Otras Quemas de Combustible (kilotoneladas CO₂e)]])</f>
        <v>7700</v>
      </c>
    </row>
    <row r="1131" spans="1:11" x14ac:dyDescent="0.25">
      <c r="A1131" t="s">
        <v>82</v>
      </c>
      <c r="B1131" t="s">
        <v>411</v>
      </c>
      <c r="C1131" t="s">
        <v>83</v>
      </c>
      <c r="D1131">
        <v>2012</v>
      </c>
      <c r="E1131">
        <v>3140</v>
      </c>
      <c r="F1131">
        <v>470</v>
      </c>
      <c r="G1131">
        <v>1860</v>
      </c>
      <c r="H1131">
        <v>860</v>
      </c>
      <c r="I1131">
        <v>0</v>
      </c>
      <c r="J1131">
        <v>700</v>
      </c>
      <c r="K1131">
        <f>SUM(Emisiones_CH4_CO2eq_MUNDO[[#This Row],[Agricultura (kilotoneladas CO₂e)]:[Otras Quemas de Combustible (kilotoneladas CO₂e)]])</f>
        <v>7030</v>
      </c>
    </row>
    <row r="1132" spans="1:11" x14ac:dyDescent="0.25">
      <c r="A1132" t="s">
        <v>82</v>
      </c>
      <c r="B1132" t="s">
        <v>411</v>
      </c>
      <c r="C1132" t="s">
        <v>83</v>
      </c>
      <c r="D1132">
        <v>2013</v>
      </c>
      <c r="E1132">
        <v>3550</v>
      </c>
      <c r="F1132">
        <v>450</v>
      </c>
      <c r="G1132">
        <v>1900</v>
      </c>
      <c r="H1132">
        <v>190</v>
      </c>
      <c r="I1132">
        <v>0</v>
      </c>
      <c r="J1132">
        <v>710</v>
      </c>
      <c r="K1132">
        <f>SUM(Emisiones_CH4_CO2eq_MUNDO[[#This Row],[Agricultura (kilotoneladas CO₂e)]:[Otras Quemas de Combustible (kilotoneladas CO₂e)]])</f>
        <v>6800</v>
      </c>
    </row>
    <row r="1133" spans="1:11" x14ac:dyDescent="0.25">
      <c r="A1133" t="s">
        <v>82</v>
      </c>
      <c r="B1133" t="s">
        <v>411</v>
      </c>
      <c r="C1133" t="s">
        <v>83</v>
      </c>
      <c r="D1133">
        <v>2014</v>
      </c>
      <c r="E1133">
        <v>3080</v>
      </c>
      <c r="F1133">
        <v>430</v>
      </c>
      <c r="G1133">
        <v>1950</v>
      </c>
      <c r="H1133">
        <v>160</v>
      </c>
      <c r="I1133">
        <v>0</v>
      </c>
      <c r="J1133">
        <v>710</v>
      </c>
      <c r="K1133">
        <f>SUM(Emisiones_CH4_CO2eq_MUNDO[[#This Row],[Agricultura (kilotoneladas CO₂e)]:[Otras Quemas de Combustible (kilotoneladas CO₂e)]])</f>
        <v>6330</v>
      </c>
    </row>
    <row r="1134" spans="1:11" x14ac:dyDescent="0.25">
      <c r="A1134" t="s">
        <v>82</v>
      </c>
      <c r="B1134" t="s">
        <v>411</v>
      </c>
      <c r="C1134" t="s">
        <v>83</v>
      </c>
      <c r="D1134">
        <v>2015</v>
      </c>
      <c r="E1134">
        <v>3210</v>
      </c>
      <c r="F1134">
        <v>410</v>
      </c>
      <c r="G1134">
        <v>1990</v>
      </c>
      <c r="H1134">
        <v>220</v>
      </c>
      <c r="I1134">
        <v>0</v>
      </c>
      <c r="J1134">
        <v>720</v>
      </c>
      <c r="K1134">
        <f>SUM(Emisiones_CH4_CO2eq_MUNDO[[#This Row],[Agricultura (kilotoneladas CO₂e)]:[Otras Quemas de Combustible (kilotoneladas CO₂e)]])</f>
        <v>6550</v>
      </c>
    </row>
    <row r="1135" spans="1:11" x14ac:dyDescent="0.25">
      <c r="A1135" t="s">
        <v>82</v>
      </c>
      <c r="B1135" t="s">
        <v>411</v>
      </c>
      <c r="C1135" t="s">
        <v>83</v>
      </c>
      <c r="D1135">
        <v>2016</v>
      </c>
      <c r="E1135">
        <v>3650</v>
      </c>
      <c r="F1135">
        <v>460</v>
      </c>
      <c r="G1135">
        <v>2040</v>
      </c>
      <c r="H1135">
        <v>660</v>
      </c>
      <c r="I1135">
        <v>0</v>
      </c>
      <c r="J1135">
        <v>720</v>
      </c>
      <c r="K1135">
        <f>SUM(Emisiones_CH4_CO2eq_MUNDO[[#This Row],[Agricultura (kilotoneladas CO₂e)]:[Otras Quemas de Combustible (kilotoneladas CO₂e)]])</f>
        <v>7530</v>
      </c>
    </row>
    <row r="1136" spans="1:11" x14ac:dyDescent="0.25">
      <c r="A1136" t="s">
        <v>84</v>
      </c>
      <c r="B1136" t="s">
        <v>412</v>
      </c>
      <c r="C1136" t="s">
        <v>85</v>
      </c>
      <c r="D1136">
        <v>1990</v>
      </c>
      <c r="E1136">
        <v>2340</v>
      </c>
      <c r="F1136">
        <v>430</v>
      </c>
      <c r="G1136">
        <v>920</v>
      </c>
      <c r="H1136">
        <v>10</v>
      </c>
      <c r="I1136">
        <v>10</v>
      </c>
      <c r="J1136">
        <v>410</v>
      </c>
      <c r="K1136">
        <f>SUM(Emisiones_CH4_CO2eq_MUNDO[[#This Row],[Agricultura (kilotoneladas CO₂e)]:[Otras Quemas de Combustible (kilotoneladas CO₂e)]])</f>
        <v>4120</v>
      </c>
    </row>
    <row r="1137" spans="1:11" x14ac:dyDescent="0.25">
      <c r="A1137" t="s">
        <v>84</v>
      </c>
      <c r="B1137" t="s">
        <v>412</v>
      </c>
      <c r="C1137" t="s">
        <v>85</v>
      </c>
      <c r="D1137">
        <v>1991</v>
      </c>
      <c r="E1137">
        <v>2260</v>
      </c>
      <c r="F1137">
        <v>350</v>
      </c>
      <c r="G1137">
        <v>930</v>
      </c>
      <c r="H1137">
        <v>10</v>
      </c>
      <c r="I1137">
        <v>10</v>
      </c>
      <c r="J1137">
        <v>440</v>
      </c>
      <c r="K1137">
        <f>SUM(Emisiones_CH4_CO2eq_MUNDO[[#This Row],[Agricultura (kilotoneladas CO₂e)]:[Otras Quemas de Combustible (kilotoneladas CO₂e)]])</f>
        <v>4000</v>
      </c>
    </row>
    <row r="1138" spans="1:11" x14ac:dyDescent="0.25">
      <c r="A1138" t="s">
        <v>84</v>
      </c>
      <c r="B1138" t="s">
        <v>412</v>
      </c>
      <c r="C1138" t="s">
        <v>85</v>
      </c>
      <c r="D1138">
        <v>1992</v>
      </c>
      <c r="E1138">
        <v>2080</v>
      </c>
      <c r="F1138">
        <v>320</v>
      </c>
      <c r="G1138">
        <v>940</v>
      </c>
      <c r="H1138">
        <v>10</v>
      </c>
      <c r="I1138">
        <v>10</v>
      </c>
      <c r="J1138">
        <v>380</v>
      </c>
      <c r="K1138">
        <f>SUM(Emisiones_CH4_CO2eq_MUNDO[[#This Row],[Agricultura (kilotoneladas CO₂e)]:[Otras Quemas de Combustible (kilotoneladas CO₂e)]])</f>
        <v>3740</v>
      </c>
    </row>
    <row r="1139" spans="1:11" x14ac:dyDescent="0.25">
      <c r="A1139" t="s">
        <v>84</v>
      </c>
      <c r="B1139" t="s">
        <v>412</v>
      </c>
      <c r="C1139" t="s">
        <v>85</v>
      </c>
      <c r="D1139">
        <v>1993</v>
      </c>
      <c r="E1139">
        <v>1990</v>
      </c>
      <c r="F1139">
        <v>330</v>
      </c>
      <c r="G1139">
        <v>950</v>
      </c>
      <c r="H1139">
        <v>10</v>
      </c>
      <c r="I1139">
        <v>10</v>
      </c>
      <c r="J1139">
        <v>390</v>
      </c>
      <c r="K1139">
        <f>SUM(Emisiones_CH4_CO2eq_MUNDO[[#This Row],[Agricultura (kilotoneladas CO₂e)]:[Otras Quemas de Combustible (kilotoneladas CO₂e)]])</f>
        <v>3680</v>
      </c>
    </row>
    <row r="1140" spans="1:11" x14ac:dyDescent="0.25">
      <c r="A1140" t="s">
        <v>84</v>
      </c>
      <c r="B1140" t="s">
        <v>412</v>
      </c>
      <c r="C1140" t="s">
        <v>85</v>
      </c>
      <c r="D1140">
        <v>1994</v>
      </c>
      <c r="E1140">
        <v>1900</v>
      </c>
      <c r="F1140">
        <v>300</v>
      </c>
      <c r="G1140">
        <v>970</v>
      </c>
      <c r="H1140">
        <v>10</v>
      </c>
      <c r="I1140">
        <v>10</v>
      </c>
      <c r="J1140">
        <v>360</v>
      </c>
      <c r="K1140">
        <f>SUM(Emisiones_CH4_CO2eq_MUNDO[[#This Row],[Agricultura (kilotoneladas CO₂e)]:[Otras Quemas de Combustible (kilotoneladas CO₂e)]])</f>
        <v>3550</v>
      </c>
    </row>
    <row r="1141" spans="1:11" x14ac:dyDescent="0.25">
      <c r="A1141" t="s">
        <v>84</v>
      </c>
      <c r="B1141" t="s">
        <v>412</v>
      </c>
      <c r="C1141" t="s">
        <v>85</v>
      </c>
      <c r="D1141">
        <v>1995</v>
      </c>
      <c r="E1141">
        <v>1780</v>
      </c>
      <c r="F1141">
        <v>300</v>
      </c>
      <c r="G1141">
        <v>980</v>
      </c>
      <c r="H1141">
        <v>10</v>
      </c>
      <c r="I1141">
        <v>10</v>
      </c>
      <c r="J1141">
        <v>380</v>
      </c>
      <c r="K1141">
        <f>SUM(Emisiones_CH4_CO2eq_MUNDO[[#This Row],[Agricultura (kilotoneladas CO₂e)]:[Otras Quemas de Combustible (kilotoneladas CO₂e)]])</f>
        <v>3460</v>
      </c>
    </row>
    <row r="1142" spans="1:11" x14ac:dyDescent="0.25">
      <c r="A1142" t="s">
        <v>84</v>
      </c>
      <c r="B1142" t="s">
        <v>412</v>
      </c>
      <c r="C1142" t="s">
        <v>85</v>
      </c>
      <c r="D1142">
        <v>1996</v>
      </c>
      <c r="E1142">
        <v>1680</v>
      </c>
      <c r="F1142">
        <v>290</v>
      </c>
      <c r="G1142">
        <v>1000</v>
      </c>
      <c r="H1142">
        <v>0</v>
      </c>
      <c r="I1142">
        <v>10</v>
      </c>
      <c r="J1142">
        <v>420</v>
      </c>
      <c r="K1142">
        <f>SUM(Emisiones_CH4_CO2eq_MUNDO[[#This Row],[Agricultura (kilotoneladas CO₂e)]:[Otras Quemas de Combustible (kilotoneladas CO₂e)]])</f>
        <v>3400</v>
      </c>
    </row>
    <row r="1143" spans="1:11" x14ac:dyDescent="0.25">
      <c r="A1143" t="s">
        <v>84</v>
      </c>
      <c r="B1143" t="s">
        <v>412</v>
      </c>
      <c r="C1143" t="s">
        <v>85</v>
      </c>
      <c r="D1143">
        <v>1997</v>
      </c>
      <c r="E1143">
        <v>1660</v>
      </c>
      <c r="F1143">
        <v>280</v>
      </c>
      <c r="G1143">
        <v>1030</v>
      </c>
      <c r="H1143">
        <v>10</v>
      </c>
      <c r="I1143">
        <v>10</v>
      </c>
      <c r="J1143">
        <v>400</v>
      </c>
      <c r="K1143">
        <f>SUM(Emisiones_CH4_CO2eq_MUNDO[[#This Row],[Agricultura (kilotoneladas CO₂e)]:[Otras Quemas de Combustible (kilotoneladas CO₂e)]])</f>
        <v>3390</v>
      </c>
    </row>
    <row r="1144" spans="1:11" x14ac:dyDescent="0.25">
      <c r="A1144" t="s">
        <v>84</v>
      </c>
      <c r="B1144" t="s">
        <v>412</v>
      </c>
      <c r="C1144" t="s">
        <v>85</v>
      </c>
      <c r="D1144">
        <v>1998</v>
      </c>
      <c r="E1144">
        <v>1620</v>
      </c>
      <c r="F1144">
        <v>270</v>
      </c>
      <c r="G1144">
        <v>1040</v>
      </c>
      <c r="H1144">
        <v>40</v>
      </c>
      <c r="I1144">
        <v>10</v>
      </c>
      <c r="J1144">
        <v>400</v>
      </c>
      <c r="K1144">
        <f>SUM(Emisiones_CH4_CO2eq_MUNDO[[#This Row],[Agricultura (kilotoneladas CO₂e)]:[Otras Quemas de Combustible (kilotoneladas CO₂e)]])</f>
        <v>3380</v>
      </c>
    </row>
    <row r="1145" spans="1:11" x14ac:dyDescent="0.25">
      <c r="A1145" t="s">
        <v>84</v>
      </c>
      <c r="B1145" t="s">
        <v>412</v>
      </c>
      <c r="C1145" t="s">
        <v>85</v>
      </c>
      <c r="D1145">
        <v>1999</v>
      </c>
      <c r="E1145">
        <v>1660</v>
      </c>
      <c r="F1145">
        <v>250</v>
      </c>
      <c r="G1145">
        <v>1080</v>
      </c>
      <c r="H1145">
        <v>0</v>
      </c>
      <c r="I1145">
        <v>10</v>
      </c>
      <c r="J1145">
        <v>390</v>
      </c>
      <c r="K1145">
        <f>SUM(Emisiones_CH4_CO2eq_MUNDO[[#This Row],[Agricultura (kilotoneladas CO₂e)]:[Otras Quemas de Combustible (kilotoneladas CO₂e)]])</f>
        <v>3390</v>
      </c>
    </row>
    <row r="1146" spans="1:11" x14ac:dyDescent="0.25">
      <c r="A1146" t="s">
        <v>84</v>
      </c>
      <c r="B1146" t="s">
        <v>412</v>
      </c>
      <c r="C1146" t="s">
        <v>85</v>
      </c>
      <c r="D1146">
        <v>2000</v>
      </c>
      <c r="E1146">
        <v>1590</v>
      </c>
      <c r="F1146">
        <v>240</v>
      </c>
      <c r="G1146">
        <v>1120</v>
      </c>
      <c r="H1146">
        <v>10</v>
      </c>
      <c r="I1146">
        <v>0</v>
      </c>
      <c r="J1146">
        <v>350</v>
      </c>
      <c r="K1146">
        <f>SUM(Emisiones_CH4_CO2eq_MUNDO[[#This Row],[Agricultura (kilotoneladas CO₂e)]:[Otras Quemas de Combustible (kilotoneladas CO₂e)]])</f>
        <v>3310</v>
      </c>
    </row>
    <row r="1147" spans="1:11" x14ac:dyDescent="0.25">
      <c r="A1147" t="s">
        <v>84</v>
      </c>
      <c r="B1147" t="s">
        <v>412</v>
      </c>
      <c r="C1147" t="s">
        <v>85</v>
      </c>
      <c r="D1147">
        <v>2001</v>
      </c>
      <c r="E1147">
        <v>1610</v>
      </c>
      <c r="F1147">
        <v>250</v>
      </c>
      <c r="G1147">
        <v>1130</v>
      </c>
      <c r="H1147">
        <v>10</v>
      </c>
      <c r="I1147">
        <v>0</v>
      </c>
      <c r="J1147">
        <v>380</v>
      </c>
      <c r="K1147">
        <f>SUM(Emisiones_CH4_CO2eq_MUNDO[[#This Row],[Agricultura (kilotoneladas CO₂e)]:[Otras Quemas de Combustible (kilotoneladas CO₂e)]])</f>
        <v>3380</v>
      </c>
    </row>
    <row r="1148" spans="1:11" x14ac:dyDescent="0.25">
      <c r="A1148" t="s">
        <v>84</v>
      </c>
      <c r="B1148" t="s">
        <v>412</v>
      </c>
      <c r="C1148" t="s">
        <v>85</v>
      </c>
      <c r="D1148">
        <v>2002</v>
      </c>
      <c r="E1148">
        <v>1590</v>
      </c>
      <c r="F1148">
        <v>260</v>
      </c>
      <c r="G1148">
        <v>1170</v>
      </c>
      <c r="H1148">
        <v>10</v>
      </c>
      <c r="I1148">
        <v>0</v>
      </c>
      <c r="J1148">
        <v>360</v>
      </c>
      <c r="K1148">
        <f>SUM(Emisiones_CH4_CO2eq_MUNDO[[#This Row],[Agricultura (kilotoneladas CO₂e)]:[Otras Quemas de Combustible (kilotoneladas CO₂e)]])</f>
        <v>3390</v>
      </c>
    </row>
    <row r="1149" spans="1:11" x14ac:dyDescent="0.25">
      <c r="A1149" t="s">
        <v>84</v>
      </c>
      <c r="B1149" t="s">
        <v>412</v>
      </c>
      <c r="C1149" t="s">
        <v>85</v>
      </c>
      <c r="D1149">
        <v>2003</v>
      </c>
      <c r="E1149">
        <v>1610</v>
      </c>
      <c r="F1149">
        <v>260</v>
      </c>
      <c r="G1149">
        <v>1220</v>
      </c>
      <c r="H1149">
        <v>10</v>
      </c>
      <c r="I1149">
        <v>0</v>
      </c>
      <c r="J1149">
        <v>410</v>
      </c>
      <c r="K1149">
        <f>SUM(Emisiones_CH4_CO2eq_MUNDO[[#This Row],[Agricultura (kilotoneladas CO₂e)]:[Otras Quemas de Combustible (kilotoneladas CO₂e)]])</f>
        <v>3510</v>
      </c>
    </row>
    <row r="1150" spans="1:11" x14ac:dyDescent="0.25">
      <c r="A1150" t="s">
        <v>84</v>
      </c>
      <c r="B1150" t="s">
        <v>412</v>
      </c>
      <c r="C1150" t="s">
        <v>85</v>
      </c>
      <c r="D1150">
        <v>2004</v>
      </c>
      <c r="E1150">
        <v>1710</v>
      </c>
      <c r="F1150">
        <v>260</v>
      </c>
      <c r="G1150">
        <v>1270</v>
      </c>
      <c r="H1150">
        <v>0</v>
      </c>
      <c r="I1150">
        <v>0</v>
      </c>
      <c r="J1150">
        <v>400</v>
      </c>
      <c r="K1150">
        <f>SUM(Emisiones_CH4_CO2eq_MUNDO[[#This Row],[Agricultura (kilotoneladas CO₂e)]:[Otras Quemas de Combustible (kilotoneladas CO₂e)]])</f>
        <v>3640</v>
      </c>
    </row>
    <row r="1151" spans="1:11" x14ac:dyDescent="0.25">
      <c r="A1151" t="s">
        <v>84</v>
      </c>
      <c r="B1151" t="s">
        <v>412</v>
      </c>
      <c r="C1151" t="s">
        <v>85</v>
      </c>
      <c r="D1151">
        <v>2005</v>
      </c>
      <c r="E1151">
        <v>1680</v>
      </c>
      <c r="F1151">
        <v>260</v>
      </c>
      <c r="G1151">
        <v>1260</v>
      </c>
      <c r="H1151">
        <v>10</v>
      </c>
      <c r="I1151">
        <v>0</v>
      </c>
      <c r="J1151">
        <v>420</v>
      </c>
      <c r="K1151">
        <f>SUM(Emisiones_CH4_CO2eq_MUNDO[[#This Row],[Agricultura (kilotoneladas CO₂e)]:[Otras Quemas de Combustible (kilotoneladas CO₂e)]])</f>
        <v>3630</v>
      </c>
    </row>
    <row r="1152" spans="1:11" x14ac:dyDescent="0.25">
      <c r="A1152" t="s">
        <v>84</v>
      </c>
      <c r="B1152" t="s">
        <v>412</v>
      </c>
      <c r="C1152" t="s">
        <v>85</v>
      </c>
      <c r="D1152">
        <v>2006</v>
      </c>
      <c r="E1152">
        <v>1720</v>
      </c>
      <c r="F1152">
        <v>280</v>
      </c>
      <c r="G1152">
        <v>1350</v>
      </c>
      <c r="H1152">
        <v>0</v>
      </c>
      <c r="I1152">
        <v>0</v>
      </c>
      <c r="J1152">
        <v>390</v>
      </c>
      <c r="K1152">
        <f>SUM(Emisiones_CH4_CO2eq_MUNDO[[#This Row],[Agricultura (kilotoneladas CO₂e)]:[Otras Quemas de Combustible (kilotoneladas CO₂e)]])</f>
        <v>3740</v>
      </c>
    </row>
    <row r="1153" spans="1:11" x14ac:dyDescent="0.25">
      <c r="A1153" t="s">
        <v>84</v>
      </c>
      <c r="B1153" t="s">
        <v>412</v>
      </c>
      <c r="C1153" t="s">
        <v>85</v>
      </c>
      <c r="D1153">
        <v>2007</v>
      </c>
      <c r="E1153">
        <v>1660</v>
      </c>
      <c r="F1153">
        <v>290</v>
      </c>
      <c r="G1153">
        <v>1450</v>
      </c>
      <c r="H1153">
        <v>40</v>
      </c>
      <c r="I1153">
        <v>0</v>
      </c>
      <c r="J1153">
        <v>380</v>
      </c>
      <c r="K1153">
        <f>SUM(Emisiones_CH4_CO2eq_MUNDO[[#This Row],[Agricultura (kilotoneladas CO₂e)]:[Otras Quemas de Combustible (kilotoneladas CO₂e)]])</f>
        <v>3820</v>
      </c>
    </row>
    <row r="1154" spans="1:11" x14ac:dyDescent="0.25">
      <c r="A1154" t="s">
        <v>84</v>
      </c>
      <c r="B1154" t="s">
        <v>412</v>
      </c>
      <c r="C1154" t="s">
        <v>85</v>
      </c>
      <c r="D1154">
        <v>2008</v>
      </c>
      <c r="E1154">
        <v>1560</v>
      </c>
      <c r="F1154">
        <v>280</v>
      </c>
      <c r="G1154">
        <v>1530</v>
      </c>
      <c r="H1154">
        <v>10</v>
      </c>
      <c r="I1154">
        <v>0</v>
      </c>
      <c r="J1154">
        <v>370</v>
      </c>
      <c r="K1154">
        <f>SUM(Emisiones_CH4_CO2eq_MUNDO[[#This Row],[Agricultura (kilotoneladas CO₂e)]:[Otras Quemas de Combustible (kilotoneladas CO₂e)]])</f>
        <v>3750</v>
      </c>
    </row>
    <row r="1155" spans="1:11" x14ac:dyDescent="0.25">
      <c r="A1155" t="s">
        <v>84</v>
      </c>
      <c r="B1155" t="s">
        <v>412</v>
      </c>
      <c r="C1155" t="s">
        <v>85</v>
      </c>
      <c r="D1155">
        <v>2009</v>
      </c>
      <c r="E1155">
        <v>1560</v>
      </c>
      <c r="F1155">
        <v>270</v>
      </c>
      <c r="G1155">
        <v>1590</v>
      </c>
      <c r="H1155">
        <v>0</v>
      </c>
      <c r="I1155">
        <v>0</v>
      </c>
      <c r="J1155">
        <v>390</v>
      </c>
      <c r="K1155">
        <f>SUM(Emisiones_CH4_CO2eq_MUNDO[[#This Row],[Agricultura (kilotoneladas CO₂e)]:[Otras Quemas de Combustible (kilotoneladas CO₂e)]])</f>
        <v>3810</v>
      </c>
    </row>
    <row r="1156" spans="1:11" x14ac:dyDescent="0.25">
      <c r="A1156" t="s">
        <v>84</v>
      </c>
      <c r="B1156" t="s">
        <v>412</v>
      </c>
      <c r="C1156" t="s">
        <v>85</v>
      </c>
      <c r="D1156">
        <v>2010</v>
      </c>
      <c r="E1156">
        <v>1490</v>
      </c>
      <c r="F1156">
        <v>270</v>
      </c>
      <c r="G1156">
        <v>1610</v>
      </c>
      <c r="H1156">
        <v>0</v>
      </c>
      <c r="I1156">
        <v>0</v>
      </c>
      <c r="J1156">
        <v>410</v>
      </c>
      <c r="K1156">
        <f>SUM(Emisiones_CH4_CO2eq_MUNDO[[#This Row],[Agricultura (kilotoneladas CO₂e)]:[Otras Quemas de Combustible (kilotoneladas CO₂e)]])</f>
        <v>3780</v>
      </c>
    </row>
    <row r="1157" spans="1:11" x14ac:dyDescent="0.25">
      <c r="A1157" t="s">
        <v>84</v>
      </c>
      <c r="B1157" t="s">
        <v>412</v>
      </c>
      <c r="C1157" t="s">
        <v>85</v>
      </c>
      <c r="D1157">
        <v>2011</v>
      </c>
      <c r="E1157">
        <v>1500</v>
      </c>
      <c r="F1157">
        <v>250</v>
      </c>
      <c r="G1157">
        <v>1640</v>
      </c>
      <c r="H1157">
        <v>40</v>
      </c>
      <c r="I1157">
        <v>0</v>
      </c>
      <c r="J1157">
        <v>400</v>
      </c>
      <c r="K1157">
        <f>SUM(Emisiones_CH4_CO2eq_MUNDO[[#This Row],[Agricultura (kilotoneladas CO₂e)]:[Otras Quemas de Combustible (kilotoneladas CO₂e)]])</f>
        <v>3830</v>
      </c>
    </row>
    <row r="1158" spans="1:11" x14ac:dyDescent="0.25">
      <c r="A1158" t="s">
        <v>84</v>
      </c>
      <c r="B1158" t="s">
        <v>412</v>
      </c>
      <c r="C1158" t="s">
        <v>85</v>
      </c>
      <c r="D1158">
        <v>2012</v>
      </c>
      <c r="E1158">
        <v>1500</v>
      </c>
      <c r="F1158">
        <v>220</v>
      </c>
      <c r="G1158">
        <v>1620</v>
      </c>
      <c r="H1158">
        <v>20</v>
      </c>
      <c r="I1158">
        <v>0</v>
      </c>
      <c r="J1158">
        <v>400</v>
      </c>
      <c r="K1158">
        <f>SUM(Emisiones_CH4_CO2eq_MUNDO[[#This Row],[Agricultura (kilotoneladas CO₂e)]:[Otras Quemas de Combustible (kilotoneladas CO₂e)]])</f>
        <v>3760</v>
      </c>
    </row>
    <row r="1159" spans="1:11" x14ac:dyDescent="0.25">
      <c r="A1159" t="s">
        <v>84</v>
      </c>
      <c r="B1159" t="s">
        <v>412</v>
      </c>
      <c r="C1159" t="s">
        <v>85</v>
      </c>
      <c r="D1159">
        <v>2013</v>
      </c>
      <c r="E1159">
        <v>1430</v>
      </c>
      <c r="F1159">
        <v>200</v>
      </c>
      <c r="G1159">
        <v>1610</v>
      </c>
      <c r="H1159">
        <v>0</v>
      </c>
      <c r="I1159">
        <v>0</v>
      </c>
      <c r="J1159">
        <v>390</v>
      </c>
      <c r="K1159">
        <f>SUM(Emisiones_CH4_CO2eq_MUNDO[[#This Row],[Agricultura (kilotoneladas CO₂e)]:[Otras Quemas de Combustible (kilotoneladas CO₂e)]])</f>
        <v>3630</v>
      </c>
    </row>
    <row r="1160" spans="1:11" x14ac:dyDescent="0.25">
      <c r="A1160" t="s">
        <v>84</v>
      </c>
      <c r="B1160" t="s">
        <v>412</v>
      </c>
      <c r="C1160" t="s">
        <v>85</v>
      </c>
      <c r="D1160">
        <v>2014</v>
      </c>
      <c r="E1160">
        <v>1450</v>
      </c>
      <c r="F1160">
        <v>190</v>
      </c>
      <c r="G1160">
        <v>1640</v>
      </c>
      <c r="H1160">
        <v>0</v>
      </c>
      <c r="I1160">
        <v>0</v>
      </c>
      <c r="J1160">
        <v>350</v>
      </c>
      <c r="K1160">
        <f>SUM(Emisiones_CH4_CO2eq_MUNDO[[#This Row],[Agricultura (kilotoneladas CO₂e)]:[Otras Quemas de Combustible (kilotoneladas CO₂e)]])</f>
        <v>3630</v>
      </c>
    </row>
    <row r="1161" spans="1:11" x14ac:dyDescent="0.25">
      <c r="A1161" t="s">
        <v>84</v>
      </c>
      <c r="B1161" t="s">
        <v>412</v>
      </c>
      <c r="C1161" t="s">
        <v>85</v>
      </c>
      <c r="D1161">
        <v>2015</v>
      </c>
      <c r="E1161">
        <v>1410</v>
      </c>
      <c r="F1161">
        <v>200</v>
      </c>
      <c r="G1161">
        <v>1720</v>
      </c>
      <c r="H1161">
        <v>10</v>
      </c>
      <c r="I1161">
        <v>0</v>
      </c>
      <c r="J1161">
        <v>390</v>
      </c>
      <c r="K1161">
        <f>SUM(Emisiones_CH4_CO2eq_MUNDO[[#This Row],[Agricultura (kilotoneladas CO₂e)]:[Otras Quemas de Combustible (kilotoneladas CO₂e)]])</f>
        <v>3730</v>
      </c>
    </row>
    <row r="1162" spans="1:11" x14ac:dyDescent="0.25">
      <c r="A1162" t="s">
        <v>84</v>
      </c>
      <c r="B1162" t="s">
        <v>412</v>
      </c>
      <c r="C1162" t="s">
        <v>85</v>
      </c>
      <c r="D1162">
        <v>2016</v>
      </c>
      <c r="E1162">
        <v>1410</v>
      </c>
      <c r="F1162">
        <v>200</v>
      </c>
      <c r="G1162">
        <v>1750</v>
      </c>
      <c r="H1162">
        <v>0</v>
      </c>
      <c r="I1162">
        <v>0</v>
      </c>
      <c r="J1162">
        <v>380</v>
      </c>
      <c r="K1162">
        <f>SUM(Emisiones_CH4_CO2eq_MUNDO[[#This Row],[Agricultura (kilotoneladas CO₂e)]:[Otras Quemas de Combustible (kilotoneladas CO₂e)]])</f>
        <v>3740</v>
      </c>
    </row>
    <row r="1163" spans="1:11" x14ac:dyDescent="0.25">
      <c r="A1163" t="s">
        <v>86</v>
      </c>
      <c r="B1163" t="s">
        <v>86</v>
      </c>
      <c r="C1163" t="s">
        <v>87</v>
      </c>
      <c r="D1163">
        <v>1990</v>
      </c>
      <c r="E1163">
        <v>9090</v>
      </c>
      <c r="F1163">
        <v>10</v>
      </c>
      <c r="G1163">
        <v>3090</v>
      </c>
      <c r="H1163">
        <v>100</v>
      </c>
      <c r="I1163">
        <v>0</v>
      </c>
      <c r="J1163">
        <v>430</v>
      </c>
      <c r="K1163">
        <f>SUM(Emisiones_CH4_CO2eq_MUNDO[[#This Row],[Agricultura (kilotoneladas CO₂e)]:[Otras Quemas de Combustible (kilotoneladas CO₂e)]])</f>
        <v>12720</v>
      </c>
    </row>
    <row r="1164" spans="1:11" x14ac:dyDescent="0.25">
      <c r="A1164" t="s">
        <v>86</v>
      </c>
      <c r="B1164" t="s">
        <v>86</v>
      </c>
      <c r="C1164" t="s">
        <v>87</v>
      </c>
      <c r="D1164">
        <v>1991</v>
      </c>
      <c r="E1164">
        <v>8970</v>
      </c>
      <c r="F1164">
        <v>10</v>
      </c>
      <c r="G1164">
        <v>2860</v>
      </c>
      <c r="H1164">
        <v>100</v>
      </c>
      <c r="I1164">
        <v>0</v>
      </c>
      <c r="J1164">
        <v>410</v>
      </c>
      <c r="K1164">
        <f>SUM(Emisiones_CH4_CO2eq_MUNDO[[#This Row],[Agricultura (kilotoneladas CO₂e)]:[Otras Quemas de Combustible (kilotoneladas CO₂e)]])</f>
        <v>12350</v>
      </c>
    </row>
    <row r="1165" spans="1:11" x14ac:dyDescent="0.25">
      <c r="A1165" t="s">
        <v>86</v>
      </c>
      <c r="B1165" t="s">
        <v>86</v>
      </c>
      <c r="C1165" t="s">
        <v>87</v>
      </c>
      <c r="D1165">
        <v>1992</v>
      </c>
      <c r="E1165">
        <v>9090</v>
      </c>
      <c r="F1165">
        <v>10</v>
      </c>
      <c r="G1165">
        <v>2640</v>
      </c>
      <c r="H1165">
        <v>100</v>
      </c>
      <c r="I1165">
        <v>0</v>
      </c>
      <c r="J1165">
        <v>390</v>
      </c>
      <c r="K1165">
        <f>SUM(Emisiones_CH4_CO2eq_MUNDO[[#This Row],[Agricultura (kilotoneladas CO₂e)]:[Otras Quemas de Combustible (kilotoneladas CO₂e)]])</f>
        <v>12230</v>
      </c>
    </row>
    <row r="1166" spans="1:11" x14ac:dyDescent="0.25">
      <c r="A1166" t="s">
        <v>86</v>
      </c>
      <c r="B1166" t="s">
        <v>86</v>
      </c>
      <c r="C1166" t="s">
        <v>87</v>
      </c>
      <c r="D1166">
        <v>1993</v>
      </c>
      <c r="E1166">
        <v>8380</v>
      </c>
      <c r="F1166">
        <v>10</v>
      </c>
      <c r="G1166">
        <v>2410</v>
      </c>
      <c r="H1166">
        <v>100</v>
      </c>
      <c r="I1166">
        <v>0</v>
      </c>
      <c r="J1166">
        <v>360</v>
      </c>
      <c r="K1166">
        <f>SUM(Emisiones_CH4_CO2eq_MUNDO[[#This Row],[Agricultura (kilotoneladas CO₂e)]:[Otras Quemas de Combustible (kilotoneladas CO₂e)]])</f>
        <v>11260</v>
      </c>
    </row>
    <row r="1167" spans="1:11" x14ac:dyDescent="0.25">
      <c r="A1167" t="s">
        <v>86</v>
      </c>
      <c r="B1167" t="s">
        <v>86</v>
      </c>
      <c r="C1167" t="s">
        <v>87</v>
      </c>
      <c r="D1167">
        <v>1994</v>
      </c>
      <c r="E1167">
        <v>8940</v>
      </c>
      <c r="F1167">
        <v>10</v>
      </c>
      <c r="G1167">
        <v>2190</v>
      </c>
      <c r="H1167">
        <v>100</v>
      </c>
      <c r="I1167">
        <v>0</v>
      </c>
      <c r="J1167">
        <v>340</v>
      </c>
      <c r="K1167">
        <f>SUM(Emisiones_CH4_CO2eq_MUNDO[[#This Row],[Agricultura (kilotoneladas CO₂e)]:[Otras Quemas de Combustible (kilotoneladas CO₂e)]])</f>
        <v>11580</v>
      </c>
    </row>
    <row r="1168" spans="1:11" x14ac:dyDescent="0.25">
      <c r="A1168" t="s">
        <v>86</v>
      </c>
      <c r="B1168" t="s">
        <v>86</v>
      </c>
      <c r="C1168" t="s">
        <v>87</v>
      </c>
      <c r="D1168">
        <v>1995</v>
      </c>
      <c r="E1168">
        <v>8570</v>
      </c>
      <c r="F1168">
        <v>480</v>
      </c>
      <c r="G1168">
        <v>2320</v>
      </c>
      <c r="H1168">
        <v>100</v>
      </c>
      <c r="I1168">
        <v>0</v>
      </c>
      <c r="J1168">
        <v>430</v>
      </c>
      <c r="K1168">
        <f>SUM(Emisiones_CH4_CO2eq_MUNDO[[#This Row],[Agricultura (kilotoneladas CO₂e)]:[Otras Quemas de Combustible (kilotoneladas CO₂e)]])</f>
        <v>11900</v>
      </c>
    </row>
    <row r="1169" spans="1:11" x14ac:dyDescent="0.25">
      <c r="A1169" t="s">
        <v>86</v>
      </c>
      <c r="B1169" t="s">
        <v>86</v>
      </c>
      <c r="C1169" t="s">
        <v>87</v>
      </c>
      <c r="D1169">
        <v>1996</v>
      </c>
      <c r="E1169">
        <v>9060</v>
      </c>
      <c r="F1169">
        <v>940</v>
      </c>
      <c r="G1169">
        <v>2450</v>
      </c>
      <c r="H1169">
        <v>40</v>
      </c>
      <c r="I1169">
        <v>0</v>
      </c>
      <c r="J1169">
        <v>480</v>
      </c>
      <c r="K1169">
        <f>SUM(Emisiones_CH4_CO2eq_MUNDO[[#This Row],[Agricultura (kilotoneladas CO₂e)]:[Otras Quemas de Combustible (kilotoneladas CO₂e)]])</f>
        <v>12970</v>
      </c>
    </row>
    <row r="1170" spans="1:11" x14ac:dyDescent="0.25">
      <c r="A1170" t="s">
        <v>86</v>
      </c>
      <c r="B1170" t="s">
        <v>86</v>
      </c>
      <c r="C1170" t="s">
        <v>87</v>
      </c>
      <c r="D1170">
        <v>1997</v>
      </c>
      <c r="E1170">
        <v>8920</v>
      </c>
      <c r="F1170">
        <v>1070</v>
      </c>
      <c r="G1170">
        <v>2460</v>
      </c>
      <c r="H1170">
        <v>40</v>
      </c>
      <c r="I1170">
        <v>0</v>
      </c>
      <c r="J1170">
        <v>440</v>
      </c>
      <c r="K1170">
        <f>SUM(Emisiones_CH4_CO2eq_MUNDO[[#This Row],[Agricultura (kilotoneladas CO₂e)]:[Otras Quemas de Combustible (kilotoneladas CO₂e)]])</f>
        <v>12930</v>
      </c>
    </row>
    <row r="1171" spans="1:11" x14ac:dyDescent="0.25">
      <c r="A1171" t="s">
        <v>86</v>
      </c>
      <c r="B1171" t="s">
        <v>86</v>
      </c>
      <c r="C1171" t="s">
        <v>87</v>
      </c>
      <c r="D1171">
        <v>1998</v>
      </c>
      <c r="E1171">
        <v>8830</v>
      </c>
      <c r="F1171">
        <v>1190</v>
      </c>
      <c r="G1171">
        <v>2470</v>
      </c>
      <c r="H1171">
        <v>70</v>
      </c>
      <c r="I1171">
        <v>0</v>
      </c>
      <c r="J1171">
        <v>400</v>
      </c>
      <c r="K1171">
        <f>SUM(Emisiones_CH4_CO2eq_MUNDO[[#This Row],[Agricultura (kilotoneladas CO₂e)]:[Otras Quemas de Combustible (kilotoneladas CO₂e)]])</f>
        <v>12960</v>
      </c>
    </row>
    <row r="1172" spans="1:11" x14ac:dyDescent="0.25">
      <c r="A1172" t="s">
        <v>86</v>
      </c>
      <c r="B1172" t="s">
        <v>86</v>
      </c>
      <c r="C1172" t="s">
        <v>87</v>
      </c>
      <c r="D1172">
        <v>1999</v>
      </c>
      <c r="E1172">
        <v>8410</v>
      </c>
      <c r="F1172">
        <v>1310</v>
      </c>
      <c r="G1172">
        <v>2490</v>
      </c>
      <c r="H1172">
        <v>80</v>
      </c>
      <c r="I1172">
        <v>0</v>
      </c>
      <c r="J1172">
        <v>360</v>
      </c>
      <c r="K1172">
        <f>SUM(Emisiones_CH4_CO2eq_MUNDO[[#This Row],[Agricultura (kilotoneladas CO₂e)]:[Otras Quemas de Combustible (kilotoneladas CO₂e)]])</f>
        <v>12650</v>
      </c>
    </row>
    <row r="1173" spans="1:11" x14ac:dyDescent="0.25">
      <c r="A1173" t="s">
        <v>86</v>
      </c>
      <c r="B1173" t="s">
        <v>86</v>
      </c>
      <c r="C1173" t="s">
        <v>87</v>
      </c>
      <c r="D1173">
        <v>2000</v>
      </c>
      <c r="E1173">
        <v>8279.9999999999891</v>
      </c>
      <c r="F1173">
        <v>1430</v>
      </c>
      <c r="G1173">
        <v>2500</v>
      </c>
      <c r="H1173">
        <v>100</v>
      </c>
      <c r="I1173">
        <v>0</v>
      </c>
      <c r="J1173">
        <v>320</v>
      </c>
      <c r="K1173">
        <f>SUM(Emisiones_CH4_CO2eq_MUNDO[[#This Row],[Agricultura (kilotoneladas CO₂e)]:[Otras Quemas de Combustible (kilotoneladas CO₂e)]])</f>
        <v>12629.999999999989</v>
      </c>
    </row>
    <row r="1174" spans="1:11" x14ac:dyDescent="0.25">
      <c r="A1174" t="s">
        <v>86</v>
      </c>
      <c r="B1174" t="s">
        <v>86</v>
      </c>
      <c r="C1174" t="s">
        <v>87</v>
      </c>
      <c r="D1174">
        <v>2001</v>
      </c>
      <c r="E1174">
        <v>8050</v>
      </c>
      <c r="F1174">
        <v>1490</v>
      </c>
      <c r="G1174">
        <v>2510</v>
      </c>
      <c r="H1174">
        <v>40</v>
      </c>
      <c r="I1174">
        <v>0</v>
      </c>
      <c r="J1174">
        <v>350</v>
      </c>
      <c r="K1174">
        <f>SUM(Emisiones_CH4_CO2eq_MUNDO[[#This Row],[Agricultura (kilotoneladas CO₂e)]:[Otras Quemas de Combustible (kilotoneladas CO₂e)]])</f>
        <v>12440</v>
      </c>
    </row>
    <row r="1175" spans="1:11" x14ac:dyDescent="0.25">
      <c r="A1175" t="s">
        <v>86</v>
      </c>
      <c r="B1175" t="s">
        <v>86</v>
      </c>
      <c r="C1175" t="s">
        <v>87</v>
      </c>
      <c r="D1175">
        <v>2002</v>
      </c>
      <c r="E1175">
        <v>8100</v>
      </c>
      <c r="F1175">
        <v>1550</v>
      </c>
      <c r="G1175">
        <v>2520</v>
      </c>
      <c r="H1175">
        <v>80</v>
      </c>
      <c r="I1175">
        <v>0</v>
      </c>
      <c r="J1175">
        <v>370</v>
      </c>
      <c r="K1175">
        <f>SUM(Emisiones_CH4_CO2eq_MUNDO[[#This Row],[Agricultura (kilotoneladas CO₂e)]:[Otras Quemas de Combustible (kilotoneladas CO₂e)]])</f>
        <v>12620</v>
      </c>
    </row>
    <row r="1176" spans="1:11" x14ac:dyDescent="0.25">
      <c r="A1176" t="s">
        <v>86</v>
      </c>
      <c r="B1176" t="s">
        <v>86</v>
      </c>
      <c r="C1176" t="s">
        <v>87</v>
      </c>
      <c r="D1176">
        <v>2003</v>
      </c>
      <c r="E1176">
        <v>8220</v>
      </c>
      <c r="F1176">
        <v>1610</v>
      </c>
      <c r="G1176">
        <v>2540</v>
      </c>
      <c r="H1176">
        <v>20</v>
      </c>
      <c r="I1176">
        <v>0</v>
      </c>
      <c r="J1176">
        <v>390</v>
      </c>
      <c r="K1176">
        <f>SUM(Emisiones_CH4_CO2eq_MUNDO[[#This Row],[Agricultura (kilotoneladas CO₂e)]:[Otras Quemas de Combustible (kilotoneladas CO₂e)]])</f>
        <v>12780</v>
      </c>
    </row>
    <row r="1177" spans="1:11" x14ac:dyDescent="0.25">
      <c r="A1177" t="s">
        <v>86</v>
      </c>
      <c r="B1177" t="s">
        <v>86</v>
      </c>
      <c r="C1177" t="s">
        <v>87</v>
      </c>
      <c r="D1177">
        <v>2004</v>
      </c>
      <c r="E1177">
        <v>7760</v>
      </c>
      <c r="F1177">
        <v>1670</v>
      </c>
      <c r="G1177">
        <v>2550</v>
      </c>
      <c r="H1177">
        <v>110</v>
      </c>
      <c r="I1177">
        <v>0</v>
      </c>
      <c r="J1177">
        <v>410</v>
      </c>
      <c r="K1177">
        <f>SUM(Emisiones_CH4_CO2eq_MUNDO[[#This Row],[Agricultura (kilotoneladas CO₂e)]:[Otras Quemas de Combustible (kilotoneladas CO₂e)]])</f>
        <v>12500</v>
      </c>
    </row>
    <row r="1178" spans="1:11" x14ac:dyDescent="0.25">
      <c r="A1178" t="s">
        <v>86</v>
      </c>
      <c r="B1178" t="s">
        <v>86</v>
      </c>
      <c r="C1178" t="s">
        <v>87</v>
      </c>
      <c r="D1178">
        <v>2005</v>
      </c>
      <c r="E1178">
        <v>7150</v>
      </c>
      <c r="F1178">
        <v>1730</v>
      </c>
      <c r="G1178">
        <v>2560</v>
      </c>
      <c r="H1178">
        <v>170</v>
      </c>
      <c r="I1178">
        <v>0</v>
      </c>
      <c r="J1178">
        <v>440</v>
      </c>
      <c r="K1178">
        <f>SUM(Emisiones_CH4_CO2eq_MUNDO[[#This Row],[Agricultura (kilotoneladas CO₂e)]:[Otras Quemas de Combustible (kilotoneladas CO₂e)]])</f>
        <v>12050</v>
      </c>
    </row>
    <row r="1179" spans="1:11" x14ac:dyDescent="0.25">
      <c r="A1179" t="s">
        <v>86</v>
      </c>
      <c r="B1179" t="s">
        <v>86</v>
      </c>
      <c r="C1179" t="s">
        <v>87</v>
      </c>
      <c r="D1179">
        <v>2006</v>
      </c>
      <c r="E1179">
        <v>7380</v>
      </c>
      <c r="F1179">
        <v>1770</v>
      </c>
      <c r="G1179">
        <v>2610</v>
      </c>
      <c r="H1179">
        <v>140</v>
      </c>
      <c r="I1179">
        <v>0</v>
      </c>
      <c r="J1179">
        <v>420</v>
      </c>
      <c r="K1179">
        <f>SUM(Emisiones_CH4_CO2eq_MUNDO[[#This Row],[Agricultura (kilotoneladas CO₂e)]:[Otras Quemas de Combustible (kilotoneladas CO₂e)]])</f>
        <v>12320</v>
      </c>
    </row>
    <row r="1180" spans="1:11" x14ac:dyDescent="0.25">
      <c r="A1180" t="s">
        <v>86</v>
      </c>
      <c r="B1180" t="s">
        <v>86</v>
      </c>
      <c r="C1180" t="s">
        <v>87</v>
      </c>
      <c r="D1180">
        <v>2007</v>
      </c>
      <c r="E1180">
        <v>7400</v>
      </c>
      <c r="F1180">
        <v>1810</v>
      </c>
      <c r="G1180">
        <v>2660</v>
      </c>
      <c r="H1180">
        <v>60</v>
      </c>
      <c r="I1180">
        <v>0</v>
      </c>
      <c r="J1180">
        <v>390</v>
      </c>
      <c r="K1180">
        <f>SUM(Emisiones_CH4_CO2eq_MUNDO[[#This Row],[Agricultura (kilotoneladas CO₂e)]:[Otras Quemas de Combustible (kilotoneladas CO₂e)]])</f>
        <v>12320</v>
      </c>
    </row>
    <row r="1181" spans="1:11" x14ac:dyDescent="0.25">
      <c r="A1181" t="s">
        <v>86</v>
      </c>
      <c r="B1181" t="s">
        <v>86</v>
      </c>
      <c r="C1181" t="s">
        <v>87</v>
      </c>
      <c r="D1181">
        <v>2008</v>
      </c>
      <c r="E1181">
        <v>7610</v>
      </c>
      <c r="F1181">
        <v>1850</v>
      </c>
      <c r="G1181">
        <v>2710</v>
      </c>
      <c r="H1181">
        <v>40</v>
      </c>
      <c r="I1181">
        <v>0</v>
      </c>
      <c r="J1181">
        <v>370</v>
      </c>
      <c r="K1181">
        <f>SUM(Emisiones_CH4_CO2eq_MUNDO[[#This Row],[Agricultura (kilotoneladas CO₂e)]:[Otras Quemas de Combustible (kilotoneladas CO₂e)]])</f>
        <v>12580</v>
      </c>
    </row>
    <row r="1182" spans="1:11" x14ac:dyDescent="0.25">
      <c r="A1182" t="s">
        <v>86</v>
      </c>
      <c r="B1182" t="s">
        <v>86</v>
      </c>
      <c r="C1182" t="s">
        <v>87</v>
      </c>
      <c r="D1182">
        <v>2009</v>
      </c>
      <c r="E1182">
        <v>8170</v>
      </c>
      <c r="F1182">
        <v>1890</v>
      </c>
      <c r="G1182">
        <v>2760</v>
      </c>
      <c r="H1182">
        <v>120</v>
      </c>
      <c r="I1182">
        <v>0</v>
      </c>
      <c r="J1182">
        <v>350</v>
      </c>
      <c r="K1182">
        <f>SUM(Emisiones_CH4_CO2eq_MUNDO[[#This Row],[Agricultura (kilotoneladas CO₂e)]:[Otras Quemas de Combustible (kilotoneladas CO₂e)]])</f>
        <v>13290</v>
      </c>
    </row>
    <row r="1183" spans="1:11" x14ac:dyDescent="0.25">
      <c r="A1183" t="s">
        <v>86</v>
      </c>
      <c r="B1183" t="s">
        <v>86</v>
      </c>
      <c r="C1183" t="s">
        <v>87</v>
      </c>
      <c r="D1183">
        <v>2010</v>
      </c>
      <c r="E1183">
        <v>7990</v>
      </c>
      <c r="F1183">
        <v>1930</v>
      </c>
      <c r="G1183">
        <v>2810</v>
      </c>
      <c r="H1183">
        <v>60</v>
      </c>
      <c r="I1183">
        <v>0</v>
      </c>
      <c r="J1183">
        <v>330</v>
      </c>
      <c r="K1183">
        <f>SUM(Emisiones_CH4_CO2eq_MUNDO[[#This Row],[Agricultura (kilotoneladas CO₂e)]:[Otras Quemas de Combustible (kilotoneladas CO₂e)]])</f>
        <v>13120</v>
      </c>
    </row>
    <row r="1184" spans="1:11" x14ac:dyDescent="0.25">
      <c r="A1184" t="s">
        <v>86</v>
      </c>
      <c r="B1184" t="s">
        <v>86</v>
      </c>
      <c r="C1184" t="s">
        <v>87</v>
      </c>
      <c r="D1184">
        <v>2011</v>
      </c>
      <c r="E1184">
        <v>8270</v>
      </c>
      <c r="F1184">
        <v>1920</v>
      </c>
      <c r="G1184">
        <v>2830</v>
      </c>
      <c r="H1184">
        <v>200</v>
      </c>
      <c r="I1184">
        <v>0</v>
      </c>
      <c r="J1184">
        <v>330</v>
      </c>
      <c r="K1184">
        <f>SUM(Emisiones_CH4_CO2eq_MUNDO[[#This Row],[Agricultura (kilotoneladas CO₂e)]:[Otras Quemas de Combustible (kilotoneladas CO₂e)]])</f>
        <v>13550</v>
      </c>
    </row>
    <row r="1185" spans="1:11" x14ac:dyDescent="0.25">
      <c r="A1185" t="s">
        <v>86</v>
      </c>
      <c r="B1185" t="s">
        <v>86</v>
      </c>
      <c r="C1185" t="s">
        <v>87</v>
      </c>
      <c r="D1185">
        <v>2012</v>
      </c>
      <c r="E1185">
        <v>8230</v>
      </c>
      <c r="F1185">
        <v>1910</v>
      </c>
      <c r="G1185">
        <v>2860</v>
      </c>
      <c r="H1185">
        <v>60</v>
      </c>
      <c r="I1185">
        <v>0</v>
      </c>
      <c r="J1185">
        <v>330</v>
      </c>
      <c r="K1185">
        <f>SUM(Emisiones_CH4_CO2eq_MUNDO[[#This Row],[Agricultura (kilotoneladas CO₂e)]:[Otras Quemas de Combustible (kilotoneladas CO₂e)]])</f>
        <v>13390</v>
      </c>
    </row>
    <row r="1186" spans="1:11" x14ac:dyDescent="0.25">
      <c r="A1186" t="s">
        <v>86</v>
      </c>
      <c r="B1186" t="s">
        <v>86</v>
      </c>
      <c r="C1186" t="s">
        <v>87</v>
      </c>
      <c r="D1186">
        <v>2013</v>
      </c>
      <c r="E1186">
        <v>8240</v>
      </c>
      <c r="F1186">
        <v>1900</v>
      </c>
      <c r="G1186">
        <v>2890</v>
      </c>
      <c r="H1186">
        <v>100</v>
      </c>
      <c r="I1186">
        <v>0</v>
      </c>
      <c r="J1186">
        <v>320</v>
      </c>
      <c r="K1186">
        <f>SUM(Emisiones_CH4_CO2eq_MUNDO[[#This Row],[Agricultura (kilotoneladas CO₂e)]:[Otras Quemas de Combustible (kilotoneladas CO₂e)]])</f>
        <v>13450</v>
      </c>
    </row>
    <row r="1187" spans="1:11" x14ac:dyDescent="0.25">
      <c r="A1187" t="s">
        <v>86</v>
      </c>
      <c r="B1187" t="s">
        <v>86</v>
      </c>
      <c r="C1187" t="s">
        <v>87</v>
      </c>
      <c r="D1187">
        <v>2014</v>
      </c>
      <c r="E1187">
        <v>8150</v>
      </c>
      <c r="F1187">
        <v>1890</v>
      </c>
      <c r="G1187">
        <v>2910</v>
      </c>
      <c r="H1187">
        <v>80</v>
      </c>
      <c r="I1187">
        <v>0</v>
      </c>
      <c r="J1187">
        <v>320</v>
      </c>
      <c r="K1187">
        <f>SUM(Emisiones_CH4_CO2eq_MUNDO[[#This Row],[Agricultura (kilotoneladas CO₂e)]:[Otras Quemas de Combustible (kilotoneladas CO₂e)]])</f>
        <v>13350</v>
      </c>
    </row>
    <row r="1188" spans="1:11" x14ac:dyDescent="0.25">
      <c r="A1188" t="s">
        <v>86</v>
      </c>
      <c r="B1188" t="s">
        <v>86</v>
      </c>
      <c r="C1188" t="s">
        <v>87</v>
      </c>
      <c r="D1188">
        <v>2015</v>
      </c>
      <c r="E1188">
        <v>7640</v>
      </c>
      <c r="F1188">
        <v>1880</v>
      </c>
      <c r="G1188">
        <v>2940</v>
      </c>
      <c r="H1188">
        <v>180</v>
      </c>
      <c r="I1188">
        <v>0</v>
      </c>
      <c r="J1188">
        <v>320</v>
      </c>
      <c r="K1188">
        <f>SUM(Emisiones_CH4_CO2eq_MUNDO[[#This Row],[Agricultura (kilotoneladas CO₂e)]:[Otras Quemas de Combustible (kilotoneladas CO₂e)]])</f>
        <v>12960</v>
      </c>
    </row>
    <row r="1189" spans="1:11" x14ac:dyDescent="0.25">
      <c r="A1189" t="s">
        <v>86</v>
      </c>
      <c r="B1189" t="s">
        <v>86</v>
      </c>
      <c r="C1189" t="s">
        <v>87</v>
      </c>
      <c r="D1189">
        <v>2016</v>
      </c>
      <c r="E1189">
        <v>7810</v>
      </c>
      <c r="F1189">
        <v>1890</v>
      </c>
      <c r="G1189">
        <v>2950</v>
      </c>
      <c r="H1189">
        <v>80</v>
      </c>
      <c r="I1189">
        <v>0</v>
      </c>
      <c r="J1189">
        <v>320</v>
      </c>
      <c r="K1189">
        <f>SUM(Emisiones_CH4_CO2eq_MUNDO[[#This Row],[Agricultura (kilotoneladas CO₂e)]:[Otras Quemas de Combustible (kilotoneladas CO₂e)]])</f>
        <v>13050</v>
      </c>
    </row>
    <row r="1190" spans="1:11" x14ac:dyDescent="0.25">
      <c r="A1190" t="s">
        <v>88</v>
      </c>
      <c r="B1190" t="s">
        <v>413</v>
      </c>
      <c r="C1190" t="s">
        <v>89</v>
      </c>
      <c r="D1190">
        <v>1990</v>
      </c>
      <c r="E1190">
        <v>150</v>
      </c>
      <c r="F1190">
        <v>0</v>
      </c>
      <c r="G1190">
        <v>370</v>
      </c>
      <c r="H1190">
        <v>0</v>
      </c>
      <c r="I1190">
        <v>0</v>
      </c>
      <c r="J1190">
        <v>10</v>
      </c>
      <c r="K1190">
        <f>SUM(Emisiones_CH4_CO2eq_MUNDO[[#This Row],[Agricultura (kilotoneladas CO₂e)]:[Otras Quemas de Combustible (kilotoneladas CO₂e)]])</f>
        <v>530</v>
      </c>
    </row>
    <row r="1191" spans="1:11" x14ac:dyDescent="0.25">
      <c r="A1191" t="s">
        <v>88</v>
      </c>
      <c r="B1191" t="s">
        <v>413</v>
      </c>
      <c r="C1191" t="s">
        <v>89</v>
      </c>
      <c r="D1191">
        <v>1991</v>
      </c>
      <c r="E1191">
        <v>150</v>
      </c>
      <c r="F1191">
        <v>0</v>
      </c>
      <c r="G1191">
        <v>380</v>
      </c>
      <c r="H1191">
        <v>0</v>
      </c>
      <c r="I1191">
        <v>0</v>
      </c>
      <c r="J1191">
        <v>10</v>
      </c>
      <c r="K1191">
        <f>SUM(Emisiones_CH4_CO2eq_MUNDO[[#This Row],[Agricultura (kilotoneladas CO₂e)]:[Otras Quemas de Combustible (kilotoneladas CO₂e)]])</f>
        <v>540</v>
      </c>
    </row>
    <row r="1192" spans="1:11" x14ac:dyDescent="0.25">
      <c r="A1192" t="s">
        <v>88</v>
      </c>
      <c r="B1192" t="s">
        <v>413</v>
      </c>
      <c r="C1192" t="s">
        <v>89</v>
      </c>
      <c r="D1192">
        <v>1992</v>
      </c>
      <c r="E1192">
        <v>150</v>
      </c>
      <c r="F1192">
        <v>0</v>
      </c>
      <c r="G1192">
        <v>390</v>
      </c>
      <c r="H1192">
        <v>0</v>
      </c>
      <c r="I1192">
        <v>0</v>
      </c>
      <c r="J1192">
        <v>10</v>
      </c>
      <c r="K1192">
        <f>SUM(Emisiones_CH4_CO2eq_MUNDO[[#This Row],[Agricultura (kilotoneladas CO₂e)]:[Otras Quemas de Combustible (kilotoneladas CO₂e)]])</f>
        <v>550</v>
      </c>
    </row>
    <row r="1193" spans="1:11" x14ac:dyDescent="0.25">
      <c r="A1193" t="s">
        <v>88</v>
      </c>
      <c r="B1193" t="s">
        <v>413</v>
      </c>
      <c r="C1193" t="s">
        <v>89</v>
      </c>
      <c r="D1193">
        <v>1993</v>
      </c>
      <c r="E1193">
        <v>160</v>
      </c>
      <c r="F1193">
        <v>0</v>
      </c>
      <c r="G1193">
        <v>390</v>
      </c>
      <c r="H1193">
        <v>0</v>
      </c>
      <c r="I1193">
        <v>0</v>
      </c>
      <c r="J1193">
        <v>10</v>
      </c>
      <c r="K1193">
        <f>SUM(Emisiones_CH4_CO2eq_MUNDO[[#This Row],[Agricultura (kilotoneladas CO₂e)]:[Otras Quemas de Combustible (kilotoneladas CO₂e)]])</f>
        <v>560</v>
      </c>
    </row>
    <row r="1194" spans="1:11" x14ac:dyDescent="0.25">
      <c r="A1194" t="s">
        <v>88</v>
      </c>
      <c r="B1194" t="s">
        <v>413</v>
      </c>
      <c r="C1194" t="s">
        <v>89</v>
      </c>
      <c r="D1194">
        <v>1994</v>
      </c>
      <c r="E1194">
        <v>160</v>
      </c>
      <c r="F1194">
        <v>0</v>
      </c>
      <c r="G1194">
        <v>410</v>
      </c>
      <c r="H1194">
        <v>0</v>
      </c>
      <c r="I1194">
        <v>0</v>
      </c>
      <c r="J1194">
        <v>10</v>
      </c>
      <c r="K1194">
        <f>SUM(Emisiones_CH4_CO2eq_MUNDO[[#This Row],[Agricultura (kilotoneladas CO₂e)]:[Otras Quemas de Combustible (kilotoneladas CO₂e)]])</f>
        <v>580</v>
      </c>
    </row>
    <row r="1195" spans="1:11" x14ac:dyDescent="0.25">
      <c r="A1195" t="s">
        <v>88</v>
      </c>
      <c r="B1195" t="s">
        <v>413</v>
      </c>
      <c r="C1195" t="s">
        <v>89</v>
      </c>
      <c r="D1195">
        <v>1995</v>
      </c>
      <c r="E1195">
        <v>170</v>
      </c>
      <c r="F1195">
        <v>0</v>
      </c>
      <c r="G1195">
        <v>410</v>
      </c>
      <c r="H1195">
        <v>0</v>
      </c>
      <c r="I1195">
        <v>0</v>
      </c>
      <c r="J1195">
        <v>10</v>
      </c>
      <c r="K1195">
        <f>SUM(Emisiones_CH4_CO2eq_MUNDO[[#This Row],[Agricultura (kilotoneladas CO₂e)]:[Otras Quemas de Combustible (kilotoneladas CO₂e)]])</f>
        <v>590</v>
      </c>
    </row>
    <row r="1196" spans="1:11" x14ac:dyDescent="0.25">
      <c r="A1196" t="s">
        <v>88</v>
      </c>
      <c r="B1196" t="s">
        <v>413</v>
      </c>
      <c r="C1196" t="s">
        <v>89</v>
      </c>
      <c r="D1196">
        <v>1996</v>
      </c>
      <c r="E1196">
        <v>170</v>
      </c>
      <c r="F1196">
        <v>0</v>
      </c>
      <c r="G1196">
        <v>420</v>
      </c>
      <c r="H1196">
        <v>0</v>
      </c>
      <c r="I1196">
        <v>0</v>
      </c>
      <c r="J1196">
        <v>10</v>
      </c>
      <c r="K1196">
        <f>SUM(Emisiones_CH4_CO2eq_MUNDO[[#This Row],[Agricultura (kilotoneladas CO₂e)]:[Otras Quemas de Combustible (kilotoneladas CO₂e)]])</f>
        <v>600</v>
      </c>
    </row>
    <row r="1197" spans="1:11" x14ac:dyDescent="0.25">
      <c r="A1197" t="s">
        <v>88</v>
      </c>
      <c r="B1197" t="s">
        <v>413</v>
      </c>
      <c r="C1197" t="s">
        <v>89</v>
      </c>
      <c r="D1197">
        <v>1997</v>
      </c>
      <c r="E1197">
        <v>170</v>
      </c>
      <c r="F1197">
        <v>0</v>
      </c>
      <c r="G1197">
        <v>420</v>
      </c>
      <c r="H1197">
        <v>0</v>
      </c>
      <c r="I1197">
        <v>0</v>
      </c>
      <c r="J1197">
        <v>10</v>
      </c>
      <c r="K1197">
        <f>SUM(Emisiones_CH4_CO2eq_MUNDO[[#This Row],[Agricultura (kilotoneladas CO₂e)]:[Otras Quemas de Combustible (kilotoneladas CO₂e)]])</f>
        <v>600</v>
      </c>
    </row>
    <row r="1198" spans="1:11" x14ac:dyDescent="0.25">
      <c r="A1198" t="s">
        <v>88</v>
      </c>
      <c r="B1198" t="s">
        <v>413</v>
      </c>
      <c r="C1198" t="s">
        <v>89</v>
      </c>
      <c r="D1198">
        <v>1998</v>
      </c>
      <c r="E1198">
        <v>170</v>
      </c>
      <c r="F1198">
        <v>0</v>
      </c>
      <c r="G1198">
        <v>430</v>
      </c>
      <c r="H1198">
        <v>0</v>
      </c>
      <c r="I1198">
        <v>0</v>
      </c>
      <c r="J1198">
        <v>10</v>
      </c>
      <c r="K1198">
        <f>SUM(Emisiones_CH4_CO2eq_MUNDO[[#This Row],[Agricultura (kilotoneladas CO₂e)]:[Otras Quemas de Combustible (kilotoneladas CO₂e)]])</f>
        <v>610</v>
      </c>
    </row>
    <row r="1199" spans="1:11" x14ac:dyDescent="0.25">
      <c r="A1199" t="s">
        <v>88</v>
      </c>
      <c r="B1199" t="s">
        <v>413</v>
      </c>
      <c r="C1199" t="s">
        <v>89</v>
      </c>
      <c r="D1199">
        <v>1999</v>
      </c>
      <c r="E1199">
        <v>170</v>
      </c>
      <c r="F1199">
        <v>0</v>
      </c>
      <c r="G1199">
        <v>440</v>
      </c>
      <c r="H1199">
        <v>0</v>
      </c>
      <c r="I1199">
        <v>0</v>
      </c>
      <c r="J1199">
        <v>10</v>
      </c>
      <c r="K1199">
        <f>SUM(Emisiones_CH4_CO2eq_MUNDO[[#This Row],[Agricultura (kilotoneladas CO₂e)]:[Otras Quemas de Combustible (kilotoneladas CO₂e)]])</f>
        <v>620</v>
      </c>
    </row>
    <row r="1200" spans="1:11" x14ac:dyDescent="0.25">
      <c r="A1200" t="s">
        <v>88</v>
      </c>
      <c r="B1200" t="s">
        <v>413</v>
      </c>
      <c r="C1200" t="s">
        <v>89</v>
      </c>
      <c r="D1200">
        <v>2000</v>
      </c>
      <c r="E1200">
        <v>180</v>
      </c>
      <c r="F1200">
        <v>0</v>
      </c>
      <c r="G1200">
        <v>450</v>
      </c>
      <c r="H1200">
        <v>0</v>
      </c>
      <c r="I1200">
        <v>0</v>
      </c>
      <c r="J1200">
        <v>10</v>
      </c>
      <c r="K1200">
        <f>SUM(Emisiones_CH4_CO2eq_MUNDO[[#This Row],[Agricultura (kilotoneladas CO₂e)]:[Otras Quemas de Combustible (kilotoneladas CO₂e)]])</f>
        <v>640</v>
      </c>
    </row>
    <row r="1201" spans="1:11" x14ac:dyDescent="0.25">
      <c r="A1201" t="s">
        <v>88</v>
      </c>
      <c r="B1201" t="s">
        <v>413</v>
      </c>
      <c r="C1201" t="s">
        <v>89</v>
      </c>
      <c r="D1201">
        <v>2001</v>
      </c>
      <c r="E1201">
        <v>190</v>
      </c>
      <c r="F1201">
        <v>0</v>
      </c>
      <c r="G1201">
        <v>450</v>
      </c>
      <c r="H1201">
        <v>0</v>
      </c>
      <c r="I1201">
        <v>0</v>
      </c>
      <c r="J1201">
        <v>20</v>
      </c>
      <c r="K1201">
        <f>SUM(Emisiones_CH4_CO2eq_MUNDO[[#This Row],[Agricultura (kilotoneladas CO₂e)]:[Otras Quemas de Combustible (kilotoneladas CO₂e)]])</f>
        <v>660</v>
      </c>
    </row>
    <row r="1202" spans="1:11" x14ac:dyDescent="0.25">
      <c r="A1202" t="s">
        <v>88</v>
      </c>
      <c r="B1202" t="s">
        <v>413</v>
      </c>
      <c r="C1202" t="s">
        <v>89</v>
      </c>
      <c r="D1202">
        <v>2002</v>
      </c>
      <c r="E1202">
        <v>210</v>
      </c>
      <c r="F1202">
        <v>0</v>
      </c>
      <c r="G1202">
        <v>460</v>
      </c>
      <c r="H1202">
        <v>0</v>
      </c>
      <c r="I1202">
        <v>0</v>
      </c>
      <c r="J1202">
        <v>20</v>
      </c>
      <c r="K1202">
        <f>SUM(Emisiones_CH4_CO2eq_MUNDO[[#This Row],[Agricultura (kilotoneladas CO₂e)]:[Otras Quemas de Combustible (kilotoneladas CO₂e)]])</f>
        <v>690</v>
      </c>
    </row>
    <row r="1203" spans="1:11" x14ac:dyDescent="0.25">
      <c r="A1203" t="s">
        <v>88</v>
      </c>
      <c r="B1203" t="s">
        <v>413</v>
      </c>
      <c r="C1203" t="s">
        <v>89</v>
      </c>
      <c r="D1203">
        <v>2003</v>
      </c>
      <c r="E1203">
        <v>200</v>
      </c>
      <c r="F1203">
        <v>0</v>
      </c>
      <c r="G1203">
        <v>460</v>
      </c>
      <c r="H1203">
        <v>0</v>
      </c>
      <c r="I1203">
        <v>0</v>
      </c>
      <c r="J1203">
        <v>20</v>
      </c>
      <c r="K1203">
        <f>SUM(Emisiones_CH4_CO2eq_MUNDO[[#This Row],[Agricultura (kilotoneladas CO₂e)]:[Otras Quemas de Combustible (kilotoneladas CO₂e)]])</f>
        <v>680</v>
      </c>
    </row>
    <row r="1204" spans="1:11" x14ac:dyDescent="0.25">
      <c r="A1204" t="s">
        <v>88</v>
      </c>
      <c r="B1204" t="s">
        <v>413</v>
      </c>
      <c r="C1204" t="s">
        <v>89</v>
      </c>
      <c r="D1204">
        <v>2004</v>
      </c>
      <c r="E1204">
        <v>190</v>
      </c>
      <c r="F1204">
        <v>0</v>
      </c>
      <c r="G1204">
        <v>460</v>
      </c>
      <c r="H1204">
        <v>0</v>
      </c>
      <c r="I1204">
        <v>0</v>
      </c>
      <c r="J1204">
        <v>20</v>
      </c>
      <c r="K1204">
        <f>SUM(Emisiones_CH4_CO2eq_MUNDO[[#This Row],[Agricultura (kilotoneladas CO₂e)]:[Otras Quemas de Combustible (kilotoneladas CO₂e)]])</f>
        <v>670</v>
      </c>
    </row>
    <row r="1205" spans="1:11" x14ac:dyDescent="0.25">
      <c r="A1205" t="s">
        <v>88</v>
      </c>
      <c r="B1205" t="s">
        <v>413</v>
      </c>
      <c r="C1205" t="s">
        <v>89</v>
      </c>
      <c r="D1205">
        <v>2005</v>
      </c>
      <c r="E1205">
        <v>180</v>
      </c>
      <c r="F1205">
        <v>0</v>
      </c>
      <c r="G1205">
        <v>470</v>
      </c>
      <c r="H1205">
        <v>0</v>
      </c>
      <c r="I1205">
        <v>0</v>
      </c>
      <c r="J1205">
        <v>20</v>
      </c>
      <c r="K1205">
        <f>SUM(Emisiones_CH4_CO2eq_MUNDO[[#This Row],[Agricultura (kilotoneladas CO₂e)]:[Otras Quemas de Combustible (kilotoneladas CO₂e)]])</f>
        <v>670</v>
      </c>
    </row>
    <row r="1206" spans="1:11" x14ac:dyDescent="0.25">
      <c r="A1206" t="s">
        <v>88</v>
      </c>
      <c r="B1206" t="s">
        <v>413</v>
      </c>
      <c r="C1206" t="s">
        <v>89</v>
      </c>
      <c r="D1206">
        <v>2006</v>
      </c>
      <c r="E1206">
        <v>180</v>
      </c>
      <c r="F1206">
        <v>0</v>
      </c>
      <c r="G1206">
        <v>470</v>
      </c>
      <c r="H1206">
        <v>0</v>
      </c>
      <c r="I1206">
        <v>0</v>
      </c>
      <c r="J1206">
        <v>20</v>
      </c>
      <c r="K1206">
        <f>SUM(Emisiones_CH4_CO2eq_MUNDO[[#This Row],[Agricultura (kilotoneladas CO₂e)]:[Otras Quemas de Combustible (kilotoneladas CO₂e)]])</f>
        <v>670</v>
      </c>
    </row>
    <row r="1207" spans="1:11" x14ac:dyDescent="0.25">
      <c r="A1207" t="s">
        <v>88</v>
      </c>
      <c r="B1207" t="s">
        <v>413</v>
      </c>
      <c r="C1207" t="s">
        <v>89</v>
      </c>
      <c r="D1207">
        <v>2007</v>
      </c>
      <c r="E1207">
        <v>180</v>
      </c>
      <c r="F1207">
        <v>0</v>
      </c>
      <c r="G1207">
        <v>470</v>
      </c>
      <c r="H1207">
        <v>0</v>
      </c>
      <c r="I1207">
        <v>0</v>
      </c>
      <c r="J1207">
        <v>20</v>
      </c>
      <c r="K1207">
        <f>SUM(Emisiones_CH4_CO2eq_MUNDO[[#This Row],[Agricultura (kilotoneladas CO₂e)]:[Otras Quemas de Combustible (kilotoneladas CO₂e)]])</f>
        <v>670</v>
      </c>
    </row>
    <row r="1208" spans="1:11" x14ac:dyDescent="0.25">
      <c r="A1208" t="s">
        <v>88</v>
      </c>
      <c r="B1208" t="s">
        <v>413</v>
      </c>
      <c r="C1208" t="s">
        <v>89</v>
      </c>
      <c r="D1208">
        <v>2008</v>
      </c>
      <c r="E1208">
        <v>180</v>
      </c>
      <c r="F1208">
        <v>0</v>
      </c>
      <c r="G1208">
        <v>480</v>
      </c>
      <c r="H1208">
        <v>0</v>
      </c>
      <c r="I1208">
        <v>0</v>
      </c>
      <c r="J1208">
        <v>20</v>
      </c>
      <c r="K1208">
        <f>SUM(Emisiones_CH4_CO2eq_MUNDO[[#This Row],[Agricultura (kilotoneladas CO₂e)]:[Otras Quemas de Combustible (kilotoneladas CO₂e)]])</f>
        <v>680</v>
      </c>
    </row>
    <row r="1209" spans="1:11" x14ac:dyDescent="0.25">
      <c r="A1209" t="s">
        <v>88</v>
      </c>
      <c r="B1209" t="s">
        <v>413</v>
      </c>
      <c r="C1209" t="s">
        <v>89</v>
      </c>
      <c r="D1209">
        <v>2009</v>
      </c>
      <c r="E1209">
        <v>180</v>
      </c>
      <c r="F1209">
        <v>0</v>
      </c>
      <c r="G1209">
        <v>480</v>
      </c>
      <c r="H1209">
        <v>0</v>
      </c>
      <c r="I1209">
        <v>0</v>
      </c>
      <c r="J1209">
        <v>20</v>
      </c>
      <c r="K1209">
        <f>SUM(Emisiones_CH4_CO2eq_MUNDO[[#This Row],[Agricultura (kilotoneladas CO₂e)]:[Otras Quemas de Combustible (kilotoneladas CO₂e)]])</f>
        <v>680</v>
      </c>
    </row>
    <row r="1210" spans="1:11" x14ac:dyDescent="0.25">
      <c r="A1210" t="s">
        <v>88</v>
      </c>
      <c r="B1210" t="s">
        <v>413</v>
      </c>
      <c r="C1210" t="s">
        <v>89</v>
      </c>
      <c r="D1210">
        <v>2010</v>
      </c>
      <c r="E1210">
        <v>180</v>
      </c>
      <c r="F1210">
        <v>0</v>
      </c>
      <c r="G1210">
        <v>480</v>
      </c>
      <c r="H1210">
        <v>0</v>
      </c>
      <c r="I1210">
        <v>0</v>
      </c>
      <c r="J1210">
        <v>20</v>
      </c>
      <c r="K1210">
        <f>SUM(Emisiones_CH4_CO2eq_MUNDO[[#This Row],[Agricultura (kilotoneladas CO₂e)]:[Otras Quemas de Combustible (kilotoneladas CO₂e)]])</f>
        <v>680</v>
      </c>
    </row>
    <row r="1211" spans="1:11" x14ac:dyDescent="0.25">
      <c r="A1211" t="s">
        <v>88</v>
      </c>
      <c r="B1211" t="s">
        <v>413</v>
      </c>
      <c r="C1211" t="s">
        <v>89</v>
      </c>
      <c r="D1211">
        <v>2011</v>
      </c>
      <c r="E1211">
        <v>190</v>
      </c>
      <c r="F1211">
        <v>0</v>
      </c>
      <c r="G1211">
        <v>480</v>
      </c>
      <c r="H1211">
        <v>0</v>
      </c>
      <c r="I1211">
        <v>0</v>
      </c>
      <c r="J1211">
        <v>20</v>
      </c>
      <c r="K1211">
        <f>SUM(Emisiones_CH4_CO2eq_MUNDO[[#This Row],[Agricultura (kilotoneladas CO₂e)]:[Otras Quemas de Combustible (kilotoneladas CO₂e)]])</f>
        <v>690</v>
      </c>
    </row>
    <row r="1212" spans="1:11" x14ac:dyDescent="0.25">
      <c r="A1212" t="s">
        <v>88</v>
      </c>
      <c r="B1212" t="s">
        <v>413</v>
      </c>
      <c r="C1212" t="s">
        <v>89</v>
      </c>
      <c r="D1212">
        <v>2012</v>
      </c>
      <c r="E1212">
        <v>180</v>
      </c>
      <c r="F1212">
        <v>0</v>
      </c>
      <c r="G1212">
        <v>490</v>
      </c>
      <c r="H1212">
        <v>0</v>
      </c>
      <c r="I1212">
        <v>0</v>
      </c>
      <c r="J1212">
        <v>20</v>
      </c>
      <c r="K1212">
        <f>SUM(Emisiones_CH4_CO2eq_MUNDO[[#This Row],[Agricultura (kilotoneladas CO₂e)]:[Otras Quemas de Combustible (kilotoneladas CO₂e)]])</f>
        <v>690</v>
      </c>
    </row>
    <row r="1213" spans="1:11" x14ac:dyDescent="0.25">
      <c r="A1213" t="s">
        <v>88</v>
      </c>
      <c r="B1213" t="s">
        <v>413</v>
      </c>
      <c r="C1213" t="s">
        <v>89</v>
      </c>
      <c r="D1213">
        <v>2013</v>
      </c>
      <c r="E1213">
        <v>170</v>
      </c>
      <c r="F1213">
        <v>0</v>
      </c>
      <c r="G1213">
        <v>500</v>
      </c>
      <c r="H1213">
        <v>0</v>
      </c>
      <c r="I1213">
        <v>0</v>
      </c>
      <c r="J1213">
        <v>20</v>
      </c>
      <c r="K1213">
        <f>SUM(Emisiones_CH4_CO2eq_MUNDO[[#This Row],[Agricultura (kilotoneladas CO₂e)]:[Otras Quemas de Combustible (kilotoneladas CO₂e)]])</f>
        <v>690</v>
      </c>
    </row>
    <row r="1214" spans="1:11" x14ac:dyDescent="0.25">
      <c r="A1214" t="s">
        <v>88</v>
      </c>
      <c r="B1214" t="s">
        <v>413</v>
      </c>
      <c r="C1214" t="s">
        <v>89</v>
      </c>
      <c r="D1214">
        <v>2014</v>
      </c>
      <c r="E1214">
        <v>170</v>
      </c>
      <c r="F1214">
        <v>0</v>
      </c>
      <c r="G1214">
        <v>510</v>
      </c>
      <c r="H1214">
        <v>0</v>
      </c>
      <c r="I1214">
        <v>0</v>
      </c>
      <c r="J1214">
        <v>20</v>
      </c>
      <c r="K1214">
        <f>SUM(Emisiones_CH4_CO2eq_MUNDO[[#This Row],[Agricultura (kilotoneladas CO₂e)]:[Otras Quemas de Combustible (kilotoneladas CO₂e)]])</f>
        <v>700</v>
      </c>
    </row>
    <row r="1215" spans="1:11" x14ac:dyDescent="0.25">
      <c r="A1215" t="s">
        <v>88</v>
      </c>
      <c r="B1215" t="s">
        <v>413</v>
      </c>
      <c r="C1215" t="s">
        <v>89</v>
      </c>
      <c r="D1215">
        <v>2015</v>
      </c>
      <c r="E1215">
        <v>160</v>
      </c>
      <c r="F1215">
        <v>0</v>
      </c>
      <c r="G1215">
        <v>520</v>
      </c>
      <c r="H1215">
        <v>0</v>
      </c>
      <c r="I1215">
        <v>0</v>
      </c>
      <c r="J1215">
        <v>20</v>
      </c>
      <c r="K1215">
        <f>SUM(Emisiones_CH4_CO2eq_MUNDO[[#This Row],[Agricultura (kilotoneladas CO₂e)]:[Otras Quemas de Combustible (kilotoneladas CO₂e)]])</f>
        <v>700</v>
      </c>
    </row>
    <row r="1216" spans="1:11" x14ac:dyDescent="0.25">
      <c r="A1216" t="s">
        <v>88</v>
      </c>
      <c r="B1216" t="s">
        <v>413</v>
      </c>
      <c r="C1216" t="s">
        <v>89</v>
      </c>
      <c r="D1216">
        <v>2016</v>
      </c>
      <c r="E1216">
        <v>170</v>
      </c>
      <c r="F1216">
        <v>0</v>
      </c>
      <c r="G1216">
        <v>530</v>
      </c>
      <c r="H1216">
        <v>0</v>
      </c>
      <c r="I1216">
        <v>0</v>
      </c>
      <c r="J1216">
        <v>20</v>
      </c>
      <c r="K1216">
        <f>SUM(Emisiones_CH4_CO2eq_MUNDO[[#This Row],[Agricultura (kilotoneladas CO₂e)]:[Otras Quemas de Combustible (kilotoneladas CO₂e)]])</f>
        <v>720</v>
      </c>
    </row>
    <row r="1217" spans="1:11" x14ac:dyDescent="0.25">
      <c r="A1217" t="s">
        <v>90</v>
      </c>
      <c r="B1217" t="s">
        <v>414</v>
      </c>
      <c r="C1217" t="s">
        <v>91</v>
      </c>
      <c r="D1217">
        <v>1990</v>
      </c>
      <c r="E1217">
        <v>7740</v>
      </c>
      <c r="F1217">
        <v>11400</v>
      </c>
      <c r="G1217">
        <v>2870</v>
      </c>
      <c r="H1217">
        <v>0</v>
      </c>
      <c r="I1217">
        <v>50</v>
      </c>
      <c r="J1217">
        <v>1840</v>
      </c>
      <c r="K1217">
        <f>SUM(Emisiones_CH4_CO2eq_MUNDO[[#This Row],[Agricultura (kilotoneladas CO₂e)]:[Otras Quemas de Combustible (kilotoneladas CO₂e)]])</f>
        <v>23900</v>
      </c>
    </row>
    <row r="1218" spans="1:11" x14ac:dyDescent="0.25">
      <c r="A1218" t="s">
        <v>90</v>
      </c>
      <c r="B1218" t="s">
        <v>414</v>
      </c>
      <c r="C1218" t="s">
        <v>91</v>
      </c>
      <c r="D1218">
        <v>1991</v>
      </c>
      <c r="E1218">
        <v>7400</v>
      </c>
      <c r="F1218">
        <v>10230</v>
      </c>
      <c r="G1218">
        <v>3040</v>
      </c>
      <c r="H1218">
        <v>0</v>
      </c>
      <c r="I1218">
        <v>40</v>
      </c>
      <c r="J1218">
        <v>1690</v>
      </c>
      <c r="K1218">
        <f>SUM(Emisiones_CH4_CO2eq_MUNDO[[#This Row],[Agricultura (kilotoneladas CO₂e)]:[Otras Quemas de Combustible (kilotoneladas CO₂e)]])</f>
        <v>22400</v>
      </c>
    </row>
    <row r="1219" spans="1:11" x14ac:dyDescent="0.25">
      <c r="A1219" t="s">
        <v>90</v>
      </c>
      <c r="B1219" t="s">
        <v>414</v>
      </c>
      <c r="C1219" t="s">
        <v>91</v>
      </c>
      <c r="D1219">
        <v>1992</v>
      </c>
      <c r="E1219">
        <v>6600</v>
      </c>
      <c r="F1219">
        <v>9690</v>
      </c>
      <c r="G1219">
        <v>3050</v>
      </c>
      <c r="H1219">
        <v>0</v>
      </c>
      <c r="I1219">
        <v>40</v>
      </c>
      <c r="J1219">
        <v>1500</v>
      </c>
      <c r="K1219">
        <f>SUM(Emisiones_CH4_CO2eq_MUNDO[[#This Row],[Agricultura (kilotoneladas CO₂e)]:[Otras Quemas de Combustible (kilotoneladas CO₂e)]])</f>
        <v>20880</v>
      </c>
    </row>
    <row r="1220" spans="1:11" x14ac:dyDescent="0.25">
      <c r="A1220" t="s">
        <v>90</v>
      </c>
      <c r="B1220" t="s">
        <v>414</v>
      </c>
      <c r="C1220" t="s">
        <v>91</v>
      </c>
      <c r="D1220">
        <v>1993</v>
      </c>
      <c r="E1220">
        <v>5760</v>
      </c>
      <c r="F1220">
        <v>9550</v>
      </c>
      <c r="G1220">
        <v>3110</v>
      </c>
      <c r="H1220">
        <v>0</v>
      </c>
      <c r="I1220">
        <v>40</v>
      </c>
      <c r="J1220">
        <v>1410</v>
      </c>
      <c r="K1220">
        <f>SUM(Emisiones_CH4_CO2eq_MUNDO[[#This Row],[Agricultura (kilotoneladas CO₂e)]:[Otras Quemas de Combustible (kilotoneladas CO₂e)]])</f>
        <v>19870</v>
      </c>
    </row>
    <row r="1221" spans="1:11" x14ac:dyDescent="0.25">
      <c r="A1221" t="s">
        <v>90</v>
      </c>
      <c r="B1221" t="s">
        <v>414</v>
      </c>
      <c r="C1221" t="s">
        <v>91</v>
      </c>
      <c r="D1221">
        <v>1994</v>
      </c>
      <c r="E1221">
        <v>5000</v>
      </c>
      <c r="F1221">
        <v>9080</v>
      </c>
      <c r="G1221">
        <v>3250</v>
      </c>
      <c r="H1221">
        <v>0</v>
      </c>
      <c r="I1221">
        <v>40</v>
      </c>
      <c r="J1221">
        <v>1310</v>
      </c>
      <c r="K1221">
        <f>SUM(Emisiones_CH4_CO2eq_MUNDO[[#This Row],[Agricultura (kilotoneladas CO₂e)]:[Otras Quemas de Combustible (kilotoneladas CO₂e)]])</f>
        <v>18680</v>
      </c>
    </row>
    <row r="1222" spans="1:11" x14ac:dyDescent="0.25">
      <c r="A1222" t="s">
        <v>90</v>
      </c>
      <c r="B1222" t="s">
        <v>414</v>
      </c>
      <c r="C1222" t="s">
        <v>91</v>
      </c>
      <c r="D1222">
        <v>1995</v>
      </c>
      <c r="E1222">
        <v>4720</v>
      </c>
      <c r="F1222">
        <v>8940</v>
      </c>
      <c r="G1222">
        <v>3240</v>
      </c>
      <c r="H1222">
        <v>0</v>
      </c>
      <c r="I1222">
        <v>50</v>
      </c>
      <c r="J1222">
        <v>1200</v>
      </c>
      <c r="K1222">
        <f>SUM(Emisiones_CH4_CO2eq_MUNDO[[#This Row],[Agricultura (kilotoneladas CO₂e)]:[Otras Quemas de Combustible (kilotoneladas CO₂e)]])</f>
        <v>18150</v>
      </c>
    </row>
    <row r="1223" spans="1:11" x14ac:dyDescent="0.25">
      <c r="A1223" t="s">
        <v>90</v>
      </c>
      <c r="B1223" t="s">
        <v>414</v>
      </c>
      <c r="C1223" t="s">
        <v>91</v>
      </c>
      <c r="D1223">
        <v>1996</v>
      </c>
      <c r="E1223">
        <v>4600</v>
      </c>
      <c r="F1223">
        <v>8800</v>
      </c>
      <c r="G1223">
        <v>3270</v>
      </c>
      <c r="H1223">
        <v>0</v>
      </c>
      <c r="I1223">
        <v>50</v>
      </c>
      <c r="J1223">
        <v>1230</v>
      </c>
      <c r="K1223">
        <f>SUM(Emisiones_CH4_CO2eq_MUNDO[[#This Row],[Agricultura (kilotoneladas CO₂e)]:[Otras Quemas de Combustible (kilotoneladas CO₂e)]])</f>
        <v>17950</v>
      </c>
    </row>
    <row r="1224" spans="1:11" x14ac:dyDescent="0.25">
      <c r="A1224" t="s">
        <v>90</v>
      </c>
      <c r="B1224" t="s">
        <v>414</v>
      </c>
      <c r="C1224" t="s">
        <v>91</v>
      </c>
      <c r="D1224">
        <v>1997</v>
      </c>
      <c r="E1224">
        <v>4340</v>
      </c>
      <c r="F1224">
        <v>8650</v>
      </c>
      <c r="G1224">
        <v>3390</v>
      </c>
      <c r="H1224">
        <v>0</v>
      </c>
      <c r="I1224">
        <v>50</v>
      </c>
      <c r="J1224">
        <v>1140</v>
      </c>
      <c r="K1224">
        <f>SUM(Emisiones_CH4_CO2eq_MUNDO[[#This Row],[Agricultura (kilotoneladas CO₂e)]:[Otras Quemas de Combustible (kilotoneladas CO₂e)]])</f>
        <v>17570</v>
      </c>
    </row>
    <row r="1225" spans="1:11" x14ac:dyDescent="0.25">
      <c r="A1225" t="s">
        <v>90</v>
      </c>
      <c r="B1225" t="s">
        <v>414</v>
      </c>
      <c r="C1225" t="s">
        <v>91</v>
      </c>
      <c r="D1225">
        <v>1998</v>
      </c>
      <c r="E1225">
        <v>4030</v>
      </c>
      <c r="F1225">
        <v>8289.9999999999891</v>
      </c>
      <c r="G1225">
        <v>3510</v>
      </c>
      <c r="H1225">
        <v>0</v>
      </c>
      <c r="I1225">
        <v>50</v>
      </c>
      <c r="J1225">
        <v>920</v>
      </c>
      <c r="K1225">
        <f>SUM(Emisiones_CH4_CO2eq_MUNDO[[#This Row],[Agricultura (kilotoneladas CO₂e)]:[Otras Quemas de Combustible (kilotoneladas CO₂e)]])</f>
        <v>16799.999999999989</v>
      </c>
    </row>
    <row r="1226" spans="1:11" x14ac:dyDescent="0.25">
      <c r="A1226" t="s">
        <v>90</v>
      </c>
      <c r="B1226" t="s">
        <v>414</v>
      </c>
      <c r="C1226" t="s">
        <v>91</v>
      </c>
      <c r="D1226">
        <v>1999</v>
      </c>
      <c r="E1226">
        <v>3930</v>
      </c>
      <c r="F1226">
        <v>7560</v>
      </c>
      <c r="G1226">
        <v>3540</v>
      </c>
      <c r="H1226">
        <v>0</v>
      </c>
      <c r="I1226">
        <v>50</v>
      </c>
      <c r="J1226">
        <v>810</v>
      </c>
      <c r="K1226">
        <f>SUM(Emisiones_CH4_CO2eq_MUNDO[[#This Row],[Agricultura (kilotoneladas CO₂e)]:[Otras Quemas de Combustible (kilotoneladas CO₂e)]])</f>
        <v>15890</v>
      </c>
    </row>
    <row r="1227" spans="1:11" x14ac:dyDescent="0.25">
      <c r="A1227" t="s">
        <v>90</v>
      </c>
      <c r="B1227" t="s">
        <v>414</v>
      </c>
      <c r="C1227" t="s">
        <v>91</v>
      </c>
      <c r="D1227">
        <v>2000</v>
      </c>
      <c r="E1227">
        <v>3720</v>
      </c>
      <c r="F1227">
        <v>6800</v>
      </c>
      <c r="G1227">
        <v>3600</v>
      </c>
      <c r="H1227">
        <v>0</v>
      </c>
      <c r="I1227">
        <v>50</v>
      </c>
      <c r="J1227">
        <v>850</v>
      </c>
      <c r="K1227">
        <f>SUM(Emisiones_CH4_CO2eq_MUNDO[[#This Row],[Agricultura (kilotoneladas CO₂e)]:[Otras Quemas de Combustible (kilotoneladas CO₂e)]])</f>
        <v>15020</v>
      </c>
    </row>
    <row r="1228" spans="1:11" x14ac:dyDescent="0.25">
      <c r="A1228" t="s">
        <v>90</v>
      </c>
      <c r="B1228" t="s">
        <v>414</v>
      </c>
      <c r="C1228" t="s">
        <v>91</v>
      </c>
      <c r="D1228">
        <v>2001</v>
      </c>
      <c r="E1228">
        <v>3690</v>
      </c>
      <c r="F1228">
        <v>6420</v>
      </c>
      <c r="G1228">
        <v>3710</v>
      </c>
      <c r="H1228">
        <v>0</v>
      </c>
      <c r="I1228">
        <v>60</v>
      </c>
      <c r="J1228">
        <v>870</v>
      </c>
      <c r="K1228">
        <f>SUM(Emisiones_CH4_CO2eq_MUNDO[[#This Row],[Agricultura (kilotoneladas CO₂e)]:[Otras Quemas de Combustible (kilotoneladas CO₂e)]])</f>
        <v>14750</v>
      </c>
    </row>
    <row r="1229" spans="1:11" x14ac:dyDescent="0.25">
      <c r="A1229" t="s">
        <v>90</v>
      </c>
      <c r="B1229" t="s">
        <v>414</v>
      </c>
      <c r="C1229" t="s">
        <v>91</v>
      </c>
      <c r="D1229">
        <v>2002</v>
      </c>
      <c r="E1229">
        <v>3510</v>
      </c>
      <c r="F1229">
        <v>5970</v>
      </c>
      <c r="G1229">
        <v>3810</v>
      </c>
      <c r="H1229">
        <v>0</v>
      </c>
      <c r="I1229">
        <v>50</v>
      </c>
      <c r="J1229">
        <v>850</v>
      </c>
      <c r="K1229">
        <f>SUM(Emisiones_CH4_CO2eq_MUNDO[[#This Row],[Agricultura (kilotoneladas CO₂e)]:[Otras Quemas de Combustible (kilotoneladas CO₂e)]])</f>
        <v>14190</v>
      </c>
    </row>
    <row r="1230" spans="1:11" x14ac:dyDescent="0.25">
      <c r="A1230" t="s">
        <v>90</v>
      </c>
      <c r="B1230" t="s">
        <v>414</v>
      </c>
      <c r="C1230" t="s">
        <v>91</v>
      </c>
      <c r="D1230">
        <v>2003</v>
      </c>
      <c r="E1230">
        <v>3400</v>
      </c>
      <c r="F1230">
        <v>5890</v>
      </c>
      <c r="G1230">
        <v>3900</v>
      </c>
      <c r="H1230">
        <v>0</v>
      </c>
      <c r="I1230">
        <v>50</v>
      </c>
      <c r="J1230">
        <v>860</v>
      </c>
      <c r="K1230">
        <f>SUM(Emisiones_CH4_CO2eq_MUNDO[[#This Row],[Agricultura (kilotoneladas CO₂e)]:[Otras Quemas de Combustible (kilotoneladas CO₂e)]])</f>
        <v>14100</v>
      </c>
    </row>
    <row r="1231" spans="1:11" x14ac:dyDescent="0.25">
      <c r="A1231" t="s">
        <v>90</v>
      </c>
      <c r="B1231" t="s">
        <v>414</v>
      </c>
      <c r="C1231" t="s">
        <v>91</v>
      </c>
      <c r="D1231">
        <v>2004</v>
      </c>
      <c r="E1231">
        <v>3280</v>
      </c>
      <c r="F1231">
        <v>5630</v>
      </c>
      <c r="G1231">
        <v>3860</v>
      </c>
      <c r="H1231">
        <v>0</v>
      </c>
      <c r="I1231">
        <v>60</v>
      </c>
      <c r="J1231">
        <v>860</v>
      </c>
      <c r="K1231">
        <f>SUM(Emisiones_CH4_CO2eq_MUNDO[[#This Row],[Agricultura (kilotoneladas CO₂e)]:[Otras Quemas de Combustible (kilotoneladas CO₂e)]])</f>
        <v>13690</v>
      </c>
    </row>
    <row r="1232" spans="1:11" x14ac:dyDescent="0.25">
      <c r="A1232" t="s">
        <v>90</v>
      </c>
      <c r="B1232" t="s">
        <v>414</v>
      </c>
      <c r="C1232" t="s">
        <v>91</v>
      </c>
      <c r="D1232">
        <v>2005</v>
      </c>
      <c r="E1232">
        <v>3200</v>
      </c>
      <c r="F1232">
        <v>6090</v>
      </c>
      <c r="G1232">
        <v>3890</v>
      </c>
      <c r="H1232">
        <v>0</v>
      </c>
      <c r="I1232">
        <v>60</v>
      </c>
      <c r="J1232">
        <v>800</v>
      </c>
      <c r="K1232">
        <f>SUM(Emisiones_CH4_CO2eq_MUNDO[[#This Row],[Agricultura (kilotoneladas CO₂e)]:[Otras Quemas de Combustible (kilotoneladas CO₂e)]])</f>
        <v>14040</v>
      </c>
    </row>
    <row r="1233" spans="1:11" x14ac:dyDescent="0.25">
      <c r="A1233" t="s">
        <v>90</v>
      </c>
      <c r="B1233" t="s">
        <v>414</v>
      </c>
      <c r="C1233" t="s">
        <v>91</v>
      </c>
      <c r="D1233">
        <v>2006</v>
      </c>
      <c r="E1233">
        <v>3140</v>
      </c>
      <c r="F1233">
        <v>6290</v>
      </c>
      <c r="G1233">
        <v>3950</v>
      </c>
      <c r="H1233">
        <v>0</v>
      </c>
      <c r="I1233">
        <v>60</v>
      </c>
      <c r="J1233">
        <v>830</v>
      </c>
      <c r="K1233">
        <f>SUM(Emisiones_CH4_CO2eq_MUNDO[[#This Row],[Agricultura (kilotoneladas CO₂e)]:[Otras Quemas de Combustible (kilotoneladas CO₂e)]])</f>
        <v>14270</v>
      </c>
    </row>
    <row r="1234" spans="1:11" x14ac:dyDescent="0.25">
      <c r="A1234" t="s">
        <v>90</v>
      </c>
      <c r="B1234" t="s">
        <v>414</v>
      </c>
      <c r="C1234" t="s">
        <v>91</v>
      </c>
      <c r="D1234">
        <v>2007</v>
      </c>
      <c r="E1234">
        <v>3160</v>
      </c>
      <c r="F1234">
        <v>5880</v>
      </c>
      <c r="G1234">
        <v>3920</v>
      </c>
      <c r="H1234">
        <v>0</v>
      </c>
      <c r="I1234">
        <v>60</v>
      </c>
      <c r="J1234">
        <v>820</v>
      </c>
      <c r="K1234">
        <f>SUM(Emisiones_CH4_CO2eq_MUNDO[[#This Row],[Agricultura (kilotoneladas CO₂e)]:[Otras Quemas de Combustible (kilotoneladas CO₂e)]])</f>
        <v>13840</v>
      </c>
    </row>
    <row r="1235" spans="1:11" x14ac:dyDescent="0.25">
      <c r="A1235" t="s">
        <v>90</v>
      </c>
      <c r="B1235" t="s">
        <v>414</v>
      </c>
      <c r="C1235" t="s">
        <v>91</v>
      </c>
      <c r="D1235">
        <v>2008</v>
      </c>
      <c r="E1235">
        <v>3130</v>
      </c>
      <c r="F1235">
        <v>5830</v>
      </c>
      <c r="G1235">
        <v>4070</v>
      </c>
      <c r="H1235">
        <v>0</v>
      </c>
      <c r="I1235">
        <v>60</v>
      </c>
      <c r="J1235">
        <v>820</v>
      </c>
      <c r="K1235">
        <f>SUM(Emisiones_CH4_CO2eq_MUNDO[[#This Row],[Agricultura (kilotoneladas CO₂e)]:[Otras Quemas de Combustible (kilotoneladas CO₂e)]])</f>
        <v>13910</v>
      </c>
    </row>
    <row r="1236" spans="1:11" x14ac:dyDescent="0.25">
      <c r="A1236" t="s">
        <v>90</v>
      </c>
      <c r="B1236" t="s">
        <v>414</v>
      </c>
      <c r="C1236" t="s">
        <v>91</v>
      </c>
      <c r="D1236">
        <v>2009</v>
      </c>
      <c r="E1236">
        <v>3010</v>
      </c>
      <c r="F1236">
        <v>5460</v>
      </c>
      <c r="G1236">
        <v>4179.99999999999</v>
      </c>
      <c r="H1236">
        <v>0</v>
      </c>
      <c r="I1236">
        <v>50</v>
      </c>
      <c r="J1236">
        <v>870</v>
      </c>
      <c r="K1236">
        <f>SUM(Emisiones_CH4_CO2eq_MUNDO[[#This Row],[Agricultura (kilotoneladas CO₂e)]:[Otras Quemas de Combustible (kilotoneladas CO₂e)]])</f>
        <v>13569.999999999989</v>
      </c>
    </row>
    <row r="1237" spans="1:11" x14ac:dyDescent="0.25">
      <c r="A1237" t="s">
        <v>90</v>
      </c>
      <c r="B1237" t="s">
        <v>414</v>
      </c>
      <c r="C1237" t="s">
        <v>91</v>
      </c>
      <c r="D1237">
        <v>2010</v>
      </c>
      <c r="E1237">
        <v>2950</v>
      </c>
      <c r="F1237">
        <v>5520</v>
      </c>
      <c r="G1237">
        <v>4320</v>
      </c>
      <c r="H1237">
        <v>0</v>
      </c>
      <c r="I1237">
        <v>60</v>
      </c>
      <c r="J1237">
        <v>930</v>
      </c>
      <c r="K1237">
        <f>SUM(Emisiones_CH4_CO2eq_MUNDO[[#This Row],[Agricultura (kilotoneladas CO₂e)]:[Otras Quemas de Combustible (kilotoneladas CO₂e)]])</f>
        <v>13780</v>
      </c>
    </row>
    <row r="1238" spans="1:11" x14ac:dyDescent="0.25">
      <c r="A1238" t="s">
        <v>90</v>
      </c>
      <c r="B1238" t="s">
        <v>414</v>
      </c>
      <c r="C1238" t="s">
        <v>91</v>
      </c>
      <c r="D1238">
        <v>2011</v>
      </c>
      <c r="E1238">
        <v>2920</v>
      </c>
      <c r="F1238">
        <v>5490</v>
      </c>
      <c r="G1238">
        <v>4350</v>
      </c>
      <c r="H1238">
        <v>0</v>
      </c>
      <c r="I1238">
        <v>60</v>
      </c>
      <c r="J1238">
        <v>940</v>
      </c>
      <c r="K1238">
        <f>SUM(Emisiones_CH4_CO2eq_MUNDO[[#This Row],[Agricultura (kilotoneladas CO₂e)]:[Otras Quemas de Combustible (kilotoneladas CO₂e)]])</f>
        <v>13760</v>
      </c>
    </row>
    <row r="1239" spans="1:11" x14ac:dyDescent="0.25">
      <c r="A1239" t="s">
        <v>90</v>
      </c>
      <c r="B1239" t="s">
        <v>414</v>
      </c>
      <c r="C1239" t="s">
        <v>91</v>
      </c>
      <c r="D1239">
        <v>2012</v>
      </c>
      <c r="E1239">
        <v>2910</v>
      </c>
      <c r="F1239">
        <v>5270</v>
      </c>
      <c r="G1239">
        <v>4380</v>
      </c>
      <c r="H1239">
        <v>0</v>
      </c>
      <c r="I1239">
        <v>60</v>
      </c>
      <c r="J1239">
        <v>960</v>
      </c>
      <c r="K1239">
        <f>SUM(Emisiones_CH4_CO2eq_MUNDO[[#This Row],[Agricultura (kilotoneladas CO₂e)]:[Otras Quemas de Combustible (kilotoneladas CO₂e)]])</f>
        <v>13580</v>
      </c>
    </row>
    <row r="1240" spans="1:11" x14ac:dyDescent="0.25">
      <c r="A1240" t="s">
        <v>90</v>
      </c>
      <c r="B1240" t="s">
        <v>414</v>
      </c>
      <c r="C1240" t="s">
        <v>91</v>
      </c>
      <c r="D1240">
        <v>2013</v>
      </c>
      <c r="E1240">
        <v>2920</v>
      </c>
      <c r="F1240">
        <v>4370</v>
      </c>
      <c r="G1240">
        <v>4450</v>
      </c>
      <c r="H1240">
        <v>0</v>
      </c>
      <c r="I1240">
        <v>60</v>
      </c>
      <c r="J1240">
        <v>990</v>
      </c>
      <c r="K1240">
        <f>SUM(Emisiones_CH4_CO2eq_MUNDO[[#This Row],[Agricultura (kilotoneladas CO₂e)]:[Otras Quemas de Combustible (kilotoneladas CO₂e)]])</f>
        <v>12790</v>
      </c>
    </row>
    <row r="1241" spans="1:11" x14ac:dyDescent="0.25">
      <c r="A1241" t="s">
        <v>90</v>
      </c>
      <c r="B1241" t="s">
        <v>414</v>
      </c>
      <c r="C1241" t="s">
        <v>91</v>
      </c>
      <c r="D1241">
        <v>2014</v>
      </c>
      <c r="E1241">
        <v>2950</v>
      </c>
      <c r="F1241">
        <v>4310</v>
      </c>
      <c r="G1241">
        <v>4430</v>
      </c>
      <c r="H1241">
        <v>0</v>
      </c>
      <c r="I1241">
        <v>70</v>
      </c>
      <c r="J1241">
        <v>960</v>
      </c>
      <c r="K1241">
        <f>SUM(Emisiones_CH4_CO2eq_MUNDO[[#This Row],[Agricultura (kilotoneladas CO₂e)]:[Otras Quemas de Combustible (kilotoneladas CO₂e)]])</f>
        <v>12720</v>
      </c>
    </row>
    <row r="1242" spans="1:11" x14ac:dyDescent="0.25">
      <c r="A1242" t="s">
        <v>90</v>
      </c>
      <c r="B1242" t="s">
        <v>414</v>
      </c>
      <c r="C1242" t="s">
        <v>91</v>
      </c>
      <c r="D1242">
        <v>2015</v>
      </c>
      <c r="E1242">
        <v>3000</v>
      </c>
      <c r="F1242">
        <v>4190</v>
      </c>
      <c r="G1242">
        <v>4510</v>
      </c>
      <c r="H1242">
        <v>0</v>
      </c>
      <c r="I1242">
        <v>50</v>
      </c>
      <c r="J1242">
        <v>980</v>
      </c>
      <c r="K1242">
        <f>SUM(Emisiones_CH4_CO2eq_MUNDO[[#This Row],[Agricultura (kilotoneladas CO₂e)]:[Otras Quemas de Combustible (kilotoneladas CO₂e)]])</f>
        <v>12730</v>
      </c>
    </row>
    <row r="1243" spans="1:11" x14ac:dyDescent="0.25">
      <c r="A1243" t="s">
        <v>90</v>
      </c>
      <c r="B1243" t="s">
        <v>414</v>
      </c>
      <c r="C1243" t="s">
        <v>91</v>
      </c>
      <c r="D1243">
        <v>2016</v>
      </c>
      <c r="E1243">
        <v>3020</v>
      </c>
      <c r="F1243">
        <v>3870</v>
      </c>
      <c r="G1243">
        <v>4540</v>
      </c>
      <c r="H1243">
        <v>0</v>
      </c>
      <c r="I1243">
        <v>40</v>
      </c>
      <c r="J1243">
        <v>980</v>
      </c>
      <c r="K1243">
        <f>SUM(Emisiones_CH4_CO2eq_MUNDO[[#This Row],[Agricultura (kilotoneladas CO₂e)]:[Otras Quemas de Combustible (kilotoneladas CO₂e)]])</f>
        <v>12450</v>
      </c>
    </row>
    <row r="1244" spans="1:11" x14ac:dyDescent="0.25">
      <c r="A1244" t="s">
        <v>92</v>
      </c>
      <c r="B1244" t="s">
        <v>415</v>
      </c>
      <c r="C1244" t="s">
        <v>93</v>
      </c>
      <c r="D1244">
        <v>1990</v>
      </c>
      <c r="E1244">
        <v>12370</v>
      </c>
      <c r="F1244">
        <v>1380</v>
      </c>
      <c r="G1244">
        <v>6080</v>
      </c>
      <c r="H1244">
        <v>10990</v>
      </c>
      <c r="I1244">
        <v>0</v>
      </c>
      <c r="J1244">
        <v>5080</v>
      </c>
      <c r="K1244">
        <f>SUM(Emisiones_CH4_CO2eq_MUNDO[[#This Row],[Agricultura (kilotoneladas CO₂e)]:[Otras Quemas de Combustible (kilotoneladas CO₂e)]])</f>
        <v>35900</v>
      </c>
    </row>
    <row r="1245" spans="1:11" x14ac:dyDescent="0.25">
      <c r="A1245" t="s">
        <v>92</v>
      </c>
      <c r="B1245" t="s">
        <v>415</v>
      </c>
      <c r="C1245" t="s">
        <v>93</v>
      </c>
      <c r="D1245">
        <v>1991</v>
      </c>
      <c r="E1245">
        <v>12250</v>
      </c>
      <c r="F1245">
        <v>1380</v>
      </c>
      <c r="G1245">
        <v>6320</v>
      </c>
      <c r="H1245">
        <v>10990</v>
      </c>
      <c r="I1245">
        <v>0</v>
      </c>
      <c r="J1245">
        <v>5360</v>
      </c>
      <c r="K1245">
        <f>SUM(Emisiones_CH4_CO2eq_MUNDO[[#This Row],[Agricultura (kilotoneladas CO₂e)]:[Otras Quemas de Combustible (kilotoneladas CO₂e)]])</f>
        <v>36300</v>
      </c>
    </row>
    <row r="1246" spans="1:11" x14ac:dyDescent="0.25">
      <c r="A1246" t="s">
        <v>92</v>
      </c>
      <c r="B1246" t="s">
        <v>415</v>
      </c>
      <c r="C1246" t="s">
        <v>93</v>
      </c>
      <c r="D1246">
        <v>1992</v>
      </c>
      <c r="E1246">
        <v>12330</v>
      </c>
      <c r="F1246">
        <v>1380</v>
      </c>
      <c r="G1246">
        <v>6550</v>
      </c>
      <c r="H1246">
        <v>10990</v>
      </c>
      <c r="I1246">
        <v>0</v>
      </c>
      <c r="J1246">
        <v>5630</v>
      </c>
      <c r="K1246">
        <f>SUM(Emisiones_CH4_CO2eq_MUNDO[[#This Row],[Agricultura (kilotoneladas CO₂e)]:[Otras Quemas de Combustible (kilotoneladas CO₂e)]])</f>
        <v>36880</v>
      </c>
    </row>
    <row r="1247" spans="1:11" x14ac:dyDescent="0.25">
      <c r="A1247" t="s">
        <v>92</v>
      </c>
      <c r="B1247" t="s">
        <v>415</v>
      </c>
      <c r="C1247" t="s">
        <v>93</v>
      </c>
      <c r="D1247">
        <v>1993</v>
      </c>
      <c r="E1247">
        <v>12250</v>
      </c>
      <c r="F1247">
        <v>1380</v>
      </c>
      <c r="G1247">
        <v>6780</v>
      </c>
      <c r="H1247">
        <v>10990</v>
      </c>
      <c r="I1247">
        <v>0</v>
      </c>
      <c r="J1247">
        <v>5910</v>
      </c>
      <c r="K1247">
        <f>SUM(Emisiones_CH4_CO2eq_MUNDO[[#This Row],[Agricultura (kilotoneladas CO₂e)]:[Otras Quemas de Combustible (kilotoneladas CO₂e)]])</f>
        <v>37310</v>
      </c>
    </row>
    <row r="1248" spans="1:11" x14ac:dyDescent="0.25">
      <c r="A1248" t="s">
        <v>92</v>
      </c>
      <c r="B1248" t="s">
        <v>415</v>
      </c>
      <c r="C1248" t="s">
        <v>93</v>
      </c>
      <c r="D1248">
        <v>1994</v>
      </c>
      <c r="E1248">
        <v>12200</v>
      </c>
      <c r="F1248">
        <v>1380</v>
      </c>
      <c r="G1248">
        <v>7010</v>
      </c>
      <c r="H1248">
        <v>10990</v>
      </c>
      <c r="I1248">
        <v>0</v>
      </c>
      <c r="J1248">
        <v>6180</v>
      </c>
      <c r="K1248">
        <f>SUM(Emisiones_CH4_CO2eq_MUNDO[[#This Row],[Agricultura (kilotoneladas CO₂e)]:[Otras Quemas de Combustible (kilotoneladas CO₂e)]])</f>
        <v>37760</v>
      </c>
    </row>
    <row r="1249" spans="1:11" x14ac:dyDescent="0.25">
      <c r="A1249" t="s">
        <v>92</v>
      </c>
      <c r="B1249" t="s">
        <v>415</v>
      </c>
      <c r="C1249" t="s">
        <v>93</v>
      </c>
      <c r="D1249">
        <v>1995</v>
      </c>
      <c r="E1249">
        <v>12110</v>
      </c>
      <c r="F1249">
        <v>1380</v>
      </c>
      <c r="G1249">
        <v>7230</v>
      </c>
      <c r="H1249">
        <v>10990</v>
      </c>
      <c r="I1249">
        <v>0</v>
      </c>
      <c r="J1249">
        <v>6140</v>
      </c>
      <c r="K1249">
        <f>SUM(Emisiones_CH4_CO2eq_MUNDO[[#This Row],[Agricultura (kilotoneladas CO₂e)]:[Otras Quemas de Combustible (kilotoneladas CO₂e)]])</f>
        <v>37850</v>
      </c>
    </row>
    <row r="1250" spans="1:11" x14ac:dyDescent="0.25">
      <c r="A1250" t="s">
        <v>92</v>
      </c>
      <c r="B1250" t="s">
        <v>415</v>
      </c>
      <c r="C1250" t="s">
        <v>93</v>
      </c>
      <c r="D1250">
        <v>1996</v>
      </c>
      <c r="E1250">
        <v>9580</v>
      </c>
      <c r="F1250">
        <v>1340</v>
      </c>
      <c r="G1250">
        <v>7450</v>
      </c>
      <c r="H1250">
        <v>19300</v>
      </c>
      <c r="I1250">
        <v>0</v>
      </c>
      <c r="J1250">
        <v>5970</v>
      </c>
      <c r="K1250">
        <f>SUM(Emisiones_CH4_CO2eq_MUNDO[[#This Row],[Agricultura (kilotoneladas CO₂e)]:[Otras Quemas de Combustible (kilotoneladas CO₂e)]])</f>
        <v>43640</v>
      </c>
    </row>
    <row r="1251" spans="1:11" x14ac:dyDescent="0.25">
      <c r="A1251" t="s">
        <v>92</v>
      </c>
      <c r="B1251" t="s">
        <v>415</v>
      </c>
      <c r="C1251" t="s">
        <v>93</v>
      </c>
      <c r="D1251">
        <v>1997</v>
      </c>
      <c r="E1251">
        <v>9390</v>
      </c>
      <c r="F1251">
        <v>1310</v>
      </c>
      <c r="G1251">
        <v>7670</v>
      </c>
      <c r="H1251">
        <v>24190</v>
      </c>
      <c r="I1251">
        <v>0</v>
      </c>
      <c r="J1251">
        <v>5810</v>
      </c>
      <c r="K1251">
        <f>SUM(Emisiones_CH4_CO2eq_MUNDO[[#This Row],[Agricultura (kilotoneladas CO₂e)]:[Otras Quemas de Combustible (kilotoneladas CO₂e)]])</f>
        <v>48370</v>
      </c>
    </row>
    <row r="1252" spans="1:11" x14ac:dyDescent="0.25">
      <c r="A1252" t="s">
        <v>92</v>
      </c>
      <c r="B1252" t="s">
        <v>415</v>
      </c>
      <c r="C1252" t="s">
        <v>93</v>
      </c>
      <c r="D1252">
        <v>1998</v>
      </c>
      <c r="E1252">
        <v>9770</v>
      </c>
      <c r="F1252">
        <v>1270</v>
      </c>
      <c r="G1252">
        <v>7880</v>
      </c>
      <c r="H1252">
        <v>24890</v>
      </c>
      <c r="I1252">
        <v>0</v>
      </c>
      <c r="J1252">
        <v>5640</v>
      </c>
      <c r="K1252">
        <f>SUM(Emisiones_CH4_CO2eq_MUNDO[[#This Row],[Agricultura (kilotoneladas CO₂e)]:[Otras Quemas de Combustible (kilotoneladas CO₂e)]])</f>
        <v>49450</v>
      </c>
    </row>
    <row r="1253" spans="1:11" x14ac:dyDescent="0.25">
      <c r="A1253" t="s">
        <v>92</v>
      </c>
      <c r="B1253" t="s">
        <v>415</v>
      </c>
      <c r="C1253" t="s">
        <v>93</v>
      </c>
      <c r="D1253">
        <v>1999</v>
      </c>
      <c r="E1253">
        <v>8900</v>
      </c>
      <c r="F1253">
        <v>1230</v>
      </c>
      <c r="G1253">
        <v>8100</v>
      </c>
      <c r="H1253">
        <v>20480</v>
      </c>
      <c r="I1253">
        <v>0</v>
      </c>
      <c r="J1253">
        <v>5470</v>
      </c>
      <c r="K1253">
        <f>SUM(Emisiones_CH4_CO2eq_MUNDO[[#This Row],[Agricultura (kilotoneladas CO₂e)]:[Otras Quemas de Combustible (kilotoneladas CO₂e)]])</f>
        <v>44180</v>
      </c>
    </row>
    <row r="1254" spans="1:11" x14ac:dyDescent="0.25">
      <c r="A1254" t="s">
        <v>92</v>
      </c>
      <c r="B1254" t="s">
        <v>415</v>
      </c>
      <c r="C1254" t="s">
        <v>93</v>
      </c>
      <c r="D1254">
        <v>2000</v>
      </c>
      <c r="E1254">
        <v>8710</v>
      </c>
      <c r="F1254">
        <v>1190</v>
      </c>
      <c r="G1254">
        <v>8330</v>
      </c>
      <c r="H1254">
        <v>18040</v>
      </c>
      <c r="I1254">
        <v>0</v>
      </c>
      <c r="J1254">
        <v>5580</v>
      </c>
      <c r="K1254">
        <f>SUM(Emisiones_CH4_CO2eq_MUNDO[[#This Row],[Agricultura (kilotoneladas CO₂e)]:[Otras Quemas de Combustible (kilotoneladas CO₂e)]])</f>
        <v>41850</v>
      </c>
    </row>
    <row r="1255" spans="1:11" x14ac:dyDescent="0.25">
      <c r="A1255" t="s">
        <v>92</v>
      </c>
      <c r="B1255" t="s">
        <v>415</v>
      </c>
      <c r="C1255" t="s">
        <v>93</v>
      </c>
      <c r="D1255">
        <v>2001</v>
      </c>
      <c r="E1255">
        <v>10940</v>
      </c>
      <c r="F1255">
        <v>1140</v>
      </c>
      <c r="G1255">
        <v>8550</v>
      </c>
      <c r="H1255">
        <v>7540</v>
      </c>
      <c r="I1255">
        <v>0</v>
      </c>
      <c r="J1255">
        <v>5710</v>
      </c>
      <c r="K1255">
        <f>SUM(Emisiones_CH4_CO2eq_MUNDO[[#This Row],[Agricultura (kilotoneladas CO₂e)]:[Otras Quemas de Combustible (kilotoneladas CO₂e)]])</f>
        <v>33880</v>
      </c>
    </row>
    <row r="1256" spans="1:11" x14ac:dyDescent="0.25">
      <c r="A1256" t="s">
        <v>92</v>
      </c>
      <c r="B1256" t="s">
        <v>415</v>
      </c>
      <c r="C1256" t="s">
        <v>93</v>
      </c>
      <c r="D1256">
        <v>2002</v>
      </c>
      <c r="E1256">
        <v>11930</v>
      </c>
      <c r="F1256">
        <v>1080</v>
      </c>
      <c r="G1256">
        <v>8810</v>
      </c>
      <c r="H1256">
        <v>6640</v>
      </c>
      <c r="I1256">
        <v>0</v>
      </c>
      <c r="J1256">
        <v>5830</v>
      </c>
      <c r="K1256">
        <f>SUM(Emisiones_CH4_CO2eq_MUNDO[[#This Row],[Agricultura (kilotoneladas CO₂e)]:[Otras Quemas de Combustible (kilotoneladas CO₂e)]])</f>
        <v>34290</v>
      </c>
    </row>
    <row r="1257" spans="1:11" x14ac:dyDescent="0.25">
      <c r="A1257" t="s">
        <v>92</v>
      </c>
      <c r="B1257" t="s">
        <v>415</v>
      </c>
      <c r="C1257" t="s">
        <v>93</v>
      </c>
      <c r="D1257">
        <v>2003</v>
      </c>
      <c r="E1257">
        <v>12730</v>
      </c>
      <c r="F1257">
        <v>1020</v>
      </c>
      <c r="G1257">
        <v>9130</v>
      </c>
      <c r="H1257">
        <v>9400</v>
      </c>
      <c r="I1257">
        <v>0</v>
      </c>
      <c r="J1257">
        <v>5950</v>
      </c>
      <c r="K1257">
        <f>SUM(Emisiones_CH4_CO2eq_MUNDO[[#This Row],[Agricultura (kilotoneladas CO₂e)]:[Otras Quemas de Combustible (kilotoneladas CO₂e)]])</f>
        <v>38230</v>
      </c>
    </row>
    <row r="1258" spans="1:11" x14ac:dyDescent="0.25">
      <c r="A1258" t="s">
        <v>92</v>
      </c>
      <c r="B1258" t="s">
        <v>415</v>
      </c>
      <c r="C1258" t="s">
        <v>93</v>
      </c>
      <c r="D1258">
        <v>2004</v>
      </c>
      <c r="E1258">
        <v>13470</v>
      </c>
      <c r="F1258">
        <v>970</v>
      </c>
      <c r="G1258">
        <v>9400</v>
      </c>
      <c r="H1258">
        <v>11150</v>
      </c>
      <c r="I1258">
        <v>0</v>
      </c>
      <c r="J1258">
        <v>5980</v>
      </c>
      <c r="K1258">
        <f>SUM(Emisiones_CH4_CO2eq_MUNDO[[#This Row],[Agricultura (kilotoneladas CO₂e)]:[Otras Quemas de Combustible (kilotoneladas CO₂e)]])</f>
        <v>40970</v>
      </c>
    </row>
    <row r="1259" spans="1:11" x14ac:dyDescent="0.25">
      <c r="A1259" t="s">
        <v>92</v>
      </c>
      <c r="B1259" t="s">
        <v>415</v>
      </c>
      <c r="C1259" t="s">
        <v>93</v>
      </c>
      <c r="D1259">
        <v>2005</v>
      </c>
      <c r="E1259">
        <v>13400</v>
      </c>
      <c r="F1259">
        <v>910</v>
      </c>
      <c r="G1259">
        <v>9680</v>
      </c>
      <c r="H1259">
        <v>12450</v>
      </c>
      <c r="I1259">
        <v>0</v>
      </c>
      <c r="J1259">
        <v>6000</v>
      </c>
      <c r="K1259">
        <f>SUM(Emisiones_CH4_CO2eq_MUNDO[[#This Row],[Agricultura (kilotoneladas CO₂e)]:[Otras Quemas de Combustible (kilotoneladas CO₂e)]])</f>
        <v>42440</v>
      </c>
    </row>
    <row r="1260" spans="1:11" x14ac:dyDescent="0.25">
      <c r="A1260" t="s">
        <v>92</v>
      </c>
      <c r="B1260" t="s">
        <v>415</v>
      </c>
      <c r="C1260" t="s">
        <v>93</v>
      </c>
      <c r="D1260">
        <v>2006</v>
      </c>
      <c r="E1260">
        <v>14040</v>
      </c>
      <c r="F1260">
        <v>920</v>
      </c>
      <c r="G1260">
        <v>10010</v>
      </c>
      <c r="H1260">
        <v>9010</v>
      </c>
      <c r="I1260">
        <v>0</v>
      </c>
      <c r="J1260">
        <v>6230</v>
      </c>
      <c r="K1260">
        <f>SUM(Emisiones_CH4_CO2eq_MUNDO[[#This Row],[Agricultura (kilotoneladas CO₂e)]:[Otras Quemas de Combustible (kilotoneladas CO₂e)]])</f>
        <v>40210</v>
      </c>
    </row>
    <row r="1261" spans="1:11" x14ac:dyDescent="0.25">
      <c r="A1261" t="s">
        <v>92</v>
      </c>
      <c r="B1261" t="s">
        <v>415</v>
      </c>
      <c r="C1261" t="s">
        <v>93</v>
      </c>
      <c r="D1261">
        <v>2007</v>
      </c>
      <c r="E1261">
        <v>12080</v>
      </c>
      <c r="F1261">
        <v>930</v>
      </c>
      <c r="G1261">
        <v>10340</v>
      </c>
      <c r="H1261">
        <v>11070</v>
      </c>
      <c r="I1261">
        <v>0</v>
      </c>
      <c r="J1261">
        <v>6450</v>
      </c>
      <c r="K1261">
        <f>SUM(Emisiones_CH4_CO2eq_MUNDO[[#This Row],[Agricultura (kilotoneladas CO₂e)]:[Otras Quemas de Combustible (kilotoneladas CO₂e)]])</f>
        <v>40870</v>
      </c>
    </row>
    <row r="1262" spans="1:11" x14ac:dyDescent="0.25">
      <c r="A1262" t="s">
        <v>92</v>
      </c>
      <c r="B1262" t="s">
        <v>415</v>
      </c>
      <c r="C1262" t="s">
        <v>93</v>
      </c>
      <c r="D1262">
        <v>2008</v>
      </c>
      <c r="E1262">
        <v>12960</v>
      </c>
      <c r="F1262">
        <v>940</v>
      </c>
      <c r="G1262">
        <v>10680</v>
      </c>
      <c r="H1262">
        <v>10440</v>
      </c>
      <c r="I1262">
        <v>0</v>
      </c>
      <c r="J1262">
        <v>6680</v>
      </c>
      <c r="K1262">
        <f>SUM(Emisiones_CH4_CO2eq_MUNDO[[#This Row],[Agricultura (kilotoneladas CO₂e)]:[Otras Quemas de Combustible (kilotoneladas CO₂e)]])</f>
        <v>41700</v>
      </c>
    </row>
    <row r="1263" spans="1:11" x14ac:dyDescent="0.25">
      <c r="A1263" t="s">
        <v>92</v>
      </c>
      <c r="B1263" t="s">
        <v>415</v>
      </c>
      <c r="C1263" t="s">
        <v>93</v>
      </c>
      <c r="D1263">
        <v>2009</v>
      </c>
      <c r="E1263">
        <v>12740</v>
      </c>
      <c r="F1263">
        <v>950</v>
      </c>
      <c r="G1263">
        <v>11010</v>
      </c>
      <c r="H1263">
        <v>10910</v>
      </c>
      <c r="I1263">
        <v>0</v>
      </c>
      <c r="J1263">
        <v>6910</v>
      </c>
      <c r="K1263">
        <f>SUM(Emisiones_CH4_CO2eq_MUNDO[[#This Row],[Agricultura (kilotoneladas CO₂e)]:[Otras Quemas de Combustible (kilotoneladas CO₂e)]])</f>
        <v>42520</v>
      </c>
    </row>
    <row r="1264" spans="1:11" x14ac:dyDescent="0.25">
      <c r="A1264" t="s">
        <v>92</v>
      </c>
      <c r="B1264" t="s">
        <v>415</v>
      </c>
      <c r="C1264" t="s">
        <v>93</v>
      </c>
      <c r="D1264">
        <v>2010</v>
      </c>
      <c r="E1264">
        <v>13200</v>
      </c>
      <c r="F1264">
        <v>970</v>
      </c>
      <c r="G1264">
        <v>11340</v>
      </c>
      <c r="H1264">
        <v>10180</v>
      </c>
      <c r="I1264">
        <v>0</v>
      </c>
      <c r="J1264">
        <v>7130</v>
      </c>
      <c r="K1264">
        <f>SUM(Emisiones_CH4_CO2eq_MUNDO[[#This Row],[Agricultura (kilotoneladas CO₂e)]:[Otras Quemas de Combustible (kilotoneladas CO₂e)]])</f>
        <v>42820</v>
      </c>
    </row>
    <row r="1265" spans="1:11" x14ac:dyDescent="0.25">
      <c r="A1265" t="s">
        <v>92</v>
      </c>
      <c r="B1265" t="s">
        <v>415</v>
      </c>
      <c r="C1265" t="s">
        <v>93</v>
      </c>
      <c r="D1265">
        <v>2011</v>
      </c>
      <c r="E1265">
        <v>12410</v>
      </c>
      <c r="F1265">
        <v>960</v>
      </c>
      <c r="G1265">
        <v>11740</v>
      </c>
      <c r="H1265">
        <v>12140</v>
      </c>
      <c r="I1265">
        <v>0</v>
      </c>
      <c r="J1265">
        <v>7670</v>
      </c>
      <c r="K1265">
        <f>SUM(Emisiones_CH4_CO2eq_MUNDO[[#This Row],[Agricultura (kilotoneladas CO₂e)]:[Otras Quemas de Combustible (kilotoneladas CO₂e)]])</f>
        <v>44920</v>
      </c>
    </row>
    <row r="1266" spans="1:11" x14ac:dyDescent="0.25">
      <c r="A1266" t="s">
        <v>92</v>
      </c>
      <c r="B1266" t="s">
        <v>415</v>
      </c>
      <c r="C1266" t="s">
        <v>93</v>
      </c>
      <c r="D1266">
        <v>2012</v>
      </c>
      <c r="E1266">
        <v>12400</v>
      </c>
      <c r="F1266">
        <v>950</v>
      </c>
      <c r="G1266">
        <v>12130</v>
      </c>
      <c r="H1266">
        <v>11880</v>
      </c>
      <c r="I1266">
        <v>0</v>
      </c>
      <c r="J1266">
        <v>8210</v>
      </c>
      <c r="K1266">
        <f>SUM(Emisiones_CH4_CO2eq_MUNDO[[#This Row],[Agricultura (kilotoneladas CO₂e)]:[Otras Quemas de Combustible (kilotoneladas CO₂e)]])</f>
        <v>45570</v>
      </c>
    </row>
    <row r="1267" spans="1:11" x14ac:dyDescent="0.25">
      <c r="A1267" t="s">
        <v>92</v>
      </c>
      <c r="B1267" t="s">
        <v>415</v>
      </c>
      <c r="C1267" t="s">
        <v>93</v>
      </c>
      <c r="D1267">
        <v>2013</v>
      </c>
      <c r="E1267">
        <v>13070</v>
      </c>
      <c r="F1267">
        <v>940</v>
      </c>
      <c r="G1267">
        <v>12530</v>
      </c>
      <c r="H1267">
        <v>14600</v>
      </c>
      <c r="I1267">
        <v>0</v>
      </c>
      <c r="J1267">
        <v>8750</v>
      </c>
      <c r="K1267">
        <f>SUM(Emisiones_CH4_CO2eq_MUNDO[[#This Row],[Agricultura (kilotoneladas CO₂e)]:[Otras Quemas de Combustible (kilotoneladas CO₂e)]])</f>
        <v>49890</v>
      </c>
    </row>
    <row r="1268" spans="1:11" x14ac:dyDescent="0.25">
      <c r="A1268" t="s">
        <v>92</v>
      </c>
      <c r="B1268" t="s">
        <v>415</v>
      </c>
      <c r="C1268" t="s">
        <v>93</v>
      </c>
      <c r="D1268">
        <v>2014</v>
      </c>
      <c r="E1268">
        <v>12820</v>
      </c>
      <c r="F1268">
        <v>930</v>
      </c>
      <c r="G1268">
        <v>12920</v>
      </c>
      <c r="H1268">
        <v>11500</v>
      </c>
      <c r="I1268">
        <v>0</v>
      </c>
      <c r="J1268">
        <v>9290</v>
      </c>
      <c r="K1268">
        <f>SUM(Emisiones_CH4_CO2eq_MUNDO[[#This Row],[Agricultura (kilotoneladas CO₂e)]:[Otras Quemas de Combustible (kilotoneladas CO₂e)]])</f>
        <v>47460</v>
      </c>
    </row>
    <row r="1269" spans="1:11" x14ac:dyDescent="0.25">
      <c r="A1269" t="s">
        <v>92</v>
      </c>
      <c r="B1269" t="s">
        <v>415</v>
      </c>
      <c r="C1269" t="s">
        <v>93</v>
      </c>
      <c r="D1269">
        <v>2015</v>
      </c>
      <c r="E1269">
        <v>13540</v>
      </c>
      <c r="F1269">
        <v>920</v>
      </c>
      <c r="G1269">
        <v>13310</v>
      </c>
      <c r="H1269">
        <v>11540</v>
      </c>
      <c r="I1269">
        <v>0</v>
      </c>
      <c r="J1269">
        <v>9830</v>
      </c>
      <c r="K1269">
        <f>SUM(Emisiones_CH4_CO2eq_MUNDO[[#This Row],[Agricultura (kilotoneladas CO₂e)]:[Otras Quemas de Combustible (kilotoneladas CO₂e)]])</f>
        <v>49140</v>
      </c>
    </row>
    <row r="1270" spans="1:11" x14ac:dyDescent="0.25">
      <c r="A1270" t="s">
        <v>92</v>
      </c>
      <c r="B1270" t="s">
        <v>415</v>
      </c>
      <c r="C1270" t="s">
        <v>93</v>
      </c>
      <c r="D1270">
        <v>2016</v>
      </c>
      <c r="E1270">
        <v>13210</v>
      </c>
      <c r="F1270">
        <v>910</v>
      </c>
      <c r="G1270">
        <v>13770</v>
      </c>
      <c r="H1270">
        <v>15430</v>
      </c>
      <c r="I1270">
        <v>0</v>
      </c>
      <c r="J1270">
        <v>9930</v>
      </c>
      <c r="K1270">
        <f>SUM(Emisiones_CH4_CO2eq_MUNDO[[#This Row],[Agricultura (kilotoneladas CO₂e)]:[Otras Quemas de Combustible (kilotoneladas CO₂e)]])</f>
        <v>53250</v>
      </c>
    </row>
    <row r="1271" spans="1:11" x14ac:dyDescent="0.25">
      <c r="A1271" t="s">
        <v>94</v>
      </c>
      <c r="B1271" t="s">
        <v>416</v>
      </c>
      <c r="C1271" t="s">
        <v>95</v>
      </c>
      <c r="D1271">
        <v>1990</v>
      </c>
      <c r="E1271">
        <v>6850</v>
      </c>
      <c r="F1271">
        <v>130</v>
      </c>
      <c r="G1271">
        <v>1640</v>
      </c>
      <c r="H1271">
        <v>0</v>
      </c>
      <c r="I1271">
        <v>0</v>
      </c>
      <c r="J1271">
        <v>250</v>
      </c>
      <c r="K1271">
        <f>SUM(Emisiones_CH4_CO2eq_MUNDO[[#This Row],[Agricultura (kilotoneladas CO₂e)]:[Otras Quemas de Combustible (kilotoneladas CO₂e)]])</f>
        <v>8870</v>
      </c>
    </row>
    <row r="1272" spans="1:11" x14ac:dyDescent="0.25">
      <c r="A1272" t="s">
        <v>94</v>
      </c>
      <c r="B1272" t="s">
        <v>416</v>
      </c>
      <c r="C1272" t="s">
        <v>95</v>
      </c>
      <c r="D1272">
        <v>1991</v>
      </c>
      <c r="E1272">
        <v>6900</v>
      </c>
      <c r="F1272">
        <v>170</v>
      </c>
      <c r="G1272">
        <v>1640</v>
      </c>
      <c r="H1272">
        <v>0</v>
      </c>
      <c r="I1272">
        <v>0</v>
      </c>
      <c r="J1272">
        <v>270</v>
      </c>
      <c r="K1272">
        <f>SUM(Emisiones_CH4_CO2eq_MUNDO[[#This Row],[Agricultura (kilotoneladas CO₂e)]:[Otras Quemas de Combustible (kilotoneladas CO₂e)]])</f>
        <v>8980</v>
      </c>
    </row>
    <row r="1273" spans="1:11" x14ac:dyDescent="0.25">
      <c r="A1273" t="s">
        <v>94</v>
      </c>
      <c r="B1273" t="s">
        <v>416</v>
      </c>
      <c r="C1273" t="s">
        <v>95</v>
      </c>
      <c r="D1273">
        <v>1992</v>
      </c>
      <c r="E1273">
        <v>6890</v>
      </c>
      <c r="F1273">
        <v>170</v>
      </c>
      <c r="G1273">
        <v>1620</v>
      </c>
      <c r="H1273">
        <v>0</v>
      </c>
      <c r="I1273">
        <v>0</v>
      </c>
      <c r="J1273">
        <v>290</v>
      </c>
      <c r="K1273">
        <f>SUM(Emisiones_CH4_CO2eq_MUNDO[[#This Row],[Agricultura (kilotoneladas CO₂e)]:[Otras Quemas de Combustible (kilotoneladas CO₂e)]])</f>
        <v>8970</v>
      </c>
    </row>
    <row r="1274" spans="1:11" x14ac:dyDescent="0.25">
      <c r="A1274" t="s">
        <v>94</v>
      </c>
      <c r="B1274" t="s">
        <v>416</v>
      </c>
      <c r="C1274" t="s">
        <v>95</v>
      </c>
      <c r="D1274">
        <v>1993</v>
      </c>
      <c r="E1274">
        <v>7000</v>
      </c>
      <c r="F1274">
        <v>170</v>
      </c>
      <c r="G1274">
        <v>1600</v>
      </c>
      <c r="H1274">
        <v>0</v>
      </c>
      <c r="I1274">
        <v>0</v>
      </c>
      <c r="J1274">
        <v>340</v>
      </c>
      <c r="K1274">
        <f>SUM(Emisiones_CH4_CO2eq_MUNDO[[#This Row],[Agricultura (kilotoneladas CO₂e)]:[Otras Quemas de Combustible (kilotoneladas CO₂e)]])</f>
        <v>9110</v>
      </c>
    </row>
    <row r="1275" spans="1:11" x14ac:dyDescent="0.25">
      <c r="A1275" t="s">
        <v>94</v>
      </c>
      <c r="B1275" t="s">
        <v>416</v>
      </c>
      <c r="C1275" t="s">
        <v>95</v>
      </c>
      <c r="D1275">
        <v>1994</v>
      </c>
      <c r="E1275">
        <v>6840</v>
      </c>
      <c r="F1275">
        <v>180</v>
      </c>
      <c r="G1275">
        <v>1520</v>
      </c>
      <c r="H1275">
        <v>0</v>
      </c>
      <c r="I1275">
        <v>0</v>
      </c>
      <c r="J1275">
        <v>420</v>
      </c>
      <c r="K1275">
        <f>SUM(Emisiones_CH4_CO2eq_MUNDO[[#This Row],[Agricultura (kilotoneladas CO₂e)]:[Otras Quemas de Combustible (kilotoneladas CO₂e)]])</f>
        <v>8960</v>
      </c>
    </row>
    <row r="1276" spans="1:11" x14ac:dyDescent="0.25">
      <c r="A1276" t="s">
        <v>94</v>
      </c>
      <c r="B1276" t="s">
        <v>416</v>
      </c>
      <c r="C1276" t="s">
        <v>95</v>
      </c>
      <c r="D1276">
        <v>1995</v>
      </c>
      <c r="E1276">
        <v>6850</v>
      </c>
      <c r="F1276">
        <v>180</v>
      </c>
      <c r="G1276">
        <v>1440</v>
      </c>
      <c r="H1276">
        <v>0</v>
      </c>
      <c r="I1276">
        <v>0</v>
      </c>
      <c r="J1276">
        <v>560</v>
      </c>
      <c r="K1276">
        <f>SUM(Emisiones_CH4_CO2eq_MUNDO[[#This Row],[Agricultura (kilotoneladas CO₂e)]:[Otras Quemas de Combustible (kilotoneladas CO₂e)]])</f>
        <v>9030</v>
      </c>
    </row>
    <row r="1277" spans="1:11" x14ac:dyDescent="0.25">
      <c r="A1277" t="s">
        <v>94</v>
      </c>
      <c r="B1277" t="s">
        <v>416</v>
      </c>
      <c r="C1277" t="s">
        <v>95</v>
      </c>
      <c r="D1277">
        <v>1996</v>
      </c>
      <c r="E1277">
        <v>6820</v>
      </c>
      <c r="F1277">
        <v>190</v>
      </c>
      <c r="G1277">
        <v>1400</v>
      </c>
      <c r="H1277">
        <v>0</v>
      </c>
      <c r="I1277">
        <v>0</v>
      </c>
      <c r="J1277">
        <v>660</v>
      </c>
      <c r="K1277">
        <f>SUM(Emisiones_CH4_CO2eq_MUNDO[[#This Row],[Agricultura (kilotoneladas CO₂e)]:[Otras Quemas de Combustible (kilotoneladas CO₂e)]])</f>
        <v>9070</v>
      </c>
    </row>
    <row r="1278" spans="1:11" x14ac:dyDescent="0.25">
      <c r="A1278" t="s">
        <v>94</v>
      </c>
      <c r="B1278" t="s">
        <v>416</v>
      </c>
      <c r="C1278" t="s">
        <v>95</v>
      </c>
      <c r="D1278">
        <v>1997</v>
      </c>
      <c r="E1278">
        <v>6770</v>
      </c>
      <c r="F1278">
        <v>220</v>
      </c>
      <c r="G1278">
        <v>1310</v>
      </c>
      <c r="H1278">
        <v>0</v>
      </c>
      <c r="I1278">
        <v>0</v>
      </c>
      <c r="J1278">
        <v>650</v>
      </c>
      <c r="K1278">
        <f>SUM(Emisiones_CH4_CO2eq_MUNDO[[#This Row],[Agricultura (kilotoneladas CO₂e)]:[Otras Quemas de Combustible (kilotoneladas CO₂e)]])</f>
        <v>8950</v>
      </c>
    </row>
    <row r="1279" spans="1:11" x14ac:dyDescent="0.25">
      <c r="A1279" t="s">
        <v>94</v>
      </c>
      <c r="B1279" t="s">
        <v>416</v>
      </c>
      <c r="C1279" t="s">
        <v>95</v>
      </c>
      <c r="D1279">
        <v>1998</v>
      </c>
      <c r="E1279">
        <v>6820</v>
      </c>
      <c r="F1279">
        <v>210</v>
      </c>
      <c r="G1279">
        <v>1230</v>
      </c>
      <c r="H1279">
        <v>0</v>
      </c>
      <c r="I1279">
        <v>0</v>
      </c>
      <c r="J1279">
        <v>690</v>
      </c>
      <c r="K1279">
        <f>SUM(Emisiones_CH4_CO2eq_MUNDO[[#This Row],[Agricultura (kilotoneladas CO₂e)]:[Otras Quemas de Combustible (kilotoneladas CO₂e)]])</f>
        <v>8950</v>
      </c>
    </row>
    <row r="1280" spans="1:11" x14ac:dyDescent="0.25">
      <c r="A1280" t="s">
        <v>94</v>
      </c>
      <c r="B1280" t="s">
        <v>416</v>
      </c>
      <c r="C1280" t="s">
        <v>95</v>
      </c>
      <c r="D1280">
        <v>1999</v>
      </c>
      <c r="E1280">
        <v>6530</v>
      </c>
      <c r="F1280">
        <v>280</v>
      </c>
      <c r="G1280">
        <v>1250</v>
      </c>
      <c r="H1280">
        <v>0</v>
      </c>
      <c r="I1280">
        <v>0</v>
      </c>
      <c r="J1280">
        <v>680</v>
      </c>
      <c r="K1280">
        <f>SUM(Emisiones_CH4_CO2eq_MUNDO[[#This Row],[Agricultura (kilotoneladas CO₂e)]:[Otras Quemas de Combustible (kilotoneladas CO₂e)]])</f>
        <v>8740</v>
      </c>
    </row>
    <row r="1281" spans="1:11" x14ac:dyDescent="0.25">
      <c r="A1281" t="s">
        <v>94</v>
      </c>
      <c r="B1281" t="s">
        <v>416</v>
      </c>
      <c r="C1281" t="s">
        <v>95</v>
      </c>
      <c r="D1281">
        <v>2000</v>
      </c>
      <c r="E1281">
        <v>6550</v>
      </c>
      <c r="F1281">
        <v>250</v>
      </c>
      <c r="G1281">
        <v>1180</v>
      </c>
      <c r="H1281">
        <v>0</v>
      </c>
      <c r="I1281">
        <v>0</v>
      </c>
      <c r="J1281">
        <v>660</v>
      </c>
      <c r="K1281">
        <f>SUM(Emisiones_CH4_CO2eq_MUNDO[[#This Row],[Agricultura (kilotoneladas CO₂e)]:[Otras Quemas de Combustible (kilotoneladas CO₂e)]])</f>
        <v>8640</v>
      </c>
    </row>
    <row r="1282" spans="1:11" x14ac:dyDescent="0.25">
      <c r="A1282" t="s">
        <v>94</v>
      </c>
      <c r="B1282" t="s">
        <v>416</v>
      </c>
      <c r="C1282" t="s">
        <v>95</v>
      </c>
      <c r="D1282">
        <v>2001</v>
      </c>
      <c r="E1282">
        <v>6730</v>
      </c>
      <c r="F1282">
        <v>260</v>
      </c>
      <c r="G1282">
        <v>1230</v>
      </c>
      <c r="H1282">
        <v>0</v>
      </c>
      <c r="I1282">
        <v>0</v>
      </c>
      <c r="J1282">
        <v>680</v>
      </c>
      <c r="K1282">
        <f>SUM(Emisiones_CH4_CO2eq_MUNDO[[#This Row],[Agricultura (kilotoneladas CO₂e)]:[Otras Quemas de Combustible (kilotoneladas CO₂e)]])</f>
        <v>8900</v>
      </c>
    </row>
    <row r="1283" spans="1:11" x14ac:dyDescent="0.25">
      <c r="A1283" t="s">
        <v>94</v>
      </c>
      <c r="B1283" t="s">
        <v>416</v>
      </c>
      <c r="C1283" t="s">
        <v>95</v>
      </c>
      <c r="D1283">
        <v>2002</v>
      </c>
      <c r="E1283">
        <v>6580</v>
      </c>
      <c r="F1283">
        <v>240</v>
      </c>
      <c r="G1283">
        <v>1150</v>
      </c>
      <c r="H1283">
        <v>0</v>
      </c>
      <c r="I1283">
        <v>0</v>
      </c>
      <c r="J1283">
        <v>670</v>
      </c>
      <c r="K1283">
        <f>SUM(Emisiones_CH4_CO2eq_MUNDO[[#This Row],[Agricultura (kilotoneladas CO₂e)]:[Otras Quemas de Combustible (kilotoneladas CO₂e)]])</f>
        <v>8640</v>
      </c>
    </row>
    <row r="1284" spans="1:11" x14ac:dyDescent="0.25">
      <c r="A1284" t="s">
        <v>94</v>
      </c>
      <c r="B1284" t="s">
        <v>416</v>
      </c>
      <c r="C1284" t="s">
        <v>95</v>
      </c>
      <c r="D1284">
        <v>2003</v>
      </c>
      <c r="E1284">
        <v>6480</v>
      </c>
      <c r="F1284">
        <v>240</v>
      </c>
      <c r="G1284">
        <v>1170</v>
      </c>
      <c r="H1284">
        <v>0</v>
      </c>
      <c r="I1284">
        <v>0</v>
      </c>
      <c r="J1284">
        <v>660</v>
      </c>
      <c r="K1284">
        <f>SUM(Emisiones_CH4_CO2eq_MUNDO[[#This Row],[Agricultura (kilotoneladas CO₂e)]:[Otras Quemas de Combustible (kilotoneladas CO₂e)]])</f>
        <v>8550</v>
      </c>
    </row>
    <row r="1285" spans="1:11" x14ac:dyDescent="0.25">
      <c r="A1285" t="s">
        <v>94</v>
      </c>
      <c r="B1285" t="s">
        <v>416</v>
      </c>
      <c r="C1285" t="s">
        <v>95</v>
      </c>
      <c r="D1285">
        <v>2004</v>
      </c>
      <c r="E1285">
        <v>6370</v>
      </c>
      <c r="F1285">
        <v>260</v>
      </c>
      <c r="G1285">
        <v>1050</v>
      </c>
      <c r="H1285">
        <v>0</v>
      </c>
      <c r="I1285">
        <v>0</v>
      </c>
      <c r="J1285">
        <v>650</v>
      </c>
      <c r="K1285">
        <f>SUM(Emisiones_CH4_CO2eq_MUNDO[[#This Row],[Agricultura (kilotoneladas CO₂e)]:[Otras Quemas de Combustible (kilotoneladas CO₂e)]])</f>
        <v>8330</v>
      </c>
    </row>
    <row r="1286" spans="1:11" x14ac:dyDescent="0.25">
      <c r="A1286" t="s">
        <v>94</v>
      </c>
      <c r="B1286" t="s">
        <v>416</v>
      </c>
      <c r="C1286" t="s">
        <v>95</v>
      </c>
      <c r="D1286">
        <v>2005</v>
      </c>
      <c r="E1286">
        <v>6270</v>
      </c>
      <c r="F1286">
        <v>240</v>
      </c>
      <c r="G1286">
        <v>1020</v>
      </c>
      <c r="H1286">
        <v>0</v>
      </c>
      <c r="I1286">
        <v>0</v>
      </c>
      <c r="J1286">
        <v>600</v>
      </c>
      <c r="K1286">
        <f>SUM(Emisiones_CH4_CO2eq_MUNDO[[#This Row],[Agricultura (kilotoneladas CO₂e)]:[Otras Quemas de Combustible (kilotoneladas CO₂e)]])</f>
        <v>8130</v>
      </c>
    </row>
    <row r="1287" spans="1:11" x14ac:dyDescent="0.25">
      <c r="A1287" t="s">
        <v>94</v>
      </c>
      <c r="B1287" t="s">
        <v>416</v>
      </c>
      <c r="C1287" t="s">
        <v>95</v>
      </c>
      <c r="D1287">
        <v>2006</v>
      </c>
      <c r="E1287">
        <v>6150</v>
      </c>
      <c r="F1287">
        <v>230</v>
      </c>
      <c r="G1287">
        <v>1070</v>
      </c>
      <c r="H1287">
        <v>0</v>
      </c>
      <c r="I1287">
        <v>0</v>
      </c>
      <c r="J1287">
        <v>570</v>
      </c>
      <c r="K1287">
        <f>SUM(Emisiones_CH4_CO2eq_MUNDO[[#This Row],[Agricultura (kilotoneladas CO₂e)]:[Otras Quemas de Combustible (kilotoneladas CO₂e)]])</f>
        <v>8020</v>
      </c>
    </row>
    <row r="1288" spans="1:11" x14ac:dyDescent="0.25">
      <c r="A1288" t="s">
        <v>94</v>
      </c>
      <c r="B1288" t="s">
        <v>416</v>
      </c>
      <c r="C1288" t="s">
        <v>95</v>
      </c>
      <c r="D1288">
        <v>2007</v>
      </c>
      <c r="E1288">
        <v>6260</v>
      </c>
      <c r="F1288">
        <v>220</v>
      </c>
      <c r="G1288">
        <v>1020</v>
      </c>
      <c r="H1288">
        <v>0</v>
      </c>
      <c r="I1288">
        <v>0</v>
      </c>
      <c r="J1288">
        <v>530</v>
      </c>
      <c r="K1288">
        <f>SUM(Emisiones_CH4_CO2eq_MUNDO[[#This Row],[Agricultura (kilotoneladas CO₂e)]:[Otras Quemas de Combustible (kilotoneladas CO₂e)]])</f>
        <v>8030</v>
      </c>
    </row>
    <row r="1289" spans="1:11" x14ac:dyDescent="0.25">
      <c r="A1289" t="s">
        <v>94</v>
      </c>
      <c r="B1289" t="s">
        <v>416</v>
      </c>
      <c r="C1289" t="s">
        <v>95</v>
      </c>
      <c r="D1289">
        <v>2008</v>
      </c>
      <c r="E1289">
        <v>6090</v>
      </c>
      <c r="F1289">
        <v>200</v>
      </c>
      <c r="G1289">
        <v>990</v>
      </c>
      <c r="H1289">
        <v>0</v>
      </c>
      <c r="I1289">
        <v>0</v>
      </c>
      <c r="J1289">
        <v>520</v>
      </c>
      <c r="K1289">
        <f>SUM(Emisiones_CH4_CO2eq_MUNDO[[#This Row],[Agricultura (kilotoneladas CO₂e)]:[Otras Quemas de Combustible (kilotoneladas CO₂e)]])</f>
        <v>7800</v>
      </c>
    </row>
    <row r="1290" spans="1:11" x14ac:dyDescent="0.25">
      <c r="A1290" t="s">
        <v>94</v>
      </c>
      <c r="B1290" t="s">
        <v>416</v>
      </c>
      <c r="C1290" t="s">
        <v>95</v>
      </c>
      <c r="D1290">
        <v>2009</v>
      </c>
      <c r="E1290">
        <v>5990</v>
      </c>
      <c r="F1290">
        <v>160</v>
      </c>
      <c r="G1290">
        <v>950</v>
      </c>
      <c r="H1290">
        <v>0</v>
      </c>
      <c r="I1290">
        <v>0</v>
      </c>
      <c r="J1290">
        <v>470</v>
      </c>
      <c r="K1290">
        <f>SUM(Emisiones_CH4_CO2eq_MUNDO[[#This Row],[Agricultura (kilotoneladas CO₂e)]:[Otras Quemas de Combustible (kilotoneladas CO₂e)]])</f>
        <v>7570</v>
      </c>
    </row>
    <row r="1291" spans="1:11" x14ac:dyDescent="0.25">
      <c r="A1291" t="s">
        <v>94</v>
      </c>
      <c r="B1291" t="s">
        <v>416</v>
      </c>
      <c r="C1291" t="s">
        <v>95</v>
      </c>
      <c r="D1291">
        <v>2010</v>
      </c>
      <c r="E1291">
        <v>6220</v>
      </c>
      <c r="F1291">
        <v>160</v>
      </c>
      <c r="G1291">
        <v>890</v>
      </c>
      <c r="H1291">
        <v>0</v>
      </c>
      <c r="I1291">
        <v>0</v>
      </c>
      <c r="J1291">
        <v>520</v>
      </c>
      <c r="K1291">
        <f>SUM(Emisiones_CH4_CO2eq_MUNDO[[#This Row],[Agricultura (kilotoneladas CO₂e)]:[Otras Quemas de Combustible (kilotoneladas CO₂e)]])</f>
        <v>7790</v>
      </c>
    </row>
    <row r="1292" spans="1:11" x14ac:dyDescent="0.25">
      <c r="A1292" t="s">
        <v>94</v>
      </c>
      <c r="B1292" t="s">
        <v>416</v>
      </c>
      <c r="C1292" t="s">
        <v>95</v>
      </c>
      <c r="D1292">
        <v>2011</v>
      </c>
      <c r="E1292">
        <v>6160</v>
      </c>
      <c r="F1292">
        <v>130</v>
      </c>
      <c r="G1292">
        <v>890</v>
      </c>
      <c r="H1292">
        <v>0</v>
      </c>
      <c r="I1292">
        <v>0</v>
      </c>
      <c r="J1292">
        <v>450</v>
      </c>
      <c r="K1292">
        <f>SUM(Emisiones_CH4_CO2eq_MUNDO[[#This Row],[Agricultura (kilotoneladas CO₂e)]:[Otras Quemas de Combustible (kilotoneladas CO₂e)]])</f>
        <v>7630</v>
      </c>
    </row>
    <row r="1293" spans="1:11" x14ac:dyDescent="0.25">
      <c r="A1293" t="s">
        <v>94</v>
      </c>
      <c r="B1293" t="s">
        <v>416</v>
      </c>
      <c r="C1293" t="s">
        <v>95</v>
      </c>
      <c r="D1293">
        <v>2012</v>
      </c>
      <c r="E1293">
        <v>6140</v>
      </c>
      <c r="F1293">
        <v>120</v>
      </c>
      <c r="G1293">
        <v>860</v>
      </c>
      <c r="H1293">
        <v>0</v>
      </c>
      <c r="I1293">
        <v>0</v>
      </c>
      <c r="J1293">
        <v>350</v>
      </c>
      <c r="K1293">
        <f>SUM(Emisiones_CH4_CO2eq_MUNDO[[#This Row],[Agricultura (kilotoneladas CO₂e)]:[Otras Quemas de Combustible (kilotoneladas CO₂e)]])</f>
        <v>7470</v>
      </c>
    </row>
    <row r="1294" spans="1:11" x14ac:dyDescent="0.25">
      <c r="A1294" t="s">
        <v>94</v>
      </c>
      <c r="B1294" t="s">
        <v>416</v>
      </c>
      <c r="C1294" t="s">
        <v>95</v>
      </c>
      <c r="D1294">
        <v>2013</v>
      </c>
      <c r="E1294">
        <v>6090</v>
      </c>
      <c r="F1294">
        <v>110</v>
      </c>
      <c r="G1294">
        <v>820</v>
      </c>
      <c r="H1294">
        <v>0</v>
      </c>
      <c r="I1294">
        <v>0</v>
      </c>
      <c r="J1294">
        <v>320</v>
      </c>
      <c r="K1294">
        <f>SUM(Emisiones_CH4_CO2eq_MUNDO[[#This Row],[Agricultura (kilotoneladas CO₂e)]:[Otras Quemas de Combustible (kilotoneladas CO₂e)]])</f>
        <v>7340</v>
      </c>
    </row>
    <row r="1295" spans="1:11" x14ac:dyDescent="0.25">
      <c r="A1295" t="s">
        <v>94</v>
      </c>
      <c r="B1295" t="s">
        <v>416</v>
      </c>
      <c r="C1295" t="s">
        <v>95</v>
      </c>
      <c r="D1295">
        <v>2014</v>
      </c>
      <c r="E1295">
        <v>6020</v>
      </c>
      <c r="F1295">
        <v>110</v>
      </c>
      <c r="G1295">
        <v>800</v>
      </c>
      <c r="H1295">
        <v>0</v>
      </c>
      <c r="I1295">
        <v>0</v>
      </c>
      <c r="J1295">
        <v>270</v>
      </c>
      <c r="K1295">
        <f>SUM(Emisiones_CH4_CO2eq_MUNDO[[#This Row],[Agricultura (kilotoneladas CO₂e)]:[Otras Quemas de Combustible (kilotoneladas CO₂e)]])</f>
        <v>7200</v>
      </c>
    </row>
    <row r="1296" spans="1:11" x14ac:dyDescent="0.25">
      <c r="A1296" t="s">
        <v>94</v>
      </c>
      <c r="B1296" t="s">
        <v>416</v>
      </c>
      <c r="C1296" t="s">
        <v>95</v>
      </c>
      <c r="D1296">
        <v>2015</v>
      </c>
      <c r="E1296">
        <v>6040</v>
      </c>
      <c r="F1296">
        <v>100</v>
      </c>
      <c r="G1296">
        <v>770</v>
      </c>
      <c r="H1296">
        <v>0</v>
      </c>
      <c r="I1296">
        <v>0</v>
      </c>
      <c r="J1296">
        <v>260</v>
      </c>
      <c r="K1296">
        <f>SUM(Emisiones_CH4_CO2eq_MUNDO[[#This Row],[Agricultura (kilotoneladas CO₂e)]:[Otras Quemas de Combustible (kilotoneladas CO₂e)]])</f>
        <v>7170</v>
      </c>
    </row>
    <row r="1297" spans="1:11" x14ac:dyDescent="0.25">
      <c r="A1297" t="s">
        <v>94</v>
      </c>
      <c r="B1297" t="s">
        <v>416</v>
      </c>
      <c r="C1297" t="s">
        <v>95</v>
      </c>
      <c r="D1297">
        <v>2016</v>
      </c>
      <c r="E1297">
        <v>6060</v>
      </c>
      <c r="F1297">
        <v>100</v>
      </c>
      <c r="G1297">
        <v>740</v>
      </c>
      <c r="H1297">
        <v>0</v>
      </c>
      <c r="I1297">
        <v>0</v>
      </c>
      <c r="J1297">
        <v>270</v>
      </c>
      <c r="K1297">
        <f>SUM(Emisiones_CH4_CO2eq_MUNDO[[#This Row],[Agricultura (kilotoneladas CO₂e)]:[Otras Quemas de Combustible (kilotoneladas CO₂e)]])</f>
        <v>7170</v>
      </c>
    </row>
    <row r="1298" spans="1:11" x14ac:dyDescent="0.25">
      <c r="A1298" t="s">
        <v>96</v>
      </c>
      <c r="B1298" t="s">
        <v>417</v>
      </c>
      <c r="C1298" t="s">
        <v>97</v>
      </c>
      <c r="D1298">
        <v>1990</v>
      </c>
      <c r="E1298">
        <v>360</v>
      </c>
      <c r="F1298">
        <v>0</v>
      </c>
      <c r="G1298">
        <v>80</v>
      </c>
      <c r="H1298">
        <v>0</v>
      </c>
      <c r="I1298">
        <v>0</v>
      </c>
      <c r="J1298">
        <v>20</v>
      </c>
      <c r="K1298">
        <f>SUM(Emisiones_CH4_CO2eq_MUNDO[[#This Row],[Agricultura (kilotoneladas CO₂e)]:[Otras Quemas de Combustible (kilotoneladas CO₂e)]])</f>
        <v>460</v>
      </c>
    </row>
    <row r="1299" spans="1:11" x14ac:dyDescent="0.25">
      <c r="A1299" t="s">
        <v>96</v>
      </c>
      <c r="B1299" t="s">
        <v>417</v>
      </c>
      <c r="C1299" t="s">
        <v>97</v>
      </c>
      <c r="D1299">
        <v>1991</v>
      </c>
      <c r="E1299">
        <v>360</v>
      </c>
      <c r="F1299">
        <v>0</v>
      </c>
      <c r="G1299">
        <v>90</v>
      </c>
      <c r="H1299">
        <v>0</v>
      </c>
      <c r="I1299">
        <v>0</v>
      </c>
      <c r="J1299">
        <v>20</v>
      </c>
      <c r="K1299">
        <f>SUM(Emisiones_CH4_CO2eq_MUNDO[[#This Row],[Agricultura (kilotoneladas CO₂e)]:[Otras Quemas de Combustible (kilotoneladas CO₂e)]])</f>
        <v>470</v>
      </c>
    </row>
    <row r="1300" spans="1:11" x14ac:dyDescent="0.25">
      <c r="A1300" t="s">
        <v>96</v>
      </c>
      <c r="B1300" t="s">
        <v>417</v>
      </c>
      <c r="C1300" t="s">
        <v>97</v>
      </c>
      <c r="D1300">
        <v>1992</v>
      </c>
      <c r="E1300">
        <v>360</v>
      </c>
      <c r="F1300">
        <v>0</v>
      </c>
      <c r="G1300">
        <v>90</v>
      </c>
      <c r="H1300">
        <v>0</v>
      </c>
      <c r="I1300">
        <v>0</v>
      </c>
      <c r="J1300">
        <v>20</v>
      </c>
      <c r="K1300">
        <f>SUM(Emisiones_CH4_CO2eq_MUNDO[[#This Row],[Agricultura (kilotoneladas CO₂e)]:[Otras Quemas de Combustible (kilotoneladas CO₂e)]])</f>
        <v>470</v>
      </c>
    </row>
    <row r="1301" spans="1:11" x14ac:dyDescent="0.25">
      <c r="A1301" t="s">
        <v>96</v>
      </c>
      <c r="B1301" t="s">
        <v>417</v>
      </c>
      <c r="C1301" t="s">
        <v>97</v>
      </c>
      <c r="D1301">
        <v>1993</v>
      </c>
      <c r="E1301">
        <v>370</v>
      </c>
      <c r="F1301">
        <v>0</v>
      </c>
      <c r="G1301">
        <v>90</v>
      </c>
      <c r="H1301">
        <v>0</v>
      </c>
      <c r="I1301">
        <v>0</v>
      </c>
      <c r="J1301">
        <v>20</v>
      </c>
      <c r="K1301">
        <f>SUM(Emisiones_CH4_CO2eq_MUNDO[[#This Row],[Agricultura (kilotoneladas CO₂e)]:[Otras Quemas de Combustible (kilotoneladas CO₂e)]])</f>
        <v>480</v>
      </c>
    </row>
    <row r="1302" spans="1:11" x14ac:dyDescent="0.25">
      <c r="A1302" t="s">
        <v>96</v>
      </c>
      <c r="B1302" t="s">
        <v>417</v>
      </c>
      <c r="C1302" t="s">
        <v>97</v>
      </c>
      <c r="D1302">
        <v>1994</v>
      </c>
      <c r="E1302">
        <v>380</v>
      </c>
      <c r="F1302">
        <v>0</v>
      </c>
      <c r="G1302">
        <v>90</v>
      </c>
      <c r="H1302">
        <v>0</v>
      </c>
      <c r="I1302">
        <v>0</v>
      </c>
      <c r="J1302">
        <v>20</v>
      </c>
      <c r="K1302">
        <f>SUM(Emisiones_CH4_CO2eq_MUNDO[[#This Row],[Agricultura (kilotoneladas CO₂e)]:[Otras Quemas de Combustible (kilotoneladas CO₂e)]])</f>
        <v>490</v>
      </c>
    </row>
    <row r="1303" spans="1:11" x14ac:dyDescent="0.25">
      <c r="A1303" t="s">
        <v>96</v>
      </c>
      <c r="B1303" t="s">
        <v>417</v>
      </c>
      <c r="C1303" t="s">
        <v>97</v>
      </c>
      <c r="D1303">
        <v>1995</v>
      </c>
      <c r="E1303">
        <v>410</v>
      </c>
      <c r="F1303">
        <v>0</v>
      </c>
      <c r="G1303">
        <v>100</v>
      </c>
      <c r="H1303">
        <v>0</v>
      </c>
      <c r="I1303">
        <v>0</v>
      </c>
      <c r="J1303">
        <v>30</v>
      </c>
      <c r="K1303">
        <f>SUM(Emisiones_CH4_CO2eq_MUNDO[[#This Row],[Agricultura (kilotoneladas CO₂e)]:[Otras Quemas de Combustible (kilotoneladas CO₂e)]])</f>
        <v>540</v>
      </c>
    </row>
    <row r="1304" spans="1:11" x14ac:dyDescent="0.25">
      <c r="A1304" t="s">
        <v>96</v>
      </c>
      <c r="B1304" t="s">
        <v>417</v>
      </c>
      <c r="C1304" t="s">
        <v>97</v>
      </c>
      <c r="D1304">
        <v>1996</v>
      </c>
      <c r="E1304">
        <v>430</v>
      </c>
      <c r="F1304">
        <v>0</v>
      </c>
      <c r="G1304">
        <v>110</v>
      </c>
      <c r="H1304">
        <v>0</v>
      </c>
      <c r="I1304">
        <v>0</v>
      </c>
      <c r="J1304">
        <v>30</v>
      </c>
      <c r="K1304">
        <f>SUM(Emisiones_CH4_CO2eq_MUNDO[[#This Row],[Agricultura (kilotoneladas CO₂e)]:[Otras Quemas de Combustible (kilotoneladas CO₂e)]])</f>
        <v>570</v>
      </c>
    </row>
    <row r="1305" spans="1:11" x14ac:dyDescent="0.25">
      <c r="A1305" t="s">
        <v>96</v>
      </c>
      <c r="B1305" t="s">
        <v>417</v>
      </c>
      <c r="C1305" t="s">
        <v>97</v>
      </c>
      <c r="D1305">
        <v>1997</v>
      </c>
      <c r="E1305">
        <v>430</v>
      </c>
      <c r="F1305">
        <v>0</v>
      </c>
      <c r="G1305">
        <v>110</v>
      </c>
      <c r="H1305">
        <v>0</v>
      </c>
      <c r="I1305">
        <v>0</v>
      </c>
      <c r="J1305">
        <v>30</v>
      </c>
      <c r="K1305">
        <f>SUM(Emisiones_CH4_CO2eq_MUNDO[[#This Row],[Agricultura (kilotoneladas CO₂e)]:[Otras Quemas de Combustible (kilotoneladas CO₂e)]])</f>
        <v>570</v>
      </c>
    </row>
    <row r="1306" spans="1:11" x14ac:dyDescent="0.25">
      <c r="A1306" t="s">
        <v>96</v>
      </c>
      <c r="B1306" t="s">
        <v>417</v>
      </c>
      <c r="C1306" t="s">
        <v>97</v>
      </c>
      <c r="D1306">
        <v>1998</v>
      </c>
      <c r="E1306">
        <v>440</v>
      </c>
      <c r="F1306">
        <v>0</v>
      </c>
      <c r="G1306">
        <v>120</v>
      </c>
      <c r="H1306">
        <v>0</v>
      </c>
      <c r="I1306">
        <v>0</v>
      </c>
      <c r="J1306">
        <v>30</v>
      </c>
      <c r="K1306">
        <f>SUM(Emisiones_CH4_CO2eq_MUNDO[[#This Row],[Agricultura (kilotoneladas CO₂e)]:[Otras Quemas de Combustible (kilotoneladas CO₂e)]])</f>
        <v>590</v>
      </c>
    </row>
    <row r="1307" spans="1:11" x14ac:dyDescent="0.25">
      <c r="A1307" t="s">
        <v>96</v>
      </c>
      <c r="B1307" t="s">
        <v>417</v>
      </c>
      <c r="C1307" t="s">
        <v>97</v>
      </c>
      <c r="D1307">
        <v>1999</v>
      </c>
      <c r="E1307">
        <v>460</v>
      </c>
      <c r="F1307">
        <v>0</v>
      </c>
      <c r="G1307">
        <v>130</v>
      </c>
      <c r="H1307">
        <v>0</v>
      </c>
      <c r="I1307">
        <v>0</v>
      </c>
      <c r="J1307">
        <v>40</v>
      </c>
      <c r="K1307">
        <f>SUM(Emisiones_CH4_CO2eq_MUNDO[[#This Row],[Agricultura (kilotoneladas CO₂e)]:[Otras Quemas de Combustible (kilotoneladas CO₂e)]])</f>
        <v>630</v>
      </c>
    </row>
    <row r="1308" spans="1:11" x14ac:dyDescent="0.25">
      <c r="A1308" t="s">
        <v>96</v>
      </c>
      <c r="B1308" t="s">
        <v>417</v>
      </c>
      <c r="C1308" t="s">
        <v>97</v>
      </c>
      <c r="D1308">
        <v>2000</v>
      </c>
      <c r="E1308">
        <v>460</v>
      </c>
      <c r="F1308">
        <v>0</v>
      </c>
      <c r="G1308">
        <v>130</v>
      </c>
      <c r="H1308">
        <v>0</v>
      </c>
      <c r="I1308">
        <v>0</v>
      </c>
      <c r="J1308">
        <v>40</v>
      </c>
      <c r="K1308">
        <f>SUM(Emisiones_CH4_CO2eq_MUNDO[[#This Row],[Agricultura (kilotoneladas CO₂e)]:[Otras Quemas de Combustible (kilotoneladas CO₂e)]])</f>
        <v>630</v>
      </c>
    </row>
    <row r="1309" spans="1:11" x14ac:dyDescent="0.25">
      <c r="A1309" t="s">
        <v>96</v>
      </c>
      <c r="B1309" t="s">
        <v>417</v>
      </c>
      <c r="C1309" t="s">
        <v>97</v>
      </c>
      <c r="D1309">
        <v>2001</v>
      </c>
      <c r="E1309">
        <v>460</v>
      </c>
      <c r="F1309">
        <v>0</v>
      </c>
      <c r="G1309">
        <v>130</v>
      </c>
      <c r="H1309">
        <v>0</v>
      </c>
      <c r="I1309">
        <v>0</v>
      </c>
      <c r="J1309">
        <v>40</v>
      </c>
      <c r="K1309">
        <f>SUM(Emisiones_CH4_CO2eq_MUNDO[[#This Row],[Agricultura (kilotoneladas CO₂e)]:[Otras Quemas de Combustible (kilotoneladas CO₂e)]])</f>
        <v>630</v>
      </c>
    </row>
    <row r="1310" spans="1:11" x14ac:dyDescent="0.25">
      <c r="A1310" t="s">
        <v>96</v>
      </c>
      <c r="B1310" t="s">
        <v>417</v>
      </c>
      <c r="C1310" t="s">
        <v>97</v>
      </c>
      <c r="D1310">
        <v>2002</v>
      </c>
      <c r="E1310">
        <v>460</v>
      </c>
      <c r="F1310">
        <v>0</v>
      </c>
      <c r="G1310">
        <v>140</v>
      </c>
      <c r="H1310">
        <v>0</v>
      </c>
      <c r="I1310">
        <v>0</v>
      </c>
      <c r="J1310">
        <v>40</v>
      </c>
      <c r="K1310">
        <f>SUM(Emisiones_CH4_CO2eq_MUNDO[[#This Row],[Agricultura (kilotoneladas CO₂e)]:[Otras Quemas de Combustible (kilotoneladas CO₂e)]])</f>
        <v>640</v>
      </c>
    </row>
    <row r="1311" spans="1:11" x14ac:dyDescent="0.25">
      <c r="A1311" t="s">
        <v>96</v>
      </c>
      <c r="B1311" t="s">
        <v>417</v>
      </c>
      <c r="C1311" t="s">
        <v>97</v>
      </c>
      <c r="D1311">
        <v>2003</v>
      </c>
      <c r="E1311">
        <v>460</v>
      </c>
      <c r="F1311">
        <v>0</v>
      </c>
      <c r="G1311">
        <v>140</v>
      </c>
      <c r="H1311">
        <v>0</v>
      </c>
      <c r="I1311">
        <v>0</v>
      </c>
      <c r="J1311">
        <v>40</v>
      </c>
      <c r="K1311">
        <f>SUM(Emisiones_CH4_CO2eq_MUNDO[[#This Row],[Agricultura (kilotoneladas CO₂e)]:[Otras Quemas de Combustible (kilotoneladas CO₂e)]])</f>
        <v>640</v>
      </c>
    </row>
    <row r="1312" spans="1:11" x14ac:dyDescent="0.25">
      <c r="A1312" t="s">
        <v>96</v>
      </c>
      <c r="B1312" t="s">
        <v>417</v>
      </c>
      <c r="C1312" t="s">
        <v>97</v>
      </c>
      <c r="D1312">
        <v>2004</v>
      </c>
      <c r="E1312">
        <v>470</v>
      </c>
      <c r="F1312">
        <v>0</v>
      </c>
      <c r="G1312">
        <v>140</v>
      </c>
      <c r="H1312">
        <v>0</v>
      </c>
      <c r="I1312">
        <v>0</v>
      </c>
      <c r="J1312">
        <v>40</v>
      </c>
      <c r="K1312">
        <f>SUM(Emisiones_CH4_CO2eq_MUNDO[[#This Row],[Agricultura (kilotoneladas CO₂e)]:[Otras Quemas de Combustible (kilotoneladas CO₂e)]])</f>
        <v>650</v>
      </c>
    </row>
    <row r="1313" spans="1:11" x14ac:dyDescent="0.25">
      <c r="A1313" t="s">
        <v>96</v>
      </c>
      <c r="B1313" t="s">
        <v>417</v>
      </c>
      <c r="C1313" t="s">
        <v>97</v>
      </c>
      <c r="D1313">
        <v>2005</v>
      </c>
      <c r="E1313">
        <v>470</v>
      </c>
      <c r="F1313">
        <v>0</v>
      </c>
      <c r="G1313">
        <v>150</v>
      </c>
      <c r="H1313">
        <v>0</v>
      </c>
      <c r="I1313">
        <v>0</v>
      </c>
      <c r="J1313">
        <v>40</v>
      </c>
      <c r="K1313">
        <f>SUM(Emisiones_CH4_CO2eq_MUNDO[[#This Row],[Agricultura (kilotoneladas CO₂e)]:[Otras Quemas de Combustible (kilotoneladas CO₂e)]])</f>
        <v>660</v>
      </c>
    </row>
    <row r="1314" spans="1:11" x14ac:dyDescent="0.25">
      <c r="A1314" t="s">
        <v>96</v>
      </c>
      <c r="B1314" t="s">
        <v>417</v>
      </c>
      <c r="C1314" t="s">
        <v>97</v>
      </c>
      <c r="D1314">
        <v>2006</v>
      </c>
      <c r="E1314">
        <v>460</v>
      </c>
      <c r="F1314">
        <v>0</v>
      </c>
      <c r="G1314">
        <v>150</v>
      </c>
      <c r="H1314">
        <v>0</v>
      </c>
      <c r="I1314">
        <v>0</v>
      </c>
      <c r="J1314">
        <v>40</v>
      </c>
      <c r="K1314">
        <f>SUM(Emisiones_CH4_CO2eq_MUNDO[[#This Row],[Agricultura (kilotoneladas CO₂e)]:[Otras Quemas de Combustible (kilotoneladas CO₂e)]])</f>
        <v>650</v>
      </c>
    </row>
    <row r="1315" spans="1:11" x14ac:dyDescent="0.25">
      <c r="A1315" t="s">
        <v>96</v>
      </c>
      <c r="B1315" t="s">
        <v>417</v>
      </c>
      <c r="C1315" t="s">
        <v>97</v>
      </c>
      <c r="D1315">
        <v>2007</v>
      </c>
      <c r="E1315">
        <v>460</v>
      </c>
      <c r="F1315">
        <v>0</v>
      </c>
      <c r="G1315">
        <v>150</v>
      </c>
      <c r="H1315">
        <v>0</v>
      </c>
      <c r="I1315">
        <v>0</v>
      </c>
      <c r="J1315">
        <v>40</v>
      </c>
      <c r="K1315">
        <f>SUM(Emisiones_CH4_CO2eq_MUNDO[[#This Row],[Agricultura (kilotoneladas CO₂e)]:[Otras Quemas de Combustible (kilotoneladas CO₂e)]])</f>
        <v>650</v>
      </c>
    </row>
    <row r="1316" spans="1:11" x14ac:dyDescent="0.25">
      <c r="A1316" t="s">
        <v>96</v>
      </c>
      <c r="B1316" t="s">
        <v>417</v>
      </c>
      <c r="C1316" t="s">
        <v>97</v>
      </c>
      <c r="D1316">
        <v>2008</v>
      </c>
      <c r="E1316">
        <v>460</v>
      </c>
      <c r="F1316">
        <v>0</v>
      </c>
      <c r="G1316">
        <v>160</v>
      </c>
      <c r="H1316">
        <v>0</v>
      </c>
      <c r="I1316">
        <v>0</v>
      </c>
      <c r="J1316">
        <v>40</v>
      </c>
      <c r="K1316">
        <f>SUM(Emisiones_CH4_CO2eq_MUNDO[[#This Row],[Agricultura (kilotoneladas CO₂e)]:[Otras Quemas de Combustible (kilotoneladas CO₂e)]])</f>
        <v>660</v>
      </c>
    </row>
    <row r="1317" spans="1:11" x14ac:dyDescent="0.25">
      <c r="A1317" t="s">
        <v>96</v>
      </c>
      <c r="B1317" t="s">
        <v>417</v>
      </c>
      <c r="C1317" t="s">
        <v>97</v>
      </c>
      <c r="D1317">
        <v>2009</v>
      </c>
      <c r="E1317">
        <v>460</v>
      </c>
      <c r="F1317">
        <v>0</v>
      </c>
      <c r="G1317">
        <v>160</v>
      </c>
      <c r="H1317">
        <v>0</v>
      </c>
      <c r="I1317">
        <v>0</v>
      </c>
      <c r="J1317">
        <v>40</v>
      </c>
      <c r="K1317">
        <f>SUM(Emisiones_CH4_CO2eq_MUNDO[[#This Row],[Agricultura (kilotoneladas CO₂e)]:[Otras Quemas de Combustible (kilotoneladas CO₂e)]])</f>
        <v>660</v>
      </c>
    </row>
    <row r="1318" spans="1:11" x14ac:dyDescent="0.25">
      <c r="A1318" t="s">
        <v>96</v>
      </c>
      <c r="B1318" t="s">
        <v>417</v>
      </c>
      <c r="C1318" t="s">
        <v>97</v>
      </c>
      <c r="D1318">
        <v>2010</v>
      </c>
      <c r="E1318">
        <v>460</v>
      </c>
      <c r="F1318">
        <v>0</v>
      </c>
      <c r="G1318">
        <v>160</v>
      </c>
      <c r="H1318">
        <v>0</v>
      </c>
      <c r="I1318">
        <v>0</v>
      </c>
      <c r="J1318">
        <v>40</v>
      </c>
      <c r="K1318">
        <f>SUM(Emisiones_CH4_CO2eq_MUNDO[[#This Row],[Agricultura (kilotoneladas CO₂e)]:[Otras Quemas de Combustible (kilotoneladas CO₂e)]])</f>
        <v>660</v>
      </c>
    </row>
    <row r="1319" spans="1:11" x14ac:dyDescent="0.25">
      <c r="A1319" t="s">
        <v>96</v>
      </c>
      <c r="B1319" t="s">
        <v>417</v>
      </c>
      <c r="C1319" t="s">
        <v>97</v>
      </c>
      <c r="D1319">
        <v>2011</v>
      </c>
      <c r="E1319">
        <v>460</v>
      </c>
      <c r="F1319">
        <v>0</v>
      </c>
      <c r="G1319">
        <v>170</v>
      </c>
      <c r="H1319">
        <v>0</v>
      </c>
      <c r="I1319">
        <v>0</v>
      </c>
      <c r="J1319">
        <v>40</v>
      </c>
      <c r="K1319">
        <f>SUM(Emisiones_CH4_CO2eq_MUNDO[[#This Row],[Agricultura (kilotoneladas CO₂e)]:[Otras Quemas de Combustible (kilotoneladas CO₂e)]])</f>
        <v>670</v>
      </c>
    </row>
    <row r="1320" spans="1:11" x14ac:dyDescent="0.25">
      <c r="A1320" t="s">
        <v>96</v>
      </c>
      <c r="B1320" t="s">
        <v>417</v>
      </c>
      <c r="C1320" t="s">
        <v>97</v>
      </c>
      <c r="D1320">
        <v>2012</v>
      </c>
      <c r="E1320">
        <v>470</v>
      </c>
      <c r="F1320">
        <v>0</v>
      </c>
      <c r="G1320">
        <v>170</v>
      </c>
      <c r="H1320">
        <v>0</v>
      </c>
      <c r="I1320">
        <v>0</v>
      </c>
      <c r="J1320">
        <v>40</v>
      </c>
      <c r="K1320">
        <f>SUM(Emisiones_CH4_CO2eq_MUNDO[[#This Row],[Agricultura (kilotoneladas CO₂e)]:[Otras Quemas de Combustible (kilotoneladas CO₂e)]])</f>
        <v>680</v>
      </c>
    </row>
    <row r="1321" spans="1:11" x14ac:dyDescent="0.25">
      <c r="A1321" t="s">
        <v>96</v>
      </c>
      <c r="B1321" t="s">
        <v>417</v>
      </c>
      <c r="C1321" t="s">
        <v>97</v>
      </c>
      <c r="D1321">
        <v>2013</v>
      </c>
      <c r="E1321">
        <v>470</v>
      </c>
      <c r="F1321">
        <v>0</v>
      </c>
      <c r="G1321">
        <v>170</v>
      </c>
      <c r="H1321">
        <v>0</v>
      </c>
      <c r="I1321">
        <v>0</v>
      </c>
      <c r="J1321">
        <v>40</v>
      </c>
      <c r="K1321">
        <f>SUM(Emisiones_CH4_CO2eq_MUNDO[[#This Row],[Agricultura (kilotoneladas CO₂e)]:[Otras Quemas de Combustible (kilotoneladas CO₂e)]])</f>
        <v>680</v>
      </c>
    </row>
    <row r="1322" spans="1:11" x14ac:dyDescent="0.25">
      <c r="A1322" t="s">
        <v>96</v>
      </c>
      <c r="B1322" t="s">
        <v>417</v>
      </c>
      <c r="C1322" t="s">
        <v>97</v>
      </c>
      <c r="D1322">
        <v>2014</v>
      </c>
      <c r="E1322">
        <v>470</v>
      </c>
      <c r="F1322">
        <v>0</v>
      </c>
      <c r="G1322">
        <v>170</v>
      </c>
      <c r="H1322">
        <v>0</v>
      </c>
      <c r="I1322">
        <v>0</v>
      </c>
      <c r="J1322">
        <v>30</v>
      </c>
      <c r="K1322">
        <f>SUM(Emisiones_CH4_CO2eq_MUNDO[[#This Row],[Agricultura (kilotoneladas CO₂e)]:[Otras Quemas de Combustible (kilotoneladas CO₂e)]])</f>
        <v>670</v>
      </c>
    </row>
    <row r="1323" spans="1:11" x14ac:dyDescent="0.25">
      <c r="A1323" t="s">
        <v>96</v>
      </c>
      <c r="B1323" t="s">
        <v>417</v>
      </c>
      <c r="C1323" t="s">
        <v>97</v>
      </c>
      <c r="D1323">
        <v>2015</v>
      </c>
      <c r="E1323">
        <v>470</v>
      </c>
      <c r="F1323">
        <v>0</v>
      </c>
      <c r="G1323">
        <v>180</v>
      </c>
      <c r="H1323">
        <v>0</v>
      </c>
      <c r="I1323">
        <v>0</v>
      </c>
      <c r="J1323">
        <v>30</v>
      </c>
      <c r="K1323">
        <f>SUM(Emisiones_CH4_CO2eq_MUNDO[[#This Row],[Agricultura (kilotoneladas CO₂e)]:[Otras Quemas de Combustible (kilotoneladas CO₂e)]])</f>
        <v>680</v>
      </c>
    </row>
    <row r="1324" spans="1:11" x14ac:dyDescent="0.25">
      <c r="A1324" t="s">
        <v>96</v>
      </c>
      <c r="B1324" t="s">
        <v>417</v>
      </c>
      <c r="C1324" t="s">
        <v>97</v>
      </c>
      <c r="D1324">
        <v>2016</v>
      </c>
      <c r="E1324">
        <v>470</v>
      </c>
      <c r="F1324">
        <v>0</v>
      </c>
      <c r="G1324">
        <v>180</v>
      </c>
      <c r="H1324">
        <v>0</v>
      </c>
      <c r="I1324">
        <v>0</v>
      </c>
      <c r="J1324">
        <v>30</v>
      </c>
      <c r="K1324">
        <f>SUM(Emisiones_CH4_CO2eq_MUNDO[[#This Row],[Agricultura (kilotoneladas CO₂e)]:[Otras Quemas de Combustible (kilotoneladas CO₂e)]])</f>
        <v>680</v>
      </c>
    </row>
    <row r="1325" spans="1:11" x14ac:dyDescent="0.25">
      <c r="A1325" t="s">
        <v>98</v>
      </c>
      <c r="B1325" t="s">
        <v>98</v>
      </c>
      <c r="C1325" t="s">
        <v>99</v>
      </c>
      <c r="D1325">
        <v>1990</v>
      </c>
      <c r="E1325">
        <v>30</v>
      </c>
      <c r="F1325">
        <v>0</v>
      </c>
      <c r="G1325">
        <v>70</v>
      </c>
      <c r="H1325">
        <v>0</v>
      </c>
      <c r="I1325">
        <v>0</v>
      </c>
      <c r="J1325">
        <v>0</v>
      </c>
      <c r="K1325">
        <f>SUM(Emisiones_CH4_CO2eq_MUNDO[[#This Row],[Agricultura (kilotoneladas CO₂e)]:[Otras Quemas de Combustible (kilotoneladas CO₂e)]])</f>
        <v>100</v>
      </c>
    </row>
    <row r="1326" spans="1:11" x14ac:dyDescent="0.25">
      <c r="A1326" t="s">
        <v>98</v>
      </c>
      <c r="B1326" t="s">
        <v>98</v>
      </c>
      <c r="C1326" t="s">
        <v>99</v>
      </c>
      <c r="D1326">
        <v>1991</v>
      </c>
      <c r="E1326">
        <v>20</v>
      </c>
      <c r="F1326">
        <v>0</v>
      </c>
      <c r="G1326">
        <v>70</v>
      </c>
      <c r="H1326">
        <v>0</v>
      </c>
      <c r="I1326">
        <v>0</v>
      </c>
      <c r="J1326">
        <v>0</v>
      </c>
      <c r="K1326">
        <f>SUM(Emisiones_CH4_CO2eq_MUNDO[[#This Row],[Agricultura (kilotoneladas CO₂e)]:[Otras Quemas de Combustible (kilotoneladas CO₂e)]])</f>
        <v>90</v>
      </c>
    </row>
    <row r="1327" spans="1:11" x14ac:dyDescent="0.25">
      <c r="A1327" t="s">
        <v>98</v>
      </c>
      <c r="B1327" t="s">
        <v>98</v>
      </c>
      <c r="C1327" t="s">
        <v>99</v>
      </c>
      <c r="D1327">
        <v>1992</v>
      </c>
      <c r="E1327">
        <v>20</v>
      </c>
      <c r="F1327">
        <v>0</v>
      </c>
      <c r="G1327">
        <v>70</v>
      </c>
      <c r="H1327">
        <v>0</v>
      </c>
      <c r="I1327">
        <v>0</v>
      </c>
      <c r="J1327">
        <v>0</v>
      </c>
      <c r="K1327">
        <f>SUM(Emisiones_CH4_CO2eq_MUNDO[[#This Row],[Agricultura (kilotoneladas CO₂e)]:[Otras Quemas de Combustible (kilotoneladas CO₂e)]])</f>
        <v>90</v>
      </c>
    </row>
    <row r="1328" spans="1:11" x14ac:dyDescent="0.25">
      <c r="A1328" t="s">
        <v>98</v>
      </c>
      <c r="B1328" t="s">
        <v>98</v>
      </c>
      <c r="C1328" t="s">
        <v>99</v>
      </c>
      <c r="D1328">
        <v>1993</v>
      </c>
      <c r="E1328">
        <v>20</v>
      </c>
      <c r="F1328">
        <v>0</v>
      </c>
      <c r="G1328">
        <v>70</v>
      </c>
      <c r="H1328">
        <v>0</v>
      </c>
      <c r="I1328">
        <v>0</v>
      </c>
      <c r="J1328">
        <v>0</v>
      </c>
      <c r="K1328">
        <f>SUM(Emisiones_CH4_CO2eq_MUNDO[[#This Row],[Agricultura (kilotoneladas CO₂e)]:[Otras Quemas de Combustible (kilotoneladas CO₂e)]])</f>
        <v>90</v>
      </c>
    </row>
    <row r="1329" spans="1:11" x14ac:dyDescent="0.25">
      <c r="A1329" t="s">
        <v>98</v>
      </c>
      <c r="B1329" t="s">
        <v>98</v>
      </c>
      <c r="C1329" t="s">
        <v>99</v>
      </c>
      <c r="D1329">
        <v>1994</v>
      </c>
      <c r="E1329">
        <v>20</v>
      </c>
      <c r="F1329">
        <v>0</v>
      </c>
      <c r="G1329">
        <v>70</v>
      </c>
      <c r="H1329">
        <v>0</v>
      </c>
      <c r="I1329">
        <v>0</v>
      </c>
      <c r="J1329">
        <v>0</v>
      </c>
      <c r="K1329">
        <f>SUM(Emisiones_CH4_CO2eq_MUNDO[[#This Row],[Agricultura (kilotoneladas CO₂e)]:[Otras Quemas de Combustible (kilotoneladas CO₂e)]])</f>
        <v>90</v>
      </c>
    </row>
    <row r="1330" spans="1:11" x14ac:dyDescent="0.25">
      <c r="A1330" t="s">
        <v>98</v>
      </c>
      <c r="B1330" t="s">
        <v>98</v>
      </c>
      <c r="C1330" t="s">
        <v>99</v>
      </c>
      <c r="D1330">
        <v>1995</v>
      </c>
      <c r="E1330">
        <v>20</v>
      </c>
      <c r="F1330">
        <v>0</v>
      </c>
      <c r="G1330">
        <v>60</v>
      </c>
      <c r="H1330">
        <v>0</v>
      </c>
      <c r="I1330">
        <v>0</v>
      </c>
      <c r="J1330">
        <v>0</v>
      </c>
      <c r="K1330">
        <f>SUM(Emisiones_CH4_CO2eq_MUNDO[[#This Row],[Agricultura (kilotoneladas CO₂e)]:[Otras Quemas de Combustible (kilotoneladas CO₂e)]])</f>
        <v>80</v>
      </c>
    </row>
    <row r="1331" spans="1:11" x14ac:dyDescent="0.25">
      <c r="A1331" t="s">
        <v>98</v>
      </c>
      <c r="B1331" t="s">
        <v>98</v>
      </c>
      <c r="C1331" t="s">
        <v>99</v>
      </c>
      <c r="D1331">
        <v>1996</v>
      </c>
      <c r="E1331">
        <v>20</v>
      </c>
      <c r="F1331">
        <v>0</v>
      </c>
      <c r="G1331">
        <v>50</v>
      </c>
      <c r="H1331">
        <v>0</v>
      </c>
      <c r="I1331">
        <v>0</v>
      </c>
      <c r="J1331">
        <v>0</v>
      </c>
      <c r="K1331">
        <f>SUM(Emisiones_CH4_CO2eq_MUNDO[[#This Row],[Agricultura (kilotoneladas CO₂e)]:[Otras Quemas de Combustible (kilotoneladas CO₂e)]])</f>
        <v>70</v>
      </c>
    </row>
    <row r="1332" spans="1:11" x14ac:dyDescent="0.25">
      <c r="A1332" t="s">
        <v>98</v>
      </c>
      <c r="B1332" t="s">
        <v>98</v>
      </c>
      <c r="C1332" t="s">
        <v>99</v>
      </c>
      <c r="D1332">
        <v>1997</v>
      </c>
      <c r="E1332">
        <v>20</v>
      </c>
      <c r="F1332">
        <v>0</v>
      </c>
      <c r="G1332">
        <v>50</v>
      </c>
      <c r="H1332">
        <v>0</v>
      </c>
      <c r="I1332">
        <v>0</v>
      </c>
      <c r="J1332">
        <v>0</v>
      </c>
      <c r="K1332">
        <f>SUM(Emisiones_CH4_CO2eq_MUNDO[[#This Row],[Agricultura (kilotoneladas CO₂e)]:[Otras Quemas de Combustible (kilotoneladas CO₂e)]])</f>
        <v>70</v>
      </c>
    </row>
    <row r="1333" spans="1:11" x14ac:dyDescent="0.25">
      <c r="A1333" t="s">
        <v>98</v>
      </c>
      <c r="B1333" t="s">
        <v>98</v>
      </c>
      <c r="C1333" t="s">
        <v>99</v>
      </c>
      <c r="D1333">
        <v>1998</v>
      </c>
      <c r="E1333">
        <v>20</v>
      </c>
      <c r="F1333">
        <v>0</v>
      </c>
      <c r="G1333">
        <v>40</v>
      </c>
      <c r="H1333">
        <v>0</v>
      </c>
      <c r="I1333">
        <v>0</v>
      </c>
      <c r="J1333">
        <v>0</v>
      </c>
      <c r="K1333">
        <f>SUM(Emisiones_CH4_CO2eq_MUNDO[[#This Row],[Agricultura (kilotoneladas CO₂e)]:[Otras Quemas de Combustible (kilotoneladas CO₂e)]])</f>
        <v>60</v>
      </c>
    </row>
    <row r="1334" spans="1:11" x14ac:dyDescent="0.25">
      <c r="A1334" t="s">
        <v>98</v>
      </c>
      <c r="B1334" t="s">
        <v>98</v>
      </c>
      <c r="C1334" t="s">
        <v>99</v>
      </c>
      <c r="D1334">
        <v>1999</v>
      </c>
      <c r="E1334">
        <v>20</v>
      </c>
      <c r="F1334">
        <v>0</v>
      </c>
      <c r="G1334">
        <v>30</v>
      </c>
      <c r="H1334">
        <v>0</v>
      </c>
      <c r="I1334">
        <v>0</v>
      </c>
      <c r="J1334">
        <v>0</v>
      </c>
      <c r="K1334">
        <f>SUM(Emisiones_CH4_CO2eq_MUNDO[[#This Row],[Agricultura (kilotoneladas CO₂e)]:[Otras Quemas de Combustible (kilotoneladas CO₂e)]])</f>
        <v>50</v>
      </c>
    </row>
    <row r="1335" spans="1:11" x14ac:dyDescent="0.25">
      <c r="A1335" t="s">
        <v>98</v>
      </c>
      <c r="B1335" t="s">
        <v>98</v>
      </c>
      <c r="C1335" t="s">
        <v>99</v>
      </c>
      <c r="D1335">
        <v>2000</v>
      </c>
      <c r="E1335">
        <v>20</v>
      </c>
      <c r="F1335">
        <v>0</v>
      </c>
      <c r="G1335">
        <v>20</v>
      </c>
      <c r="H1335">
        <v>0</v>
      </c>
      <c r="I1335">
        <v>0</v>
      </c>
      <c r="J1335">
        <v>0</v>
      </c>
      <c r="K1335">
        <f>SUM(Emisiones_CH4_CO2eq_MUNDO[[#This Row],[Agricultura (kilotoneladas CO₂e)]:[Otras Quemas de Combustible (kilotoneladas CO₂e)]])</f>
        <v>40</v>
      </c>
    </row>
    <row r="1336" spans="1:11" x14ac:dyDescent="0.25">
      <c r="A1336" t="s">
        <v>98</v>
      </c>
      <c r="B1336" t="s">
        <v>98</v>
      </c>
      <c r="C1336" t="s">
        <v>99</v>
      </c>
      <c r="D1336">
        <v>2001</v>
      </c>
      <c r="E1336">
        <v>20</v>
      </c>
      <c r="F1336">
        <v>0</v>
      </c>
      <c r="G1336">
        <v>20</v>
      </c>
      <c r="H1336">
        <v>0</v>
      </c>
      <c r="I1336">
        <v>0</v>
      </c>
      <c r="J1336">
        <v>0</v>
      </c>
      <c r="K1336">
        <f>SUM(Emisiones_CH4_CO2eq_MUNDO[[#This Row],[Agricultura (kilotoneladas CO₂e)]:[Otras Quemas de Combustible (kilotoneladas CO₂e)]])</f>
        <v>40</v>
      </c>
    </row>
    <row r="1337" spans="1:11" x14ac:dyDescent="0.25">
      <c r="A1337" t="s">
        <v>98</v>
      </c>
      <c r="B1337" t="s">
        <v>98</v>
      </c>
      <c r="C1337" t="s">
        <v>99</v>
      </c>
      <c r="D1337">
        <v>2002</v>
      </c>
      <c r="E1337">
        <v>20</v>
      </c>
      <c r="F1337">
        <v>0</v>
      </c>
      <c r="G1337">
        <v>20</v>
      </c>
      <c r="H1337">
        <v>0</v>
      </c>
      <c r="I1337">
        <v>0</v>
      </c>
      <c r="J1337">
        <v>0</v>
      </c>
      <c r="K1337">
        <f>SUM(Emisiones_CH4_CO2eq_MUNDO[[#This Row],[Agricultura (kilotoneladas CO₂e)]:[Otras Quemas de Combustible (kilotoneladas CO₂e)]])</f>
        <v>40</v>
      </c>
    </row>
    <row r="1338" spans="1:11" x14ac:dyDescent="0.25">
      <c r="A1338" t="s">
        <v>98</v>
      </c>
      <c r="B1338" t="s">
        <v>98</v>
      </c>
      <c r="C1338" t="s">
        <v>99</v>
      </c>
      <c r="D1338">
        <v>2003</v>
      </c>
      <c r="E1338">
        <v>20</v>
      </c>
      <c r="F1338">
        <v>0</v>
      </c>
      <c r="G1338">
        <v>20</v>
      </c>
      <c r="H1338">
        <v>0</v>
      </c>
      <c r="I1338">
        <v>0</v>
      </c>
      <c r="J1338">
        <v>0</v>
      </c>
      <c r="K1338">
        <f>SUM(Emisiones_CH4_CO2eq_MUNDO[[#This Row],[Agricultura (kilotoneladas CO₂e)]:[Otras Quemas de Combustible (kilotoneladas CO₂e)]])</f>
        <v>40</v>
      </c>
    </row>
    <row r="1339" spans="1:11" x14ac:dyDescent="0.25">
      <c r="A1339" t="s">
        <v>98</v>
      </c>
      <c r="B1339" t="s">
        <v>98</v>
      </c>
      <c r="C1339" t="s">
        <v>99</v>
      </c>
      <c r="D1339">
        <v>2004</v>
      </c>
      <c r="E1339">
        <v>20</v>
      </c>
      <c r="F1339">
        <v>0</v>
      </c>
      <c r="G1339">
        <v>20</v>
      </c>
      <c r="H1339">
        <v>0</v>
      </c>
      <c r="I1339">
        <v>0</v>
      </c>
      <c r="J1339">
        <v>0</v>
      </c>
      <c r="K1339">
        <f>SUM(Emisiones_CH4_CO2eq_MUNDO[[#This Row],[Agricultura (kilotoneladas CO₂e)]:[Otras Quemas de Combustible (kilotoneladas CO₂e)]])</f>
        <v>40</v>
      </c>
    </row>
    <row r="1340" spans="1:11" x14ac:dyDescent="0.25">
      <c r="A1340" t="s">
        <v>98</v>
      </c>
      <c r="B1340" t="s">
        <v>98</v>
      </c>
      <c r="C1340" t="s">
        <v>99</v>
      </c>
      <c r="D1340">
        <v>2005</v>
      </c>
      <c r="E1340">
        <v>20</v>
      </c>
      <c r="F1340">
        <v>0</v>
      </c>
      <c r="G1340">
        <v>20</v>
      </c>
      <c r="H1340">
        <v>0</v>
      </c>
      <c r="I1340">
        <v>0</v>
      </c>
      <c r="J1340">
        <v>0</v>
      </c>
      <c r="K1340">
        <f>SUM(Emisiones_CH4_CO2eq_MUNDO[[#This Row],[Agricultura (kilotoneladas CO₂e)]:[Otras Quemas de Combustible (kilotoneladas CO₂e)]])</f>
        <v>40</v>
      </c>
    </row>
    <row r="1341" spans="1:11" x14ac:dyDescent="0.25">
      <c r="A1341" t="s">
        <v>98</v>
      </c>
      <c r="B1341" t="s">
        <v>98</v>
      </c>
      <c r="C1341" t="s">
        <v>99</v>
      </c>
      <c r="D1341">
        <v>2006</v>
      </c>
      <c r="E1341">
        <v>20</v>
      </c>
      <c r="F1341">
        <v>0</v>
      </c>
      <c r="G1341">
        <v>20</v>
      </c>
      <c r="H1341">
        <v>0</v>
      </c>
      <c r="I1341">
        <v>0</v>
      </c>
      <c r="J1341">
        <v>0</v>
      </c>
      <c r="K1341">
        <f>SUM(Emisiones_CH4_CO2eq_MUNDO[[#This Row],[Agricultura (kilotoneladas CO₂e)]:[Otras Quemas de Combustible (kilotoneladas CO₂e)]])</f>
        <v>40</v>
      </c>
    </row>
    <row r="1342" spans="1:11" x14ac:dyDescent="0.25">
      <c r="A1342" t="s">
        <v>98</v>
      </c>
      <c r="B1342" t="s">
        <v>98</v>
      </c>
      <c r="C1342" t="s">
        <v>99</v>
      </c>
      <c r="D1342">
        <v>2007</v>
      </c>
      <c r="E1342">
        <v>20</v>
      </c>
      <c r="F1342">
        <v>0</v>
      </c>
      <c r="G1342">
        <v>20</v>
      </c>
      <c r="H1342">
        <v>0</v>
      </c>
      <c r="I1342">
        <v>0</v>
      </c>
      <c r="J1342">
        <v>0</v>
      </c>
      <c r="K1342">
        <f>SUM(Emisiones_CH4_CO2eq_MUNDO[[#This Row],[Agricultura (kilotoneladas CO₂e)]:[Otras Quemas de Combustible (kilotoneladas CO₂e)]])</f>
        <v>40</v>
      </c>
    </row>
    <row r="1343" spans="1:11" x14ac:dyDescent="0.25">
      <c r="A1343" t="s">
        <v>98</v>
      </c>
      <c r="B1343" t="s">
        <v>98</v>
      </c>
      <c r="C1343" t="s">
        <v>99</v>
      </c>
      <c r="D1343">
        <v>2008</v>
      </c>
      <c r="E1343">
        <v>20</v>
      </c>
      <c r="F1343">
        <v>0</v>
      </c>
      <c r="G1343">
        <v>20</v>
      </c>
      <c r="H1343">
        <v>0</v>
      </c>
      <c r="I1343">
        <v>0</v>
      </c>
      <c r="J1343">
        <v>0</v>
      </c>
      <c r="K1343">
        <f>SUM(Emisiones_CH4_CO2eq_MUNDO[[#This Row],[Agricultura (kilotoneladas CO₂e)]:[Otras Quemas de Combustible (kilotoneladas CO₂e)]])</f>
        <v>40</v>
      </c>
    </row>
    <row r="1344" spans="1:11" x14ac:dyDescent="0.25">
      <c r="A1344" t="s">
        <v>98</v>
      </c>
      <c r="B1344" t="s">
        <v>98</v>
      </c>
      <c r="C1344" t="s">
        <v>99</v>
      </c>
      <c r="D1344">
        <v>2009</v>
      </c>
      <c r="E1344">
        <v>20</v>
      </c>
      <c r="F1344">
        <v>0</v>
      </c>
      <c r="G1344">
        <v>20</v>
      </c>
      <c r="H1344">
        <v>0</v>
      </c>
      <c r="I1344">
        <v>0</v>
      </c>
      <c r="J1344">
        <v>0</v>
      </c>
      <c r="K1344">
        <f>SUM(Emisiones_CH4_CO2eq_MUNDO[[#This Row],[Agricultura (kilotoneladas CO₂e)]:[Otras Quemas de Combustible (kilotoneladas CO₂e)]])</f>
        <v>40</v>
      </c>
    </row>
    <row r="1345" spans="1:11" x14ac:dyDescent="0.25">
      <c r="A1345" t="s">
        <v>98</v>
      </c>
      <c r="B1345" t="s">
        <v>98</v>
      </c>
      <c r="C1345" t="s">
        <v>99</v>
      </c>
      <c r="D1345">
        <v>2010</v>
      </c>
      <c r="E1345">
        <v>30</v>
      </c>
      <c r="F1345">
        <v>0</v>
      </c>
      <c r="G1345">
        <v>20</v>
      </c>
      <c r="H1345">
        <v>0</v>
      </c>
      <c r="I1345">
        <v>0</v>
      </c>
      <c r="J1345">
        <v>0</v>
      </c>
      <c r="K1345">
        <f>SUM(Emisiones_CH4_CO2eq_MUNDO[[#This Row],[Agricultura (kilotoneladas CO₂e)]:[Otras Quemas de Combustible (kilotoneladas CO₂e)]])</f>
        <v>50</v>
      </c>
    </row>
    <row r="1346" spans="1:11" x14ac:dyDescent="0.25">
      <c r="A1346" t="s">
        <v>98</v>
      </c>
      <c r="B1346" t="s">
        <v>98</v>
      </c>
      <c r="C1346" t="s">
        <v>99</v>
      </c>
      <c r="D1346">
        <v>2011</v>
      </c>
      <c r="E1346">
        <v>30</v>
      </c>
      <c r="F1346">
        <v>0</v>
      </c>
      <c r="G1346">
        <v>20</v>
      </c>
      <c r="H1346">
        <v>0</v>
      </c>
      <c r="I1346">
        <v>0</v>
      </c>
      <c r="J1346">
        <v>0</v>
      </c>
      <c r="K1346">
        <f>SUM(Emisiones_CH4_CO2eq_MUNDO[[#This Row],[Agricultura (kilotoneladas CO₂e)]:[Otras Quemas de Combustible (kilotoneladas CO₂e)]])</f>
        <v>50</v>
      </c>
    </row>
    <row r="1347" spans="1:11" x14ac:dyDescent="0.25">
      <c r="A1347" t="s">
        <v>98</v>
      </c>
      <c r="B1347" t="s">
        <v>98</v>
      </c>
      <c r="C1347" t="s">
        <v>99</v>
      </c>
      <c r="D1347">
        <v>2012</v>
      </c>
      <c r="E1347">
        <v>30</v>
      </c>
      <c r="F1347">
        <v>0</v>
      </c>
      <c r="G1347">
        <v>20</v>
      </c>
      <c r="H1347">
        <v>0</v>
      </c>
      <c r="I1347">
        <v>0</v>
      </c>
      <c r="J1347">
        <v>0</v>
      </c>
      <c r="K1347">
        <f>SUM(Emisiones_CH4_CO2eq_MUNDO[[#This Row],[Agricultura (kilotoneladas CO₂e)]:[Otras Quemas de Combustible (kilotoneladas CO₂e)]])</f>
        <v>50</v>
      </c>
    </row>
    <row r="1348" spans="1:11" x14ac:dyDescent="0.25">
      <c r="A1348" t="s">
        <v>98</v>
      </c>
      <c r="B1348" t="s">
        <v>98</v>
      </c>
      <c r="C1348" t="s">
        <v>99</v>
      </c>
      <c r="D1348">
        <v>2013</v>
      </c>
      <c r="E1348">
        <v>30</v>
      </c>
      <c r="F1348">
        <v>0</v>
      </c>
      <c r="G1348">
        <v>20</v>
      </c>
      <c r="H1348">
        <v>0</v>
      </c>
      <c r="I1348">
        <v>0</v>
      </c>
      <c r="J1348">
        <v>0</v>
      </c>
      <c r="K1348">
        <f>SUM(Emisiones_CH4_CO2eq_MUNDO[[#This Row],[Agricultura (kilotoneladas CO₂e)]:[Otras Quemas de Combustible (kilotoneladas CO₂e)]])</f>
        <v>50</v>
      </c>
    </row>
    <row r="1349" spans="1:11" x14ac:dyDescent="0.25">
      <c r="A1349" t="s">
        <v>98</v>
      </c>
      <c r="B1349" t="s">
        <v>98</v>
      </c>
      <c r="C1349" t="s">
        <v>99</v>
      </c>
      <c r="D1349">
        <v>2014</v>
      </c>
      <c r="E1349">
        <v>30</v>
      </c>
      <c r="F1349">
        <v>0</v>
      </c>
      <c r="G1349">
        <v>20</v>
      </c>
      <c r="H1349">
        <v>0</v>
      </c>
      <c r="I1349">
        <v>0</v>
      </c>
      <c r="J1349">
        <v>0</v>
      </c>
      <c r="K1349">
        <f>SUM(Emisiones_CH4_CO2eq_MUNDO[[#This Row],[Agricultura (kilotoneladas CO₂e)]:[Otras Quemas de Combustible (kilotoneladas CO₂e)]])</f>
        <v>50</v>
      </c>
    </row>
    <row r="1350" spans="1:11" x14ac:dyDescent="0.25">
      <c r="A1350" t="s">
        <v>98</v>
      </c>
      <c r="B1350" t="s">
        <v>98</v>
      </c>
      <c r="C1350" t="s">
        <v>99</v>
      </c>
      <c r="D1350">
        <v>2015</v>
      </c>
      <c r="E1350">
        <v>30</v>
      </c>
      <c r="F1350">
        <v>0</v>
      </c>
      <c r="G1350">
        <v>20</v>
      </c>
      <c r="H1350">
        <v>0</v>
      </c>
      <c r="I1350">
        <v>0</v>
      </c>
      <c r="J1350">
        <v>0</v>
      </c>
      <c r="K1350">
        <f>SUM(Emisiones_CH4_CO2eq_MUNDO[[#This Row],[Agricultura (kilotoneladas CO₂e)]:[Otras Quemas de Combustible (kilotoneladas CO₂e)]])</f>
        <v>50</v>
      </c>
    </row>
    <row r="1351" spans="1:11" x14ac:dyDescent="0.25">
      <c r="A1351" t="s">
        <v>98</v>
      </c>
      <c r="B1351" t="s">
        <v>98</v>
      </c>
      <c r="C1351" t="s">
        <v>99</v>
      </c>
      <c r="D1351">
        <v>2016</v>
      </c>
      <c r="E1351">
        <v>30</v>
      </c>
      <c r="F1351">
        <v>0</v>
      </c>
      <c r="G1351">
        <v>20</v>
      </c>
      <c r="H1351">
        <v>0</v>
      </c>
      <c r="I1351">
        <v>0</v>
      </c>
      <c r="J1351">
        <v>0</v>
      </c>
      <c r="K1351">
        <f>SUM(Emisiones_CH4_CO2eq_MUNDO[[#This Row],[Agricultura (kilotoneladas CO₂e)]:[Otras Quemas de Combustible (kilotoneladas CO₂e)]])</f>
        <v>50</v>
      </c>
    </row>
    <row r="1352" spans="1:11" x14ac:dyDescent="0.25">
      <c r="A1352" t="s">
        <v>100</v>
      </c>
      <c r="B1352" t="s">
        <v>418</v>
      </c>
      <c r="C1352" t="s">
        <v>101</v>
      </c>
      <c r="D1352">
        <v>1990</v>
      </c>
      <c r="E1352">
        <v>4230</v>
      </c>
      <c r="F1352">
        <v>0</v>
      </c>
      <c r="G1352">
        <v>1550</v>
      </c>
      <c r="H1352">
        <v>30</v>
      </c>
      <c r="I1352">
        <v>0</v>
      </c>
      <c r="J1352">
        <v>320</v>
      </c>
      <c r="K1352">
        <f>SUM(Emisiones_CH4_CO2eq_MUNDO[[#This Row],[Agricultura (kilotoneladas CO₂e)]:[Otras Quemas de Combustible (kilotoneladas CO₂e)]])</f>
        <v>6130</v>
      </c>
    </row>
    <row r="1353" spans="1:11" x14ac:dyDescent="0.25">
      <c r="A1353" t="s">
        <v>100</v>
      </c>
      <c r="B1353" t="s">
        <v>418</v>
      </c>
      <c r="C1353" t="s">
        <v>101</v>
      </c>
      <c r="D1353">
        <v>1991</v>
      </c>
      <c r="E1353">
        <v>4480</v>
      </c>
      <c r="F1353">
        <v>0</v>
      </c>
      <c r="G1353">
        <v>1920</v>
      </c>
      <c r="H1353">
        <v>30</v>
      </c>
      <c r="I1353">
        <v>0</v>
      </c>
      <c r="J1353">
        <v>350</v>
      </c>
      <c r="K1353">
        <f>SUM(Emisiones_CH4_CO2eq_MUNDO[[#This Row],[Agricultura (kilotoneladas CO₂e)]:[Otras Quemas de Combustible (kilotoneladas CO₂e)]])</f>
        <v>6780</v>
      </c>
    </row>
    <row r="1354" spans="1:11" x14ac:dyDescent="0.25">
      <c r="A1354" t="s">
        <v>100</v>
      </c>
      <c r="B1354" t="s">
        <v>418</v>
      </c>
      <c r="C1354" t="s">
        <v>101</v>
      </c>
      <c r="D1354">
        <v>1992</v>
      </c>
      <c r="E1354">
        <v>4240</v>
      </c>
      <c r="F1354">
        <v>0</v>
      </c>
      <c r="G1354">
        <v>2280</v>
      </c>
      <c r="H1354">
        <v>30</v>
      </c>
      <c r="I1354">
        <v>0</v>
      </c>
      <c r="J1354">
        <v>380</v>
      </c>
      <c r="K1354">
        <f>SUM(Emisiones_CH4_CO2eq_MUNDO[[#This Row],[Agricultura (kilotoneladas CO₂e)]:[Otras Quemas de Combustible (kilotoneladas CO₂e)]])</f>
        <v>6930</v>
      </c>
    </row>
    <row r="1355" spans="1:11" x14ac:dyDescent="0.25">
      <c r="A1355" t="s">
        <v>100</v>
      </c>
      <c r="B1355" t="s">
        <v>418</v>
      </c>
      <c r="C1355" t="s">
        <v>101</v>
      </c>
      <c r="D1355">
        <v>1993</v>
      </c>
      <c r="E1355">
        <v>4440</v>
      </c>
      <c r="F1355">
        <v>0</v>
      </c>
      <c r="G1355">
        <v>2640</v>
      </c>
      <c r="H1355">
        <v>30</v>
      </c>
      <c r="I1355">
        <v>0</v>
      </c>
      <c r="J1355">
        <v>410</v>
      </c>
      <c r="K1355">
        <f>SUM(Emisiones_CH4_CO2eq_MUNDO[[#This Row],[Agricultura (kilotoneladas CO₂e)]:[Otras Quemas de Combustible (kilotoneladas CO₂e)]])</f>
        <v>7520</v>
      </c>
    </row>
    <row r="1356" spans="1:11" x14ac:dyDescent="0.25">
      <c r="A1356" t="s">
        <v>100</v>
      </c>
      <c r="B1356" t="s">
        <v>418</v>
      </c>
      <c r="C1356" t="s">
        <v>101</v>
      </c>
      <c r="D1356">
        <v>1994</v>
      </c>
      <c r="E1356">
        <v>4380</v>
      </c>
      <c r="F1356">
        <v>0</v>
      </c>
      <c r="G1356">
        <v>3000</v>
      </c>
      <c r="H1356">
        <v>30</v>
      </c>
      <c r="I1356">
        <v>0</v>
      </c>
      <c r="J1356">
        <v>440</v>
      </c>
      <c r="K1356">
        <f>SUM(Emisiones_CH4_CO2eq_MUNDO[[#This Row],[Agricultura (kilotoneladas CO₂e)]:[Otras Quemas de Combustible (kilotoneladas CO₂e)]])</f>
        <v>7850</v>
      </c>
    </row>
    <row r="1357" spans="1:11" x14ac:dyDescent="0.25">
      <c r="A1357" t="s">
        <v>100</v>
      </c>
      <c r="B1357" t="s">
        <v>418</v>
      </c>
      <c r="C1357" t="s">
        <v>101</v>
      </c>
      <c r="D1357">
        <v>1995</v>
      </c>
      <c r="E1357">
        <v>4450</v>
      </c>
      <c r="F1357">
        <v>0</v>
      </c>
      <c r="G1357">
        <v>2690</v>
      </c>
      <c r="H1357">
        <v>30</v>
      </c>
      <c r="I1357">
        <v>0</v>
      </c>
      <c r="J1357">
        <v>450</v>
      </c>
      <c r="K1357">
        <f>SUM(Emisiones_CH4_CO2eq_MUNDO[[#This Row],[Agricultura (kilotoneladas CO₂e)]:[Otras Quemas de Combustible (kilotoneladas CO₂e)]])</f>
        <v>7620</v>
      </c>
    </row>
    <row r="1358" spans="1:11" x14ac:dyDescent="0.25">
      <c r="A1358" t="s">
        <v>100</v>
      </c>
      <c r="B1358" t="s">
        <v>418</v>
      </c>
      <c r="C1358" t="s">
        <v>101</v>
      </c>
      <c r="D1358">
        <v>1996</v>
      </c>
      <c r="E1358">
        <v>4650</v>
      </c>
      <c r="F1358">
        <v>0</v>
      </c>
      <c r="G1358">
        <v>2390</v>
      </c>
      <c r="H1358">
        <v>20</v>
      </c>
      <c r="I1358">
        <v>0</v>
      </c>
      <c r="J1358">
        <v>460</v>
      </c>
      <c r="K1358">
        <f>SUM(Emisiones_CH4_CO2eq_MUNDO[[#This Row],[Agricultura (kilotoneladas CO₂e)]:[Otras Quemas de Combustible (kilotoneladas CO₂e)]])</f>
        <v>7520</v>
      </c>
    </row>
    <row r="1359" spans="1:11" x14ac:dyDescent="0.25">
      <c r="A1359" t="s">
        <v>100</v>
      </c>
      <c r="B1359" t="s">
        <v>418</v>
      </c>
      <c r="C1359" t="s">
        <v>101</v>
      </c>
      <c r="D1359">
        <v>1997</v>
      </c>
      <c r="E1359">
        <v>4730</v>
      </c>
      <c r="F1359">
        <v>0</v>
      </c>
      <c r="G1359">
        <v>2089.99999999999</v>
      </c>
      <c r="H1359">
        <v>40</v>
      </c>
      <c r="I1359">
        <v>0</v>
      </c>
      <c r="J1359">
        <v>470</v>
      </c>
      <c r="K1359">
        <f>SUM(Emisiones_CH4_CO2eq_MUNDO[[#This Row],[Agricultura (kilotoneladas CO₂e)]:[Otras Quemas de Combustible (kilotoneladas CO₂e)]])</f>
        <v>7329.99999999999</v>
      </c>
    </row>
    <row r="1360" spans="1:11" x14ac:dyDescent="0.25">
      <c r="A1360" t="s">
        <v>100</v>
      </c>
      <c r="B1360" t="s">
        <v>418</v>
      </c>
      <c r="C1360" t="s">
        <v>101</v>
      </c>
      <c r="D1360">
        <v>1998</v>
      </c>
      <c r="E1360">
        <v>4820</v>
      </c>
      <c r="F1360">
        <v>0</v>
      </c>
      <c r="G1360">
        <v>1780</v>
      </c>
      <c r="H1360">
        <v>20</v>
      </c>
      <c r="I1360">
        <v>0</v>
      </c>
      <c r="J1360">
        <v>480</v>
      </c>
      <c r="K1360">
        <f>SUM(Emisiones_CH4_CO2eq_MUNDO[[#This Row],[Agricultura (kilotoneladas CO₂e)]:[Otras Quemas de Combustible (kilotoneladas CO₂e)]])</f>
        <v>7100</v>
      </c>
    </row>
    <row r="1361" spans="1:11" x14ac:dyDescent="0.25">
      <c r="A1361" t="s">
        <v>100</v>
      </c>
      <c r="B1361" t="s">
        <v>418</v>
      </c>
      <c r="C1361" t="s">
        <v>101</v>
      </c>
      <c r="D1361">
        <v>1999</v>
      </c>
      <c r="E1361">
        <v>4380</v>
      </c>
      <c r="F1361">
        <v>0</v>
      </c>
      <c r="G1361">
        <v>1810</v>
      </c>
      <c r="H1361">
        <v>30</v>
      </c>
      <c r="I1361">
        <v>0</v>
      </c>
      <c r="J1361">
        <v>470</v>
      </c>
      <c r="K1361">
        <f>SUM(Emisiones_CH4_CO2eq_MUNDO[[#This Row],[Agricultura (kilotoneladas CO₂e)]:[Otras Quemas de Combustible (kilotoneladas CO₂e)]])</f>
        <v>6690</v>
      </c>
    </row>
    <row r="1362" spans="1:11" x14ac:dyDescent="0.25">
      <c r="A1362" t="s">
        <v>100</v>
      </c>
      <c r="B1362" t="s">
        <v>418</v>
      </c>
      <c r="C1362" t="s">
        <v>101</v>
      </c>
      <c r="D1362">
        <v>2000</v>
      </c>
      <c r="E1362">
        <v>4200</v>
      </c>
      <c r="F1362">
        <v>0</v>
      </c>
      <c r="G1362">
        <v>1850</v>
      </c>
      <c r="H1362">
        <v>30</v>
      </c>
      <c r="I1362">
        <v>0</v>
      </c>
      <c r="J1362">
        <v>460</v>
      </c>
      <c r="K1362">
        <f>SUM(Emisiones_CH4_CO2eq_MUNDO[[#This Row],[Agricultura (kilotoneladas CO₂e)]:[Otras Quemas de Combustible (kilotoneladas CO₂e)]])</f>
        <v>6540</v>
      </c>
    </row>
    <row r="1363" spans="1:11" x14ac:dyDescent="0.25">
      <c r="A1363" t="s">
        <v>100</v>
      </c>
      <c r="B1363" t="s">
        <v>418</v>
      </c>
      <c r="C1363" t="s">
        <v>101</v>
      </c>
      <c r="D1363">
        <v>2001</v>
      </c>
      <c r="E1363">
        <v>4490</v>
      </c>
      <c r="F1363">
        <v>10</v>
      </c>
      <c r="G1363">
        <v>1880</v>
      </c>
      <c r="H1363">
        <v>10</v>
      </c>
      <c r="I1363">
        <v>0</v>
      </c>
      <c r="J1363">
        <v>450</v>
      </c>
      <c r="K1363">
        <f>SUM(Emisiones_CH4_CO2eq_MUNDO[[#This Row],[Agricultura (kilotoneladas CO₂e)]:[Otras Quemas de Combustible (kilotoneladas CO₂e)]])</f>
        <v>6840</v>
      </c>
    </row>
    <row r="1364" spans="1:11" x14ac:dyDescent="0.25">
      <c r="A1364" t="s">
        <v>100</v>
      </c>
      <c r="B1364" t="s">
        <v>418</v>
      </c>
      <c r="C1364" t="s">
        <v>101</v>
      </c>
      <c r="D1364">
        <v>2002</v>
      </c>
      <c r="E1364">
        <v>4660</v>
      </c>
      <c r="F1364">
        <v>10</v>
      </c>
      <c r="G1364">
        <v>1920</v>
      </c>
      <c r="H1364">
        <v>0</v>
      </c>
      <c r="I1364">
        <v>0</v>
      </c>
      <c r="J1364">
        <v>440</v>
      </c>
      <c r="K1364">
        <f>SUM(Emisiones_CH4_CO2eq_MUNDO[[#This Row],[Agricultura (kilotoneladas CO₂e)]:[Otras Quemas de Combustible (kilotoneladas CO₂e)]])</f>
        <v>7030</v>
      </c>
    </row>
    <row r="1365" spans="1:11" x14ac:dyDescent="0.25">
      <c r="A1365" t="s">
        <v>100</v>
      </c>
      <c r="B1365" t="s">
        <v>418</v>
      </c>
      <c r="C1365" t="s">
        <v>101</v>
      </c>
      <c r="D1365">
        <v>2003</v>
      </c>
      <c r="E1365">
        <v>4530</v>
      </c>
      <c r="F1365">
        <v>20</v>
      </c>
      <c r="G1365">
        <v>1960</v>
      </c>
      <c r="H1365">
        <v>10</v>
      </c>
      <c r="I1365">
        <v>0</v>
      </c>
      <c r="J1365">
        <v>440</v>
      </c>
      <c r="K1365">
        <f>SUM(Emisiones_CH4_CO2eq_MUNDO[[#This Row],[Agricultura (kilotoneladas CO₂e)]:[Otras Quemas de Combustible (kilotoneladas CO₂e)]])</f>
        <v>6960</v>
      </c>
    </row>
    <row r="1366" spans="1:11" x14ac:dyDescent="0.25">
      <c r="A1366" t="s">
        <v>100</v>
      </c>
      <c r="B1366" t="s">
        <v>418</v>
      </c>
      <c r="C1366" t="s">
        <v>101</v>
      </c>
      <c r="D1366">
        <v>2004</v>
      </c>
      <c r="E1366">
        <v>5000</v>
      </c>
      <c r="F1366">
        <v>20</v>
      </c>
      <c r="G1366">
        <v>1990</v>
      </c>
      <c r="H1366">
        <v>10</v>
      </c>
      <c r="I1366">
        <v>0</v>
      </c>
      <c r="J1366">
        <v>430</v>
      </c>
      <c r="K1366">
        <f>SUM(Emisiones_CH4_CO2eq_MUNDO[[#This Row],[Agricultura (kilotoneladas CO₂e)]:[Otras Quemas de Combustible (kilotoneladas CO₂e)]])</f>
        <v>7450</v>
      </c>
    </row>
    <row r="1367" spans="1:11" x14ac:dyDescent="0.25">
      <c r="A1367" t="s">
        <v>100</v>
      </c>
      <c r="B1367" t="s">
        <v>418</v>
      </c>
      <c r="C1367" t="s">
        <v>101</v>
      </c>
      <c r="D1367">
        <v>2005</v>
      </c>
      <c r="E1367">
        <v>4760</v>
      </c>
      <c r="F1367">
        <v>30</v>
      </c>
      <c r="G1367">
        <v>2029.99999999999</v>
      </c>
      <c r="H1367">
        <v>150</v>
      </c>
      <c r="I1367">
        <v>0</v>
      </c>
      <c r="J1367">
        <v>420</v>
      </c>
      <c r="K1367">
        <f>SUM(Emisiones_CH4_CO2eq_MUNDO[[#This Row],[Agricultura (kilotoneladas CO₂e)]:[Otras Quemas de Combustible (kilotoneladas CO₂e)]])</f>
        <v>7389.99999999999</v>
      </c>
    </row>
    <row r="1368" spans="1:11" x14ac:dyDescent="0.25">
      <c r="A1368" t="s">
        <v>100</v>
      </c>
      <c r="B1368" t="s">
        <v>418</v>
      </c>
      <c r="C1368" t="s">
        <v>101</v>
      </c>
      <c r="D1368">
        <v>2006</v>
      </c>
      <c r="E1368">
        <v>4820</v>
      </c>
      <c r="F1368">
        <v>40</v>
      </c>
      <c r="G1368">
        <v>2069.99999999999</v>
      </c>
      <c r="H1368">
        <v>0</v>
      </c>
      <c r="I1368">
        <v>0</v>
      </c>
      <c r="J1368">
        <v>430</v>
      </c>
      <c r="K1368">
        <f>SUM(Emisiones_CH4_CO2eq_MUNDO[[#This Row],[Agricultura (kilotoneladas CO₂e)]:[Otras Quemas de Combustible (kilotoneladas CO₂e)]])</f>
        <v>7359.99999999999</v>
      </c>
    </row>
    <row r="1369" spans="1:11" x14ac:dyDescent="0.25">
      <c r="A1369" t="s">
        <v>100</v>
      </c>
      <c r="B1369" t="s">
        <v>418</v>
      </c>
      <c r="C1369" t="s">
        <v>101</v>
      </c>
      <c r="D1369">
        <v>2007</v>
      </c>
      <c r="E1369">
        <v>5460</v>
      </c>
      <c r="F1369">
        <v>50</v>
      </c>
      <c r="G1369">
        <v>2100</v>
      </c>
      <c r="H1369">
        <v>10</v>
      </c>
      <c r="I1369">
        <v>0</v>
      </c>
      <c r="J1369">
        <v>430</v>
      </c>
      <c r="K1369">
        <f>SUM(Emisiones_CH4_CO2eq_MUNDO[[#This Row],[Agricultura (kilotoneladas CO₂e)]:[Otras Quemas de Combustible (kilotoneladas CO₂e)]])</f>
        <v>8050</v>
      </c>
    </row>
    <row r="1370" spans="1:11" x14ac:dyDescent="0.25">
      <c r="A1370" t="s">
        <v>100</v>
      </c>
      <c r="B1370" t="s">
        <v>418</v>
      </c>
      <c r="C1370" t="s">
        <v>101</v>
      </c>
      <c r="D1370">
        <v>2008</v>
      </c>
      <c r="E1370">
        <v>5610</v>
      </c>
      <c r="F1370">
        <v>60</v>
      </c>
      <c r="G1370">
        <v>2140</v>
      </c>
      <c r="H1370">
        <v>10</v>
      </c>
      <c r="I1370">
        <v>0</v>
      </c>
      <c r="J1370">
        <v>440</v>
      </c>
      <c r="K1370">
        <f>SUM(Emisiones_CH4_CO2eq_MUNDO[[#This Row],[Agricultura (kilotoneladas CO₂e)]:[Otras Quemas de Combustible (kilotoneladas CO₂e)]])</f>
        <v>8260</v>
      </c>
    </row>
    <row r="1371" spans="1:11" x14ac:dyDescent="0.25">
      <c r="A1371" t="s">
        <v>100</v>
      </c>
      <c r="B1371" t="s">
        <v>418</v>
      </c>
      <c r="C1371" t="s">
        <v>101</v>
      </c>
      <c r="D1371">
        <v>2009</v>
      </c>
      <c r="E1371">
        <v>5850</v>
      </c>
      <c r="F1371">
        <v>80</v>
      </c>
      <c r="G1371">
        <v>2180</v>
      </c>
      <c r="H1371">
        <v>10</v>
      </c>
      <c r="I1371">
        <v>0</v>
      </c>
      <c r="J1371">
        <v>440</v>
      </c>
      <c r="K1371">
        <f>SUM(Emisiones_CH4_CO2eq_MUNDO[[#This Row],[Agricultura (kilotoneladas CO₂e)]:[Otras Quemas de Combustible (kilotoneladas CO₂e)]])</f>
        <v>8560</v>
      </c>
    </row>
    <row r="1372" spans="1:11" x14ac:dyDescent="0.25">
      <c r="A1372" t="s">
        <v>100</v>
      </c>
      <c r="B1372" t="s">
        <v>418</v>
      </c>
      <c r="C1372" t="s">
        <v>101</v>
      </c>
      <c r="D1372">
        <v>2010</v>
      </c>
      <c r="E1372">
        <v>5940</v>
      </c>
      <c r="F1372">
        <v>90</v>
      </c>
      <c r="G1372">
        <v>2220</v>
      </c>
      <c r="H1372">
        <v>10</v>
      </c>
      <c r="I1372">
        <v>0</v>
      </c>
      <c r="J1372">
        <v>450</v>
      </c>
      <c r="K1372">
        <f>SUM(Emisiones_CH4_CO2eq_MUNDO[[#This Row],[Agricultura (kilotoneladas CO₂e)]:[Otras Quemas de Combustible (kilotoneladas CO₂e)]])</f>
        <v>8710</v>
      </c>
    </row>
    <row r="1373" spans="1:11" x14ac:dyDescent="0.25">
      <c r="A1373" t="s">
        <v>100</v>
      </c>
      <c r="B1373" t="s">
        <v>418</v>
      </c>
      <c r="C1373" t="s">
        <v>101</v>
      </c>
      <c r="D1373">
        <v>2011</v>
      </c>
      <c r="E1373">
        <v>5990</v>
      </c>
      <c r="F1373">
        <v>90</v>
      </c>
      <c r="G1373">
        <v>2250</v>
      </c>
      <c r="H1373">
        <v>20</v>
      </c>
      <c r="I1373">
        <v>0</v>
      </c>
      <c r="J1373">
        <v>430</v>
      </c>
      <c r="K1373">
        <f>SUM(Emisiones_CH4_CO2eq_MUNDO[[#This Row],[Agricultura (kilotoneladas CO₂e)]:[Otras Quemas de Combustible (kilotoneladas CO₂e)]])</f>
        <v>8780</v>
      </c>
    </row>
    <row r="1374" spans="1:11" x14ac:dyDescent="0.25">
      <c r="A1374" t="s">
        <v>100</v>
      </c>
      <c r="B1374" t="s">
        <v>418</v>
      </c>
      <c r="C1374" t="s">
        <v>101</v>
      </c>
      <c r="D1374">
        <v>2012</v>
      </c>
      <c r="E1374">
        <v>5970</v>
      </c>
      <c r="F1374">
        <v>100</v>
      </c>
      <c r="G1374">
        <v>2290</v>
      </c>
      <c r="H1374">
        <v>10</v>
      </c>
      <c r="I1374">
        <v>0</v>
      </c>
      <c r="J1374">
        <v>420</v>
      </c>
      <c r="K1374">
        <f>SUM(Emisiones_CH4_CO2eq_MUNDO[[#This Row],[Agricultura (kilotoneladas CO₂e)]:[Otras Quemas de Combustible (kilotoneladas CO₂e)]])</f>
        <v>8790</v>
      </c>
    </row>
    <row r="1375" spans="1:11" x14ac:dyDescent="0.25">
      <c r="A1375" t="s">
        <v>100</v>
      </c>
      <c r="B1375" t="s">
        <v>418</v>
      </c>
      <c r="C1375" t="s">
        <v>101</v>
      </c>
      <c r="D1375">
        <v>2013</v>
      </c>
      <c r="E1375">
        <v>6000</v>
      </c>
      <c r="F1375">
        <v>110</v>
      </c>
      <c r="G1375">
        <v>2330</v>
      </c>
      <c r="H1375">
        <v>30</v>
      </c>
      <c r="I1375">
        <v>0</v>
      </c>
      <c r="J1375">
        <v>400</v>
      </c>
      <c r="K1375">
        <f>SUM(Emisiones_CH4_CO2eq_MUNDO[[#This Row],[Agricultura (kilotoneladas CO₂e)]:[Otras Quemas de Combustible (kilotoneladas CO₂e)]])</f>
        <v>8870</v>
      </c>
    </row>
    <row r="1376" spans="1:11" x14ac:dyDescent="0.25">
      <c r="A1376" t="s">
        <v>100</v>
      </c>
      <c r="B1376" t="s">
        <v>418</v>
      </c>
      <c r="C1376" t="s">
        <v>101</v>
      </c>
      <c r="D1376">
        <v>2014</v>
      </c>
      <c r="E1376">
        <v>6020</v>
      </c>
      <c r="F1376">
        <v>110</v>
      </c>
      <c r="G1376">
        <v>2360</v>
      </c>
      <c r="H1376">
        <v>30</v>
      </c>
      <c r="I1376">
        <v>0</v>
      </c>
      <c r="J1376">
        <v>390</v>
      </c>
      <c r="K1376">
        <f>SUM(Emisiones_CH4_CO2eq_MUNDO[[#This Row],[Agricultura (kilotoneladas CO₂e)]:[Otras Quemas de Combustible (kilotoneladas CO₂e)]])</f>
        <v>8910</v>
      </c>
    </row>
    <row r="1377" spans="1:11" x14ac:dyDescent="0.25">
      <c r="A1377" t="s">
        <v>100</v>
      </c>
      <c r="B1377" t="s">
        <v>418</v>
      </c>
      <c r="C1377" t="s">
        <v>101</v>
      </c>
      <c r="D1377">
        <v>2015</v>
      </c>
      <c r="E1377">
        <v>6010</v>
      </c>
      <c r="F1377">
        <v>120</v>
      </c>
      <c r="G1377">
        <v>2400</v>
      </c>
      <c r="H1377">
        <v>80</v>
      </c>
      <c r="I1377">
        <v>0</v>
      </c>
      <c r="J1377">
        <v>370</v>
      </c>
      <c r="K1377">
        <f>SUM(Emisiones_CH4_CO2eq_MUNDO[[#This Row],[Agricultura (kilotoneladas CO₂e)]:[Otras Quemas de Combustible (kilotoneladas CO₂e)]])</f>
        <v>8980</v>
      </c>
    </row>
    <row r="1378" spans="1:11" x14ac:dyDescent="0.25">
      <c r="A1378" t="s">
        <v>100</v>
      </c>
      <c r="B1378" t="s">
        <v>418</v>
      </c>
      <c r="C1378" t="s">
        <v>101</v>
      </c>
      <c r="D1378">
        <v>2016</v>
      </c>
      <c r="E1378">
        <v>6200</v>
      </c>
      <c r="F1378">
        <v>120</v>
      </c>
      <c r="G1378">
        <v>2430</v>
      </c>
      <c r="H1378">
        <v>0</v>
      </c>
      <c r="I1378">
        <v>0</v>
      </c>
      <c r="J1378">
        <v>370</v>
      </c>
      <c r="K1378">
        <f>SUM(Emisiones_CH4_CO2eq_MUNDO[[#This Row],[Agricultura (kilotoneladas CO₂e)]:[Otras Quemas de Combustible (kilotoneladas CO₂e)]])</f>
        <v>9120</v>
      </c>
    </row>
    <row r="1379" spans="1:11" x14ac:dyDescent="0.25">
      <c r="A1379" t="s">
        <v>102</v>
      </c>
      <c r="B1379" t="s">
        <v>102</v>
      </c>
      <c r="C1379" t="s">
        <v>103</v>
      </c>
      <c r="D1379">
        <v>1990</v>
      </c>
      <c r="E1379">
        <v>8660</v>
      </c>
      <c r="F1379">
        <v>30</v>
      </c>
      <c r="G1379">
        <v>5390</v>
      </c>
      <c r="H1379">
        <v>40</v>
      </c>
      <c r="I1379">
        <v>0</v>
      </c>
      <c r="J1379">
        <v>500</v>
      </c>
      <c r="K1379">
        <f>SUM(Emisiones_CH4_CO2eq_MUNDO[[#This Row],[Agricultura (kilotoneladas CO₂e)]:[Otras Quemas de Combustible (kilotoneladas CO₂e)]])</f>
        <v>14620</v>
      </c>
    </row>
    <row r="1380" spans="1:11" x14ac:dyDescent="0.25">
      <c r="A1380" t="s">
        <v>102</v>
      </c>
      <c r="B1380" t="s">
        <v>102</v>
      </c>
      <c r="C1380" t="s">
        <v>103</v>
      </c>
      <c r="D1380">
        <v>1991</v>
      </c>
      <c r="E1380">
        <v>8580</v>
      </c>
      <c r="F1380">
        <v>30</v>
      </c>
      <c r="G1380">
        <v>5610</v>
      </c>
      <c r="H1380">
        <v>40</v>
      </c>
      <c r="I1380">
        <v>0</v>
      </c>
      <c r="J1380">
        <v>510</v>
      </c>
      <c r="K1380">
        <f>SUM(Emisiones_CH4_CO2eq_MUNDO[[#This Row],[Agricultura (kilotoneladas CO₂e)]:[Otras Quemas de Combustible (kilotoneladas CO₂e)]])</f>
        <v>14770</v>
      </c>
    </row>
    <row r="1381" spans="1:11" x14ac:dyDescent="0.25">
      <c r="A1381" t="s">
        <v>102</v>
      </c>
      <c r="B1381" t="s">
        <v>102</v>
      </c>
      <c r="C1381" t="s">
        <v>103</v>
      </c>
      <c r="D1381">
        <v>1992</v>
      </c>
      <c r="E1381">
        <v>9400</v>
      </c>
      <c r="F1381">
        <v>30</v>
      </c>
      <c r="G1381">
        <v>5840</v>
      </c>
      <c r="H1381">
        <v>40</v>
      </c>
      <c r="I1381">
        <v>0</v>
      </c>
      <c r="J1381">
        <v>530</v>
      </c>
      <c r="K1381">
        <f>SUM(Emisiones_CH4_CO2eq_MUNDO[[#This Row],[Agricultura (kilotoneladas CO₂e)]:[Otras Quemas de Combustible (kilotoneladas CO₂e)]])</f>
        <v>15840</v>
      </c>
    </row>
    <row r="1382" spans="1:11" x14ac:dyDescent="0.25">
      <c r="A1382" t="s">
        <v>102</v>
      </c>
      <c r="B1382" t="s">
        <v>102</v>
      </c>
      <c r="C1382" t="s">
        <v>103</v>
      </c>
      <c r="D1382">
        <v>1993</v>
      </c>
      <c r="E1382">
        <v>9850</v>
      </c>
      <c r="F1382">
        <v>30</v>
      </c>
      <c r="G1382">
        <v>6070</v>
      </c>
      <c r="H1382">
        <v>40</v>
      </c>
      <c r="I1382">
        <v>0</v>
      </c>
      <c r="J1382">
        <v>540</v>
      </c>
      <c r="K1382">
        <f>SUM(Emisiones_CH4_CO2eq_MUNDO[[#This Row],[Agricultura (kilotoneladas CO₂e)]:[Otras Quemas de Combustible (kilotoneladas CO₂e)]])</f>
        <v>16530</v>
      </c>
    </row>
    <row r="1383" spans="1:11" x14ac:dyDescent="0.25">
      <c r="A1383" t="s">
        <v>102</v>
      </c>
      <c r="B1383" t="s">
        <v>102</v>
      </c>
      <c r="C1383" t="s">
        <v>103</v>
      </c>
      <c r="D1383">
        <v>1994</v>
      </c>
      <c r="E1383">
        <v>10210</v>
      </c>
      <c r="F1383">
        <v>30</v>
      </c>
      <c r="G1383">
        <v>6290</v>
      </c>
      <c r="H1383">
        <v>40</v>
      </c>
      <c r="I1383">
        <v>0</v>
      </c>
      <c r="J1383">
        <v>550</v>
      </c>
      <c r="K1383">
        <f>SUM(Emisiones_CH4_CO2eq_MUNDO[[#This Row],[Agricultura (kilotoneladas CO₂e)]:[Otras Quemas de Combustible (kilotoneladas CO₂e)]])</f>
        <v>17120</v>
      </c>
    </row>
    <row r="1384" spans="1:11" x14ac:dyDescent="0.25">
      <c r="A1384" t="s">
        <v>102</v>
      </c>
      <c r="B1384" t="s">
        <v>102</v>
      </c>
      <c r="C1384" t="s">
        <v>103</v>
      </c>
      <c r="D1384">
        <v>1995</v>
      </c>
      <c r="E1384">
        <v>10360</v>
      </c>
      <c r="F1384">
        <v>30</v>
      </c>
      <c r="G1384">
        <v>6420</v>
      </c>
      <c r="H1384">
        <v>40</v>
      </c>
      <c r="I1384">
        <v>0</v>
      </c>
      <c r="J1384">
        <v>560</v>
      </c>
      <c r="K1384">
        <f>SUM(Emisiones_CH4_CO2eq_MUNDO[[#This Row],[Agricultura (kilotoneladas CO₂e)]:[Otras Quemas de Combustible (kilotoneladas CO₂e)]])</f>
        <v>17410</v>
      </c>
    </row>
    <row r="1385" spans="1:11" x14ac:dyDescent="0.25">
      <c r="A1385" t="s">
        <v>102</v>
      </c>
      <c r="B1385" t="s">
        <v>102</v>
      </c>
      <c r="C1385" t="s">
        <v>103</v>
      </c>
      <c r="D1385">
        <v>1996</v>
      </c>
      <c r="E1385">
        <v>10640</v>
      </c>
      <c r="F1385">
        <v>30</v>
      </c>
      <c r="G1385">
        <v>6550</v>
      </c>
      <c r="H1385">
        <v>10</v>
      </c>
      <c r="I1385">
        <v>0</v>
      </c>
      <c r="J1385">
        <v>560</v>
      </c>
      <c r="K1385">
        <f>SUM(Emisiones_CH4_CO2eq_MUNDO[[#This Row],[Agricultura (kilotoneladas CO₂e)]:[Otras Quemas de Combustible (kilotoneladas CO₂e)]])</f>
        <v>17790</v>
      </c>
    </row>
    <row r="1386" spans="1:11" x14ac:dyDescent="0.25">
      <c r="A1386" t="s">
        <v>102</v>
      </c>
      <c r="B1386" t="s">
        <v>102</v>
      </c>
      <c r="C1386" t="s">
        <v>103</v>
      </c>
      <c r="D1386">
        <v>1997</v>
      </c>
      <c r="E1386">
        <v>11130</v>
      </c>
      <c r="F1386">
        <v>30</v>
      </c>
      <c r="G1386">
        <v>6690</v>
      </c>
      <c r="H1386">
        <v>10</v>
      </c>
      <c r="I1386">
        <v>0</v>
      </c>
      <c r="J1386">
        <v>570</v>
      </c>
      <c r="K1386">
        <f>SUM(Emisiones_CH4_CO2eq_MUNDO[[#This Row],[Agricultura (kilotoneladas CO₂e)]:[Otras Quemas de Combustible (kilotoneladas CO₂e)]])</f>
        <v>18430</v>
      </c>
    </row>
    <row r="1387" spans="1:11" x14ac:dyDescent="0.25">
      <c r="A1387" t="s">
        <v>102</v>
      </c>
      <c r="B1387" t="s">
        <v>102</v>
      </c>
      <c r="C1387" t="s">
        <v>103</v>
      </c>
      <c r="D1387">
        <v>1998</v>
      </c>
      <c r="E1387">
        <v>10240</v>
      </c>
      <c r="F1387">
        <v>30</v>
      </c>
      <c r="G1387">
        <v>6820</v>
      </c>
      <c r="H1387">
        <v>10</v>
      </c>
      <c r="I1387">
        <v>0</v>
      </c>
      <c r="J1387">
        <v>570</v>
      </c>
      <c r="K1387">
        <f>SUM(Emisiones_CH4_CO2eq_MUNDO[[#This Row],[Agricultura (kilotoneladas CO₂e)]:[Otras Quemas de Combustible (kilotoneladas CO₂e)]])</f>
        <v>17670</v>
      </c>
    </row>
    <row r="1388" spans="1:11" x14ac:dyDescent="0.25">
      <c r="A1388" t="s">
        <v>102</v>
      </c>
      <c r="B1388" t="s">
        <v>102</v>
      </c>
      <c r="C1388" t="s">
        <v>103</v>
      </c>
      <c r="D1388">
        <v>1999</v>
      </c>
      <c r="E1388">
        <v>10440</v>
      </c>
      <c r="F1388">
        <v>30</v>
      </c>
      <c r="G1388">
        <v>6950</v>
      </c>
      <c r="H1388">
        <v>10</v>
      </c>
      <c r="I1388">
        <v>0</v>
      </c>
      <c r="J1388">
        <v>580</v>
      </c>
      <c r="K1388">
        <f>SUM(Emisiones_CH4_CO2eq_MUNDO[[#This Row],[Agricultura (kilotoneladas CO₂e)]:[Otras Quemas de Combustible (kilotoneladas CO₂e)]])</f>
        <v>18010</v>
      </c>
    </row>
    <row r="1389" spans="1:11" x14ac:dyDescent="0.25">
      <c r="A1389" t="s">
        <v>102</v>
      </c>
      <c r="B1389" t="s">
        <v>102</v>
      </c>
      <c r="C1389" t="s">
        <v>103</v>
      </c>
      <c r="D1389">
        <v>2000</v>
      </c>
      <c r="E1389">
        <v>9120</v>
      </c>
      <c r="F1389">
        <v>30</v>
      </c>
      <c r="G1389">
        <v>7080</v>
      </c>
      <c r="H1389">
        <v>0</v>
      </c>
      <c r="I1389">
        <v>0</v>
      </c>
      <c r="J1389">
        <v>580</v>
      </c>
      <c r="K1389">
        <f>SUM(Emisiones_CH4_CO2eq_MUNDO[[#This Row],[Agricultura (kilotoneladas CO₂e)]:[Otras Quemas de Combustible (kilotoneladas CO₂e)]])</f>
        <v>16810</v>
      </c>
    </row>
    <row r="1390" spans="1:11" x14ac:dyDescent="0.25">
      <c r="A1390" t="s">
        <v>102</v>
      </c>
      <c r="B1390" t="s">
        <v>102</v>
      </c>
      <c r="C1390" t="s">
        <v>103</v>
      </c>
      <c r="D1390">
        <v>2001</v>
      </c>
      <c r="E1390">
        <v>9810</v>
      </c>
      <c r="F1390">
        <v>30</v>
      </c>
      <c r="G1390">
        <v>7470</v>
      </c>
      <c r="H1390">
        <v>40</v>
      </c>
      <c r="I1390">
        <v>0</v>
      </c>
      <c r="J1390">
        <v>580</v>
      </c>
      <c r="K1390">
        <f>SUM(Emisiones_CH4_CO2eq_MUNDO[[#This Row],[Agricultura (kilotoneladas CO₂e)]:[Otras Quemas de Combustible (kilotoneladas CO₂e)]])</f>
        <v>17930</v>
      </c>
    </row>
    <row r="1391" spans="1:11" x14ac:dyDescent="0.25">
      <c r="A1391" t="s">
        <v>102</v>
      </c>
      <c r="B1391" t="s">
        <v>102</v>
      </c>
      <c r="C1391" t="s">
        <v>103</v>
      </c>
      <c r="D1391">
        <v>2002</v>
      </c>
      <c r="E1391">
        <v>10110</v>
      </c>
      <c r="F1391">
        <v>30</v>
      </c>
      <c r="G1391">
        <v>7860</v>
      </c>
      <c r="H1391">
        <v>10</v>
      </c>
      <c r="I1391">
        <v>0</v>
      </c>
      <c r="J1391">
        <v>580</v>
      </c>
      <c r="K1391">
        <f>SUM(Emisiones_CH4_CO2eq_MUNDO[[#This Row],[Agricultura (kilotoneladas CO₂e)]:[Otras Quemas de Combustible (kilotoneladas CO₂e)]])</f>
        <v>18590</v>
      </c>
    </row>
    <row r="1392" spans="1:11" x14ac:dyDescent="0.25">
      <c r="A1392" t="s">
        <v>102</v>
      </c>
      <c r="B1392" t="s">
        <v>102</v>
      </c>
      <c r="C1392" t="s">
        <v>103</v>
      </c>
      <c r="D1392">
        <v>2003</v>
      </c>
      <c r="E1392">
        <v>9990</v>
      </c>
      <c r="F1392">
        <v>30</v>
      </c>
      <c r="G1392">
        <v>8250</v>
      </c>
      <c r="H1392">
        <v>10</v>
      </c>
      <c r="I1392">
        <v>0</v>
      </c>
      <c r="J1392">
        <v>590</v>
      </c>
      <c r="K1392">
        <f>SUM(Emisiones_CH4_CO2eq_MUNDO[[#This Row],[Agricultura (kilotoneladas CO₂e)]:[Otras Quemas de Combustible (kilotoneladas CO₂e)]])</f>
        <v>18870</v>
      </c>
    </row>
    <row r="1393" spans="1:11" x14ac:dyDescent="0.25">
      <c r="A1393" t="s">
        <v>102</v>
      </c>
      <c r="B1393" t="s">
        <v>102</v>
      </c>
      <c r="C1393" t="s">
        <v>103</v>
      </c>
      <c r="D1393">
        <v>2004</v>
      </c>
      <c r="E1393">
        <v>10490</v>
      </c>
      <c r="F1393">
        <v>30</v>
      </c>
      <c r="G1393">
        <v>8640</v>
      </c>
      <c r="H1393">
        <v>20</v>
      </c>
      <c r="I1393">
        <v>0</v>
      </c>
      <c r="J1393">
        <v>590</v>
      </c>
      <c r="K1393">
        <f>SUM(Emisiones_CH4_CO2eq_MUNDO[[#This Row],[Agricultura (kilotoneladas CO₂e)]:[Otras Quemas de Combustible (kilotoneladas CO₂e)]])</f>
        <v>19770</v>
      </c>
    </row>
    <row r="1394" spans="1:11" x14ac:dyDescent="0.25">
      <c r="A1394" t="s">
        <v>102</v>
      </c>
      <c r="B1394" t="s">
        <v>102</v>
      </c>
      <c r="C1394" t="s">
        <v>103</v>
      </c>
      <c r="D1394">
        <v>2005</v>
      </c>
      <c r="E1394">
        <v>10060</v>
      </c>
      <c r="F1394">
        <v>40</v>
      </c>
      <c r="G1394">
        <v>9030</v>
      </c>
      <c r="H1394">
        <v>60</v>
      </c>
      <c r="I1394">
        <v>0</v>
      </c>
      <c r="J1394">
        <v>590</v>
      </c>
      <c r="K1394">
        <f>SUM(Emisiones_CH4_CO2eq_MUNDO[[#This Row],[Agricultura (kilotoneladas CO₂e)]:[Otras Quemas de Combustible (kilotoneladas CO₂e)]])</f>
        <v>19780</v>
      </c>
    </row>
    <row r="1395" spans="1:11" x14ac:dyDescent="0.25">
      <c r="A1395" t="s">
        <v>102</v>
      </c>
      <c r="B1395" t="s">
        <v>102</v>
      </c>
      <c r="C1395" t="s">
        <v>103</v>
      </c>
      <c r="D1395">
        <v>2006</v>
      </c>
      <c r="E1395">
        <v>10070</v>
      </c>
      <c r="F1395">
        <v>40</v>
      </c>
      <c r="G1395">
        <v>9430</v>
      </c>
      <c r="H1395">
        <v>30</v>
      </c>
      <c r="I1395">
        <v>0</v>
      </c>
      <c r="J1395">
        <v>580</v>
      </c>
      <c r="K1395">
        <f>SUM(Emisiones_CH4_CO2eq_MUNDO[[#This Row],[Agricultura (kilotoneladas CO₂e)]:[Otras Quemas de Combustible (kilotoneladas CO₂e)]])</f>
        <v>20150</v>
      </c>
    </row>
    <row r="1396" spans="1:11" x14ac:dyDescent="0.25">
      <c r="A1396" t="s">
        <v>102</v>
      </c>
      <c r="B1396" t="s">
        <v>102</v>
      </c>
      <c r="C1396" t="s">
        <v>103</v>
      </c>
      <c r="D1396">
        <v>2007</v>
      </c>
      <c r="E1396">
        <v>9770</v>
      </c>
      <c r="F1396">
        <v>30</v>
      </c>
      <c r="G1396">
        <v>9600</v>
      </c>
      <c r="H1396">
        <v>40</v>
      </c>
      <c r="I1396">
        <v>0</v>
      </c>
      <c r="J1396">
        <v>590</v>
      </c>
      <c r="K1396">
        <f>SUM(Emisiones_CH4_CO2eq_MUNDO[[#This Row],[Agricultura (kilotoneladas CO₂e)]:[Otras Quemas de Combustible (kilotoneladas CO₂e)]])</f>
        <v>20030</v>
      </c>
    </row>
    <row r="1397" spans="1:11" x14ac:dyDescent="0.25">
      <c r="A1397" t="s">
        <v>102</v>
      </c>
      <c r="B1397" t="s">
        <v>102</v>
      </c>
      <c r="C1397" t="s">
        <v>103</v>
      </c>
      <c r="D1397">
        <v>2008</v>
      </c>
      <c r="E1397">
        <v>9770</v>
      </c>
      <c r="F1397">
        <v>30</v>
      </c>
      <c r="G1397">
        <v>9780</v>
      </c>
      <c r="H1397">
        <v>0</v>
      </c>
      <c r="I1397">
        <v>0</v>
      </c>
      <c r="J1397">
        <v>590</v>
      </c>
      <c r="K1397">
        <f>SUM(Emisiones_CH4_CO2eq_MUNDO[[#This Row],[Agricultura (kilotoneladas CO₂e)]:[Otras Quemas de Combustible (kilotoneladas CO₂e)]])</f>
        <v>20170</v>
      </c>
    </row>
    <row r="1398" spans="1:11" x14ac:dyDescent="0.25">
      <c r="A1398" t="s">
        <v>102</v>
      </c>
      <c r="B1398" t="s">
        <v>102</v>
      </c>
      <c r="C1398" t="s">
        <v>103</v>
      </c>
      <c r="D1398">
        <v>2009</v>
      </c>
      <c r="E1398">
        <v>10460</v>
      </c>
      <c r="F1398">
        <v>30</v>
      </c>
      <c r="G1398">
        <v>9960</v>
      </c>
      <c r="H1398">
        <v>40</v>
      </c>
      <c r="I1398">
        <v>0</v>
      </c>
      <c r="J1398">
        <v>600</v>
      </c>
      <c r="K1398">
        <f>SUM(Emisiones_CH4_CO2eq_MUNDO[[#This Row],[Agricultura (kilotoneladas CO₂e)]:[Otras Quemas de Combustible (kilotoneladas CO₂e)]])</f>
        <v>21090</v>
      </c>
    </row>
    <row r="1399" spans="1:11" x14ac:dyDescent="0.25">
      <c r="A1399" t="s">
        <v>102</v>
      </c>
      <c r="B1399" t="s">
        <v>102</v>
      </c>
      <c r="C1399" t="s">
        <v>103</v>
      </c>
      <c r="D1399">
        <v>2010</v>
      </c>
      <c r="E1399">
        <v>10580</v>
      </c>
      <c r="F1399">
        <v>30</v>
      </c>
      <c r="G1399">
        <v>10140</v>
      </c>
      <c r="H1399">
        <v>30</v>
      </c>
      <c r="I1399">
        <v>0</v>
      </c>
      <c r="J1399">
        <v>600</v>
      </c>
      <c r="K1399">
        <f>SUM(Emisiones_CH4_CO2eq_MUNDO[[#This Row],[Agricultura (kilotoneladas CO₂e)]:[Otras Quemas de Combustible (kilotoneladas CO₂e)]])</f>
        <v>21380</v>
      </c>
    </row>
    <row r="1400" spans="1:11" x14ac:dyDescent="0.25">
      <c r="A1400" t="s">
        <v>102</v>
      </c>
      <c r="B1400" t="s">
        <v>102</v>
      </c>
      <c r="C1400" t="s">
        <v>103</v>
      </c>
      <c r="D1400">
        <v>2011</v>
      </c>
      <c r="E1400">
        <v>10390</v>
      </c>
      <c r="F1400">
        <v>30</v>
      </c>
      <c r="G1400">
        <v>10330</v>
      </c>
      <c r="H1400">
        <v>40</v>
      </c>
      <c r="I1400">
        <v>0</v>
      </c>
      <c r="J1400">
        <v>610</v>
      </c>
      <c r="K1400">
        <f>SUM(Emisiones_CH4_CO2eq_MUNDO[[#This Row],[Agricultura (kilotoneladas CO₂e)]:[Otras Quemas de Combustible (kilotoneladas CO₂e)]])</f>
        <v>21400</v>
      </c>
    </row>
    <row r="1401" spans="1:11" x14ac:dyDescent="0.25">
      <c r="A1401" t="s">
        <v>102</v>
      </c>
      <c r="B1401" t="s">
        <v>102</v>
      </c>
      <c r="C1401" t="s">
        <v>103</v>
      </c>
      <c r="D1401">
        <v>2012</v>
      </c>
      <c r="E1401">
        <v>10360</v>
      </c>
      <c r="F1401">
        <v>30</v>
      </c>
      <c r="G1401">
        <v>10520</v>
      </c>
      <c r="H1401">
        <v>100</v>
      </c>
      <c r="I1401">
        <v>0</v>
      </c>
      <c r="J1401">
        <v>610</v>
      </c>
      <c r="K1401">
        <f>SUM(Emisiones_CH4_CO2eq_MUNDO[[#This Row],[Agricultura (kilotoneladas CO₂e)]:[Otras Quemas de Combustible (kilotoneladas CO₂e)]])</f>
        <v>21620</v>
      </c>
    </row>
    <row r="1402" spans="1:11" x14ac:dyDescent="0.25">
      <c r="A1402" t="s">
        <v>102</v>
      </c>
      <c r="B1402" t="s">
        <v>102</v>
      </c>
      <c r="C1402" t="s">
        <v>103</v>
      </c>
      <c r="D1402">
        <v>2013</v>
      </c>
      <c r="E1402">
        <v>10380</v>
      </c>
      <c r="F1402">
        <v>40</v>
      </c>
      <c r="G1402">
        <v>10710</v>
      </c>
      <c r="H1402">
        <v>20</v>
      </c>
      <c r="I1402">
        <v>0</v>
      </c>
      <c r="J1402">
        <v>620</v>
      </c>
      <c r="K1402">
        <f>SUM(Emisiones_CH4_CO2eq_MUNDO[[#This Row],[Agricultura (kilotoneladas CO₂e)]:[Otras Quemas de Combustible (kilotoneladas CO₂e)]])</f>
        <v>21770</v>
      </c>
    </row>
    <row r="1403" spans="1:11" x14ac:dyDescent="0.25">
      <c r="A1403" t="s">
        <v>102</v>
      </c>
      <c r="B1403" t="s">
        <v>102</v>
      </c>
      <c r="C1403" t="s">
        <v>103</v>
      </c>
      <c r="D1403">
        <v>2014</v>
      </c>
      <c r="E1403">
        <v>9280</v>
      </c>
      <c r="F1403">
        <v>40</v>
      </c>
      <c r="G1403">
        <v>10890</v>
      </c>
      <c r="H1403">
        <v>30</v>
      </c>
      <c r="I1403">
        <v>0</v>
      </c>
      <c r="J1403">
        <v>630</v>
      </c>
      <c r="K1403">
        <f>SUM(Emisiones_CH4_CO2eq_MUNDO[[#This Row],[Agricultura (kilotoneladas CO₂e)]:[Otras Quemas de Combustible (kilotoneladas CO₂e)]])</f>
        <v>20870</v>
      </c>
    </row>
    <row r="1404" spans="1:11" x14ac:dyDescent="0.25">
      <c r="A1404" t="s">
        <v>102</v>
      </c>
      <c r="B1404" t="s">
        <v>102</v>
      </c>
      <c r="C1404" t="s">
        <v>103</v>
      </c>
      <c r="D1404">
        <v>2015</v>
      </c>
      <c r="E1404">
        <v>8610</v>
      </c>
      <c r="F1404">
        <v>40</v>
      </c>
      <c r="G1404">
        <v>11080</v>
      </c>
      <c r="H1404">
        <v>80</v>
      </c>
      <c r="I1404">
        <v>0</v>
      </c>
      <c r="J1404">
        <v>640</v>
      </c>
      <c r="K1404">
        <f>SUM(Emisiones_CH4_CO2eq_MUNDO[[#This Row],[Agricultura (kilotoneladas CO₂e)]:[Otras Quemas de Combustible (kilotoneladas CO₂e)]])</f>
        <v>20450</v>
      </c>
    </row>
    <row r="1405" spans="1:11" x14ac:dyDescent="0.25">
      <c r="A1405" t="s">
        <v>102</v>
      </c>
      <c r="B1405" t="s">
        <v>102</v>
      </c>
      <c r="C1405" t="s">
        <v>103</v>
      </c>
      <c r="D1405">
        <v>2016</v>
      </c>
      <c r="E1405">
        <v>8570</v>
      </c>
      <c r="F1405">
        <v>40</v>
      </c>
      <c r="G1405">
        <v>11260</v>
      </c>
      <c r="H1405">
        <v>70</v>
      </c>
      <c r="I1405">
        <v>0</v>
      </c>
      <c r="J1405">
        <v>630</v>
      </c>
      <c r="K1405">
        <f>SUM(Emisiones_CH4_CO2eq_MUNDO[[#This Row],[Agricultura (kilotoneladas CO₂e)]:[Otras Quemas de Combustible (kilotoneladas CO₂e)]])</f>
        <v>20570</v>
      </c>
    </row>
    <row r="1406" spans="1:11" x14ac:dyDescent="0.25">
      <c r="A1406" t="s">
        <v>104</v>
      </c>
      <c r="B1406" t="s">
        <v>419</v>
      </c>
      <c r="C1406" t="s">
        <v>105</v>
      </c>
      <c r="D1406">
        <v>1990</v>
      </c>
      <c r="E1406">
        <v>11270</v>
      </c>
      <c r="F1406">
        <v>3690</v>
      </c>
      <c r="G1406">
        <v>6770</v>
      </c>
      <c r="H1406">
        <v>0</v>
      </c>
      <c r="I1406">
        <v>0</v>
      </c>
      <c r="J1406">
        <v>3250</v>
      </c>
      <c r="K1406">
        <f>SUM(Emisiones_CH4_CO2eq_MUNDO[[#This Row],[Agricultura (kilotoneladas CO₂e)]:[Otras Quemas de Combustible (kilotoneladas CO₂e)]])</f>
        <v>24980</v>
      </c>
    </row>
    <row r="1407" spans="1:11" x14ac:dyDescent="0.25">
      <c r="A1407" t="s">
        <v>104</v>
      </c>
      <c r="B1407" t="s">
        <v>419</v>
      </c>
      <c r="C1407" t="s">
        <v>105</v>
      </c>
      <c r="D1407">
        <v>1991</v>
      </c>
      <c r="E1407">
        <v>11980</v>
      </c>
      <c r="F1407">
        <v>4430</v>
      </c>
      <c r="G1407">
        <v>8170</v>
      </c>
      <c r="H1407">
        <v>0</v>
      </c>
      <c r="I1407">
        <v>0</v>
      </c>
      <c r="J1407">
        <v>3070</v>
      </c>
      <c r="K1407">
        <f>SUM(Emisiones_CH4_CO2eq_MUNDO[[#This Row],[Agricultura (kilotoneladas CO₂e)]:[Otras Quemas de Combustible (kilotoneladas CO₂e)]])</f>
        <v>27650</v>
      </c>
    </row>
    <row r="1408" spans="1:11" x14ac:dyDescent="0.25">
      <c r="A1408" t="s">
        <v>104</v>
      </c>
      <c r="B1408" t="s">
        <v>419</v>
      </c>
      <c r="C1408" t="s">
        <v>105</v>
      </c>
      <c r="D1408">
        <v>1992</v>
      </c>
      <c r="E1408">
        <v>12490</v>
      </c>
      <c r="F1408">
        <v>5170</v>
      </c>
      <c r="G1408">
        <v>9580</v>
      </c>
      <c r="H1408">
        <v>0</v>
      </c>
      <c r="I1408">
        <v>0</v>
      </c>
      <c r="J1408">
        <v>2890</v>
      </c>
      <c r="K1408">
        <f>SUM(Emisiones_CH4_CO2eq_MUNDO[[#This Row],[Agricultura (kilotoneladas CO₂e)]:[Otras Quemas de Combustible (kilotoneladas CO₂e)]])</f>
        <v>30130</v>
      </c>
    </row>
    <row r="1409" spans="1:11" x14ac:dyDescent="0.25">
      <c r="A1409" t="s">
        <v>104</v>
      </c>
      <c r="B1409" t="s">
        <v>419</v>
      </c>
      <c r="C1409" t="s">
        <v>105</v>
      </c>
      <c r="D1409">
        <v>1993</v>
      </c>
      <c r="E1409">
        <v>12760</v>
      </c>
      <c r="F1409">
        <v>5910</v>
      </c>
      <c r="G1409">
        <v>10980</v>
      </c>
      <c r="H1409">
        <v>0</v>
      </c>
      <c r="I1409">
        <v>0</v>
      </c>
      <c r="J1409">
        <v>2700</v>
      </c>
      <c r="K1409">
        <f>SUM(Emisiones_CH4_CO2eq_MUNDO[[#This Row],[Agricultura (kilotoneladas CO₂e)]:[Otras Quemas de Combustible (kilotoneladas CO₂e)]])</f>
        <v>32350</v>
      </c>
    </row>
    <row r="1410" spans="1:11" x14ac:dyDescent="0.25">
      <c r="A1410" t="s">
        <v>104</v>
      </c>
      <c r="B1410" t="s">
        <v>419</v>
      </c>
      <c r="C1410" t="s">
        <v>105</v>
      </c>
      <c r="D1410">
        <v>1994</v>
      </c>
      <c r="E1410">
        <v>13000</v>
      </c>
      <c r="F1410">
        <v>6650</v>
      </c>
      <c r="G1410">
        <v>12380</v>
      </c>
      <c r="H1410">
        <v>0</v>
      </c>
      <c r="I1410">
        <v>0</v>
      </c>
      <c r="J1410">
        <v>2520</v>
      </c>
      <c r="K1410">
        <f>SUM(Emisiones_CH4_CO2eq_MUNDO[[#This Row],[Agricultura (kilotoneladas CO₂e)]:[Otras Quemas de Combustible (kilotoneladas CO₂e)]])</f>
        <v>34550</v>
      </c>
    </row>
    <row r="1411" spans="1:11" x14ac:dyDescent="0.25">
      <c r="A1411" t="s">
        <v>104</v>
      </c>
      <c r="B1411" t="s">
        <v>419</v>
      </c>
      <c r="C1411" t="s">
        <v>105</v>
      </c>
      <c r="D1411">
        <v>1995</v>
      </c>
      <c r="E1411">
        <v>13140</v>
      </c>
      <c r="F1411">
        <v>7390</v>
      </c>
      <c r="G1411">
        <v>13790</v>
      </c>
      <c r="H1411">
        <v>0</v>
      </c>
      <c r="I1411">
        <v>0</v>
      </c>
      <c r="J1411">
        <v>2340</v>
      </c>
      <c r="K1411">
        <f>SUM(Emisiones_CH4_CO2eq_MUNDO[[#This Row],[Agricultura (kilotoneladas CO₂e)]:[Otras Quemas de Combustible (kilotoneladas CO₂e)]])</f>
        <v>36660</v>
      </c>
    </row>
    <row r="1412" spans="1:11" x14ac:dyDescent="0.25">
      <c r="A1412" t="s">
        <v>104</v>
      </c>
      <c r="B1412" t="s">
        <v>419</v>
      </c>
      <c r="C1412" t="s">
        <v>105</v>
      </c>
      <c r="D1412">
        <v>1996</v>
      </c>
      <c r="E1412">
        <v>13400</v>
      </c>
      <c r="F1412">
        <v>8140</v>
      </c>
      <c r="G1412">
        <v>15190</v>
      </c>
      <c r="H1412">
        <v>0</v>
      </c>
      <c r="I1412">
        <v>0</v>
      </c>
      <c r="J1412">
        <v>2140</v>
      </c>
      <c r="K1412">
        <f>SUM(Emisiones_CH4_CO2eq_MUNDO[[#This Row],[Agricultura (kilotoneladas CO₂e)]:[Otras Quemas de Combustible (kilotoneladas CO₂e)]])</f>
        <v>38870</v>
      </c>
    </row>
    <row r="1413" spans="1:11" x14ac:dyDescent="0.25">
      <c r="A1413" t="s">
        <v>104</v>
      </c>
      <c r="B1413" t="s">
        <v>419</v>
      </c>
      <c r="C1413" t="s">
        <v>105</v>
      </c>
      <c r="D1413">
        <v>1997</v>
      </c>
      <c r="E1413">
        <v>14100</v>
      </c>
      <c r="F1413">
        <v>8880</v>
      </c>
      <c r="G1413">
        <v>16590</v>
      </c>
      <c r="H1413">
        <v>0</v>
      </c>
      <c r="I1413">
        <v>0</v>
      </c>
      <c r="J1413">
        <v>1950</v>
      </c>
      <c r="K1413">
        <f>SUM(Emisiones_CH4_CO2eq_MUNDO[[#This Row],[Agricultura (kilotoneladas CO₂e)]:[Otras Quemas de Combustible (kilotoneladas CO₂e)]])</f>
        <v>41520</v>
      </c>
    </row>
    <row r="1414" spans="1:11" x14ac:dyDescent="0.25">
      <c r="A1414" t="s">
        <v>104</v>
      </c>
      <c r="B1414" t="s">
        <v>419</v>
      </c>
      <c r="C1414" t="s">
        <v>105</v>
      </c>
      <c r="D1414">
        <v>1998</v>
      </c>
      <c r="E1414">
        <v>13210</v>
      </c>
      <c r="F1414">
        <v>9630</v>
      </c>
      <c r="G1414">
        <v>17990</v>
      </c>
      <c r="H1414">
        <v>0</v>
      </c>
      <c r="I1414">
        <v>0</v>
      </c>
      <c r="J1414">
        <v>1760</v>
      </c>
      <c r="K1414">
        <f>SUM(Emisiones_CH4_CO2eq_MUNDO[[#This Row],[Agricultura (kilotoneladas CO₂e)]:[Otras Quemas de Combustible (kilotoneladas CO₂e)]])</f>
        <v>42590</v>
      </c>
    </row>
    <row r="1415" spans="1:11" x14ac:dyDescent="0.25">
      <c r="A1415" t="s">
        <v>104</v>
      </c>
      <c r="B1415" t="s">
        <v>419</v>
      </c>
      <c r="C1415" t="s">
        <v>105</v>
      </c>
      <c r="D1415">
        <v>1999</v>
      </c>
      <c r="E1415">
        <v>14640</v>
      </c>
      <c r="F1415">
        <v>10370</v>
      </c>
      <c r="G1415">
        <v>19400</v>
      </c>
      <c r="H1415">
        <v>0</v>
      </c>
      <c r="I1415">
        <v>0</v>
      </c>
      <c r="J1415">
        <v>1560</v>
      </c>
      <c r="K1415">
        <f>SUM(Emisiones_CH4_CO2eq_MUNDO[[#This Row],[Agricultura (kilotoneladas CO₂e)]:[Otras Quemas de Combustible (kilotoneladas CO₂e)]])</f>
        <v>45970</v>
      </c>
    </row>
    <row r="1416" spans="1:11" x14ac:dyDescent="0.25">
      <c r="A1416" t="s">
        <v>104</v>
      </c>
      <c r="B1416" t="s">
        <v>419</v>
      </c>
      <c r="C1416" t="s">
        <v>105</v>
      </c>
      <c r="D1416">
        <v>2000</v>
      </c>
      <c r="E1416">
        <v>15100</v>
      </c>
      <c r="F1416">
        <v>11120</v>
      </c>
      <c r="G1416">
        <v>20800</v>
      </c>
      <c r="H1416">
        <v>0</v>
      </c>
      <c r="I1416">
        <v>0</v>
      </c>
      <c r="J1416">
        <v>1370</v>
      </c>
      <c r="K1416">
        <f>SUM(Emisiones_CH4_CO2eq_MUNDO[[#This Row],[Agricultura (kilotoneladas CO₂e)]:[Otras Quemas de Combustible (kilotoneladas CO₂e)]])</f>
        <v>48390</v>
      </c>
    </row>
    <row r="1417" spans="1:11" x14ac:dyDescent="0.25">
      <c r="A1417" t="s">
        <v>104</v>
      </c>
      <c r="B1417" t="s">
        <v>419</v>
      </c>
      <c r="C1417" t="s">
        <v>105</v>
      </c>
      <c r="D1417">
        <v>2001</v>
      </c>
      <c r="E1417">
        <v>14760</v>
      </c>
      <c r="F1417">
        <v>11220</v>
      </c>
      <c r="G1417">
        <v>20890</v>
      </c>
      <c r="H1417">
        <v>0</v>
      </c>
      <c r="I1417">
        <v>0</v>
      </c>
      <c r="J1417">
        <v>1380</v>
      </c>
      <c r="K1417">
        <f>SUM(Emisiones_CH4_CO2eq_MUNDO[[#This Row],[Agricultura (kilotoneladas CO₂e)]:[Otras Quemas de Combustible (kilotoneladas CO₂e)]])</f>
        <v>48250</v>
      </c>
    </row>
    <row r="1418" spans="1:11" x14ac:dyDescent="0.25">
      <c r="A1418" t="s">
        <v>104</v>
      </c>
      <c r="B1418" t="s">
        <v>419</v>
      </c>
      <c r="C1418" t="s">
        <v>105</v>
      </c>
      <c r="D1418">
        <v>2002</v>
      </c>
      <c r="E1418">
        <v>15940</v>
      </c>
      <c r="F1418">
        <v>11330</v>
      </c>
      <c r="G1418">
        <v>20990</v>
      </c>
      <c r="H1418">
        <v>0</v>
      </c>
      <c r="I1418">
        <v>0</v>
      </c>
      <c r="J1418">
        <v>1400</v>
      </c>
      <c r="K1418">
        <f>SUM(Emisiones_CH4_CO2eq_MUNDO[[#This Row],[Agricultura (kilotoneladas CO₂e)]:[Otras Quemas de Combustible (kilotoneladas CO₂e)]])</f>
        <v>49660</v>
      </c>
    </row>
    <row r="1419" spans="1:11" x14ac:dyDescent="0.25">
      <c r="A1419" t="s">
        <v>104</v>
      </c>
      <c r="B1419" t="s">
        <v>419</v>
      </c>
      <c r="C1419" t="s">
        <v>105</v>
      </c>
      <c r="D1419">
        <v>2003</v>
      </c>
      <c r="E1419">
        <v>16040</v>
      </c>
      <c r="F1419">
        <v>11430</v>
      </c>
      <c r="G1419">
        <v>21080</v>
      </c>
      <c r="H1419">
        <v>0</v>
      </c>
      <c r="I1419">
        <v>0</v>
      </c>
      <c r="J1419">
        <v>1410</v>
      </c>
      <c r="K1419">
        <f>SUM(Emisiones_CH4_CO2eq_MUNDO[[#This Row],[Agricultura (kilotoneladas CO₂e)]:[Otras Quemas de Combustible (kilotoneladas CO₂e)]])</f>
        <v>49960</v>
      </c>
    </row>
    <row r="1420" spans="1:11" x14ac:dyDescent="0.25">
      <c r="A1420" t="s">
        <v>104</v>
      </c>
      <c r="B1420" t="s">
        <v>419</v>
      </c>
      <c r="C1420" t="s">
        <v>105</v>
      </c>
      <c r="D1420">
        <v>2004</v>
      </c>
      <c r="E1420">
        <v>16360</v>
      </c>
      <c r="F1420">
        <v>11530</v>
      </c>
      <c r="G1420">
        <v>21180</v>
      </c>
      <c r="H1420">
        <v>0</v>
      </c>
      <c r="I1420">
        <v>0</v>
      </c>
      <c r="J1420">
        <v>1430</v>
      </c>
      <c r="K1420">
        <f>SUM(Emisiones_CH4_CO2eq_MUNDO[[#This Row],[Agricultura (kilotoneladas CO₂e)]:[Otras Quemas de Combustible (kilotoneladas CO₂e)]])</f>
        <v>50500</v>
      </c>
    </row>
    <row r="1421" spans="1:11" x14ac:dyDescent="0.25">
      <c r="A1421" t="s">
        <v>104</v>
      </c>
      <c r="B1421" t="s">
        <v>419</v>
      </c>
      <c r="C1421" t="s">
        <v>105</v>
      </c>
      <c r="D1421">
        <v>2005</v>
      </c>
      <c r="E1421">
        <v>16350</v>
      </c>
      <c r="F1421">
        <v>11640</v>
      </c>
      <c r="G1421">
        <v>21270</v>
      </c>
      <c r="H1421">
        <v>0</v>
      </c>
      <c r="I1421">
        <v>0</v>
      </c>
      <c r="J1421">
        <v>1440</v>
      </c>
      <c r="K1421">
        <f>SUM(Emisiones_CH4_CO2eq_MUNDO[[#This Row],[Agricultura (kilotoneladas CO₂e)]:[Otras Quemas de Combustible (kilotoneladas CO₂e)]])</f>
        <v>50700</v>
      </c>
    </row>
    <row r="1422" spans="1:11" x14ac:dyDescent="0.25">
      <c r="A1422" t="s">
        <v>104</v>
      </c>
      <c r="B1422" t="s">
        <v>419</v>
      </c>
      <c r="C1422" t="s">
        <v>105</v>
      </c>
      <c r="D1422">
        <v>2006</v>
      </c>
      <c r="E1422">
        <v>16940</v>
      </c>
      <c r="F1422">
        <v>12020</v>
      </c>
      <c r="G1422">
        <v>21730</v>
      </c>
      <c r="H1422">
        <v>0</v>
      </c>
      <c r="I1422">
        <v>0</v>
      </c>
      <c r="J1422">
        <v>1460</v>
      </c>
      <c r="K1422">
        <f>SUM(Emisiones_CH4_CO2eq_MUNDO[[#This Row],[Agricultura (kilotoneladas CO₂e)]:[Otras Quemas de Combustible (kilotoneladas CO₂e)]])</f>
        <v>52150</v>
      </c>
    </row>
    <row r="1423" spans="1:11" x14ac:dyDescent="0.25">
      <c r="A1423" t="s">
        <v>104</v>
      </c>
      <c r="B1423" t="s">
        <v>419</v>
      </c>
      <c r="C1423" t="s">
        <v>105</v>
      </c>
      <c r="D1423">
        <v>2007</v>
      </c>
      <c r="E1423">
        <v>17630</v>
      </c>
      <c r="F1423">
        <v>12400</v>
      </c>
      <c r="G1423">
        <v>22190</v>
      </c>
      <c r="H1423">
        <v>0</v>
      </c>
      <c r="I1423">
        <v>0</v>
      </c>
      <c r="J1423">
        <v>1470</v>
      </c>
      <c r="K1423">
        <f>SUM(Emisiones_CH4_CO2eq_MUNDO[[#This Row],[Agricultura (kilotoneladas CO₂e)]:[Otras Quemas de Combustible (kilotoneladas CO₂e)]])</f>
        <v>53690</v>
      </c>
    </row>
    <row r="1424" spans="1:11" x14ac:dyDescent="0.25">
      <c r="A1424" t="s">
        <v>104</v>
      </c>
      <c r="B1424" t="s">
        <v>419</v>
      </c>
      <c r="C1424" t="s">
        <v>105</v>
      </c>
      <c r="D1424">
        <v>2008</v>
      </c>
      <c r="E1424">
        <v>17820</v>
      </c>
      <c r="F1424">
        <v>12790</v>
      </c>
      <c r="G1424">
        <v>22660</v>
      </c>
      <c r="H1424">
        <v>0</v>
      </c>
      <c r="I1424">
        <v>0</v>
      </c>
      <c r="J1424">
        <v>1480</v>
      </c>
      <c r="K1424">
        <f>SUM(Emisiones_CH4_CO2eq_MUNDO[[#This Row],[Agricultura (kilotoneladas CO₂e)]:[Otras Quemas de Combustible (kilotoneladas CO₂e)]])</f>
        <v>54750</v>
      </c>
    </row>
    <row r="1425" spans="1:11" x14ac:dyDescent="0.25">
      <c r="A1425" t="s">
        <v>104</v>
      </c>
      <c r="B1425" t="s">
        <v>419</v>
      </c>
      <c r="C1425" t="s">
        <v>105</v>
      </c>
      <c r="D1425">
        <v>2009</v>
      </c>
      <c r="E1425">
        <v>15810</v>
      </c>
      <c r="F1425">
        <v>13170</v>
      </c>
      <c r="G1425">
        <v>23120</v>
      </c>
      <c r="H1425">
        <v>0</v>
      </c>
      <c r="I1425">
        <v>0</v>
      </c>
      <c r="J1425">
        <v>1500</v>
      </c>
      <c r="K1425">
        <f>SUM(Emisiones_CH4_CO2eq_MUNDO[[#This Row],[Agricultura (kilotoneladas CO₂e)]:[Otras Quemas de Combustible (kilotoneladas CO₂e)]])</f>
        <v>53600</v>
      </c>
    </row>
    <row r="1426" spans="1:11" x14ac:dyDescent="0.25">
      <c r="A1426" t="s">
        <v>104</v>
      </c>
      <c r="B1426" t="s">
        <v>419</v>
      </c>
      <c r="C1426" t="s">
        <v>105</v>
      </c>
      <c r="D1426">
        <v>2010</v>
      </c>
      <c r="E1426">
        <v>14880</v>
      </c>
      <c r="F1426">
        <v>13560</v>
      </c>
      <c r="G1426">
        <v>23580</v>
      </c>
      <c r="H1426">
        <v>0</v>
      </c>
      <c r="I1426">
        <v>0</v>
      </c>
      <c r="J1426">
        <v>1510</v>
      </c>
      <c r="K1426">
        <f>SUM(Emisiones_CH4_CO2eq_MUNDO[[#This Row],[Agricultura (kilotoneladas CO₂e)]:[Otras Quemas de Combustible (kilotoneladas CO₂e)]])</f>
        <v>53530</v>
      </c>
    </row>
    <row r="1427" spans="1:11" x14ac:dyDescent="0.25">
      <c r="A1427" t="s">
        <v>104</v>
      </c>
      <c r="B1427" t="s">
        <v>419</v>
      </c>
      <c r="C1427" t="s">
        <v>105</v>
      </c>
      <c r="D1427">
        <v>2011</v>
      </c>
      <c r="E1427">
        <v>16110</v>
      </c>
      <c r="F1427">
        <v>13330</v>
      </c>
      <c r="G1427">
        <v>24120</v>
      </c>
      <c r="H1427">
        <v>0</v>
      </c>
      <c r="I1427">
        <v>0</v>
      </c>
      <c r="J1427">
        <v>1520</v>
      </c>
      <c r="K1427">
        <f>SUM(Emisiones_CH4_CO2eq_MUNDO[[#This Row],[Agricultura (kilotoneladas CO₂e)]:[Otras Quemas de Combustible (kilotoneladas CO₂e)]])</f>
        <v>55080</v>
      </c>
    </row>
    <row r="1428" spans="1:11" x14ac:dyDescent="0.25">
      <c r="A1428" t="s">
        <v>104</v>
      </c>
      <c r="B1428" t="s">
        <v>419</v>
      </c>
      <c r="C1428" t="s">
        <v>105</v>
      </c>
      <c r="D1428">
        <v>2012</v>
      </c>
      <c r="E1428">
        <v>16730</v>
      </c>
      <c r="F1428">
        <v>13090</v>
      </c>
      <c r="G1428">
        <v>24650</v>
      </c>
      <c r="H1428">
        <v>0</v>
      </c>
      <c r="I1428">
        <v>0</v>
      </c>
      <c r="J1428">
        <v>1520</v>
      </c>
      <c r="K1428">
        <f>SUM(Emisiones_CH4_CO2eq_MUNDO[[#This Row],[Agricultura (kilotoneladas CO₂e)]:[Otras Quemas de Combustible (kilotoneladas CO₂e)]])</f>
        <v>55990</v>
      </c>
    </row>
    <row r="1429" spans="1:11" x14ac:dyDescent="0.25">
      <c r="A1429" t="s">
        <v>104</v>
      </c>
      <c r="B1429" t="s">
        <v>419</v>
      </c>
      <c r="C1429" t="s">
        <v>105</v>
      </c>
      <c r="D1429">
        <v>2013</v>
      </c>
      <c r="E1429">
        <v>16090</v>
      </c>
      <c r="F1429">
        <v>12860</v>
      </c>
      <c r="G1429">
        <v>25190</v>
      </c>
      <c r="H1429">
        <v>0</v>
      </c>
      <c r="I1429">
        <v>0</v>
      </c>
      <c r="J1429">
        <v>1530</v>
      </c>
      <c r="K1429">
        <f>SUM(Emisiones_CH4_CO2eq_MUNDO[[#This Row],[Agricultura (kilotoneladas CO₂e)]:[Otras Quemas de Combustible (kilotoneladas CO₂e)]])</f>
        <v>55670</v>
      </c>
    </row>
    <row r="1430" spans="1:11" x14ac:dyDescent="0.25">
      <c r="A1430" t="s">
        <v>104</v>
      </c>
      <c r="B1430" t="s">
        <v>419</v>
      </c>
      <c r="C1430" t="s">
        <v>105</v>
      </c>
      <c r="D1430">
        <v>2014</v>
      </c>
      <c r="E1430">
        <v>15990</v>
      </c>
      <c r="F1430">
        <v>12630</v>
      </c>
      <c r="G1430">
        <v>25730</v>
      </c>
      <c r="H1430">
        <v>0</v>
      </c>
      <c r="I1430">
        <v>0</v>
      </c>
      <c r="J1430">
        <v>1530</v>
      </c>
      <c r="K1430">
        <f>SUM(Emisiones_CH4_CO2eq_MUNDO[[#This Row],[Agricultura (kilotoneladas CO₂e)]:[Otras Quemas de Combustible (kilotoneladas CO₂e)]])</f>
        <v>55880</v>
      </c>
    </row>
    <row r="1431" spans="1:11" x14ac:dyDescent="0.25">
      <c r="A1431" t="s">
        <v>104</v>
      </c>
      <c r="B1431" t="s">
        <v>419</v>
      </c>
      <c r="C1431" t="s">
        <v>105</v>
      </c>
      <c r="D1431">
        <v>2015</v>
      </c>
      <c r="E1431">
        <v>15380</v>
      </c>
      <c r="F1431">
        <v>12390</v>
      </c>
      <c r="G1431">
        <v>26270</v>
      </c>
      <c r="H1431">
        <v>0</v>
      </c>
      <c r="I1431">
        <v>0</v>
      </c>
      <c r="J1431">
        <v>1540</v>
      </c>
      <c r="K1431">
        <f>SUM(Emisiones_CH4_CO2eq_MUNDO[[#This Row],[Agricultura (kilotoneladas CO₂e)]:[Otras Quemas de Combustible (kilotoneladas CO₂e)]])</f>
        <v>55580</v>
      </c>
    </row>
    <row r="1432" spans="1:11" x14ac:dyDescent="0.25">
      <c r="A1432" t="s">
        <v>104</v>
      </c>
      <c r="B1432" t="s">
        <v>419</v>
      </c>
      <c r="C1432" t="s">
        <v>105</v>
      </c>
      <c r="D1432">
        <v>2016</v>
      </c>
      <c r="E1432">
        <v>15570</v>
      </c>
      <c r="F1432">
        <v>12360</v>
      </c>
      <c r="G1432">
        <v>26830</v>
      </c>
      <c r="H1432">
        <v>0</v>
      </c>
      <c r="I1432">
        <v>0</v>
      </c>
      <c r="J1432">
        <v>1550</v>
      </c>
      <c r="K1432">
        <f>SUM(Emisiones_CH4_CO2eq_MUNDO[[#This Row],[Agricultura (kilotoneladas CO₂e)]:[Otras Quemas de Combustible (kilotoneladas CO₂e)]])</f>
        <v>56310</v>
      </c>
    </row>
    <row r="1433" spans="1:11" x14ac:dyDescent="0.25">
      <c r="A1433" t="s">
        <v>106</v>
      </c>
      <c r="B1433" t="s">
        <v>106</v>
      </c>
      <c r="C1433" t="s">
        <v>107</v>
      </c>
      <c r="D1433">
        <v>1990</v>
      </c>
      <c r="E1433">
        <v>1950</v>
      </c>
      <c r="F1433">
        <v>0</v>
      </c>
      <c r="G1433">
        <v>970</v>
      </c>
      <c r="H1433">
        <v>10</v>
      </c>
      <c r="I1433">
        <v>0</v>
      </c>
      <c r="J1433">
        <v>560</v>
      </c>
      <c r="K1433">
        <f>SUM(Emisiones_CH4_CO2eq_MUNDO[[#This Row],[Agricultura (kilotoneladas CO₂e)]:[Otras Quemas de Combustible (kilotoneladas CO₂e)]])</f>
        <v>3490</v>
      </c>
    </row>
    <row r="1434" spans="1:11" x14ac:dyDescent="0.25">
      <c r="A1434" t="s">
        <v>106</v>
      </c>
      <c r="B1434" t="s">
        <v>106</v>
      </c>
      <c r="C1434" t="s">
        <v>107</v>
      </c>
      <c r="D1434">
        <v>1991</v>
      </c>
      <c r="E1434">
        <v>2000</v>
      </c>
      <c r="F1434">
        <v>0</v>
      </c>
      <c r="G1434">
        <v>990</v>
      </c>
      <c r="H1434">
        <v>10</v>
      </c>
      <c r="I1434">
        <v>0</v>
      </c>
      <c r="J1434">
        <v>610</v>
      </c>
      <c r="K1434">
        <f>SUM(Emisiones_CH4_CO2eq_MUNDO[[#This Row],[Agricultura (kilotoneladas CO₂e)]:[Otras Quemas de Combustible (kilotoneladas CO₂e)]])</f>
        <v>3610</v>
      </c>
    </row>
    <row r="1435" spans="1:11" x14ac:dyDescent="0.25">
      <c r="A1435" t="s">
        <v>106</v>
      </c>
      <c r="B1435" t="s">
        <v>106</v>
      </c>
      <c r="C1435" t="s">
        <v>107</v>
      </c>
      <c r="D1435">
        <v>1992</v>
      </c>
      <c r="E1435">
        <v>2020</v>
      </c>
      <c r="F1435">
        <v>0</v>
      </c>
      <c r="G1435">
        <v>1010</v>
      </c>
      <c r="H1435">
        <v>10</v>
      </c>
      <c r="I1435">
        <v>0</v>
      </c>
      <c r="J1435">
        <v>660</v>
      </c>
      <c r="K1435">
        <f>SUM(Emisiones_CH4_CO2eq_MUNDO[[#This Row],[Agricultura (kilotoneladas CO₂e)]:[Otras Quemas de Combustible (kilotoneladas CO₂e)]])</f>
        <v>3700</v>
      </c>
    </row>
    <row r="1436" spans="1:11" x14ac:dyDescent="0.25">
      <c r="A1436" t="s">
        <v>106</v>
      </c>
      <c r="B1436" t="s">
        <v>106</v>
      </c>
      <c r="C1436" t="s">
        <v>107</v>
      </c>
      <c r="D1436">
        <v>1993</v>
      </c>
      <c r="E1436">
        <v>1930</v>
      </c>
      <c r="F1436">
        <v>0</v>
      </c>
      <c r="G1436">
        <v>1030</v>
      </c>
      <c r="H1436">
        <v>10</v>
      </c>
      <c r="I1436">
        <v>0</v>
      </c>
      <c r="J1436">
        <v>710</v>
      </c>
      <c r="K1436">
        <f>SUM(Emisiones_CH4_CO2eq_MUNDO[[#This Row],[Agricultura (kilotoneladas CO₂e)]:[Otras Quemas de Combustible (kilotoneladas CO₂e)]])</f>
        <v>3680</v>
      </c>
    </row>
    <row r="1437" spans="1:11" x14ac:dyDescent="0.25">
      <c r="A1437" t="s">
        <v>106</v>
      </c>
      <c r="B1437" t="s">
        <v>106</v>
      </c>
      <c r="C1437" t="s">
        <v>107</v>
      </c>
      <c r="D1437">
        <v>1994</v>
      </c>
      <c r="E1437">
        <v>2020</v>
      </c>
      <c r="F1437">
        <v>0</v>
      </c>
      <c r="G1437">
        <v>1040</v>
      </c>
      <c r="H1437">
        <v>10</v>
      </c>
      <c r="I1437">
        <v>0</v>
      </c>
      <c r="J1437">
        <v>760</v>
      </c>
      <c r="K1437">
        <f>SUM(Emisiones_CH4_CO2eq_MUNDO[[#This Row],[Agricultura (kilotoneladas CO₂e)]:[Otras Quemas de Combustible (kilotoneladas CO₂e)]])</f>
        <v>3830</v>
      </c>
    </row>
    <row r="1438" spans="1:11" x14ac:dyDescent="0.25">
      <c r="A1438" t="s">
        <v>106</v>
      </c>
      <c r="B1438" t="s">
        <v>106</v>
      </c>
      <c r="C1438" t="s">
        <v>107</v>
      </c>
      <c r="D1438">
        <v>1995</v>
      </c>
      <c r="E1438">
        <v>1800</v>
      </c>
      <c r="F1438">
        <v>0</v>
      </c>
      <c r="G1438">
        <v>1110</v>
      </c>
      <c r="H1438">
        <v>10</v>
      </c>
      <c r="I1438">
        <v>0</v>
      </c>
      <c r="J1438">
        <v>750</v>
      </c>
      <c r="K1438">
        <f>SUM(Emisiones_CH4_CO2eq_MUNDO[[#This Row],[Agricultura (kilotoneladas CO₂e)]:[Otras Quemas de Combustible (kilotoneladas CO₂e)]])</f>
        <v>3670</v>
      </c>
    </row>
    <row r="1439" spans="1:11" x14ac:dyDescent="0.25">
      <c r="A1439" t="s">
        <v>106</v>
      </c>
      <c r="B1439" t="s">
        <v>106</v>
      </c>
      <c r="C1439" t="s">
        <v>107</v>
      </c>
      <c r="D1439">
        <v>1996</v>
      </c>
      <c r="E1439">
        <v>2049.99999999999</v>
      </c>
      <c r="F1439">
        <v>0</v>
      </c>
      <c r="G1439">
        <v>1180</v>
      </c>
      <c r="H1439">
        <v>0</v>
      </c>
      <c r="I1439">
        <v>0</v>
      </c>
      <c r="J1439">
        <v>730</v>
      </c>
      <c r="K1439">
        <f>SUM(Emisiones_CH4_CO2eq_MUNDO[[#This Row],[Agricultura (kilotoneladas CO₂e)]:[Otras Quemas de Combustible (kilotoneladas CO₂e)]])</f>
        <v>3959.99999999999</v>
      </c>
    </row>
    <row r="1440" spans="1:11" x14ac:dyDescent="0.25">
      <c r="A1440" t="s">
        <v>106</v>
      </c>
      <c r="B1440" t="s">
        <v>106</v>
      </c>
      <c r="C1440" t="s">
        <v>107</v>
      </c>
      <c r="D1440">
        <v>1997</v>
      </c>
      <c r="E1440">
        <v>1880</v>
      </c>
      <c r="F1440">
        <v>0</v>
      </c>
      <c r="G1440">
        <v>1240</v>
      </c>
      <c r="H1440">
        <v>0</v>
      </c>
      <c r="I1440">
        <v>0</v>
      </c>
      <c r="J1440">
        <v>720</v>
      </c>
      <c r="K1440">
        <f>SUM(Emisiones_CH4_CO2eq_MUNDO[[#This Row],[Agricultura (kilotoneladas CO₂e)]:[Otras Quemas de Combustible (kilotoneladas CO₂e)]])</f>
        <v>3840</v>
      </c>
    </row>
    <row r="1441" spans="1:11" x14ac:dyDescent="0.25">
      <c r="A1441" t="s">
        <v>106</v>
      </c>
      <c r="B1441" t="s">
        <v>106</v>
      </c>
      <c r="C1441" t="s">
        <v>107</v>
      </c>
      <c r="D1441">
        <v>1998</v>
      </c>
      <c r="E1441">
        <v>1710</v>
      </c>
      <c r="F1441">
        <v>0</v>
      </c>
      <c r="G1441">
        <v>1310</v>
      </c>
      <c r="H1441">
        <v>0</v>
      </c>
      <c r="I1441">
        <v>0</v>
      </c>
      <c r="J1441">
        <v>700</v>
      </c>
      <c r="K1441">
        <f>SUM(Emisiones_CH4_CO2eq_MUNDO[[#This Row],[Agricultura (kilotoneladas CO₂e)]:[Otras Quemas de Combustible (kilotoneladas CO₂e)]])</f>
        <v>3720</v>
      </c>
    </row>
    <row r="1442" spans="1:11" x14ac:dyDescent="0.25">
      <c r="A1442" t="s">
        <v>106</v>
      </c>
      <c r="B1442" t="s">
        <v>106</v>
      </c>
      <c r="C1442" t="s">
        <v>107</v>
      </c>
      <c r="D1442">
        <v>1999</v>
      </c>
      <c r="E1442">
        <v>1840</v>
      </c>
      <c r="F1442">
        <v>0</v>
      </c>
      <c r="G1442">
        <v>1380</v>
      </c>
      <c r="H1442">
        <v>0</v>
      </c>
      <c r="I1442">
        <v>0</v>
      </c>
      <c r="J1442">
        <v>680</v>
      </c>
      <c r="K1442">
        <f>SUM(Emisiones_CH4_CO2eq_MUNDO[[#This Row],[Agricultura (kilotoneladas CO₂e)]:[Otras Quemas de Combustible (kilotoneladas CO₂e)]])</f>
        <v>3900</v>
      </c>
    </row>
    <row r="1443" spans="1:11" x14ac:dyDescent="0.25">
      <c r="A1443" t="s">
        <v>106</v>
      </c>
      <c r="B1443" t="s">
        <v>106</v>
      </c>
      <c r="C1443" t="s">
        <v>107</v>
      </c>
      <c r="D1443">
        <v>2000</v>
      </c>
      <c r="E1443">
        <v>1710</v>
      </c>
      <c r="F1443">
        <v>0</v>
      </c>
      <c r="G1443">
        <v>1440</v>
      </c>
      <c r="H1443">
        <v>0</v>
      </c>
      <c r="I1443">
        <v>0</v>
      </c>
      <c r="J1443">
        <v>660</v>
      </c>
      <c r="K1443">
        <f>SUM(Emisiones_CH4_CO2eq_MUNDO[[#This Row],[Agricultura (kilotoneladas CO₂e)]:[Otras Quemas de Combustible (kilotoneladas CO₂e)]])</f>
        <v>3810</v>
      </c>
    </row>
    <row r="1444" spans="1:11" x14ac:dyDescent="0.25">
      <c r="A1444" t="s">
        <v>106</v>
      </c>
      <c r="B1444" t="s">
        <v>106</v>
      </c>
      <c r="C1444" t="s">
        <v>107</v>
      </c>
      <c r="D1444">
        <v>2001</v>
      </c>
      <c r="E1444">
        <v>1960</v>
      </c>
      <c r="F1444">
        <v>0</v>
      </c>
      <c r="G1444">
        <v>1510</v>
      </c>
      <c r="H1444">
        <v>0</v>
      </c>
      <c r="I1444">
        <v>0</v>
      </c>
      <c r="J1444">
        <v>640</v>
      </c>
      <c r="K1444">
        <f>SUM(Emisiones_CH4_CO2eq_MUNDO[[#This Row],[Agricultura (kilotoneladas CO₂e)]:[Otras Quemas de Combustible (kilotoneladas CO₂e)]])</f>
        <v>4110</v>
      </c>
    </row>
    <row r="1445" spans="1:11" x14ac:dyDescent="0.25">
      <c r="A1445" t="s">
        <v>106</v>
      </c>
      <c r="B1445" t="s">
        <v>106</v>
      </c>
      <c r="C1445" t="s">
        <v>107</v>
      </c>
      <c r="D1445">
        <v>2002</v>
      </c>
      <c r="E1445">
        <v>2089.99999999999</v>
      </c>
      <c r="F1445">
        <v>0</v>
      </c>
      <c r="G1445">
        <v>1580</v>
      </c>
      <c r="H1445">
        <v>0</v>
      </c>
      <c r="I1445">
        <v>0</v>
      </c>
      <c r="J1445">
        <v>620</v>
      </c>
      <c r="K1445">
        <f>SUM(Emisiones_CH4_CO2eq_MUNDO[[#This Row],[Agricultura (kilotoneladas CO₂e)]:[Otras Quemas de Combustible (kilotoneladas CO₂e)]])</f>
        <v>4289.99999999999</v>
      </c>
    </row>
    <row r="1446" spans="1:11" x14ac:dyDescent="0.25">
      <c r="A1446" t="s">
        <v>106</v>
      </c>
      <c r="B1446" t="s">
        <v>106</v>
      </c>
      <c r="C1446" t="s">
        <v>107</v>
      </c>
      <c r="D1446">
        <v>2003</v>
      </c>
      <c r="E1446">
        <v>2000</v>
      </c>
      <c r="F1446">
        <v>0</v>
      </c>
      <c r="G1446">
        <v>1640</v>
      </c>
      <c r="H1446">
        <v>0</v>
      </c>
      <c r="I1446">
        <v>0</v>
      </c>
      <c r="J1446">
        <v>600</v>
      </c>
      <c r="K1446">
        <f>SUM(Emisiones_CH4_CO2eq_MUNDO[[#This Row],[Agricultura (kilotoneladas CO₂e)]:[Otras Quemas de Combustible (kilotoneladas CO₂e)]])</f>
        <v>4240</v>
      </c>
    </row>
    <row r="1447" spans="1:11" x14ac:dyDescent="0.25">
      <c r="A1447" t="s">
        <v>106</v>
      </c>
      <c r="B1447" t="s">
        <v>106</v>
      </c>
      <c r="C1447" t="s">
        <v>107</v>
      </c>
      <c r="D1447">
        <v>2004</v>
      </c>
      <c r="E1447">
        <v>2009.99999999999</v>
      </c>
      <c r="F1447">
        <v>0</v>
      </c>
      <c r="G1447">
        <v>1710</v>
      </c>
      <c r="H1447">
        <v>0</v>
      </c>
      <c r="I1447">
        <v>0</v>
      </c>
      <c r="J1447">
        <v>580</v>
      </c>
      <c r="K1447">
        <f>SUM(Emisiones_CH4_CO2eq_MUNDO[[#This Row],[Agricultura (kilotoneladas CO₂e)]:[Otras Quemas de Combustible (kilotoneladas CO₂e)]])</f>
        <v>4299.99999999999</v>
      </c>
    </row>
    <row r="1448" spans="1:11" x14ac:dyDescent="0.25">
      <c r="A1448" t="s">
        <v>106</v>
      </c>
      <c r="B1448" t="s">
        <v>106</v>
      </c>
      <c r="C1448" t="s">
        <v>107</v>
      </c>
      <c r="D1448">
        <v>2005</v>
      </c>
      <c r="E1448">
        <v>2009.99999999999</v>
      </c>
      <c r="F1448">
        <v>0</v>
      </c>
      <c r="G1448">
        <v>1770</v>
      </c>
      <c r="H1448">
        <v>0</v>
      </c>
      <c r="I1448">
        <v>0</v>
      </c>
      <c r="J1448">
        <v>560</v>
      </c>
      <c r="K1448">
        <f>SUM(Emisiones_CH4_CO2eq_MUNDO[[#This Row],[Agricultura (kilotoneladas CO₂e)]:[Otras Quemas de Combustible (kilotoneladas CO₂e)]])</f>
        <v>4339.99999999999</v>
      </c>
    </row>
    <row r="1449" spans="1:11" x14ac:dyDescent="0.25">
      <c r="A1449" t="s">
        <v>106</v>
      </c>
      <c r="B1449" t="s">
        <v>106</v>
      </c>
      <c r="C1449" t="s">
        <v>107</v>
      </c>
      <c r="D1449">
        <v>2006</v>
      </c>
      <c r="E1449">
        <v>2100</v>
      </c>
      <c r="F1449">
        <v>0</v>
      </c>
      <c r="G1449">
        <v>1790</v>
      </c>
      <c r="H1449">
        <v>0</v>
      </c>
      <c r="I1449">
        <v>0</v>
      </c>
      <c r="J1449">
        <v>560</v>
      </c>
      <c r="K1449">
        <f>SUM(Emisiones_CH4_CO2eq_MUNDO[[#This Row],[Agricultura (kilotoneladas CO₂e)]:[Otras Quemas de Combustible (kilotoneladas CO₂e)]])</f>
        <v>4450</v>
      </c>
    </row>
    <row r="1450" spans="1:11" x14ac:dyDescent="0.25">
      <c r="A1450" t="s">
        <v>106</v>
      </c>
      <c r="B1450" t="s">
        <v>106</v>
      </c>
      <c r="C1450" t="s">
        <v>107</v>
      </c>
      <c r="D1450">
        <v>2007</v>
      </c>
      <c r="E1450">
        <v>2190</v>
      </c>
      <c r="F1450">
        <v>0</v>
      </c>
      <c r="G1450">
        <v>1810</v>
      </c>
      <c r="H1450">
        <v>0</v>
      </c>
      <c r="I1450">
        <v>0</v>
      </c>
      <c r="J1450">
        <v>560</v>
      </c>
      <c r="K1450">
        <f>SUM(Emisiones_CH4_CO2eq_MUNDO[[#This Row],[Agricultura (kilotoneladas CO₂e)]:[Otras Quemas de Combustible (kilotoneladas CO₂e)]])</f>
        <v>4560</v>
      </c>
    </row>
    <row r="1451" spans="1:11" x14ac:dyDescent="0.25">
      <c r="A1451" t="s">
        <v>106</v>
      </c>
      <c r="B1451" t="s">
        <v>106</v>
      </c>
      <c r="C1451" t="s">
        <v>107</v>
      </c>
      <c r="D1451">
        <v>2008</v>
      </c>
      <c r="E1451">
        <v>2230</v>
      </c>
      <c r="F1451">
        <v>0</v>
      </c>
      <c r="G1451">
        <v>1830</v>
      </c>
      <c r="H1451">
        <v>0</v>
      </c>
      <c r="I1451">
        <v>0</v>
      </c>
      <c r="J1451">
        <v>560</v>
      </c>
      <c r="K1451">
        <f>SUM(Emisiones_CH4_CO2eq_MUNDO[[#This Row],[Agricultura (kilotoneladas CO₂e)]:[Otras Quemas de Combustible (kilotoneladas CO₂e)]])</f>
        <v>4620</v>
      </c>
    </row>
    <row r="1452" spans="1:11" x14ac:dyDescent="0.25">
      <c r="A1452" t="s">
        <v>106</v>
      </c>
      <c r="B1452" t="s">
        <v>106</v>
      </c>
      <c r="C1452" t="s">
        <v>107</v>
      </c>
      <c r="D1452">
        <v>2009</v>
      </c>
      <c r="E1452">
        <v>2130</v>
      </c>
      <c r="F1452">
        <v>0</v>
      </c>
      <c r="G1452">
        <v>1850</v>
      </c>
      <c r="H1452">
        <v>0</v>
      </c>
      <c r="I1452">
        <v>0</v>
      </c>
      <c r="J1452">
        <v>560</v>
      </c>
      <c r="K1452">
        <f>SUM(Emisiones_CH4_CO2eq_MUNDO[[#This Row],[Agricultura (kilotoneladas CO₂e)]:[Otras Quemas de Combustible (kilotoneladas CO₂e)]])</f>
        <v>4540</v>
      </c>
    </row>
    <row r="1453" spans="1:11" x14ac:dyDescent="0.25">
      <c r="A1453" t="s">
        <v>106</v>
      </c>
      <c r="B1453" t="s">
        <v>106</v>
      </c>
      <c r="C1453" t="s">
        <v>107</v>
      </c>
      <c r="D1453">
        <v>2010</v>
      </c>
      <c r="E1453">
        <v>1980</v>
      </c>
      <c r="F1453">
        <v>0</v>
      </c>
      <c r="G1453">
        <v>1870</v>
      </c>
      <c r="H1453">
        <v>0</v>
      </c>
      <c r="I1453">
        <v>0</v>
      </c>
      <c r="J1453">
        <v>560</v>
      </c>
      <c r="K1453">
        <f>SUM(Emisiones_CH4_CO2eq_MUNDO[[#This Row],[Agricultura (kilotoneladas CO₂e)]:[Otras Quemas de Combustible (kilotoneladas CO₂e)]])</f>
        <v>4410</v>
      </c>
    </row>
    <row r="1454" spans="1:11" x14ac:dyDescent="0.25">
      <c r="A1454" t="s">
        <v>106</v>
      </c>
      <c r="B1454" t="s">
        <v>106</v>
      </c>
      <c r="C1454" t="s">
        <v>107</v>
      </c>
      <c r="D1454">
        <v>2011</v>
      </c>
      <c r="E1454">
        <v>1680</v>
      </c>
      <c r="F1454">
        <v>0</v>
      </c>
      <c r="G1454">
        <v>1880</v>
      </c>
      <c r="H1454">
        <v>0</v>
      </c>
      <c r="I1454">
        <v>0</v>
      </c>
      <c r="J1454">
        <v>550</v>
      </c>
      <c r="K1454">
        <f>SUM(Emisiones_CH4_CO2eq_MUNDO[[#This Row],[Agricultura (kilotoneladas CO₂e)]:[Otras Quemas de Combustible (kilotoneladas CO₂e)]])</f>
        <v>4110</v>
      </c>
    </row>
    <row r="1455" spans="1:11" x14ac:dyDescent="0.25">
      <c r="A1455" t="s">
        <v>106</v>
      </c>
      <c r="B1455" t="s">
        <v>106</v>
      </c>
      <c r="C1455" t="s">
        <v>107</v>
      </c>
      <c r="D1455">
        <v>2012</v>
      </c>
      <c r="E1455">
        <v>1820</v>
      </c>
      <c r="F1455">
        <v>0</v>
      </c>
      <c r="G1455">
        <v>1900</v>
      </c>
      <c r="H1455">
        <v>0</v>
      </c>
      <c r="I1455">
        <v>0</v>
      </c>
      <c r="J1455">
        <v>550</v>
      </c>
      <c r="K1455">
        <f>SUM(Emisiones_CH4_CO2eq_MUNDO[[#This Row],[Agricultura (kilotoneladas CO₂e)]:[Otras Quemas de Combustible (kilotoneladas CO₂e)]])</f>
        <v>4270</v>
      </c>
    </row>
    <row r="1456" spans="1:11" x14ac:dyDescent="0.25">
      <c r="A1456" t="s">
        <v>106</v>
      </c>
      <c r="B1456" t="s">
        <v>106</v>
      </c>
      <c r="C1456" t="s">
        <v>107</v>
      </c>
      <c r="D1456">
        <v>2013</v>
      </c>
      <c r="E1456">
        <v>1480</v>
      </c>
      <c r="F1456">
        <v>0</v>
      </c>
      <c r="G1456">
        <v>1920</v>
      </c>
      <c r="H1456">
        <v>40</v>
      </c>
      <c r="I1456">
        <v>0</v>
      </c>
      <c r="J1456">
        <v>550</v>
      </c>
      <c r="K1456">
        <f>SUM(Emisiones_CH4_CO2eq_MUNDO[[#This Row],[Agricultura (kilotoneladas CO₂e)]:[Otras Quemas de Combustible (kilotoneladas CO₂e)]])</f>
        <v>3990</v>
      </c>
    </row>
    <row r="1457" spans="1:11" x14ac:dyDescent="0.25">
      <c r="A1457" t="s">
        <v>106</v>
      </c>
      <c r="B1457" t="s">
        <v>106</v>
      </c>
      <c r="C1457" t="s">
        <v>107</v>
      </c>
      <c r="D1457">
        <v>2014</v>
      </c>
      <c r="E1457">
        <v>1700</v>
      </c>
      <c r="F1457">
        <v>0</v>
      </c>
      <c r="G1457">
        <v>1930</v>
      </c>
      <c r="H1457">
        <v>0</v>
      </c>
      <c r="I1457">
        <v>0</v>
      </c>
      <c r="J1457">
        <v>550</v>
      </c>
      <c r="K1457">
        <f>SUM(Emisiones_CH4_CO2eq_MUNDO[[#This Row],[Agricultura (kilotoneladas CO₂e)]:[Otras Quemas de Combustible (kilotoneladas CO₂e)]])</f>
        <v>4180</v>
      </c>
    </row>
    <row r="1458" spans="1:11" x14ac:dyDescent="0.25">
      <c r="A1458" t="s">
        <v>106</v>
      </c>
      <c r="B1458" t="s">
        <v>106</v>
      </c>
      <c r="C1458" t="s">
        <v>107</v>
      </c>
      <c r="D1458">
        <v>2015</v>
      </c>
      <c r="E1458">
        <v>1650</v>
      </c>
      <c r="F1458">
        <v>0</v>
      </c>
      <c r="G1458">
        <v>1950</v>
      </c>
      <c r="H1458">
        <v>40</v>
      </c>
      <c r="I1458">
        <v>0</v>
      </c>
      <c r="J1458">
        <v>550</v>
      </c>
      <c r="K1458">
        <f>SUM(Emisiones_CH4_CO2eq_MUNDO[[#This Row],[Agricultura (kilotoneladas CO₂e)]:[Otras Quemas de Combustible (kilotoneladas CO₂e)]])</f>
        <v>4190</v>
      </c>
    </row>
    <row r="1459" spans="1:11" x14ac:dyDescent="0.25">
      <c r="A1459" t="s">
        <v>106</v>
      </c>
      <c r="B1459" t="s">
        <v>106</v>
      </c>
      <c r="C1459" t="s">
        <v>107</v>
      </c>
      <c r="D1459">
        <v>2016</v>
      </c>
      <c r="E1459">
        <v>1520</v>
      </c>
      <c r="F1459">
        <v>0</v>
      </c>
      <c r="G1459">
        <v>1960</v>
      </c>
      <c r="H1459">
        <v>0</v>
      </c>
      <c r="I1459">
        <v>0</v>
      </c>
      <c r="J1459">
        <v>550</v>
      </c>
      <c r="K1459">
        <f>SUM(Emisiones_CH4_CO2eq_MUNDO[[#This Row],[Agricultura (kilotoneladas CO₂e)]:[Otras Quemas de Combustible (kilotoneladas CO₂e)]])</f>
        <v>4030</v>
      </c>
    </row>
    <row r="1460" spans="1:11" x14ac:dyDescent="0.25">
      <c r="A1460" t="s">
        <v>108</v>
      </c>
      <c r="B1460" t="s">
        <v>420</v>
      </c>
      <c r="C1460" t="s">
        <v>109</v>
      </c>
      <c r="D1460">
        <v>1990</v>
      </c>
      <c r="E1460">
        <v>10</v>
      </c>
      <c r="F1460">
        <v>0</v>
      </c>
      <c r="G1460">
        <v>80</v>
      </c>
      <c r="H1460">
        <v>0</v>
      </c>
      <c r="I1460">
        <v>0</v>
      </c>
      <c r="J1460">
        <v>30</v>
      </c>
      <c r="K1460">
        <f>SUM(Emisiones_CH4_CO2eq_MUNDO[[#This Row],[Agricultura (kilotoneladas CO₂e)]:[Otras Quemas de Combustible (kilotoneladas CO₂e)]])</f>
        <v>120</v>
      </c>
    </row>
    <row r="1461" spans="1:11" x14ac:dyDescent="0.25">
      <c r="A1461" t="s">
        <v>108</v>
      </c>
      <c r="B1461" t="s">
        <v>420</v>
      </c>
      <c r="C1461" t="s">
        <v>109</v>
      </c>
      <c r="D1461">
        <v>1991</v>
      </c>
      <c r="E1461">
        <v>10</v>
      </c>
      <c r="F1461">
        <v>50</v>
      </c>
      <c r="G1461">
        <v>90</v>
      </c>
      <c r="H1461">
        <v>0</v>
      </c>
      <c r="I1461">
        <v>0</v>
      </c>
      <c r="J1461">
        <v>30</v>
      </c>
      <c r="K1461">
        <f>SUM(Emisiones_CH4_CO2eq_MUNDO[[#This Row],[Agricultura (kilotoneladas CO₂e)]:[Otras Quemas de Combustible (kilotoneladas CO₂e)]])</f>
        <v>180</v>
      </c>
    </row>
    <row r="1462" spans="1:11" x14ac:dyDescent="0.25">
      <c r="A1462" t="s">
        <v>108</v>
      </c>
      <c r="B1462" t="s">
        <v>420</v>
      </c>
      <c r="C1462" t="s">
        <v>109</v>
      </c>
      <c r="D1462">
        <v>1992</v>
      </c>
      <c r="E1462">
        <v>10</v>
      </c>
      <c r="F1462">
        <v>90</v>
      </c>
      <c r="G1462">
        <v>90</v>
      </c>
      <c r="H1462">
        <v>0</v>
      </c>
      <c r="I1462">
        <v>0</v>
      </c>
      <c r="J1462">
        <v>30</v>
      </c>
      <c r="K1462">
        <f>SUM(Emisiones_CH4_CO2eq_MUNDO[[#This Row],[Agricultura (kilotoneladas CO₂e)]:[Otras Quemas de Combustible (kilotoneladas CO₂e)]])</f>
        <v>220</v>
      </c>
    </row>
    <row r="1463" spans="1:11" x14ac:dyDescent="0.25">
      <c r="A1463" t="s">
        <v>108</v>
      </c>
      <c r="B1463" t="s">
        <v>420</v>
      </c>
      <c r="C1463" t="s">
        <v>109</v>
      </c>
      <c r="D1463">
        <v>1993</v>
      </c>
      <c r="E1463">
        <v>10</v>
      </c>
      <c r="F1463">
        <v>140</v>
      </c>
      <c r="G1463">
        <v>90</v>
      </c>
      <c r="H1463">
        <v>0</v>
      </c>
      <c r="I1463">
        <v>0</v>
      </c>
      <c r="J1463">
        <v>30</v>
      </c>
      <c r="K1463">
        <f>SUM(Emisiones_CH4_CO2eq_MUNDO[[#This Row],[Agricultura (kilotoneladas CO₂e)]:[Otras Quemas de Combustible (kilotoneladas CO₂e)]])</f>
        <v>270</v>
      </c>
    </row>
    <row r="1464" spans="1:11" x14ac:dyDescent="0.25">
      <c r="A1464" t="s">
        <v>108</v>
      </c>
      <c r="B1464" t="s">
        <v>420</v>
      </c>
      <c r="C1464" t="s">
        <v>109</v>
      </c>
      <c r="D1464">
        <v>1994</v>
      </c>
      <c r="E1464">
        <v>10</v>
      </c>
      <c r="F1464">
        <v>180</v>
      </c>
      <c r="G1464">
        <v>100</v>
      </c>
      <c r="H1464">
        <v>0</v>
      </c>
      <c r="I1464">
        <v>0</v>
      </c>
      <c r="J1464">
        <v>30</v>
      </c>
      <c r="K1464">
        <f>SUM(Emisiones_CH4_CO2eq_MUNDO[[#This Row],[Agricultura (kilotoneladas CO₂e)]:[Otras Quemas de Combustible (kilotoneladas CO₂e)]])</f>
        <v>320</v>
      </c>
    </row>
    <row r="1465" spans="1:11" x14ac:dyDescent="0.25">
      <c r="A1465" t="s">
        <v>108</v>
      </c>
      <c r="B1465" t="s">
        <v>420</v>
      </c>
      <c r="C1465" t="s">
        <v>109</v>
      </c>
      <c r="D1465">
        <v>1995</v>
      </c>
      <c r="E1465">
        <v>10</v>
      </c>
      <c r="F1465">
        <v>230</v>
      </c>
      <c r="G1465">
        <v>100</v>
      </c>
      <c r="H1465">
        <v>0</v>
      </c>
      <c r="I1465">
        <v>0</v>
      </c>
      <c r="J1465">
        <v>30</v>
      </c>
      <c r="K1465">
        <f>SUM(Emisiones_CH4_CO2eq_MUNDO[[#This Row],[Agricultura (kilotoneladas CO₂e)]:[Otras Quemas de Combustible (kilotoneladas CO₂e)]])</f>
        <v>370</v>
      </c>
    </row>
    <row r="1466" spans="1:11" x14ac:dyDescent="0.25">
      <c r="A1466" t="s">
        <v>108</v>
      </c>
      <c r="B1466" t="s">
        <v>420</v>
      </c>
      <c r="C1466" t="s">
        <v>109</v>
      </c>
      <c r="D1466">
        <v>1996</v>
      </c>
      <c r="E1466">
        <v>10</v>
      </c>
      <c r="F1466">
        <v>1730</v>
      </c>
      <c r="G1466">
        <v>100</v>
      </c>
      <c r="H1466">
        <v>0</v>
      </c>
      <c r="I1466">
        <v>0</v>
      </c>
      <c r="J1466">
        <v>30</v>
      </c>
      <c r="K1466">
        <f>SUM(Emisiones_CH4_CO2eq_MUNDO[[#This Row],[Agricultura (kilotoneladas CO₂e)]:[Otras Quemas de Combustible (kilotoneladas CO₂e)]])</f>
        <v>1870</v>
      </c>
    </row>
    <row r="1467" spans="1:11" x14ac:dyDescent="0.25">
      <c r="A1467" t="s">
        <v>108</v>
      </c>
      <c r="B1467" t="s">
        <v>420</v>
      </c>
      <c r="C1467" t="s">
        <v>109</v>
      </c>
      <c r="D1467">
        <v>1997</v>
      </c>
      <c r="E1467">
        <v>10</v>
      </c>
      <c r="F1467">
        <v>3220</v>
      </c>
      <c r="G1467">
        <v>110</v>
      </c>
      <c r="H1467">
        <v>0</v>
      </c>
      <c r="I1467">
        <v>0</v>
      </c>
      <c r="J1467">
        <v>30</v>
      </c>
      <c r="K1467">
        <f>SUM(Emisiones_CH4_CO2eq_MUNDO[[#This Row],[Agricultura (kilotoneladas CO₂e)]:[Otras Quemas de Combustible (kilotoneladas CO₂e)]])</f>
        <v>3370</v>
      </c>
    </row>
    <row r="1468" spans="1:11" x14ac:dyDescent="0.25">
      <c r="A1468" t="s">
        <v>108</v>
      </c>
      <c r="B1468" t="s">
        <v>420</v>
      </c>
      <c r="C1468" t="s">
        <v>109</v>
      </c>
      <c r="D1468">
        <v>1998</v>
      </c>
      <c r="E1468">
        <v>10</v>
      </c>
      <c r="F1468">
        <v>4720</v>
      </c>
      <c r="G1468">
        <v>110</v>
      </c>
      <c r="H1468">
        <v>0</v>
      </c>
      <c r="I1468">
        <v>0</v>
      </c>
      <c r="J1468">
        <v>30</v>
      </c>
      <c r="K1468">
        <f>SUM(Emisiones_CH4_CO2eq_MUNDO[[#This Row],[Agricultura (kilotoneladas CO₂e)]:[Otras Quemas de Combustible (kilotoneladas CO₂e)]])</f>
        <v>4870</v>
      </c>
    </row>
    <row r="1469" spans="1:11" x14ac:dyDescent="0.25">
      <c r="A1469" t="s">
        <v>108</v>
      </c>
      <c r="B1469" t="s">
        <v>420</v>
      </c>
      <c r="C1469" t="s">
        <v>109</v>
      </c>
      <c r="D1469">
        <v>1999</v>
      </c>
      <c r="E1469">
        <v>10</v>
      </c>
      <c r="F1469">
        <v>6210</v>
      </c>
      <c r="G1469">
        <v>110</v>
      </c>
      <c r="H1469">
        <v>0</v>
      </c>
      <c r="I1469">
        <v>0</v>
      </c>
      <c r="J1469">
        <v>30</v>
      </c>
      <c r="K1469">
        <f>SUM(Emisiones_CH4_CO2eq_MUNDO[[#This Row],[Agricultura (kilotoneladas CO₂e)]:[Otras Quemas de Combustible (kilotoneladas CO₂e)]])</f>
        <v>6360</v>
      </c>
    </row>
    <row r="1470" spans="1:11" x14ac:dyDescent="0.25">
      <c r="A1470" t="s">
        <v>108</v>
      </c>
      <c r="B1470" t="s">
        <v>420</v>
      </c>
      <c r="C1470" t="s">
        <v>109</v>
      </c>
      <c r="D1470">
        <v>2000</v>
      </c>
      <c r="E1470">
        <v>10</v>
      </c>
      <c r="F1470">
        <v>7710</v>
      </c>
      <c r="G1470">
        <v>120</v>
      </c>
      <c r="H1470">
        <v>0</v>
      </c>
      <c r="I1470">
        <v>0</v>
      </c>
      <c r="J1470">
        <v>30</v>
      </c>
      <c r="K1470">
        <f>SUM(Emisiones_CH4_CO2eq_MUNDO[[#This Row],[Agricultura (kilotoneladas CO₂e)]:[Otras Quemas de Combustible (kilotoneladas CO₂e)]])</f>
        <v>7870</v>
      </c>
    </row>
    <row r="1471" spans="1:11" x14ac:dyDescent="0.25">
      <c r="A1471" t="s">
        <v>108</v>
      </c>
      <c r="B1471" t="s">
        <v>420</v>
      </c>
      <c r="C1471" t="s">
        <v>109</v>
      </c>
      <c r="D1471">
        <v>2001</v>
      </c>
      <c r="E1471">
        <v>10</v>
      </c>
      <c r="F1471">
        <v>9600</v>
      </c>
      <c r="G1471">
        <v>120</v>
      </c>
      <c r="H1471">
        <v>0</v>
      </c>
      <c r="I1471">
        <v>0</v>
      </c>
      <c r="J1471">
        <v>30</v>
      </c>
      <c r="K1471">
        <f>SUM(Emisiones_CH4_CO2eq_MUNDO[[#This Row],[Agricultura (kilotoneladas CO₂e)]:[Otras Quemas de Combustible (kilotoneladas CO₂e)]])</f>
        <v>9760</v>
      </c>
    </row>
    <row r="1472" spans="1:11" x14ac:dyDescent="0.25">
      <c r="A1472" t="s">
        <v>108</v>
      </c>
      <c r="B1472" t="s">
        <v>420</v>
      </c>
      <c r="C1472" t="s">
        <v>109</v>
      </c>
      <c r="D1472">
        <v>2002</v>
      </c>
      <c r="E1472">
        <v>10</v>
      </c>
      <c r="F1472">
        <v>11490</v>
      </c>
      <c r="G1472">
        <v>130</v>
      </c>
      <c r="H1472">
        <v>0</v>
      </c>
      <c r="I1472">
        <v>0</v>
      </c>
      <c r="J1472">
        <v>30</v>
      </c>
      <c r="K1472">
        <f>SUM(Emisiones_CH4_CO2eq_MUNDO[[#This Row],[Agricultura (kilotoneladas CO₂e)]:[Otras Quemas de Combustible (kilotoneladas CO₂e)]])</f>
        <v>11660</v>
      </c>
    </row>
    <row r="1473" spans="1:11" x14ac:dyDescent="0.25">
      <c r="A1473" t="s">
        <v>108</v>
      </c>
      <c r="B1473" t="s">
        <v>420</v>
      </c>
      <c r="C1473" t="s">
        <v>109</v>
      </c>
      <c r="D1473">
        <v>2003</v>
      </c>
      <c r="E1473">
        <v>10</v>
      </c>
      <c r="F1473">
        <v>13380</v>
      </c>
      <c r="G1473">
        <v>130</v>
      </c>
      <c r="H1473">
        <v>0</v>
      </c>
      <c r="I1473">
        <v>0</v>
      </c>
      <c r="J1473">
        <v>30</v>
      </c>
      <c r="K1473">
        <f>SUM(Emisiones_CH4_CO2eq_MUNDO[[#This Row],[Agricultura (kilotoneladas CO₂e)]:[Otras Quemas de Combustible (kilotoneladas CO₂e)]])</f>
        <v>13550</v>
      </c>
    </row>
    <row r="1474" spans="1:11" x14ac:dyDescent="0.25">
      <c r="A1474" t="s">
        <v>108</v>
      </c>
      <c r="B1474" t="s">
        <v>420</v>
      </c>
      <c r="C1474" t="s">
        <v>109</v>
      </c>
      <c r="D1474">
        <v>2004</v>
      </c>
      <c r="E1474">
        <v>10</v>
      </c>
      <c r="F1474">
        <v>15270</v>
      </c>
      <c r="G1474">
        <v>140</v>
      </c>
      <c r="H1474">
        <v>0</v>
      </c>
      <c r="I1474">
        <v>0</v>
      </c>
      <c r="J1474">
        <v>30</v>
      </c>
      <c r="K1474">
        <f>SUM(Emisiones_CH4_CO2eq_MUNDO[[#This Row],[Agricultura (kilotoneladas CO₂e)]:[Otras Quemas de Combustible (kilotoneladas CO₂e)]])</f>
        <v>15450</v>
      </c>
    </row>
    <row r="1475" spans="1:11" x14ac:dyDescent="0.25">
      <c r="A1475" t="s">
        <v>108</v>
      </c>
      <c r="B1475" t="s">
        <v>420</v>
      </c>
      <c r="C1475" t="s">
        <v>109</v>
      </c>
      <c r="D1475">
        <v>2005</v>
      </c>
      <c r="E1475">
        <v>10</v>
      </c>
      <c r="F1475">
        <v>17160</v>
      </c>
      <c r="G1475">
        <v>140</v>
      </c>
      <c r="H1475">
        <v>0</v>
      </c>
      <c r="I1475">
        <v>0</v>
      </c>
      <c r="J1475">
        <v>30</v>
      </c>
      <c r="K1475">
        <f>SUM(Emisiones_CH4_CO2eq_MUNDO[[#This Row],[Agricultura (kilotoneladas CO₂e)]:[Otras Quemas de Combustible (kilotoneladas CO₂e)]])</f>
        <v>17340</v>
      </c>
    </row>
    <row r="1476" spans="1:11" x14ac:dyDescent="0.25">
      <c r="A1476" t="s">
        <v>108</v>
      </c>
      <c r="B1476" t="s">
        <v>420</v>
      </c>
      <c r="C1476" t="s">
        <v>109</v>
      </c>
      <c r="D1476">
        <v>2006</v>
      </c>
      <c r="E1476">
        <v>10</v>
      </c>
      <c r="F1476">
        <v>16910</v>
      </c>
      <c r="G1476">
        <v>150</v>
      </c>
      <c r="H1476">
        <v>0</v>
      </c>
      <c r="I1476">
        <v>0</v>
      </c>
      <c r="J1476">
        <v>30</v>
      </c>
      <c r="K1476">
        <f>SUM(Emisiones_CH4_CO2eq_MUNDO[[#This Row],[Agricultura (kilotoneladas CO₂e)]:[Otras Quemas de Combustible (kilotoneladas CO₂e)]])</f>
        <v>17100</v>
      </c>
    </row>
    <row r="1477" spans="1:11" x14ac:dyDescent="0.25">
      <c r="A1477" t="s">
        <v>108</v>
      </c>
      <c r="B1477" t="s">
        <v>420</v>
      </c>
      <c r="C1477" t="s">
        <v>109</v>
      </c>
      <c r="D1477">
        <v>2007</v>
      </c>
      <c r="E1477">
        <v>10</v>
      </c>
      <c r="F1477">
        <v>16649.999999999898</v>
      </c>
      <c r="G1477">
        <v>150</v>
      </c>
      <c r="H1477">
        <v>0</v>
      </c>
      <c r="I1477">
        <v>0</v>
      </c>
      <c r="J1477">
        <v>30</v>
      </c>
      <c r="K1477">
        <f>SUM(Emisiones_CH4_CO2eq_MUNDO[[#This Row],[Agricultura (kilotoneladas CO₂e)]:[Otras Quemas de Combustible (kilotoneladas CO₂e)]])</f>
        <v>16839.999999999898</v>
      </c>
    </row>
    <row r="1478" spans="1:11" x14ac:dyDescent="0.25">
      <c r="A1478" t="s">
        <v>108</v>
      </c>
      <c r="B1478" t="s">
        <v>420</v>
      </c>
      <c r="C1478" t="s">
        <v>109</v>
      </c>
      <c r="D1478">
        <v>2008</v>
      </c>
      <c r="E1478">
        <v>10</v>
      </c>
      <c r="F1478">
        <v>16399.999999999898</v>
      </c>
      <c r="G1478">
        <v>160</v>
      </c>
      <c r="H1478">
        <v>0</v>
      </c>
      <c r="I1478">
        <v>0</v>
      </c>
      <c r="J1478">
        <v>40</v>
      </c>
      <c r="K1478">
        <f>SUM(Emisiones_CH4_CO2eq_MUNDO[[#This Row],[Agricultura (kilotoneladas CO₂e)]:[Otras Quemas de Combustible (kilotoneladas CO₂e)]])</f>
        <v>16609.999999999898</v>
      </c>
    </row>
    <row r="1479" spans="1:11" x14ac:dyDescent="0.25">
      <c r="A1479" t="s">
        <v>108</v>
      </c>
      <c r="B1479" t="s">
        <v>420</v>
      </c>
      <c r="C1479" t="s">
        <v>109</v>
      </c>
      <c r="D1479">
        <v>2009</v>
      </c>
      <c r="E1479">
        <v>10</v>
      </c>
      <c r="F1479">
        <v>16149.9999999999</v>
      </c>
      <c r="G1479">
        <v>160</v>
      </c>
      <c r="H1479">
        <v>0</v>
      </c>
      <c r="I1479">
        <v>0</v>
      </c>
      <c r="J1479">
        <v>40</v>
      </c>
      <c r="K1479">
        <f>SUM(Emisiones_CH4_CO2eq_MUNDO[[#This Row],[Agricultura (kilotoneladas CO₂e)]:[Otras Quemas de Combustible (kilotoneladas CO₂e)]])</f>
        <v>16359.9999999999</v>
      </c>
    </row>
    <row r="1480" spans="1:11" x14ac:dyDescent="0.25">
      <c r="A1480" t="s">
        <v>108</v>
      </c>
      <c r="B1480" t="s">
        <v>420</v>
      </c>
      <c r="C1480" t="s">
        <v>109</v>
      </c>
      <c r="D1480">
        <v>2010</v>
      </c>
      <c r="E1480">
        <v>10</v>
      </c>
      <c r="F1480">
        <v>15890</v>
      </c>
      <c r="G1480">
        <v>170</v>
      </c>
      <c r="H1480">
        <v>0</v>
      </c>
      <c r="I1480">
        <v>0</v>
      </c>
      <c r="J1480">
        <v>40</v>
      </c>
      <c r="K1480">
        <f>SUM(Emisiones_CH4_CO2eq_MUNDO[[#This Row],[Agricultura (kilotoneladas CO₂e)]:[Otras Quemas de Combustible (kilotoneladas CO₂e)]])</f>
        <v>16110</v>
      </c>
    </row>
    <row r="1481" spans="1:11" x14ac:dyDescent="0.25">
      <c r="A1481" t="s">
        <v>108</v>
      </c>
      <c r="B1481" t="s">
        <v>420</v>
      </c>
      <c r="C1481" t="s">
        <v>109</v>
      </c>
      <c r="D1481">
        <v>2011</v>
      </c>
      <c r="E1481">
        <v>10</v>
      </c>
      <c r="F1481">
        <v>15420</v>
      </c>
      <c r="G1481">
        <v>170</v>
      </c>
      <c r="H1481">
        <v>0</v>
      </c>
      <c r="I1481">
        <v>0</v>
      </c>
      <c r="J1481">
        <v>40</v>
      </c>
      <c r="K1481">
        <f>SUM(Emisiones_CH4_CO2eq_MUNDO[[#This Row],[Agricultura (kilotoneladas CO₂e)]:[Otras Quemas de Combustible (kilotoneladas CO₂e)]])</f>
        <v>15640</v>
      </c>
    </row>
    <row r="1482" spans="1:11" x14ac:dyDescent="0.25">
      <c r="A1482" t="s">
        <v>108</v>
      </c>
      <c r="B1482" t="s">
        <v>420</v>
      </c>
      <c r="C1482" t="s">
        <v>109</v>
      </c>
      <c r="D1482">
        <v>2012</v>
      </c>
      <c r="E1482">
        <v>10</v>
      </c>
      <c r="F1482">
        <v>14940</v>
      </c>
      <c r="G1482">
        <v>180</v>
      </c>
      <c r="H1482">
        <v>0</v>
      </c>
      <c r="I1482">
        <v>0</v>
      </c>
      <c r="J1482">
        <v>40</v>
      </c>
      <c r="K1482">
        <f>SUM(Emisiones_CH4_CO2eq_MUNDO[[#This Row],[Agricultura (kilotoneladas CO₂e)]:[Otras Quemas de Combustible (kilotoneladas CO₂e)]])</f>
        <v>15170</v>
      </c>
    </row>
    <row r="1483" spans="1:11" x14ac:dyDescent="0.25">
      <c r="A1483" t="s">
        <v>108</v>
      </c>
      <c r="B1483" t="s">
        <v>420</v>
      </c>
      <c r="C1483" t="s">
        <v>109</v>
      </c>
      <c r="D1483">
        <v>2013</v>
      </c>
      <c r="E1483">
        <v>10</v>
      </c>
      <c r="F1483">
        <v>14460</v>
      </c>
      <c r="G1483">
        <v>180</v>
      </c>
      <c r="H1483">
        <v>0</v>
      </c>
      <c r="I1483">
        <v>0</v>
      </c>
      <c r="J1483">
        <v>40</v>
      </c>
      <c r="K1483">
        <f>SUM(Emisiones_CH4_CO2eq_MUNDO[[#This Row],[Agricultura (kilotoneladas CO₂e)]:[Otras Quemas de Combustible (kilotoneladas CO₂e)]])</f>
        <v>14690</v>
      </c>
    </row>
    <row r="1484" spans="1:11" x14ac:dyDescent="0.25">
      <c r="A1484" t="s">
        <v>108</v>
      </c>
      <c r="B1484" t="s">
        <v>420</v>
      </c>
      <c r="C1484" t="s">
        <v>109</v>
      </c>
      <c r="D1484">
        <v>2014</v>
      </c>
      <c r="E1484">
        <v>10</v>
      </c>
      <c r="F1484">
        <v>13980</v>
      </c>
      <c r="G1484">
        <v>190</v>
      </c>
      <c r="H1484">
        <v>0</v>
      </c>
      <c r="I1484">
        <v>0</v>
      </c>
      <c r="J1484">
        <v>40</v>
      </c>
      <c r="K1484">
        <f>SUM(Emisiones_CH4_CO2eq_MUNDO[[#This Row],[Agricultura (kilotoneladas CO₂e)]:[Otras Quemas de Combustible (kilotoneladas CO₂e)]])</f>
        <v>14220</v>
      </c>
    </row>
    <row r="1485" spans="1:11" x14ac:dyDescent="0.25">
      <c r="A1485" t="s">
        <v>108</v>
      </c>
      <c r="B1485" t="s">
        <v>420</v>
      </c>
      <c r="C1485" t="s">
        <v>109</v>
      </c>
      <c r="D1485">
        <v>2015</v>
      </c>
      <c r="E1485">
        <v>10</v>
      </c>
      <c r="F1485">
        <v>13500</v>
      </c>
      <c r="G1485">
        <v>200</v>
      </c>
      <c r="H1485">
        <v>0</v>
      </c>
      <c r="I1485">
        <v>0</v>
      </c>
      <c r="J1485">
        <v>40</v>
      </c>
      <c r="K1485">
        <f>SUM(Emisiones_CH4_CO2eq_MUNDO[[#This Row],[Agricultura (kilotoneladas CO₂e)]:[Otras Quemas de Combustible (kilotoneladas CO₂e)]])</f>
        <v>13750</v>
      </c>
    </row>
    <row r="1486" spans="1:11" x14ac:dyDescent="0.25">
      <c r="A1486" t="s">
        <v>108</v>
      </c>
      <c r="B1486" t="s">
        <v>420</v>
      </c>
      <c r="C1486" t="s">
        <v>109</v>
      </c>
      <c r="D1486">
        <v>2016</v>
      </c>
      <c r="E1486">
        <v>10</v>
      </c>
      <c r="F1486">
        <v>12990</v>
      </c>
      <c r="G1486">
        <v>200</v>
      </c>
      <c r="H1486">
        <v>0</v>
      </c>
      <c r="I1486">
        <v>0</v>
      </c>
      <c r="J1486">
        <v>40</v>
      </c>
      <c r="K1486">
        <f>SUM(Emisiones_CH4_CO2eq_MUNDO[[#This Row],[Agricultura (kilotoneladas CO₂e)]:[Otras Quemas de Combustible (kilotoneladas CO₂e)]])</f>
        <v>13240</v>
      </c>
    </row>
    <row r="1487" spans="1:11" x14ac:dyDescent="0.25">
      <c r="A1487" t="s">
        <v>110</v>
      </c>
      <c r="B1487" t="s">
        <v>110</v>
      </c>
      <c r="C1487" t="s">
        <v>111</v>
      </c>
      <c r="D1487">
        <v>1990</v>
      </c>
      <c r="E1487">
        <v>2190</v>
      </c>
      <c r="F1487">
        <v>0</v>
      </c>
      <c r="G1487">
        <v>280</v>
      </c>
      <c r="H1487">
        <v>0</v>
      </c>
      <c r="I1487">
        <v>0</v>
      </c>
      <c r="J1487">
        <v>0</v>
      </c>
      <c r="K1487">
        <f>SUM(Emisiones_CH4_CO2eq_MUNDO[[#This Row],[Agricultura (kilotoneladas CO₂e)]:[Otras Quemas de Combustible (kilotoneladas CO₂e)]])</f>
        <v>2470</v>
      </c>
    </row>
    <row r="1488" spans="1:11" x14ac:dyDescent="0.25">
      <c r="A1488" t="s">
        <v>110</v>
      </c>
      <c r="B1488" t="s">
        <v>110</v>
      </c>
      <c r="C1488" t="s">
        <v>111</v>
      </c>
      <c r="D1488">
        <v>1991</v>
      </c>
      <c r="E1488">
        <v>2200</v>
      </c>
      <c r="F1488">
        <v>0</v>
      </c>
      <c r="G1488">
        <v>280</v>
      </c>
      <c r="H1488">
        <v>0</v>
      </c>
      <c r="I1488">
        <v>0</v>
      </c>
      <c r="J1488">
        <v>70</v>
      </c>
      <c r="K1488">
        <f>SUM(Emisiones_CH4_CO2eq_MUNDO[[#This Row],[Agricultura (kilotoneladas CO₂e)]:[Otras Quemas de Combustible (kilotoneladas CO₂e)]])</f>
        <v>2550</v>
      </c>
    </row>
    <row r="1489" spans="1:11" x14ac:dyDescent="0.25">
      <c r="A1489" t="s">
        <v>110</v>
      </c>
      <c r="B1489" t="s">
        <v>110</v>
      </c>
      <c r="C1489" t="s">
        <v>111</v>
      </c>
      <c r="D1489">
        <v>1992</v>
      </c>
      <c r="E1489">
        <v>2260</v>
      </c>
      <c r="F1489">
        <v>0</v>
      </c>
      <c r="G1489">
        <v>290</v>
      </c>
      <c r="H1489">
        <v>0</v>
      </c>
      <c r="I1489">
        <v>0</v>
      </c>
      <c r="J1489">
        <v>140</v>
      </c>
      <c r="K1489">
        <f>SUM(Emisiones_CH4_CO2eq_MUNDO[[#This Row],[Agricultura (kilotoneladas CO₂e)]:[Otras Quemas de Combustible (kilotoneladas CO₂e)]])</f>
        <v>2690</v>
      </c>
    </row>
    <row r="1490" spans="1:11" x14ac:dyDescent="0.25">
      <c r="A1490" t="s">
        <v>110</v>
      </c>
      <c r="B1490" t="s">
        <v>110</v>
      </c>
      <c r="C1490" t="s">
        <v>111</v>
      </c>
      <c r="D1490">
        <v>1993</v>
      </c>
      <c r="E1490">
        <v>1850</v>
      </c>
      <c r="F1490">
        <v>0</v>
      </c>
      <c r="G1490">
        <v>290</v>
      </c>
      <c r="H1490">
        <v>0</v>
      </c>
      <c r="I1490">
        <v>0</v>
      </c>
      <c r="J1490">
        <v>200</v>
      </c>
      <c r="K1490">
        <f>SUM(Emisiones_CH4_CO2eq_MUNDO[[#This Row],[Agricultura (kilotoneladas CO₂e)]:[Otras Quemas de Combustible (kilotoneladas CO₂e)]])</f>
        <v>2340</v>
      </c>
    </row>
    <row r="1491" spans="1:11" x14ac:dyDescent="0.25">
      <c r="A1491" t="s">
        <v>110</v>
      </c>
      <c r="B1491" t="s">
        <v>110</v>
      </c>
      <c r="C1491" t="s">
        <v>111</v>
      </c>
      <c r="D1491">
        <v>1994</v>
      </c>
      <c r="E1491">
        <v>1880</v>
      </c>
      <c r="F1491">
        <v>0</v>
      </c>
      <c r="G1491">
        <v>320</v>
      </c>
      <c r="H1491">
        <v>0</v>
      </c>
      <c r="I1491">
        <v>0</v>
      </c>
      <c r="J1491">
        <v>270</v>
      </c>
      <c r="K1491">
        <f>SUM(Emisiones_CH4_CO2eq_MUNDO[[#This Row],[Agricultura (kilotoneladas CO₂e)]:[Otras Quemas de Combustible (kilotoneladas CO₂e)]])</f>
        <v>2470</v>
      </c>
    </row>
    <row r="1492" spans="1:11" x14ac:dyDescent="0.25">
      <c r="A1492" t="s">
        <v>110</v>
      </c>
      <c r="B1492" t="s">
        <v>110</v>
      </c>
      <c r="C1492" t="s">
        <v>111</v>
      </c>
      <c r="D1492">
        <v>1995</v>
      </c>
      <c r="E1492">
        <v>1910</v>
      </c>
      <c r="F1492">
        <v>0</v>
      </c>
      <c r="G1492">
        <v>320</v>
      </c>
      <c r="H1492">
        <v>0</v>
      </c>
      <c r="I1492">
        <v>0</v>
      </c>
      <c r="J1492">
        <v>310</v>
      </c>
      <c r="K1492">
        <f>SUM(Emisiones_CH4_CO2eq_MUNDO[[#This Row],[Agricultura (kilotoneladas CO₂e)]:[Otras Quemas de Combustible (kilotoneladas CO₂e)]])</f>
        <v>2540</v>
      </c>
    </row>
    <row r="1493" spans="1:11" x14ac:dyDescent="0.25">
      <c r="A1493" t="s">
        <v>110</v>
      </c>
      <c r="B1493" t="s">
        <v>110</v>
      </c>
      <c r="C1493" t="s">
        <v>111</v>
      </c>
      <c r="D1493">
        <v>1996</v>
      </c>
      <c r="E1493">
        <v>2170</v>
      </c>
      <c r="F1493">
        <v>0</v>
      </c>
      <c r="G1493">
        <v>350</v>
      </c>
      <c r="H1493">
        <v>0</v>
      </c>
      <c r="I1493">
        <v>0</v>
      </c>
      <c r="J1493">
        <v>320</v>
      </c>
      <c r="K1493">
        <f>SUM(Emisiones_CH4_CO2eq_MUNDO[[#This Row],[Agricultura (kilotoneladas CO₂e)]:[Otras Quemas de Combustible (kilotoneladas CO₂e)]])</f>
        <v>2840</v>
      </c>
    </row>
    <row r="1494" spans="1:11" x14ac:dyDescent="0.25">
      <c r="A1494" t="s">
        <v>110</v>
      </c>
      <c r="B1494" t="s">
        <v>110</v>
      </c>
      <c r="C1494" t="s">
        <v>111</v>
      </c>
      <c r="D1494">
        <v>1997</v>
      </c>
      <c r="E1494">
        <v>2490</v>
      </c>
      <c r="F1494">
        <v>0</v>
      </c>
      <c r="G1494">
        <v>380</v>
      </c>
      <c r="H1494">
        <v>0</v>
      </c>
      <c r="I1494">
        <v>0</v>
      </c>
      <c r="J1494">
        <v>340</v>
      </c>
      <c r="K1494">
        <f>SUM(Emisiones_CH4_CO2eq_MUNDO[[#This Row],[Agricultura (kilotoneladas CO₂e)]:[Otras Quemas de Combustible (kilotoneladas CO₂e)]])</f>
        <v>3210</v>
      </c>
    </row>
    <row r="1495" spans="1:11" x14ac:dyDescent="0.25">
      <c r="A1495" t="s">
        <v>110</v>
      </c>
      <c r="B1495" t="s">
        <v>110</v>
      </c>
      <c r="C1495" t="s">
        <v>111</v>
      </c>
      <c r="D1495">
        <v>1998</v>
      </c>
      <c r="E1495">
        <v>2620</v>
      </c>
      <c r="F1495">
        <v>0</v>
      </c>
      <c r="G1495">
        <v>400</v>
      </c>
      <c r="H1495">
        <v>0</v>
      </c>
      <c r="I1495">
        <v>0</v>
      </c>
      <c r="J1495">
        <v>350</v>
      </c>
      <c r="K1495">
        <f>SUM(Emisiones_CH4_CO2eq_MUNDO[[#This Row],[Agricultura (kilotoneladas CO₂e)]:[Otras Quemas de Combustible (kilotoneladas CO₂e)]])</f>
        <v>3370</v>
      </c>
    </row>
    <row r="1496" spans="1:11" x14ac:dyDescent="0.25">
      <c r="A1496" t="s">
        <v>110</v>
      </c>
      <c r="B1496" t="s">
        <v>110</v>
      </c>
      <c r="C1496" t="s">
        <v>111</v>
      </c>
      <c r="D1496">
        <v>1999</v>
      </c>
      <c r="E1496">
        <v>2690</v>
      </c>
      <c r="F1496">
        <v>0</v>
      </c>
      <c r="G1496">
        <v>420</v>
      </c>
      <c r="H1496">
        <v>10</v>
      </c>
      <c r="I1496">
        <v>0</v>
      </c>
      <c r="J1496">
        <v>360</v>
      </c>
      <c r="K1496">
        <f>SUM(Emisiones_CH4_CO2eq_MUNDO[[#This Row],[Agricultura (kilotoneladas CO₂e)]:[Otras Quemas de Combustible (kilotoneladas CO₂e)]])</f>
        <v>3480</v>
      </c>
    </row>
    <row r="1497" spans="1:11" x14ac:dyDescent="0.25">
      <c r="A1497" t="s">
        <v>110</v>
      </c>
      <c r="B1497" t="s">
        <v>110</v>
      </c>
      <c r="C1497" t="s">
        <v>111</v>
      </c>
      <c r="D1497">
        <v>2000</v>
      </c>
      <c r="E1497">
        <v>2790</v>
      </c>
      <c r="F1497">
        <v>0</v>
      </c>
      <c r="G1497">
        <v>360</v>
      </c>
      <c r="H1497">
        <v>20</v>
      </c>
      <c r="I1497">
        <v>0</v>
      </c>
      <c r="J1497">
        <v>380</v>
      </c>
      <c r="K1497">
        <f>SUM(Emisiones_CH4_CO2eq_MUNDO[[#This Row],[Agricultura (kilotoneladas CO₂e)]:[Otras Quemas de Combustible (kilotoneladas CO₂e)]])</f>
        <v>3550</v>
      </c>
    </row>
    <row r="1498" spans="1:11" x14ac:dyDescent="0.25">
      <c r="A1498" t="s">
        <v>110</v>
      </c>
      <c r="B1498" t="s">
        <v>110</v>
      </c>
      <c r="C1498" t="s">
        <v>111</v>
      </c>
      <c r="D1498">
        <v>2001</v>
      </c>
      <c r="E1498">
        <v>2600</v>
      </c>
      <c r="F1498">
        <v>0</v>
      </c>
      <c r="G1498">
        <v>370</v>
      </c>
      <c r="H1498">
        <v>0</v>
      </c>
      <c r="I1498">
        <v>0</v>
      </c>
      <c r="J1498">
        <v>350</v>
      </c>
      <c r="K1498">
        <f>SUM(Emisiones_CH4_CO2eq_MUNDO[[#This Row],[Agricultura (kilotoneladas CO₂e)]:[Otras Quemas de Combustible (kilotoneladas CO₂e)]])</f>
        <v>3320</v>
      </c>
    </row>
    <row r="1499" spans="1:11" x14ac:dyDescent="0.25">
      <c r="A1499" t="s">
        <v>110</v>
      </c>
      <c r="B1499" t="s">
        <v>110</v>
      </c>
      <c r="C1499" t="s">
        <v>111</v>
      </c>
      <c r="D1499">
        <v>2002</v>
      </c>
      <c r="E1499">
        <v>2580</v>
      </c>
      <c r="F1499">
        <v>0</v>
      </c>
      <c r="G1499">
        <v>380</v>
      </c>
      <c r="H1499">
        <v>0</v>
      </c>
      <c r="I1499">
        <v>0</v>
      </c>
      <c r="J1499">
        <v>320</v>
      </c>
      <c r="K1499">
        <f>SUM(Emisiones_CH4_CO2eq_MUNDO[[#This Row],[Agricultura (kilotoneladas CO₂e)]:[Otras Quemas de Combustible (kilotoneladas CO₂e)]])</f>
        <v>3280</v>
      </c>
    </row>
    <row r="1500" spans="1:11" x14ac:dyDescent="0.25">
      <c r="A1500" t="s">
        <v>110</v>
      </c>
      <c r="B1500" t="s">
        <v>110</v>
      </c>
      <c r="C1500" t="s">
        <v>111</v>
      </c>
      <c r="D1500">
        <v>2003</v>
      </c>
      <c r="E1500">
        <v>2660</v>
      </c>
      <c r="F1500">
        <v>0</v>
      </c>
      <c r="G1500">
        <v>390</v>
      </c>
      <c r="H1500">
        <v>0</v>
      </c>
      <c r="I1500">
        <v>0</v>
      </c>
      <c r="J1500">
        <v>290</v>
      </c>
      <c r="K1500">
        <f>SUM(Emisiones_CH4_CO2eq_MUNDO[[#This Row],[Agricultura (kilotoneladas CO₂e)]:[Otras Quemas de Combustible (kilotoneladas CO₂e)]])</f>
        <v>3340</v>
      </c>
    </row>
    <row r="1501" spans="1:11" x14ac:dyDescent="0.25">
      <c r="A1501" t="s">
        <v>110</v>
      </c>
      <c r="B1501" t="s">
        <v>110</v>
      </c>
      <c r="C1501" t="s">
        <v>111</v>
      </c>
      <c r="D1501">
        <v>2004</v>
      </c>
      <c r="E1501">
        <v>2690</v>
      </c>
      <c r="F1501">
        <v>0</v>
      </c>
      <c r="G1501">
        <v>400</v>
      </c>
      <c r="H1501">
        <v>0</v>
      </c>
      <c r="I1501">
        <v>0</v>
      </c>
      <c r="J1501">
        <v>260</v>
      </c>
      <c r="K1501">
        <f>SUM(Emisiones_CH4_CO2eq_MUNDO[[#This Row],[Agricultura (kilotoneladas CO₂e)]:[Otras Quemas de Combustible (kilotoneladas CO₂e)]])</f>
        <v>3350</v>
      </c>
    </row>
    <row r="1502" spans="1:11" x14ac:dyDescent="0.25">
      <c r="A1502" t="s">
        <v>110</v>
      </c>
      <c r="B1502" t="s">
        <v>110</v>
      </c>
      <c r="C1502" t="s">
        <v>111</v>
      </c>
      <c r="D1502">
        <v>2005</v>
      </c>
      <c r="E1502">
        <v>2730</v>
      </c>
      <c r="F1502">
        <v>0</v>
      </c>
      <c r="G1502">
        <v>410</v>
      </c>
      <c r="H1502">
        <v>0</v>
      </c>
      <c r="I1502">
        <v>0</v>
      </c>
      <c r="J1502">
        <v>230</v>
      </c>
      <c r="K1502">
        <f>SUM(Emisiones_CH4_CO2eq_MUNDO[[#This Row],[Agricultura (kilotoneladas CO₂e)]:[Otras Quemas de Combustible (kilotoneladas CO₂e)]])</f>
        <v>3370</v>
      </c>
    </row>
    <row r="1503" spans="1:11" x14ac:dyDescent="0.25">
      <c r="A1503" t="s">
        <v>110</v>
      </c>
      <c r="B1503" t="s">
        <v>110</v>
      </c>
      <c r="C1503" t="s">
        <v>111</v>
      </c>
      <c r="D1503">
        <v>2006</v>
      </c>
      <c r="E1503">
        <v>2620</v>
      </c>
      <c r="F1503">
        <v>0</v>
      </c>
      <c r="G1503">
        <v>420</v>
      </c>
      <c r="H1503">
        <v>0</v>
      </c>
      <c r="I1503">
        <v>0</v>
      </c>
      <c r="J1503">
        <v>220</v>
      </c>
      <c r="K1503">
        <f>SUM(Emisiones_CH4_CO2eq_MUNDO[[#This Row],[Agricultura (kilotoneladas CO₂e)]:[Otras Quemas de Combustible (kilotoneladas CO₂e)]])</f>
        <v>3260</v>
      </c>
    </row>
    <row r="1504" spans="1:11" x14ac:dyDescent="0.25">
      <c r="A1504" t="s">
        <v>110</v>
      </c>
      <c r="B1504" t="s">
        <v>110</v>
      </c>
      <c r="C1504" t="s">
        <v>111</v>
      </c>
      <c r="D1504">
        <v>2007</v>
      </c>
      <c r="E1504">
        <v>2820</v>
      </c>
      <c r="F1504">
        <v>0</v>
      </c>
      <c r="G1504">
        <v>430</v>
      </c>
      <c r="H1504">
        <v>0</v>
      </c>
      <c r="I1504">
        <v>0</v>
      </c>
      <c r="J1504">
        <v>210</v>
      </c>
      <c r="K1504">
        <f>SUM(Emisiones_CH4_CO2eq_MUNDO[[#This Row],[Agricultura (kilotoneladas CO₂e)]:[Otras Quemas de Combustible (kilotoneladas CO₂e)]])</f>
        <v>3460</v>
      </c>
    </row>
    <row r="1505" spans="1:11" x14ac:dyDescent="0.25">
      <c r="A1505" t="s">
        <v>110</v>
      </c>
      <c r="B1505" t="s">
        <v>110</v>
      </c>
      <c r="C1505" t="s">
        <v>111</v>
      </c>
      <c r="D1505">
        <v>2008</v>
      </c>
      <c r="E1505">
        <v>2840</v>
      </c>
      <c r="F1505">
        <v>0</v>
      </c>
      <c r="G1505">
        <v>440</v>
      </c>
      <c r="H1505">
        <v>0</v>
      </c>
      <c r="I1505">
        <v>0</v>
      </c>
      <c r="J1505">
        <v>190</v>
      </c>
      <c r="K1505">
        <f>SUM(Emisiones_CH4_CO2eq_MUNDO[[#This Row],[Agricultura (kilotoneladas CO₂e)]:[Otras Quemas de Combustible (kilotoneladas CO₂e)]])</f>
        <v>3470</v>
      </c>
    </row>
    <row r="1506" spans="1:11" x14ac:dyDescent="0.25">
      <c r="A1506" t="s">
        <v>110</v>
      </c>
      <c r="B1506" t="s">
        <v>110</v>
      </c>
      <c r="C1506" t="s">
        <v>111</v>
      </c>
      <c r="D1506">
        <v>2009</v>
      </c>
      <c r="E1506">
        <v>2830</v>
      </c>
      <c r="F1506">
        <v>0</v>
      </c>
      <c r="G1506">
        <v>450</v>
      </c>
      <c r="H1506">
        <v>30</v>
      </c>
      <c r="I1506">
        <v>0</v>
      </c>
      <c r="J1506">
        <v>180</v>
      </c>
      <c r="K1506">
        <f>SUM(Emisiones_CH4_CO2eq_MUNDO[[#This Row],[Agricultura (kilotoneladas CO₂e)]:[Otras Quemas de Combustible (kilotoneladas CO₂e)]])</f>
        <v>3490</v>
      </c>
    </row>
    <row r="1507" spans="1:11" x14ac:dyDescent="0.25">
      <c r="A1507" t="s">
        <v>110</v>
      </c>
      <c r="B1507" t="s">
        <v>110</v>
      </c>
      <c r="C1507" t="s">
        <v>111</v>
      </c>
      <c r="D1507">
        <v>2010</v>
      </c>
      <c r="E1507">
        <v>2740</v>
      </c>
      <c r="F1507">
        <v>0</v>
      </c>
      <c r="G1507">
        <v>460</v>
      </c>
      <c r="H1507">
        <v>0</v>
      </c>
      <c r="I1507">
        <v>0</v>
      </c>
      <c r="J1507">
        <v>170</v>
      </c>
      <c r="K1507">
        <f>SUM(Emisiones_CH4_CO2eq_MUNDO[[#This Row],[Agricultura (kilotoneladas CO₂e)]:[Otras Quemas de Combustible (kilotoneladas CO₂e)]])</f>
        <v>3370</v>
      </c>
    </row>
    <row r="1508" spans="1:11" x14ac:dyDescent="0.25">
      <c r="A1508" t="s">
        <v>110</v>
      </c>
      <c r="B1508" t="s">
        <v>110</v>
      </c>
      <c r="C1508" t="s">
        <v>111</v>
      </c>
      <c r="D1508">
        <v>2011</v>
      </c>
      <c r="E1508">
        <v>2880</v>
      </c>
      <c r="F1508">
        <v>0</v>
      </c>
      <c r="G1508">
        <v>470</v>
      </c>
      <c r="H1508">
        <v>0</v>
      </c>
      <c r="I1508">
        <v>0</v>
      </c>
      <c r="J1508">
        <v>170</v>
      </c>
      <c r="K1508">
        <f>SUM(Emisiones_CH4_CO2eq_MUNDO[[#This Row],[Agricultura (kilotoneladas CO₂e)]:[Otras Quemas de Combustible (kilotoneladas CO₂e)]])</f>
        <v>3520</v>
      </c>
    </row>
    <row r="1509" spans="1:11" x14ac:dyDescent="0.25">
      <c r="A1509" t="s">
        <v>110</v>
      </c>
      <c r="B1509" t="s">
        <v>110</v>
      </c>
      <c r="C1509" t="s">
        <v>111</v>
      </c>
      <c r="D1509">
        <v>2012</v>
      </c>
      <c r="E1509">
        <v>2900</v>
      </c>
      <c r="F1509">
        <v>0</v>
      </c>
      <c r="G1509">
        <v>480</v>
      </c>
      <c r="H1509">
        <v>0</v>
      </c>
      <c r="I1509">
        <v>0</v>
      </c>
      <c r="J1509">
        <v>170</v>
      </c>
      <c r="K1509">
        <f>SUM(Emisiones_CH4_CO2eq_MUNDO[[#This Row],[Agricultura (kilotoneladas CO₂e)]:[Otras Quemas de Combustible (kilotoneladas CO₂e)]])</f>
        <v>3550</v>
      </c>
    </row>
    <row r="1510" spans="1:11" x14ac:dyDescent="0.25">
      <c r="A1510" t="s">
        <v>110</v>
      </c>
      <c r="B1510" t="s">
        <v>110</v>
      </c>
      <c r="C1510" t="s">
        <v>111</v>
      </c>
      <c r="D1510">
        <v>2013</v>
      </c>
      <c r="E1510">
        <v>2920</v>
      </c>
      <c r="F1510">
        <v>0</v>
      </c>
      <c r="G1510">
        <v>490</v>
      </c>
      <c r="H1510">
        <v>0</v>
      </c>
      <c r="I1510">
        <v>0</v>
      </c>
      <c r="J1510">
        <v>180</v>
      </c>
      <c r="K1510">
        <f>SUM(Emisiones_CH4_CO2eq_MUNDO[[#This Row],[Agricultura (kilotoneladas CO₂e)]:[Otras Quemas de Combustible (kilotoneladas CO₂e)]])</f>
        <v>3590</v>
      </c>
    </row>
    <row r="1511" spans="1:11" x14ac:dyDescent="0.25">
      <c r="A1511" t="s">
        <v>110</v>
      </c>
      <c r="B1511" t="s">
        <v>110</v>
      </c>
      <c r="C1511" t="s">
        <v>111</v>
      </c>
      <c r="D1511">
        <v>2014</v>
      </c>
      <c r="E1511">
        <v>2930</v>
      </c>
      <c r="F1511">
        <v>0</v>
      </c>
      <c r="G1511">
        <v>500</v>
      </c>
      <c r="H1511">
        <v>0</v>
      </c>
      <c r="I1511">
        <v>0</v>
      </c>
      <c r="J1511">
        <v>180</v>
      </c>
      <c r="K1511">
        <f>SUM(Emisiones_CH4_CO2eq_MUNDO[[#This Row],[Agricultura (kilotoneladas CO₂e)]:[Otras Quemas de Combustible (kilotoneladas CO₂e)]])</f>
        <v>3610</v>
      </c>
    </row>
    <row r="1512" spans="1:11" x14ac:dyDescent="0.25">
      <c r="A1512" t="s">
        <v>110</v>
      </c>
      <c r="B1512" t="s">
        <v>110</v>
      </c>
      <c r="C1512" t="s">
        <v>111</v>
      </c>
      <c r="D1512">
        <v>2015</v>
      </c>
      <c r="E1512">
        <v>2950</v>
      </c>
      <c r="F1512">
        <v>0</v>
      </c>
      <c r="G1512">
        <v>510</v>
      </c>
      <c r="H1512">
        <v>0</v>
      </c>
      <c r="I1512">
        <v>0</v>
      </c>
      <c r="J1512">
        <v>180</v>
      </c>
      <c r="K1512">
        <f>SUM(Emisiones_CH4_CO2eq_MUNDO[[#This Row],[Agricultura (kilotoneladas CO₂e)]:[Otras Quemas de Combustible (kilotoneladas CO₂e)]])</f>
        <v>3640</v>
      </c>
    </row>
    <row r="1513" spans="1:11" x14ac:dyDescent="0.25">
      <c r="A1513" t="s">
        <v>110</v>
      </c>
      <c r="B1513" t="s">
        <v>110</v>
      </c>
      <c r="C1513" t="s">
        <v>111</v>
      </c>
      <c r="D1513">
        <v>2016</v>
      </c>
      <c r="E1513">
        <v>2970</v>
      </c>
      <c r="F1513">
        <v>0</v>
      </c>
      <c r="G1513">
        <v>520</v>
      </c>
      <c r="H1513">
        <v>0</v>
      </c>
      <c r="I1513">
        <v>0</v>
      </c>
      <c r="J1513">
        <v>190</v>
      </c>
      <c r="K1513">
        <f>SUM(Emisiones_CH4_CO2eq_MUNDO[[#This Row],[Agricultura (kilotoneladas CO₂e)]:[Otras Quemas de Combustible (kilotoneladas CO₂e)]])</f>
        <v>3680</v>
      </c>
    </row>
    <row r="1514" spans="1:11" x14ac:dyDescent="0.25">
      <c r="A1514" t="s">
        <v>112</v>
      </c>
      <c r="B1514" t="s">
        <v>112</v>
      </c>
      <c r="C1514" t="s">
        <v>113</v>
      </c>
      <c r="D1514">
        <v>1990</v>
      </c>
      <c r="E1514">
        <v>1760</v>
      </c>
      <c r="F1514">
        <v>50</v>
      </c>
      <c r="G1514">
        <v>330</v>
      </c>
      <c r="H1514">
        <v>0</v>
      </c>
      <c r="I1514">
        <v>0</v>
      </c>
      <c r="J1514">
        <v>140</v>
      </c>
      <c r="K1514">
        <f>SUM(Emisiones_CH4_CO2eq_MUNDO[[#This Row],[Agricultura (kilotoneladas CO₂e)]:[Otras Quemas de Combustible (kilotoneladas CO₂e)]])</f>
        <v>2280</v>
      </c>
    </row>
    <row r="1515" spans="1:11" x14ac:dyDescent="0.25">
      <c r="A1515" t="s">
        <v>112</v>
      </c>
      <c r="B1515" t="s">
        <v>112</v>
      </c>
      <c r="C1515" t="s">
        <v>113</v>
      </c>
      <c r="D1515">
        <v>1991</v>
      </c>
      <c r="E1515">
        <v>1720</v>
      </c>
      <c r="F1515">
        <v>50</v>
      </c>
      <c r="G1515">
        <v>340</v>
      </c>
      <c r="H1515">
        <v>0</v>
      </c>
      <c r="I1515">
        <v>0</v>
      </c>
      <c r="J1515">
        <v>130</v>
      </c>
      <c r="K1515">
        <f>SUM(Emisiones_CH4_CO2eq_MUNDO[[#This Row],[Agricultura (kilotoneladas CO₂e)]:[Otras Quemas de Combustible (kilotoneladas CO₂e)]])</f>
        <v>2240</v>
      </c>
    </row>
    <row r="1516" spans="1:11" x14ac:dyDescent="0.25">
      <c r="A1516" t="s">
        <v>112</v>
      </c>
      <c r="B1516" t="s">
        <v>112</v>
      </c>
      <c r="C1516" t="s">
        <v>113</v>
      </c>
      <c r="D1516">
        <v>1992</v>
      </c>
      <c r="E1516">
        <v>1800</v>
      </c>
      <c r="F1516">
        <v>30</v>
      </c>
      <c r="G1516">
        <v>350</v>
      </c>
      <c r="H1516">
        <v>0</v>
      </c>
      <c r="I1516">
        <v>0</v>
      </c>
      <c r="J1516">
        <v>90</v>
      </c>
      <c r="K1516">
        <f>SUM(Emisiones_CH4_CO2eq_MUNDO[[#This Row],[Agricultura (kilotoneladas CO₂e)]:[Otras Quemas de Combustible (kilotoneladas CO₂e)]])</f>
        <v>2270</v>
      </c>
    </row>
    <row r="1517" spans="1:11" x14ac:dyDescent="0.25">
      <c r="A1517" t="s">
        <v>112</v>
      </c>
      <c r="B1517" t="s">
        <v>112</v>
      </c>
      <c r="C1517" t="s">
        <v>113</v>
      </c>
      <c r="D1517">
        <v>1993</v>
      </c>
      <c r="E1517">
        <v>1590</v>
      </c>
      <c r="F1517">
        <v>20</v>
      </c>
      <c r="G1517">
        <v>370</v>
      </c>
      <c r="H1517">
        <v>0</v>
      </c>
      <c r="I1517">
        <v>0</v>
      </c>
      <c r="J1517">
        <v>80</v>
      </c>
      <c r="K1517">
        <f>SUM(Emisiones_CH4_CO2eq_MUNDO[[#This Row],[Agricultura (kilotoneladas CO₂e)]:[Otras Quemas de Combustible (kilotoneladas CO₂e)]])</f>
        <v>2060</v>
      </c>
    </row>
    <row r="1518" spans="1:11" x14ac:dyDescent="0.25">
      <c r="A1518" t="s">
        <v>112</v>
      </c>
      <c r="B1518" t="s">
        <v>112</v>
      </c>
      <c r="C1518" t="s">
        <v>113</v>
      </c>
      <c r="D1518">
        <v>1994</v>
      </c>
      <c r="E1518">
        <v>1270</v>
      </c>
      <c r="F1518">
        <v>20</v>
      </c>
      <c r="G1518">
        <v>370</v>
      </c>
      <c r="H1518">
        <v>0</v>
      </c>
      <c r="I1518">
        <v>0</v>
      </c>
      <c r="J1518">
        <v>90</v>
      </c>
      <c r="K1518">
        <f>SUM(Emisiones_CH4_CO2eq_MUNDO[[#This Row],[Agricultura (kilotoneladas CO₂e)]:[Otras Quemas de Combustible (kilotoneladas CO₂e)]])</f>
        <v>1750</v>
      </c>
    </row>
    <row r="1519" spans="1:11" x14ac:dyDescent="0.25">
      <c r="A1519" t="s">
        <v>112</v>
      </c>
      <c r="B1519" t="s">
        <v>112</v>
      </c>
      <c r="C1519" t="s">
        <v>113</v>
      </c>
      <c r="D1519">
        <v>1995</v>
      </c>
      <c r="E1519">
        <v>1170</v>
      </c>
      <c r="F1519">
        <v>30</v>
      </c>
      <c r="G1519">
        <v>360</v>
      </c>
      <c r="H1519">
        <v>0</v>
      </c>
      <c r="I1519">
        <v>0</v>
      </c>
      <c r="J1519">
        <v>150</v>
      </c>
      <c r="K1519">
        <f>SUM(Emisiones_CH4_CO2eq_MUNDO[[#This Row],[Agricultura (kilotoneladas CO₂e)]:[Otras Quemas de Combustible (kilotoneladas CO₂e)]])</f>
        <v>1710</v>
      </c>
    </row>
    <row r="1520" spans="1:11" x14ac:dyDescent="0.25">
      <c r="A1520" t="s">
        <v>112</v>
      </c>
      <c r="B1520" t="s">
        <v>112</v>
      </c>
      <c r="C1520" t="s">
        <v>113</v>
      </c>
      <c r="D1520">
        <v>1996</v>
      </c>
      <c r="E1520">
        <v>1040</v>
      </c>
      <c r="F1520">
        <v>30</v>
      </c>
      <c r="G1520">
        <v>400</v>
      </c>
      <c r="H1520">
        <v>10</v>
      </c>
      <c r="I1520">
        <v>0</v>
      </c>
      <c r="J1520">
        <v>180</v>
      </c>
      <c r="K1520">
        <f>SUM(Emisiones_CH4_CO2eq_MUNDO[[#This Row],[Agricultura (kilotoneladas CO₂e)]:[Otras Quemas de Combustible (kilotoneladas CO₂e)]])</f>
        <v>1660</v>
      </c>
    </row>
    <row r="1521" spans="1:11" x14ac:dyDescent="0.25">
      <c r="A1521" t="s">
        <v>112</v>
      </c>
      <c r="B1521" t="s">
        <v>112</v>
      </c>
      <c r="C1521" t="s">
        <v>113</v>
      </c>
      <c r="D1521">
        <v>1997</v>
      </c>
      <c r="E1521">
        <v>940</v>
      </c>
      <c r="F1521">
        <v>30</v>
      </c>
      <c r="G1521">
        <v>450</v>
      </c>
      <c r="H1521">
        <v>0</v>
      </c>
      <c r="I1521">
        <v>0</v>
      </c>
      <c r="J1521">
        <v>180</v>
      </c>
      <c r="K1521">
        <f>SUM(Emisiones_CH4_CO2eq_MUNDO[[#This Row],[Agricultura (kilotoneladas CO₂e)]:[Otras Quemas de Combustible (kilotoneladas CO₂e)]])</f>
        <v>1600</v>
      </c>
    </row>
    <row r="1522" spans="1:11" x14ac:dyDescent="0.25">
      <c r="A1522" t="s">
        <v>112</v>
      </c>
      <c r="B1522" t="s">
        <v>112</v>
      </c>
      <c r="C1522" t="s">
        <v>113</v>
      </c>
      <c r="D1522">
        <v>1998</v>
      </c>
      <c r="E1522">
        <v>900</v>
      </c>
      <c r="F1522">
        <v>30</v>
      </c>
      <c r="G1522">
        <v>470</v>
      </c>
      <c r="H1522">
        <v>0</v>
      </c>
      <c r="I1522">
        <v>0</v>
      </c>
      <c r="J1522">
        <v>140</v>
      </c>
      <c r="K1522">
        <f>SUM(Emisiones_CH4_CO2eq_MUNDO[[#This Row],[Agricultura (kilotoneladas CO₂e)]:[Otras Quemas de Combustible (kilotoneladas CO₂e)]])</f>
        <v>1540</v>
      </c>
    </row>
    <row r="1523" spans="1:11" x14ac:dyDescent="0.25">
      <c r="A1523" t="s">
        <v>112</v>
      </c>
      <c r="B1523" t="s">
        <v>112</v>
      </c>
      <c r="C1523" t="s">
        <v>113</v>
      </c>
      <c r="D1523">
        <v>1999</v>
      </c>
      <c r="E1523">
        <v>860</v>
      </c>
      <c r="F1523">
        <v>30</v>
      </c>
      <c r="G1523">
        <v>480</v>
      </c>
      <c r="H1523">
        <v>0</v>
      </c>
      <c r="I1523">
        <v>0</v>
      </c>
      <c r="J1523">
        <v>140</v>
      </c>
      <c r="K1523">
        <f>SUM(Emisiones_CH4_CO2eq_MUNDO[[#This Row],[Agricultura (kilotoneladas CO₂e)]:[Otras Quemas de Combustible (kilotoneladas CO₂e)]])</f>
        <v>1510</v>
      </c>
    </row>
    <row r="1524" spans="1:11" x14ac:dyDescent="0.25">
      <c r="A1524" t="s">
        <v>112</v>
      </c>
      <c r="B1524" t="s">
        <v>112</v>
      </c>
      <c r="C1524" t="s">
        <v>113</v>
      </c>
      <c r="D1524">
        <v>2000</v>
      </c>
      <c r="E1524">
        <v>750</v>
      </c>
      <c r="F1524">
        <v>30</v>
      </c>
      <c r="G1524">
        <v>520</v>
      </c>
      <c r="H1524">
        <v>0</v>
      </c>
      <c r="I1524">
        <v>0</v>
      </c>
      <c r="J1524">
        <v>140</v>
      </c>
      <c r="K1524">
        <f>SUM(Emisiones_CH4_CO2eq_MUNDO[[#This Row],[Agricultura (kilotoneladas CO₂e)]:[Otras Quemas de Combustible (kilotoneladas CO₂e)]])</f>
        <v>1440</v>
      </c>
    </row>
    <row r="1525" spans="1:11" x14ac:dyDescent="0.25">
      <c r="A1525" t="s">
        <v>112</v>
      </c>
      <c r="B1525" t="s">
        <v>112</v>
      </c>
      <c r="C1525" t="s">
        <v>113</v>
      </c>
      <c r="D1525">
        <v>2001</v>
      </c>
      <c r="E1525">
        <v>720</v>
      </c>
      <c r="F1525">
        <v>30</v>
      </c>
      <c r="G1525">
        <v>530</v>
      </c>
      <c r="H1525">
        <v>0</v>
      </c>
      <c r="I1525">
        <v>0</v>
      </c>
      <c r="J1525">
        <v>140</v>
      </c>
      <c r="K1525">
        <f>SUM(Emisiones_CH4_CO2eq_MUNDO[[#This Row],[Agricultura (kilotoneladas CO₂e)]:[Otras Quemas de Combustible (kilotoneladas CO₂e)]])</f>
        <v>1420</v>
      </c>
    </row>
    <row r="1526" spans="1:11" x14ac:dyDescent="0.25">
      <c r="A1526" t="s">
        <v>112</v>
      </c>
      <c r="B1526" t="s">
        <v>112</v>
      </c>
      <c r="C1526" t="s">
        <v>113</v>
      </c>
      <c r="D1526">
        <v>2002</v>
      </c>
      <c r="E1526">
        <v>740</v>
      </c>
      <c r="F1526">
        <v>30</v>
      </c>
      <c r="G1526">
        <v>520</v>
      </c>
      <c r="H1526">
        <v>90</v>
      </c>
      <c r="I1526">
        <v>0</v>
      </c>
      <c r="J1526">
        <v>130</v>
      </c>
      <c r="K1526">
        <f>SUM(Emisiones_CH4_CO2eq_MUNDO[[#This Row],[Agricultura (kilotoneladas CO₂e)]:[Otras Quemas de Combustible (kilotoneladas CO₂e)]])</f>
        <v>1510</v>
      </c>
    </row>
    <row r="1527" spans="1:11" x14ac:dyDescent="0.25">
      <c r="A1527" t="s">
        <v>112</v>
      </c>
      <c r="B1527" t="s">
        <v>112</v>
      </c>
      <c r="C1527" t="s">
        <v>113</v>
      </c>
      <c r="D1527">
        <v>2003</v>
      </c>
      <c r="E1527">
        <v>700</v>
      </c>
      <c r="F1527">
        <v>30</v>
      </c>
      <c r="G1527">
        <v>500</v>
      </c>
      <c r="H1527">
        <v>30</v>
      </c>
      <c r="I1527">
        <v>0</v>
      </c>
      <c r="J1527">
        <v>140</v>
      </c>
      <c r="K1527">
        <f>SUM(Emisiones_CH4_CO2eq_MUNDO[[#This Row],[Agricultura (kilotoneladas CO₂e)]:[Otras Quemas de Combustible (kilotoneladas CO₂e)]])</f>
        <v>1400</v>
      </c>
    </row>
    <row r="1528" spans="1:11" x14ac:dyDescent="0.25">
      <c r="A1528" t="s">
        <v>112</v>
      </c>
      <c r="B1528" t="s">
        <v>112</v>
      </c>
      <c r="C1528" t="s">
        <v>113</v>
      </c>
      <c r="D1528">
        <v>2004</v>
      </c>
      <c r="E1528">
        <v>710</v>
      </c>
      <c r="F1528">
        <v>30</v>
      </c>
      <c r="G1528">
        <v>500</v>
      </c>
      <c r="H1528">
        <v>10</v>
      </c>
      <c r="I1528">
        <v>0</v>
      </c>
      <c r="J1528">
        <v>140</v>
      </c>
      <c r="K1528">
        <f>SUM(Emisiones_CH4_CO2eq_MUNDO[[#This Row],[Agricultura (kilotoneladas CO₂e)]:[Otras Quemas de Combustible (kilotoneladas CO₂e)]])</f>
        <v>1390</v>
      </c>
    </row>
    <row r="1529" spans="1:11" x14ac:dyDescent="0.25">
      <c r="A1529" t="s">
        <v>112</v>
      </c>
      <c r="B1529" t="s">
        <v>112</v>
      </c>
      <c r="C1529" t="s">
        <v>113</v>
      </c>
      <c r="D1529">
        <v>2005</v>
      </c>
      <c r="E1529">
        <v>700</v>
      </c>
      <c r="F1529">
        <v>30</v>
      </c>
      <c r="G1529">
        <v>470</v>
      </c>
      <c r="H1529">
        <v>0</v>
      </c>
      <c r="I1529">
        <v>0</v>
      </c>
      <c r="J1529">
        <v>120</v>
      </c>
      <c r="K1529">
        <f>SUM(Emisiones_CH4_CO2eq_MUNDO[[#This Row],[Agricultura (kilotoneladas CO₂e)]:[Otras Quemas de Combustible (kilotoneladas CO₂e)]])</f>
        <v>1320</v>
      </c>
    </row>
    <row r="1530" spans="1:11" x14ac:dyDescent="0.25">
      <c r="A1530" t="s">
        <v>112</v>
      </c>
      <c r="B1530" t="s">
        <v>112</v>
      </c>
      <c r="C1530" t="s">
        <v>113</v>
      </c>
      <c r="D1530">
        <v>2006</v>
      </c>
      <c r="E1530">
        <v>690</v>
      </c>
      <c r="F1530">
        <v>30</v>
      </c>
      <c r="G1530">
        <v>450</v>
      </c>
      <c r="H1530">
        <v>50</v>
      </c>
      <c r="I1530">
        <v>0</v>
      </c>
      <c r="J1530">
        <v>120</v>
      </c>
      <c r="K1530">
        <f>SUM(Emisiones_CH4_CO2eq_MUNDO[[#This Row],[Agricultura (kilotoneladas CO₂e)]:[Otras Quemas de Combustible (kilotoneladas CO₂e)]])</f>
        <v>1340</v>
      </c>
    </row>
    <row r="1531" spans="1:11" x14ac:dyDescent="0.25">
      <c r="A1531" t="s">
        <v>112</v>
      </c>
      <c r="B1531" t="s">
        <v>112</v>
      </c>
      <c r="C1531" t="s">
        <v>113</v>
      </c>
      <c r="D1531">
        <v>2007</v>
      </c>
      <c r="E1531">
        <v>680</v>
      </c>
      <c r="F1531">
        <v>30</v>
      </c>
      <c r="G1531">
        <v>430</v>
      </c>
      <c r="H1531">
        <v>0</v>
      </c>
      <c r="I1531">
        <v>0</v>
      </c>
      <c r="J1531">
        <v>140</v>
      </c>
      <c r="K1531">
        <f>SUM(Emisiones_CH4_CO2eq_MUNDO[[#This Row],[Agricultura (kilotoneladas CO₂e)]:[Otras Quemas de Combustible (kilotoneladas CO₂e)]])</f>
        <v>1280</v>
      </c>
    </row>
    <row r="1532" spans="1:11" x14ac:dyDescent="0.25">
      <c r="A1532" t="s">
        <v>112</v>
      </c>
      <c r="B1532" t="s">
        <v>112</v>
      </c>
      <c r="C1532" t="s">
        <v>113</v>
      </c>
      <c r="D1532">
        <v>2008</v>
      </c>
      <c r="E1532">
        <v>670</v>
      </c>
      <c r="F1532">
        <v>30</v>
      </c>
      <c r="G1532">
        <v>410</v>
      </c>
      <c r="H1532">
        <v>10</v>
      </c>
      <c r="I1532">
        <v>0</v>
      </c>
      <c r="J1532">
        <v>150</v>
      </c>
      <c r="K1532">
        <f>SUM(Emisiones_CH4_CO2eq_MUNDO[[#This Row],[Agricultura (kilotoneladas CO₂e)]:[Otras Quemas de Combustible (kilotoneladas CO₂e)]])</f>
        <v>1270</v>
      </c>
    </row>
    <row r="1533" spans="1:11" x14ac:dyDescent="0.25">
      <c r="A1533" t="s">
        <v>112</v>
      </c>
      <c r="B1533" t="s">
        <v>112</v>
      </c>
      <c r="C1533" t="s">
        <v>113</v>
      </c>
      <c r="D1533">
        <v>2009</v>
      </c>
      <c r="E1533">
        <v>650</v>
      </c>
      <c r="F1533">
        <v>20</v>
      </c>
      <c r="G1533">
        <v>400</v>
      </c>
      <c r="H1533">
        <v>0</v>
      </c>
      <c r="I1533">
        <v>0</v>
      </c>
      <c r="J1533">
        <v>150</v>
      </c>
      <c r="K1533">
        <f>SUM(Emisiones_CH4_CO2eq_MUNDO[[#This Row],[Agricultura (kilotoneladas CO₂e)]:[Otras Quemas de Combustible (kilotoneladas CO₂e)]])</f>
        <v>1220</v>
      </c>
    </row>
    <row r="1534" spans="1:11" x14ac:dyDescent="0.25">
      <c r="A1534" t="s">
        <v>112</v>
      </c>
      <c r="B1534" t="s">
        <v>112</v>
      </c>
      <c r="C1534" t="s">
        <v>113</v>
      </c>
      <c r="D1534">
        <v>2010</v>
      </c>
      <c r="E1534">
        <v>650</v>
      </c>
      <c r="F1534">
        <v>20</v>
      </c>
      <c r="G1534">
        <v>410</v>
      </c>
      <c r="H1534">
        <v>0</v>
      </c>
      <c r="I1534">
        <v>0</v>
      </c>
      <c r="J1534">
        <v>160</v>
      </c>
      <c r="K1534">
        <f>SUM(Emisiones_CH4_CO2eq_MUNDO[[#This Row],[Agricultura (kilotoneladas CO₂e)]:[Otras Quemas de Combustible (kilotoneladas CO₂e)]])</f>
        <v>1240</v>
      </c>
    </row>
    <row r="1535" spans="1:11" x14ac:dyDescent="0.25">
      <c r="A1535" t="s">
        <v>112</v>
      </c>
      <c r="B1535" t="s">
        <v>112</v>
      </c>
      <c r="C1535" t="s">
        <v>113</v>
      </c>
      <c r="D1535">
        <v>2011</v>
      </c>
      <c r="E1535">
        <v>650</v>
      </c>
      <c r="F1535">
        <v>20</v>
      </c>
      <c r="G1535">
        <v>360</v>
      </c>
      <c r="H1535">
        <v>0</v>
      </c>
      <c r="I1535">
        <v>0</v>
      </c>
      <c r="J1535">
        <v>140</v>
      </c>
      <c r="K1535">
        <f>SUM(Emisiones_CH4_CO2eq_MUNDO[[#This Row],[Agricultura (kilotoneladas CO₂e)]:[Otras Quemas de Combustible (kilotoneladas CO₂e)]])</f>
        <v>1170</v>
      </c>
    </row>
    <row r="1536" spans="1:11" x14ac:dyDescent="0.25">
      <c r="A1536" t="s">
        <v>112</v>
      </c>
      <c r="B1536" t="s">
        <v>112</v>
      </c>
      <c r="C1536" t="s">
        <v>113</v>
      </c>
      <c r="D1536">
        <v>2012</v>
      </c>
      <c r="E1536">
        <v>660</v>
      </c>
      <c r="F1536">
        <v>20</v>
      </c>
      <c r="G1536">
        <v>350</v>
      </c>
      <c r="H1536">
        <v>0</v>
      </c>
      <c r="I1536">
        <v>0</v>
      </c>
      <c r="J1536">
        <v>150</v>
      </c>
      <c r="K1536">
        <f>SUM(Emisiones_CH4_CO2eq_MUNDO[[#This Row],[Agricultura (kilotoneladas CO₂e)]:[Otras Quemas de Combustible (kilotoneladas CO₂e)]])</f>
        <v>1180</v>
      </c>
    </row>
    <row r="1537" spans="1:11" x14ac:dyDescent="0.25">
      <c r="A1537" t="s">
        <v>112</v>
      </c>
      <c r="B1537" t="s">
        <v>112</v>
      </c>
      <c r="C1537" t="s">
        <v>113</v>
      </c>
      <c r="D1537">
        <v>2013</v>
      </c>
      <c r="E1537">
        <v>670</v>
      </c>
      <c r="F1537">
        <v>20</v>
      </c>
      <c r="G1537">
        <v>310</v>
      </c>
      <c r="H1537">
        <v>10</v>
      </c>
      <c r="I1537">
        <v>0</v>
      </c>
      <c r="J1537">
        <v>150</v>
      </c>
      <c r="K1537">
        <f>SUM(Emisiones_CH4_CO2eq_MUNDO[[#This Row],[Agricultura (kilotoneladas CO₂e)]:[Otras Quemas de Combustible (kilotoneladas CO₂e)]])</f>
        <v>1160</v>
      </c>
    </row>
    <row r="1538" spans="1:11" x14ac:dyDescent="0.25">
      <c r="A1538" t="s">
        <v>112</v>
      </c>
      <c r="B1538" t="s">
        <v>112</v>
      </c>
      <c r="C1538" t="s">
        <v>113</v>
      </c>
      <c r="D1538">
        <v>2014</v>
      </c>
      <c r="E1538">
        <v>690</v>
      </c>
      <c r="F1538">
        <v>20</v>
      </c>
      <c r="G1538">
        <v>280</v>
      </c>
      <c r="H1538">
        <v>0</v>
      </c>
      <c r="I1538">
        <v>0</v>
      </c>
      <c r="J1538">
        <v>140</v>
      </c>
      <c r="K1538">
        <f>SUM(Emisiones_CH4_CO2eq_MUNDO[[#This Row],[Agricultura (kilotoneladas CO₂e)]:[Otras Quemas de Combustible (kilotoneladas CO₂e)]])</f>
        <v>1130</v>
      </c>
    </row>
    <row r="1539" spans="1:11" x14ac:dyDescent="0.25">
      <c r="A1539" t="s">
        <v>112</v>
      </c>
      <c r="B1539" t="s">
        <v>112</v>
      </c>
      <c r="C1539" t="s">
        <v>113</v>
      </c>
      <c r="D1539">
        <v>2015</v>
      </c>
      <c r="E1539">
        <v>700</v>
      </c>
      <c r="F1539">
        <v>20</v>
      </c>
      <c r="G1539">
        <v>260</v>
      </c>
      <c r="H1539">
        <v>0</v>
      </c>
      <c r="I1539">
        <v>0</v>
      </c>
      <c r="J1539">
        <v>140</v>
      </c>
      <c r="K1539">
        <f>SUM(Emisiones_CH4_CO2eq_MUNDO[[#This Row],[Agricultura (kilotoneladas CO₂e)]:[Otras Quemas de Combustible (kilotoneladas CO₂e)]])</f>
        <v>1120</v>
      </c>
    </row>
    <row r="1540" spans="1:11" x14ac:dyDescent="0.25">
      <c r="A1540" t="s">
        <v>112</v>
      </c>
      <c r="B1540" t="s">
        <v>112</v>
      </c>
      <c r="C1540" t="s">
        <v>113</v>
      </c>
      <c r="D1540">
        <v>2016</v>
      </c>
      <c r="E1540">
        <v>660</v>
      </c>
      <c r="F1540">
        <v>20</v>
      </c>
      <c r="G1540">
        <v>240</v>
      </c>
      <c r="H1540">
        <v>0</v>
      </c>
      <c r="I1540">
        <v>0</v>
      </c>
      <c r="J1540">
        <v>180</v>
      </c>
      <c r="K1540">
        <f>SUM(Emisiones_CH4_CO2eq_MUNDO[[#This Row],[Agricultura (kilotoneladas CO₂e)]:[Otras Quemas de Combustible (kilotoneladas CO₂e)]])</f>
        <v>1100</v>
      </c>
    </row>
    <row r="1541" spans="1:11" x14ac:dyDescent="0.25">
      <c r="A1541" t="s">
        <v>114</v>
      </c>
      <c r="B1541" t="s">
        <v>421</v>
      </c>
      <c r="C1541" t="s">
        <v>115</v>
      </c>
      <c r="D1541">
        <v>1990</v>
      </c>
      <c r="E1541">
        <v>34810</v>
      </c>
      <c r="F1541">
        <v>0</v>
      </c>
      <c r="G1541">
        <v>2089.99999999999</v>
      </c>
      <c r="H1541">
        <v>4050</v>
      </c>
      <c r="I1541">
        <v>0</v>
      </c>
      <c r="J1541">
        <v>4150</v>
      </c>
      <c r="K1541">
        <f>SUM(Emisiones_CH4_CO2eq_MUNDO[[#This Row],[Agricultura (kilotoneladas CO₂e)]:[Otras Quemas de Combustible (kilotoneladas CO₂e)]])</f>
        <v>45099.999999999993</v>
      </c>
    </row>
    <row r="1542" spans="1:11" x14ac:dyDescent="0.25">
      <c r="A1542" t="s">
        <v>114</v>
      </c>
      <c r="B1542" t="s">
        <v>421</v>
      </c>
      <c r="C1542" t="s">
        <v>115</v>
      </c>
      <c r="D1542">
        <v>1991</v>
      </c>
      <c r="E1542">
        <v>34990</v>
      </c>
      <c r="F1542">
        <v>0</v>
      </c>
      <c r="G1542">
        <v>2110</v>
      </c>
      <c r="H1542">
        <v>4050</v>
      </c>
      <c r="I1542">
        <v>0</v>
      </c>
      <c r="J1542">
        <v>5510</v>
      </c>
      <c r="K1542">
        <f>SUM(Emisiones_CH4_CO2eq_MUNDO[[#This Row],[Agricultura (kilotoneladas CO₂e)]:[Otras Quemas de Combustible (kilotoneladas CO₂e)]])</f>
        <v>46660</v>
      </c>
    </row>
    <row r="1543" spans="1:11" x14ac:dyDescent="0.25">
      <c r="A1543" t="s">
        <v>114</v>
      </c>
      <c r="B1543" t="s">
        <v>421</v>
      </c>
      <c r="C1543" t="s">
        <v>115</v>
      </c>
      <c r="D1543">
        <v>1992</v>
      </c>
      <c r="E1543">
        <v>35860</v>
      </c>
      <c r="F1543">
        <v>0</v>
      </c>
      <c r="G1543">
        <v>2170</v>
      </c>
      <c r="H1543">
        <v>4050</v>
      </c>
      <c r="I1543">
        <v>0</v>
      </c>
      <c r="J1543">
        <v>6900</v>
      </c>
      <c r="K1543">
        <f>SUM(Emisiones_CH4_CO2eq_MUNDO[[#This Row],[Agricultura (kilotoneladas CO₂e)]:[Otras Quemas de Combustible (kilotoneladas CO₂e)]])</f>
        <v>48980</v>
      </c>
    </row>
    <row r="1544" spans="1:11" x14ac:dyDescent="0.25">
      <c r="A1544" t="s">
        <v>114</v>
      </c>
      <c r="B1544" t="s">
        <v>421</v>
      </c>
      <c r="C1544" t="s">
        <v>115</v>
      </c>
      <c r="D1544">
        <v>1993</v>
      </c>
      <c r="E1544">
        <v>31810</v>
      </c>
      <c r="F1544">
        <v>0</v>
      </c>
      <c r="G1544">
        <v>2230</v>
      </c>
      <c r="H1544">
        <v>4050</v>
      </c>
      <c r="I1544">
        <v>0</v>
      </c>
      <c r="J1544">
        <v>8289.9999999999891</v>
      </c>
      <c r="K1544">
        <f>SUM(Emisiones_CH4_CO2eq_MUNDO[[#This Row],[Agricultura (kilotoneladas CO₂e)]:[Otras Quemas de Combustible (kilotoneladas CO₂e)]])</f>
        <v>46379.999999999985</v>
      </c>
    </row>
    <row r="1545" spans="1:11" x14ac:dyDescent="0.25">
      <c r="A1545" t="s">
        <v>114</v>
      </c>
      <c r="B1545" t="s">
        <v>421</v>
      </c>
      <c r="C1545" t="s">
        <v>115</v>
      </c>
      <c r="D1545">
        <v>1994</v>
      </c>
      <c r="E1545">
        <v>32090</v>
      </c>
      <c r="F1545">
        <v>0</v>
      </c>
      <c r="G1545">
        <v>2320</v>
      </c>
      <c r="H1545">
        <v>4050</v>
      </c>
      <c r="I1545">
        <v>0</v>
      </c>
      <c r="J1545">
        <v>9590</v>
      </c>
      <c r="K1545">
        <f>SUM(Emisiones_CH4_CO2eq_MUNDO[[#This Row],[Agricultura (kilotoneladas CO₂e)]:[Otras Quemas de Combustible (kilotoneladas CO₂e)]])</f>
        <v>48050</v>
      </c>
    </row>
    <row r="1546" spans="1:11" x14ac:dyDescent="0.25">
      <c r="A1546" t="s">
        <v>114</v>
      </c>
      <c r="B1546" t="s">
        <v>421</v>
      </c>
      <c r="C1546" t="s">
        <v>115</v>
      </c>
      <c r="D1546">
        <v>1995</v>
      </c>
      <c r="E1546">
        <v>32119.999999999898</v>
      </c>
      <c r="F1546">
        <v>0</v>
      </c>
      <c r="G1546">
        <v>2410</v>
      </c>
      <c r="H1546">
        <v>4050</v>
      </c>
      <c r="I1546">
        <v>0</v>
      </c>
      <c r="J1546">
        <v>10850</v>
      </c>
      <c r="K1546">
        <f>SUM(Emisiones_CH4_CO2eq_MUNDO[[#This Row],[Agricultura (kilotoneladas CO₂e)]:[Otras Quemas de Combustible (kilotoneladas CO₂e)]])</f>
        <v>49429.999999999898</v>
      </c>
    </row>
    <row r="1547" spans="1:11" x14ac:dyDescent="0.25">
      <c r="A1547" t="s">
        <v>114</v>
      </c>
      <c r="B1547" t="s">
        <v>421</v>
      </c>
      <c r="C1547" t="s">
        <v>115</v>
      </c>
      <c r="D1547">
        <v>1996</v>
      </c>
      <c r="E1547">
        <v>33189.999999999898</v>
      </c>
      <c r="F1547">
        <v>0</v>
      </c>
      <c r="G1547">
        <v>2450</v>
      </c>
      <c r="H1547">
        <v>2600</v>
      </c>
      <c r="I1547">
        <v>0</v>
      </c>
      <c r="J1547">
        <v>11860</v>
      </c>
      <c r="K1547">
        <f>SUM(Emisiones_CH4_CO2eq_MUNDO[[#This Row],[Agricultura (kilotoneladas CO₂e)]:[Otras Quemas de Combustible (kilotoneladas CO₂e)]])</f>
        <v>50099.999999999898</v>
      </c>
    </row>
    <row r="1548" spans="1:11" x14ac:dyDescent="0.25">
      <c r="A1548" t="s">
        <v>114</v>
      </c>
      <c r="B1548" t="s">
        <v>421</v>
      </c>
      <c r="C1548" t="s">
        <v>115</v>
      </c>
      <c r="D1548">
        <v>1997</v>
      </c>
      <c r="E1548">
        <v>34400</v>
      </c>
      <c r="F1548">
        <v>0</v>
      </c>
      <c r="G1548">
        <v>2500</v>
      </c>
      <c r="H1548">
        <v>3450</v>
      </c>
      <c r="I1548">
        <v>0</v>
      </c>
      <c r="J1548">
        <v>12880</v>
      </c>
      <c r="K1548">
        <f>SUM(Emisiones_CH4_CO2eq_MUNDO[[#This Row],[Agricultura (kilotoneladas CO₂e)]:[Otras Quemas de Combustible (kilotoneladas CO₂e)]])</f>
        <v>53230</v>
      </c>
    </row>
    <row r="1549" spans="1:11" x14ac:dyDescent="0.25">
      <c r="A1549" t="s">
        <v>114</v>
      </c>
      <c r="B1549" t="s">
        <v>421</v>
      </c>
      <c r="C1549" t="s">
        <v>115</v>
      </c>
      <c r="D1549">
        <v>1998</v>
      </c>
      <c r="E1549">
        <v>37620</v>
      </c>
      <c r="F1549">
        <v>0</v>
      </c>
      <c r="G1549">
        <v>2540</v>
      </c>
      <c r="H1549">
        <v>4160</v>
      </c>
      <c r="I1549">
        <v>0</v>
      </c>
      <c r="J1549">
        <v>13900</v>
      </c>
      <c r="K1549">
        <f>SUM(Emisiones_CH4_CO2eq_MUNDO[[#This Row],[Agricultura (kilotoneladas CO₂e)]:[Otras Quemas de Combustible (kilotoneladas CO₂e)]])</f>
        <v>58220</v>
      </c>
    </row>
    <row r="1550" spans="1:11" x14ac:dyDescent="0.25">
      <c r="A1550" t="s">
        <v>114</v>
      </c>
      <c r="B1550" t="s">
        <v>421</v>
      </c>
      <c r="C1550" t="s">
        <v>115</v>
      </c>
      <c r="D1550">
        <v>1999</v>
      </c>
      <c r="E1550">
        <v>37160</v>
      </c>
      <c r="F1550">
        <v>0</v>
      </c>
      <c r="G1550">
        <v>2580</v>
      </c>
      <c r="H1550">
        <v>4890</v>
      </c>
      <c r="I1550">
        <v>0</v>
      </c>
      <c r="J1550">
        <v>14920</v>
      </c>
      <c r="K1550">
        <f>SUM(Emisiones_CH4_CO2eq_MUNDO[[#This Row],[Agricultura (kilotoneladas CO₂e)]:[Otras Quemas de Combustible (kilotoneladas CO₂e)]])</f>
        <v>59550</v>
      </c>
    </row>
    <row r="1551" spans="1:11" x14ac:dyDescent="0.25">
      <c r="A1551" t="s">
        <v>114</v>
      </c>
      <c r="B1551" t="s">
        <v>421</v>
      </c>
      <c r="C1551" t="s">
        <v>115</v>
      </c>
      <c r="D1551">
        <v>2000</v>
      </c>
      <c r="E1551">
        <v>34960</v>
      </c>
      <c r="F1551">
        <v>0</v>
      </c>
      <c r="G1551">
        <v>2620</v>
      </c>
      <c r="H1551">
        <v>3410</v>
      </c>
      <c r="I1551">
        <v>0</v>
      </c>
      <c r="J1551">
        <v>15930</v>
      </c>
      <c r="K1551">
        <f>SUM(Emisiones_CH4_CO2eq_MUNDO[[#This Row],[Agricultura (kilotoneladas CO₂e)]:[Otras Quemas de Combustible (kilotoneladas CO₂e)]])</f>
        <v>56920</v>
      </c>
    </row>
    <row r="1552" spans="1:11" x14ac:dyDescent="0.25">
      <c r="A1552" t="s">
        <v>114</v>
      </c>
      <c r="B1552" t="s">
        <v>421</v>
      </c>
      <c r="C1552" t="s">
        <v>115</v>
      </c>
      <c r="D1552">
        <v>2001</v>
      </c>
      <c r="E1552">
        <v>37170</v>
      </c>
      <c r="F1552">
        <v>0</v>
      </c>
      <c r="G1552">
        <v>2670</v>
      </c>
      <c r="H1552">
        <v>4010</v>
      </c>
      <c r="I1552">
        <v>0</v>
      </c>
      <c r="J1552">
        <v>16300</v>
      </c>
      <c r="K1552">
        <f>SUM(Emisiones_CH4_CO2eq_MUNDO[[#This Row],[Agricultura (kilotoneladas CO₂e)]:[Otras Quemas de Combustible (kilotoneladas CO₂e)]])</f>
        <v>60150</v>
      </c>
    </row>
    <row r="1553" spans="1:11" x14ac:dyDescent="0.25">
      <c r="A1553" t="s">
        <v>114</v>
      </c>
      <c r="B1553" t="s">
        <v>421</v>
      </c>
      <c r="C1553" t="s">
        <v>115</v>
      </c>
      <c r="D1553">
        <v>2002</v>
      </c>
      <c r="E1553">
        <v>42980</v>
      </c>
      <c r="F1553">
        <v>0</v>
      </c>
      <c r="G1553">
        <v>2720</v>
      </c>
      <c r="H1553">
        <v>5750</v>
      </c>
      <c r="I1553">
        <v>0</v>
      </c>
      <c r="J1553">
        <v>16660</v>
      </c>
      <c r="K1553">
        <f>SUM(Emisiones_CH4_CO2eq_MUNDO[[#This Row],[Agricultura (kilotoneladas CO₂e)]:[Otras Quemas de Combustible (kilotoneladas CO₂e)]])</f>
        <v>68110</v>
      </c>
    </row>
    <row r="1554" spans="1:11" x14ac:dyDescent="0.25">
      <c r="A1554" t="s">
        <v>114</v>
      </c>
      <c r="B1554" t="s">
        <v>421</v>
      </c>
      <c r="C1554" t="s">
        <v>115</v>
      </c>
      <c r="D1554">
        <v>2003</v>
      </c>
      <c r="E1554">
        <v>41220</v>
      </c>
      <c r="F1554">
        <v>0</v>
      </c>
      <c r="G1554">
        <v>2770</v>
      </c>
      <c r="H1554">
        <v>4960</v>
      </c>
      <c r="I1554">
        <v>0</v>
      </c>
      <c r="J1554">
        <v>17030</v>
      </c>
      <c r="K1554">
        <f>SUM(Emisiones_CH4_CO2eq_MUNDO[[#This Row],[Agricultura (kilotoneladas CO₂e)]:[Otras Quemas de Combustible (kilotoneladas CO₂e)]])</f>
        <v>65980</v>
      </c>
    </row>
    <row r="1555" spans="1:11" x14ac:dyDescent="0.25">
      <c r="A1555" t="s">
        <v>114</v>
      </c>
      <c r="B1555" t="s">
        <v>421</v>
      </c>
      <c r="C1555" t="s">
        <v>115</v>
      </c>
      <c r="D1555">
        <v>2004</v>
      </c>
      <c r="E1555">
        <v>41800</v>
      </c>
      <c r="F1555">
        <v>0</v>
      </c>
      <c r="G1555">
        <v>2810</v>
      </c>
      <c r="H1555">
        <v>4850</v>
      </c>
      <c r="I1555">
        <v>0</v>
      </c>
      <c r="J1555">
        <v>17390</v>
      </c>
      <c r="K1555">
        <f>SUM(Emisiones_CH4_CO2eq_MUNDO[[#This Row],[Agricultura (kilotoneladas CO₂e)]:[Otras Quemas de Combustible (kilotoneladas CO₂e)]])</f>
        <v>66850</v>
      </c>
    </row>
    <row r="1556" spans="1:11" x14ac:dyDescent="0.25">
      <c r="A1556" t="s">
        <v>114</v>
      </c>
      <c r="B1556" t="s">
        <v>421</v>
      </c>
      <c r="C1556" t="s">
        <v>115</v>
      </c>
      <c r="D1556">
        <v>2005</v>
      </c>
      <c r="E1556">
        <v>43860</v>
      </c>
      <c r="F1556">
        <v>0</v>
      </c>
      <c r="G1556">
        <v>2860</v>
      </c>
      <c r="H1556">
        <v>2850</v>
      </c>
      <c r="I1556">
        <v>0</v>
      </c>
      <c r="J1556">
        <v>17750</v>
      </c>
      <c r="K1556">
        <f>SUM(Emisiones_CH4_CO2eq_MUNDO[[#This Row],[Agricultura (kilotoneladas CO₂e)]:[Otras Quemas de Combustible (kilotoneladas CO₂e)]])</f>
        <v>67320</v>
      </c>
    </row>
    <row r="1557" spans="1:11" x14ac:dyDescent="0.25">
      <c r="A1557" t="s">
        <v>114</v>
      </c>
      <c r="B1557" t="s">
        <v>421</v>
      </c>
      <c r="C1557" t="s">
        <v>115</v>
      </c>
      <c r="D1557">
        <v>2006</v>
      </c>
      <c r="E1557">
        <v>46410</v>
      </c>
      <c r="F1557">
        <v>0</v>
      </c>
      <c r="G1557">
        <v>2910</v>
      </c>
      <c r="H1557">
        <v>4540</v>
      </c>
      <c r="I1557">
        <v>0</v>
      </c>
      <c r="J1557">
        <v>18250</v>
      </c>
      <c r="K1557">
        <f>SUM(Emisiones_CH4_CO2eq_MUNDO[[#This Row],[Agricultura (kilotoneladas CO₂e)]:[Otras Quemas de Combustible (kilotoneladas CO₂e)]])</f>
        <v>72110</v>
      </c>
    </row>
    <row r="1558" spans="1:11" x14ac:dyDescent="0.25">
      <c r="A1558" t="s">
        <v>114</v>
      </c>
      <c r="B1558" t="s">
        <v>421</v>
      </c>
      <c r="C1558" t="s">
        <v>115</v>
      </c>
      <c r="D1558">
        <v>2007</v>
      </c>
      <c r="E1558">
        <v>52030</v>
      </c>
      <c r="F1558">
        <v>0</v>
      </c>
      <c r="G1558">
        <v>2970</v>
      </c>
      <c r="H1558">
        <v>2200</v>
      </c>
      <c r="I1558">
        <v>0</v>
      </c>
      <c r="J1558">
        <v>18750</v>
      </c>
      <c r="K1558">
        <f>SUM(Emisiones_CH4_CO2eq_MUNDO[[#This Row],[Agricultura (kilotoneladas CO₂e)]:[Otras Quemas de Combustible (kilotoneladas CO₂e)]])</f>
        <v>75950</v>
      </c>
    </row>
    <row r="1559" spans="1:11" x14ac:dyDescent="0.25">
      <c r="A1559" t="s">
        <v>114</v>
      </c>
      <c r="B1559" t="s">
        <v>421</v>
      </c>
      <c r="C1559" t="s">
        <v>115</v>
      </c>
      <c r="D1559">
        <v>2008</v>
      </c>
      <c r="E1559">
        <v>54240</v>
      </c>
      <c r="F1559">
        <v>10</v>
      </c>
      <c r="G1559">
        <v>3020</v>
      </c>
      <c r="H1559">
        <v>3800</v>
      </c>
      <c r="I1559">
        <v>0</v>
      </c>
      <c r="J1559">
        <v>19250</v>
      </c>
      <c r="K1559">
        <f>SUM(Emisiones_CH4_CO2eq_MUNDO[[#This Row],[Agricultura (kilotoneladas CO₂e)]:[Otras Quemas de Combustible (kilotoneladas CO₂e)]])</f>
        <v>80320</v>
      </c>
    </row>
    <row r="1560" spans="1:11" x14ac:dyDescent="0.25">
      <c r="A1560" t="s">
        <v>114</v>
      </c>
      <c r="B1560" t="s">
        <v>421</v>
      </c>
      <c r="C1560" t="s">
        <v>115</v>
      </c>
      <c r="D1560">
        <v>2009</v>
      </c>
      <c r="E1560">
        <v>56770</v>
      </c>
      <c r="F1560">
        <v>10</v>
      </c>
      <c r="G1560">
        <v>3070</v>
      </c>
      <c r="H1560">
        <v>3250</v>
      </c>
      <c r="I1560">
        <v>0</v>
      </c>
      <c r="J1560">
        <v>19750</v>
      </c>
      <c r="K1560">
        <f>SUM(Emisiones_CH4_CO2eq_MUNDO[[#This Row],[Agricultura (kilotoneladas CO₂e)]:[Otras Quemas de Combustible (kilotoneladas CO₂e)]])</f>
        <v>82850</v>
      </c>
    </row>
    <row r="1561" spans="1:11" x14ac:dyDescent="0.25">
      <c r="A1561" t="s">
        <v>114</v>
      </c>
      <c r="B1561" t="s">
        <v>421</v>
      </c>
      <c r="C1561" t="s">
        <v>115</v>
      </c>
      <c r="D1561">
        <v>2010</v>
      </c>
      <c r="E1561">
        <v>59370</v>
      </c>
      <c r="F1561">
        <v>10</v>
      </c>
      <c r="G1561">
        <v>3120</v>
      </c>
      <c r="H1561">
        <v>3220</v>
      </c>
      <c r="I1561">
        <v>0</v>
      </c>
      <c r="J1561">
        <v>20250</v>
      </c>
      <c r="K1561">
        <f>SUM(Emisiones_CH4_CO2eq_MUNDO[[#This Row],[Agricultura (kilotoneladas CO₂e)]:[Otras Quemas de Combustible (kilotoneladas CO₂e)]])</f>
        <v>85970</v>
      </c>
    </row>
    <row r="1562" spans="1:11" x14ac:dyDescent="0.25">
      <c r="A1562" t="s">
        <v>114</v>
      </c>
      <c r="B1562" t="s">
        <v>421</v>
      </c>
      <c r="C1562" t="s">
        <v>115</v>
      </c>
      <c r="D1562">
        <v>2011</v>
      </c>
      <c r="E1562">
        <v>58120</v>
      </c>
      <c r="F1562">
        <v>10</v>
      </c>
      <c r="G1562">
        <v>3180</v>
      </c>
      <c r="H1562">
        <v>3150</v>
      </c>
      <c r="I1562">
        <v>0</v>
      </c>
      <c r="J1562">
        <v>22200</v>
      </c>
      <c r="K1562">
        <f>SUM(Emisiones_CH4_CO2eq_MUNDO[[#This Row],[Agricultura (kilotoneladas CO₂e)]:[Otras Quemas de Combustible (kilotoneladas CO₂e)]])</f>
        <v>86660</v>
      </c>
    </row>
    <row r="1563" spans="1:11" x14ac:dyDescent="0.25">
      <c r="A1563" t="s">
        <v>114</v>
      </c>
      <c r="B1563" t="s">
        <v>421</v>
      </c>
      <c r="C1563" t="s">
        <v>115</v>
      </c>
      <c r="D1563">
        <v>2012</v>
      </c>
      <c r="E1563">
        <v>60080</v>
      </c>
      <c r="F1563">
        <v>10</v>
      </c>
      <c r="G1563">
        <v>3240</v>
      </c>
      <c r="H1563">
        <v>5230</v>
      </c>
      <c r="I1563">
        <v>0</v>
      </c>
      <c r="J1563">
        <v>24140</v>
      </c>
      <c r="K1563">
        <f>SUM(Emisiones_CH4_CO2eq_MUNDO[[#This Row],[Agricultura (kilotoneladas CO₂e)]:[Otras Quemas de Combustible (kilotoneladas CO₂e)]])</f>
        <v>92700</v>
      </c>
    </row>
    <row r="1564" spans="1:11" x14ac:dyDescent="0.25">
      <c r="A1564" t="s">
        <v>114</v>
      </c>
      <c r="B1564" t="s">
        <v>421</v>
      </c>
      <c r="C1564" t="s">
        <v>115</v>
      </c>
      <c r="D1564">
        <v>2013</v>
      </c>
      <c r="E1564">
        <v>62030</v>
      </c>
      <c r="F1564">
        <v>0</v>
      </c>
      <c r="G1564">
        <v>3300</v>
      </c>
      <c r="H1564">
        <v>5850</v>
      </c>
      <c r="I1564">
        <v>0</v>
      </c>
      <c r="J1564">
        <v>26090</v>
      </c>
      <c r="K1564">
        <f>SUM(Emisiones_CH4_CO2eq_MUNDO[[#This Row],[Agricultura (kilotoneladas CO₂e)]:[Otras Quemas de Combustible (kilotoneladas CO₂e)]])</f>
        <v>97270</v>
      </c>
    </row>
    <row r="1565" spans="1:11" x14ac:dyDescent="0.25">
      <c r="A1565" t="s">
        <v>114</v>
      </c>
      <c r="B1565" t="s">
        <v>421</v>
      </c>
      <c r="C1565" t="s">
        <v>115</v>
      </c>
      <c r="D1565">
        <v>2014</v>
      </c>
      <c r="E1565">
        <v>63980</v>
      </c>
      <c r="F1565">
        <v>0</v>
      </c>
      <c r="G1565">
        <v>3360</v>
      </c>
      <c r="H1565">
        <v>3250</v>
      </c>
      <c r="I1565">
        <v>0</v>
      </c>
      <c r="J1565">
        <v>28040</v>
      </c>
      <c r="K1565">
        <f>SUM(Emisiones_CH4_CO2eq_MUNDO[[#This Row],[Agricultura (kilotoneladas CO₂e)]:[Otras Quemas de Combustible (kilotoneladas CO₂e)]])</f>
        <v>98630</v>
      </c>
    </row>
    <row r="1566" spans="1:11" x14ac:dyDescent="0.25">
      <c r="A1566" t="s">
        <v>114</v>
      </c>
      <c r="B1566" t="s">
        <v>421</v>
      </c>
      <c r="C1566" t="s">
        <v>115</v>
      </c>
      <c r="D1566">
        <v>2015</v>
      </c>
      <c r="E1566">
        <v>65440</v>
      </c>
      <c r="F1566">
        <v>0</v>
      </c>
      <c r="G1566">
        <v>3410</v>
      </c>
      <c r="H1566">
        <v>3340</v>
      </c>
      <c r="I1566">
        <v>0</v>
      </c>
      <c r="J1566">
        <v>29980</v>
      </c>
      <c r="K1566">
        <f>SUM(Emisiones_CH4_CO2eq_MUNDO[[#This Row],[Agricultura (kilotoneladas CO₂e)]:[Otras Quemas de Combustible (kilotoneladas CO₂e)]])</f>
        <v>102170</v>
      </c>
    </row>
    <row r="1567" spans="1:11" x14ac:dyDescent="0.25">
      <c r="A1567" t="s">
        <v>114</v>
      </c>
      <c r="B1567" t="s">
        <v>421</v>
      </c>
      <c r="C1567" t="s">
        <v>115</v>
      </c>
      <c r="D1567">
        <v>2016</v>
      </c>
      <c r="E1567">
        <v>67320</v>
      </c>
      <c r="F1567">
        <v>0</v>
      </c>
      <c r="G1567">
        <v>3480</v>
      </c>
      <c r="H1567">
        <v>4590</v>
      </c>
      <c r="I1567">
        <v>0</v>
      </c>
      <c r="J1567">
        <v>30380</v>
      </c>
      <c r="K1567">
        <f>SUM(Emisiones_CH4_CO2eq_MUNDO[[#This Row],[Agricultura (kilotoneladas CO₂e)]:[Otras Quemas de Combustible (kilotoneladas CO₂e)]])</f>
        <v>105770</v>
      </c>
    </row>
    <row r="1568" spans="1:11" x14ac:dyDescent="0.25">
      <c r="A1568" t="s">
        <v>116</v>
      </c>
      <c r="B1568" t="s">
        <v>422</v>
      </c>
      <c r="D1568">
        <v>1990</v>
      </c>
      <c r="E1568">
        <v>300140</v>
      </c>
      <c r="F1568">
        <v>129400</v>
      </c>
      <c r="G1568">
        <v>157150</v>
      </c>
      <c r="H1568">
        <v>710</v>
      </c>
      <c r="I1568">
        <v>1470</v>
      </c>
      <c r="J1568">
        <v>29350</v>
      </c>
      <c r="K1568">
        <f>SUM(Emisiones_CH4_CO2eq_MUNDO[[#This Row],[Agricultura (kilotoneladas CO₂e)]:[Otras Quemas de Combustible (kilotoneladas CO₂e)]])</f>
        <v>618220</v>
      </c>
    </row>
    <row r="1569" spans="1:11" x14ac:dyDescent="0.25">
      <c r="A1569" t="s">
        <v>116</v>
      </c>
      <c r="B1569" t="s">
        <v>422</v>
      </c>
      <c r="D1569">
        <v>1991</v>
      </c>
      <c r="E1569">
        <v>287980</v>
      </c>
      <c r="F1569">
        <v>118410</v>
      </c>
      <c r="G1569">
        <v>160630</v>
      </c>
      <c r="H1569">
        <v>710</v>
      </c>
      <c r="I1569">
        <v>1410</v>
      </c>
      <c r="J1569">
        <v>29490</v>
      </c>
      <c r="K1569">
        <f>SUM(Emisiones_CH4_CO2eq_MUNDO[[#This Row],[Agricultura (kilotoneladas CO₂e)]:[Otras Quemas de Combustible (kilotoneladas CO₂e)]])</f>
        <v>598630</v>
      </c>
    </row>
    <row r="1570" spans="1:11" x14ac:dyDescent="0.25">
      <c r="A1570" t="s">
        <v>116</v>
      </c>
      <c r="B1570" t="s">
        <v>422</v>
      </c>
      <c r="D1570">
        <v>1992</v>
      </c>
      <c r="E1570">
        <v>275150</v>
      </c>
      <c r="F1570">
        <v>113360</v>
      </c>
      <c r="G1570">
        <v>162740</v>
      </c>
      <c r="H1570">
        <v>710</v>
      </c>
      <c r="I1570">
        <v>1420</v>
      </c>
      <c r="J1570">
        <v>27150</v>
      </c>
      <c r="K1570">
        <f>SUM(Emisiones_CH4_CO2eq_MUNDO[[#This Row],[Agricultura (kilotoneladas CO₂e)]:[Otras Quemas de Combustible (kilotoneladas CO₂e)]])</f>
        <v>580530</v>
      </c>
    </row>
    <row r="1571" spans="1:11" x14ac:dyDescent="0.25">
      <c r="A1571" t="s">
        <v>116</v>
      </c>
      <c r="B1571" t="s">
        <v>422</v>
      </c>
      <c r="D1571">
        <v>1993</v>
      </c>
      <c r="E1571">
        <v>262540</v>
      </c>
      <c r="F1571">
        <v>112280</v>
      </c>
      <c r="G1571">
        <v>163560</v>
      </c>
      <c r="H1571">
        <v>710</v>
      </c>
      <c r="I1571">
        <v>1460</v>
      </c>
      <c r="J1571">
        <v>27490</v>
      </c>
      <c r="K1571">
        <f>SUM(Emisiones_CH4_CO2eq_MUNDO[[#This Row],[Agricultura (kilotoneladas CO₂e)]:[Otras Quemas de Combustible (kilotoneladas CO₂e)]])</f>
        <v>568040</v>
      </c>
    </row>
    <row r="1572" spans="1:11" x14ac:dyDescent="0.25">
      <c r="A1572" t="s">
        <v>116</v>
      </c>
      <c r="B1572" t="s">
        <v>422</v>
      </c>
      <c r="D1572">
        <v>1994</v>
      </c>
      <c r="E1572">
        <v>257019.99999999898</v>
      </c>
      <c r="F1572">
        <v>108810</v>
      </c>
      <c r="G1572">
        <v>162950</v>
      </c>
      <c r="H1572">
        <v>710</v>
      </c>
      <c r="I1572">
        <v>1560</v>
      </c>
      <c r="J1572">
        <v>25330</v>
      </c>
      <c r="K1572">
        <f>SUM(Emisiones_CH4_CO2eq_MUNDO[[#This Row],[Agricultura (kilotoneladas CO₂e)]:[Otras Quemas de Combustible (kilotoneladas CO₂e)]])</f>
        <v>556379.99999999895</v>
      </c>
    </row>
    <row r="1573" spans="1:11" x14ac:dyDescent="0.25">
      <c r="A1573" t="s">
        <v>116</v>
      </c>
      <c r="B1573" t="s">
        <v>422</v>
      </c>
      <c r="D1573">
        <v>1995</v>
      </c>
      <c r="E1573">
        <v>252240</v>
      </c>
      <c r="F1573">
        <v>107230</v>
      </c>
      <c r="G1573">
        <v>163090</v>
      </c>
      <c r="H1573">
        <v>710</v>
      </c>
      <c r="I1573">
        <v>1570</v>
      </c>
      <c r="J1573">
        <v>25530</v>
      </c>
      <c r="K1573">
        <f>SUM(Emisiones_CH4_CO2eq_MUNDO[[#This Row],[Agricultura (kilotoneladas CO₂e)]:[Otras Quemas de Combustible (kilotoneladas CO₂e)]])</f>
        <v>550370</v>
      </c>
    </row>
    <row r="1574" spans="1:11" x14ac:dyDescent="0.25">
      <c r="A1574" t="s">
        <v>116</v>
      </c>
      <c r="B1574" t="s">
        <v>422</v>
      </c>
      <c r="D1574">
        <v>1996</v>
      </c>
      <c r="E1574">
        <v>251080</v>
      </c>
      <c r="F1574">
        <v>104010</v>
      </c>
      <c r="G1574">
        <v>162100</v>
      </c>
      <c r="H1574">
        <v>420</v>
      </c>
      <c r="I1574">
        <v>1480</v>
      </c>
      <c r="J1574">
        <v>26800</v>
      </c>
      <c r="K1574">
        <f>SUM(Emisiones_CH4_CO2eq_MUNDO[[#This Row],[Agricultura (kilotoneladas CO₂e)]:[Otras Quemas de Combustible (kilotoneladas CO₂e)]])</f>
        <v>545890</v>
      </c>
    </row>
    <row r="1575" spans="1:11" x14ac:dyDescent="0.25">
      <c r="A1575" t="s">
        <v>116</v>
      </c>
      <c r="B1575" t="s">
        <v>422</v>
      </c>
      <c r="D1575">
        <v>1997</v>
      </c>
      <c r="E1575">
        <v>249940</v>
      </c>
      <c r="F1575">
        <v>99990</v>
      </c>
      <c r="G1575">
        <v>160040</v>
      </c>
      <c r="H1575">
        <v>470</v>
      </c>
      <c r="I1575">
        <v>1540</v>
      </c>
      <c r="J1575">
        <v>25420</v>
      </c>
      <c r="K1575">
        <f>SUM(Emisiones_CH4_CO2eq_MUNDO[[#This Row],[Agricultura (kilotoneladas CO₂e)]:[Otras Quemas de Combustible (kilotoneladas CO₂e)]])</f>
        <v>537400</v>
      </c>
    </row>
    <row r="1576" spans="1:11" x14ac:dyDescent="0.25">
      <c r="A1576" t="s">
        <v>116</v>
      </c>
      <c r="B1576" t="s">
        <v>422</v>
      </c>
      <c r="D1576">
        <v>1998</v>
      </c>
      <c r="E1576">
        <v>245940</v>
      </c>
      <c r="F1576">
        <v>94030</v>
      </c>
      <c r="G1576">
        <v>157850</v>
      </c>
      <c r="H1576">
        <v>660</v>
      </c>
      <c r="I1576">
        <v>1550</v>
      </c>
      <c r="J1576">
        <v>23850</v>
      </c>
      <c r="K1576">
        <f>SUM(Emisiones_CH4_CO2eq_MUNDO[[#This Row],[Agricultura (kilotoneladas CO₂e)]:[Otras Quemas de Combustible (kilotoneladas CO₂e)]])</f>
        <v>523880</v>
      </c>
    </row>
    <row r="1577" spans="1:11" x14ac:dyDescent="0.25">
      <c r="A1577" t="s">
        <v>116</v>
      </c>
      <c r="B1577" t="s">
        <v>422</v>
      </c>
      <c r="D1577">
        <v>1999</v>
      </c>
      <c r="E1577">
        <v>243980</v>
      </c>
      <c r="F1577">
        <v>93130</v>
      </c>
      <c r="G1577">
        <v>155320</v>
      </c>
      <c r="H1577">
        <v>340</v>
      </c>
      <c r="I1577">
        <v>1590</v>
      </c>
      <c r="J1577">
        <v>23170</v>
      </c>
      <c r="K1577">
        <f>SUM(Emisiones_CH4_CO2eq_MUNDO[[#This Row],[Agricultura (kilotoneladas CO₂e)]:[Otras Quemas de Combustible (kilotoneladas CO₂e)]])</f>
        <v>517530</v>
      </c>
    </row>
    <row r="1578" spans="1:11" x14ac:dyDescent="0.25">
      <c r="A1578" t="s">
        <v>116</v>
      </c>
      <c r="B1578" t="s">
        <v>422</v>
      </c>
      <c r="D1578">
        <v>2000</v>
      </c>
      <c r="E1578">
        <v>243010</v>
      </c>
      <c r="F1578">
        <v>90720</v>
      </c>
      <c r="G1578">
        <v>154240</v>
      </c>
      <c r="H1578">
        <v>470</v>
      </c>
      <c r="I1578">
        <v>1660</v>
      </c>
      <c r="J1578">
        <v>21880</v>
      </c>
      <c r="K1578">
        <f>SUM(Emisiones_CH4_CO2eq_MUNDO[[#This Row],[Agricultura (kilotoneladas CO₂e)]:[Otras Quemas de Combustible (kilotoneladas CO₂e)]])</f>
        <v>511980</v>
      </c>
    </row>
    <row r="1579" spans="1:11" x14ac:dyDescent="0.25">
      <c r="A1579" t="s">
        <v>116</v>
      </c>
      <c r="B1579" t="s">
        <v>422</v>
      </c>
      <c r="D1579">
        <v>2001</v>
      </c>
      <c r="E1579">
        <v>238090</v>
      </c>
      <c r="F1579">
        <v>91590</v>
      </c>
      <c r="G1579">
        <v>152080</v>
      </c>
      <c r="H1579">
        <v>640</v>
      </c>
      <c r="I1579">
        <v>1640</v>
      </c>
      <c r="J1579">
        <v>21790</v>
      </c>
      <c r="K1579">
        <f>SUM(Emisiones_CH4_CO2eq_MUNDO[[#This Row],[Agricultura (kilotoneladas CO₂e)]:[Otras Quemas de Combustible (kilotoneladas CO₂e)]])</f>
        <v>505830</v>
      </c>
    </row>
    <row r="1580" spans="1:11" x14ac:dyDescent="0.25">
      <c r="A1580" t="s">
        <v>116</v>
      </c>
      <c r="B1580" t="s">
        <v>422</v>
      </c>
      <c r="D1580">
        <v>2002</v>
      </c>
      <c r="E1580">
        <v>235400</v>
      </c>
      <c r="F1580">
        <v>86120</v>
      </c>
      <c r="G1580">
        <v>149290</v>
      </c>
      <c r="H1580">
        <v>760</v>
      </c>
      <c r="I1580">
        <v>1640</v>
      </c>
      <c r="J1580">
        <v>20570</v>
      </c>
      <c r="K1580">
        <f>SUM(Emisiones_CH4_CO2eq_MUNDO[[#This Row],[Agricultura (kilotoneladas CO₂e)]:[Otras Quemas de Combustible (kilotoneladas CO₂e)]])</f>
        <v>493780</v>
      </c>
    </row>
    <row r="1581" spans="1:11" x14ac:dyDescent="0.25">
      <c r="A1581" t="s">
        <v>116</v>
      </c>
      <c r="B1581" t="s">
        <v>422</v>
      </c>
      <c r="D1581">
        <v>2003</v>
      </c>
      <c r="E1581">
        <v>231640</v>
      </c>
      <c r="F1581">
        <v>84140</v>
      </c>
      <c r="G1581">
        <v>146850</v>
      </c>
      <c r="H1581">
        <v>1510</v>
      </c>
      <c r="I1581">
        <v>1760</v>
      </c>
      <c r="J1581">
        <v>21680</v>
      </c>
      <c r="K1581">
        <f>SUM(Emisiones_CH4_CO2eq_MUNDO[[#This Row],[Agricultura (kilotoneladas CO₂e)]:[Otras Quemas de Combustible (kilotoneladas CO₂e)]])</f>
        <v>487580</v>
      </c>
    </row>
    <row r="1582" spans="1:11" x14ac:dyDescent="0.25">
      <c r="A1582" t="s">
        <v>116</v>
      </c>
      <c r="B1582" t="s">
        <v>422</v>
      </c>
      <c r="D1582">
        <v>2004</v>
      </c>
      <c r="E1582">
        <v>229540</v>
      </c>
      <c r="F1582">
        <v>77230</v>
      </c>
      <c r="G1582">
        <v>142910</v>
      </c>
      <c r="H1582">
        <v>370</v>
      </c>
      <c r="I1582">
        <v>1750</v>
      </c>
      <c r="J1582">
        <v>21310</v>
      </c>
      <c r="K1582">
        <f>SUM(Emisiones_CH4_CO2eq_MUNDO[[#This Row],[Agricultura (kilotoneladas CO₂e)]:[Otras Quemas de Combustible (kilotoneladas CO₂e)]])</f>
        <v>473110</v>
      </c>
    </row>
    <row r="1583" spans="1:11" x14ac:dyDescent="0.25">
      <c r="A1583" t="s">
        <v>116</v>
      </c>
      <c r="B1583" t="s">
        <v>422</v>
      </c>
      <c r="D1583">
        <v>2005</v>
      </c>
      <c r="E1583">
        <v>227090</v>
      </c>
      <c r="F1583">
        <v>74460</v>
      </c>
      <c r="G1583">
        <v>137970</v>
      </c>
      <c r="H1583">
        <v>1270</v>
      </c>
      <c r="I1583">
        <v>1830</v>
      </c>
      <c r="J1583">
        <v>21830</v>
      </c>
      <c r="K1583">
        <f>SUM(Emisiones_CH4_CO2eq_MUNDO[[#This Row],[Agricultura (kilotoneladas CO₂e)]:[Otras Quemas de Combustible (kilotoneladas CO₂e)]])</f>
        <v>464450</v>
      </c>
    </row>
    <row r="1584" spans="1:11" x14ac:dyDescent="0.25">
      <c r="A1584" t="s">
        <v>116</v>
      </c>
      <c r="B1584" t="s">
        <v>422</v>
      </c>
      <c r="D1584">
        <v>2006</v>
      </c>
      <c r="E1584">
        <v>225260</v>
      </c>
      <c r="F1584">
        <v>70570</v>
      </c>
      <c r="G1584">
        <v>134820</v>
      </c>
      <c r="H1584">
        <v>870</v>
      </c>
      <c r="I1584">
        <v>1840</v>
      </c>
      <c r="J1584">
        <v>21900</v>
      </c>
      <c r="K1584">
        <f>SUM(Emisiones_CH4_CO2eq_MUNDO[[#This Row],[Agricultura (kilotoneladas CO₂e)]:[Otras Quemas de Combustible (kilotoneladas CO₂e)]])</f>
        <v>455260</v>
      </c>
    </row>
    <row r="1585" spans="1:11" x14ac:dyDescent="0.25">
      <c r="A1585" t="s">
        <v>116</v>
      </c>
      <c r="B1585" t="s">
        <v>422</v>
      </c>
      <c r="D1585">
        <v>2007</v>
      </c>
      <c r="E1585">
        <v>226350</v>
      </c>
      <c r="F1585">
        <v>66459.999999999898</v>
      </c>
      <c r="G1585">
        <v>131259.99999999901</v>
      </c>
      <c r="H1585">
        <v>1160</v>
      </c>
      <c r="I1585">
        <v>1830</v>
      </c>
      <c r="J1585">
        <v>22380</v>
      </c>
      <c r="K1585">
        <f>SUM(Emisiones_CH4_CO2eq_MUNDO[[#This Row],[Agricultura (kilotoneladas CO₂e)]:[Otras Quemas de Combustible (kilotoneladas CO₂e)]])</f>
        <v>449439.99999999889</v>
      </c>
    </row>
    <row r="1586" spans="1:11" x14ac:dyDescent="0.25">
      <c r="A1586" t="s">
        <v>116</v>
      </c>
      <c r="B1586" t="s">
        <v>422</v>
      </c>
      <c r="D1586">
        <v>2008</v>
      </c>
      <c r="E1586">
        <v>225350</v>
      </c>
      <c r="F1586">
        <v>65930</v>
      </c>
      <c r="G1586">
        <v>127310</v>
      </c>
      <c r="H1586">
        <v>490</v>
      </c>
      <c r="I1586">
        <v>1670</v>
      </c>
      <c r="J1586">
        <v>23570</v>
      </c>
      <c r="K1586">
        <f>SUM(Emisiones_CH4_CO2eq_MUNDO[[#This Row],[Agricultura (kilotoneladas CO₂e)]:[Otras Quemas de Combustible (kilotoneladas CO₂e)]])</f>
        <v>444320</v>
      </c>
    </row>
    <row r="1587" spans="1:11" x14ac:dyDescent="0.25">
      <c r="A1587" t="s">
        <v>116</v>
      </c>
      <c r="B1587" t="s">
        <v>422</v>
      </c>
      <c r="D1587">
        <v>2009</v>
      </c>
      <c r="E1587">
        <v>223680</v>
      </c>
      <c r="F1587">
        <v>61380</v>
      </c>
      <c r="G1587">
        <v>125450</v>
      </c>
      <c r="H1587">
        <v>400</v>
      </c>
      <c r="I1587">
        <v>1440</v>
      </c>
      <c r="J1587">
        <v>23550</v>
      </c>
      <c r="K1587">
        <f>SUM(Emisiones_CH4_CO2eq_MUNDO[[#This Row],[Agricultura (kilotoneladas CO₂e)]:[Otras Quemas de Combustible (kilotoneladas CO₂e)]])</f>
        <v>435900</v>
      </c>
    </row>
    <row r="1588" spans="1:11" x14ac:dyDescent="0.25">
      <c r="A1588" t="s">
        <v>116</v>
      </c>
      <c r="B1588" t="s">
        <v>422</v>
      </c>
      <c r="D1588">
        <v>2010</v>
      </c>
      <c r="E1588">
        <v>221500</v>
      </c>
      <c r="F1588">
        <v>61040</v>
      </c>
      <c r="G1588">
        <v>122510</v>
      </c>
      <c r="H1588">
        <v>460</v>
      </c>
      <c r="I1588">
        <v>1570</v>
      </c>
      <c r="J1588">
        <v>25300</v>
      </c>
      <c r="K1588">
        <f>SUM(Emisiones_CH4_CO2eq_MUNDO[[#This Row],[Agricultura (kilotoneladas CO₂e)]:[Otras Quemas de Combustible (kilotoneladas CO₂e)]])</f>
        <v>432380</v>
      </c>
    </row>
    <row r="1589" spans="1:11" x14ac:dyDescent="0.25">
      <c r="A1589" t="s">
        <v>116</v>
      </c>
      <c r="B1589" t="s">
        <v>422</v>
      </c>
      <c r="D1589">
        <v>2011</v>
      </c>
      <c r="E1589">
        <v>216840</v>
      </c>
      <c r="F1589">
        <v>60630</v>
      </c>
      <c r="G1589">
        <v>119370</v>
      </c>
      <c r="H1589">
        <v>1270</v>
      </c>
      <c r="I1589">
        <v>1510</v>
      </c>
      <c r="J1589">
        <v>23250</v>
      </c>
      <c r="K1589">
        <f>SUM(Emisiones_CH4_CO2eq_MUNDO[[#This Row],[Agricultura (kilotoneladas CO₂e)]:[Otras Quemas de Combustible (kilotoneladas CO₂e)]])</f>
        <v>422870</v>
      </c>
    </row>
    <row r="1590" spans="1:11" x14ac:dyDescent="0.25">
      <c r="A1590" t="s">
        <v>116</v>
      </c>
      <c r="B1590" t="s">
        <v>422</v>
      </c>
      <c r="D1590">
        <v>2012</v>
      </c>
      <c r="E1590">
        <v>216050</v>
      </c>
      <c r="F1590">
        <v>60150</v>
      </c>
      <c r="G1590">
        <v>116580</v>
      </c>
      <c r="H1590">
        <v>1420</v>
      </c>
      <c r="I1590">
        <v>1470</v>
      </c>
      <c r="J1590">
        <v>24690</v>
      </c>
      <c r="K1590">
        <f>SUM(Emisiones_CH4_CO2eq_MUNDO[[#This Row],[Agricultura (kilotoneladas CO₂e)]:[Otras Quemas de Combustible (kilotoneladas CO₂e)]])</f>
        <v>420360</v>
      </c>
    </row>
    <row r="1591" spans="1:11" x14ac:dyDescent="0.25">
      <c r="A1591" t="s">
        <v>116</v>
      </c>
      <c r="B1591" t="s">
        <v>422</v>
      </c>
      <c r="D1591">
        <v>2013</v>
      </c>
      <c r="E1591">
        <v>215750</v>
      </c>
      <c r="F1591">
        <v>58010</v>
      </c>
      <c r="G1591">
        <v>112900</v>
      </c>
      <c r="H1591">
        <v>430</v>
      </c>
      <c r="I1591">
        <v>1430</v>
      </c>
      <c r="J1591">
        <v>24730</v>
      </c>
      <c r="K1591">
        <f>SUM(Emisiones_CH4_CO2eq_MUNDO[[#This Row],[Agricultura (kilotoneladas CO₂e)]:[Otras Quemas de Combustible (kilotoneladas CO₂e)]])</f>
        <v>413250</v>
      </c>
    </row>
    <row r="1592" spans="1:11" x14ac:dyDescent="0.25">
      <c r="A1592" t="s">
        <v>116</v>
      </c>
      <c r="B1592" t="s">
        <v>422</v>
      </c>
      <c r="D1592">
        <v>2014</v>
      </c>
      <c r="E1592">
        <v>217510</v>
      </c>
      <c r="F1592">
        <v>56410</v>
      </c>
      <c r="G1592">
        <v>109410</v>
      </c>
      <c r="H1592">
        <v>440</v>
      </c>
      <c r="I1592">
        <v>1500</v>
      </c>
      <c r="J1592">
        <v>22700</v>
      </c>
      <c r="K1592">
        <f>SUM(Emisiones_CH4_CO2eq_MUNDO[[#This Row],[Agricultura (kilotoneladas CO₂e)]:[Otras Quemas de Combustible (kilotoneladas CO₂e)]])</f>
        <v>407970</v>
      </c>
    </row>
    <row r="1593" spans="1:11" x14ac:dyDescent="0.25">
      <c r="A1593" t="s">
        <v>116</v>
      </c>
      <c r="B1593" t="s">
        <v>422</v>
      </c>
      <c r="D1593">
        <v>2015</v>
      </c>
      <c r="E1593">
        <v>219220</v>
      </c>
      <c r="F1593">
        <v>56460</v>
      </c>
      <c r="G1593">
        <v>107560</v>
      </c>
      <c r="H1593">
        <v>430</v>
      </c>
      <c r="I1593">
        <v>1480</v>
      </c>
      <c r="J1593">
        <v>23260</v>
      </c>
      <c r="K1593">
        <f>SUM(Emisiones_CH4_CO2eq_MUNDO[[#This Row],[Agricultura (kilotoneladas CO₂e)]:[Otras Quemas de Combustible (kilotoneladas CO₂e)]])</f>
        <v>408410</v>
      </c>
    </row>
    <row r="1594" spans="1:11" x14ac:dyDescent="0.25">
      <c r="A1594" t="s">
        <v>116</v>
      </c>
      <c r="B1594" t="s">
        <v>422</v>
      </c>
      <c r="D1594">
        <v>2016</v>
      </c>
      <c r="E1594">
        <v>219520</v>
      </c>
      <c r="F1594">
        <v>54490</v>
      </c>
      <c r="G1594">
        <v>103910</v>
      </c>
      <c r="H1594">
        <v>510</v>
      </c>
      <c r="I1594">
        <v>1500</v>
      </c>
      <c r="J1594">
        <v>23740</v>
      </c>
      <c r="K1594">
        <f>SUM(Emisiones_CH4_CO2eq_MUNDO[[#This Row],[Agricultura (kilotoneladas CO₂e)]:[Otras Quemas de Combustible (kilotoneladas CO₂e)]])</f>
        <v>403670</v>
      </c>
    </row>
    <row r="1595" spans="1:11" x14ac:dyDescent="0.25">
      <c r="A1595" t="s">
        <v>117</v>
      </c>
      <c r="B1595" t="s">
        <v>423</v>
      </c>
      <c r="C1595" t="s">
        <v>118</v>
      </c>
      <c r="D1595">
        <v>1990</v>
      </c>
      <c r="E1595">
        <v>600</v>
      </c>
      <c r="F1595">
        <v>0</v>
      </c>
      <c r="G1595">
        <v>90</v>
      </c>
      <c r="H1595">
        <v>10</v>
      </c>
      <c r="I1595">
        <v>0</v>
      </c>
      <c r="J1595">
        <v>60</v>
      </c>
      <c r="K1595">
        <f>SUM(Emisiones_CH4_CO2eq_MUNDO[[#This Row],[Agricultura (kilotoneladas CO₂e)]:[Otras Quemas de Combustible (kilotoneladas CO₂e)]])</f>
        <v>760</v>
      </c>
    </row>
    <row r="1596" spans="1:11" x14ac:dyDescent="0.25">
      <c r="A1596" t="s">
        <v>117</v>
      </c>
      <c r="B1596" t="s">
        <v>423</v>
      </c>
      <c r="C1596" t="s">
        <v>118</v>
      </c>
      <c r="D1596">
        <v>1991</v>
      </c>
      <c r="E1596">
        <v>610</v>
      </c>
      <c r="F1596">
        <v>0</v>
      </c>
      <c r="G1596">
        <v>90</v>
      </c>
      <c r="H1596">
        <v>10</v>
      </c>
      <c r="I1596">
        <v>0</v>
      </c>
      <c r="J1596">
        <v>60</v>
      </c>
      <c r="K1596">
        <f>SUM(Emisiones_CH4_CO2eq_MUNDO[[#This Row],[Agricultura (kilotoneladas CO₂e)]:[Otras Quemas de Combustible (kilotoneladas CO₂e)]])</f>
        <v>770</v>
      </c>
    </row>
    <row r="1597" spans="1:11" x14ac:dyDescent="0.25">
      <c r="A1597" t="s">
        <v>117</v>
      </c>
      <c r="B1597" t="s">
        <v>423</v>
      </c>
      <c r="C1597" t="s">
        <v>118</v>
      </c>
      <c r="D1597">
        <v>1992</v>
      </c>
      <c r="E1597">
        <v>620</v>
      </c>
      <c r="F1597">
        <v>0</v>
      </c>
      <c r="G1597">
        <v>90</v>
      </c>
      <c r="H1597">
        <v>10</v>
      </c>
      <c r="I1597">
        <v>0</v>
      </c>
      <c r="J1597">
        <v>60</v>
      </c>
      <c r="K1597">
        <f>SUM(Emisiones_CH4_CO2eq_MUNDO[[#This Row],[Agricultura (kilotoneladas CO₂e)]:[Otras Quemas de Combustible (kilotoneladas CO₂e)]])</f>
        <v>780</v>
      </c>
    </row>
    <row r="1598" spans="1:11" x14ac:dyDescent="0.25">
      <c r="A1598" t="s">
        <v>117</v>
      </c>
      <c r="B1598" t="s">
        <v>423</v>
      </c>
      <c r="C1598" t="s">
        <v>118</v>
      </c>
      <c r="D1598">
        <v>1993</v>
      </c>
      <c r="E1598">
        <v>670</v>
      </c>
      <c r="F1598">
        <v>0</v>
      </c>
      <c r="G1598">
        <v>90</v>
      </c>
      <c r="H1598">
        <v>10</v>
      </c>
      <c r="I1598">
        <v>0</v>
      </c>
      <c r="J1598">
        <v>60</v>
      </c>
      <c r="K1598">
        <f>SUM(Emisiones_CH4_CO2eq_MUNDO[[#This Row],[Agricultura (kilotoneladas CO₂e)]:[Otras Quemas de Combustible (kilotoneladas CO₂e)]])</f>
        <v>830</v>
      </c>
    </row>
    <row r="1599" spans="1:11" x14ac:dyDescent="0.25">
      <c r="A1599" t="s">
        <v>117</v>
      </c>
      <c r="B1599" t="s">
        <v>423</v>
      </c>
      <c r="C1599" t="s">
        <v>118</v>
      </c>
      <c r="D1599">
        <v>1994</v>
      </c>
      <c r="E1599">
        <v>700</v>
      </c>
      <c r="F1599">
        <v>0</v>
      </c>
      <c r="G1599">
        <v>90</v>
      </c>
      <c r="H1599">
        <v>10</v>
      </c>
      <c r="I1599">
        <v>0</v>
      </c>
      <c r="J1599">
        <v>70</v>
      </c>
      <c r="K1599">
        <f>SUM(Emisiones_CH4_CO2eq_MUNDO[[#This Row],[Agricultura (kilotoneladas CO₂e)]:[Otras Quemas de Combustible (kilotoneladas CO₂e)]])</f>
        <v>870</v>
      </c>
    </row>
    <row r="1600" spans="1:11" x14ac:dyDescent="0.25">
      <c r="A1600" t="s">
        <v>117</v>
      </c>
      <c r="B1600" t="s">
        <v>423</v>
      </c>
      <c r="C1600" t="s">
        <v>118</v>
      </c>
      <c r="D1600">
        <v>1995</v>
      </c>
      <c r="E1600">
        <v>730</v>
      </c>
      <c r="F1600">
        <v>0</v>
      </c>
      <c r="G1600">
        <v>90</v>
      </c>
      <c r="H1600">
        <v>10</v>
      </c>
      <c r="I1600">
        <v>0</v>
      </c>
      <c r="J1600">
        <v>70</v>
      </c>
      <c r="K1600">
        <f>SUM(Emisiones_CH4_CO2eq_MUNDO[[#This Row],[Agricultura (kilotoneladas CO₂e)]:[Otras Quemas de Combustible (kilotoneladas CO₂e)]])</f>
        <v>900</v>
      </c>
    </row>
    <row r="1601" spans="1:11" x14ac:dyDescent="0.25">
      <c r="A1601" t="s">
        <v>117</v>
      </c>
      <c r="B1601" t="s">
        <v>423</v>
      </c>
      <c r="C1601" t="s">
        <v>118</v>
      </c>
      <c r="D1601">
        <v>1996</v>
      </c>
      <c r="E1601">
        <v>720</v>
      </c>
      <c r="F1601">
        <v>0</v>
      </c>
      <c r="G1601">
        <v>90</v>
      </c>
      <c r="H1601">
        <v>0</v>
      </c>
      <c r="I1601">
        <v>0</v>
      </c>
      <c r="J1601">
        <v>70</v>
      </c>
      <c r="K1601">
        <f>SUM(Emisiones_CH4_CO2eq_MUNDO[[#This Row],[Agricultura (kilotoneladas CO₂e)]:[Otras Quemas de Combustible (kilotoneladas CO₂e)]])</f>
        <v>880</v>
      </c>
    </row>
    <row r="1602" spans="1:11" x14ac:dyDescent="0.25">
      <c r="A1602" t="s">
        <v>117</v>
      </c>
      <c r="B1602" t="s">
        <v>423</v>
      </c>
      <c r="C1602" t="s">
        <v>118</v>
      </c>
      <c r="D1602">
        <v>1997</v>
      </c>
      <c r="E1602">
        <v>720</v>
      </c>
      <c r="F1602">
        <v>0</v>
      </c>
      <c r="G1602">
        <v>100</v>
      </c>
      <c r="H1602">
        <v>10</v>
      </c>
      <c r="I1602">
        <v>0</v>
      </c>
      <c r="J1602">
        <v>70</v>
      </c>
      <c r="K1602">
        <f>SUM(Emisiones_CH4_CO2eq_MUNDO[[#This Row],[Agricultura (kilotoneladas CO₂e)]:[Otras Quemas de Combustible (kilotoneladas CO₂e)]])</f>
        <v>900</v>
      </c>
    </row>
    <row r="1603" spans="1:11" x14ac:dyDescent="0.25">
      <c r="A1603" t="s">
        <v>117</v>
      </c>
      <c r="B1603" t="s">
        <v>423</v>
      </c>
      <c r="C1603" t="s">
        <v>118</v>
      </c>
      <c r="D1603">
        <v>1998</v>
      </c>
      <c r="E1603">
        <v>710</v>
      </c>
      <c r="F1603">
        <v>0</v>
      </c>
      <c r="G1603">
        <v>100</v>
      </c>
      <c r="H1603">
        <v>10</v>
      </c>
      <c r="I1603">
        <v>0</v>
      </c>
      <c r="J1603">
        <v>70</v>
      </c>
      <c r="K1603">
        <f>SUM(Emisiones_CH4_CO2eq_MUNDO[[#This Row],[Agricultura (kilotoneladas CO₂e)]:[Otras Quemas de Combustible (kilotoneladas CO₂e)]])</f>
        <v>890</v>
      </c>
    </row>
    <row r="1604" spans="1:11" x14ac:dyDescent="0.25">
      <c r="A1604" t="s">
        <v>117</v>
      </c>
      <c r="B1604" t="s">
        <v>423</v>
      </c>
      <c r="C1604" t="s">
        <v>118</v>
      </c>
      <c r="D1604">
        <v>1999</v>
      </c>
      <c r="E1604">
        <v>690</v>
      </c>
      <c r="F1604">
        <v>0</v>
      </c>
      <c r="G1604">
        <v>100</v>
      </c>
      <c r="H1604">
        <v>0</v>
      </c>
      <c r="I1604">
        <v>0</v>
      </c>
      <c r="J1604">
        <v>80</v>
      </c>
      <c r="K1604">
        <f>SUM(Emisiones_CH4_CO2eq_MUNDO[[#This Row],[Agricultura (kilotoneladas CO₂e)]:[Otras Quemas de Combustible (kilotoneladas CO₂e)]])</f>
        <v>870</v>
      </c>
    </row>
    <row r="1605" spans="1:11" x14ac:dyDescent="0.25">
      <c r="A1605" t="s">
        <v>117</v>
      </c>
      <c r="B1605" t="s">
        <v>423</v>
      </c>
      <c r="C1605" t="s">
        <v>118</v>
      </c>
      <c r="D1605">
        <v>2000</v>
      </c>
      <c r="E1605">
        <v>690</v>
      </c>
      <c r="F1605">
        <v>0</v>
      </c>
      <c r="G1605">
        <v>100</v>
      </c>
      <c r="H1605">
        <v>0</v>
      </c>
      <c r="I1605">
        <v>0</v>
      </c>
      <c r="J1605">
        <v>80</v>
      </c>
      <c r="K1605">
        <f>SUM(Emisiones_CH4_CO2eq_MUNDO[[#This Row],[Agricultura (kilotoneladas CO₂e)]:[Otras Quemas de Combustible (kilotoneladas CO₂e)]])</f>
        <v>870</v>
      </c>
    </row>
    <row r="1606" spans="1:11" x14ac:dyDescent="0.25">
      <c r="A1606" t="s">
        <v>117</v>
      </c>
      <c r="B1606" t="s">
        <v>423</v>
      </c>
      <c r="C1606" t="s">
        <v>118</v>
      </c>
      <c r="D1606">
        <v>2001</v>
      </c>
      <c r="E1606">
        <v>700</v>
      </c>
      <c r="F1606">
        <v>0</v>
      </c>
      <c r="G1606">
        <v>100</v>
      </c>
      <c r="H1606">
        <v>0</v>
      </c>
      <c r="I1606">
        <v>0</v>
      </c>
      <c r="J1606">
        <v>80</v>
      </c>
      <c r="K1606">
        <f>SUM(Emisiones_CH4_CO2eq_MUNDO[[#This Row],[Agricultura (kilotoneladas CO₂e)]:[Otras Quemas de Combustible (kilotoneladas CO₂e)]])</f>
        <v>880</v>
      </c>
    </row>
    <row r="1607" spans="1:11" x14ac:dyDescent="0.25">
      <c r="A1607" t="s">
        <v>117</v>
      </c>
      <c r="B1607" t="s">
        <v>423</v>
      </c>
      <c r="C1607" t="s">
        <v>118</v>
      </c>
      <c r="D1607">
        <v>2002</v>
      </c>
      <c r="E1607">
        <v>670</v>
      </c>
      <c r="F1607">
        <v>0</v>
      </c>
      <c r="G1607">
        <v>100</v>
      </c>
      <c r="H1607">
        <v>0</v>
      </c>
      <c r="I1607">
        <v>0</v>
      </c>
      <c r="J1607">
        <v>80</v>
      </c>
      <c r="K1607">
        <f>SUM(Emisiones_CH4_CO2eq_MUNDO[[#This Row],[Agricultura (kilotoneladas CO₂e)]:[Otras Quemas de Combustible (kilotoneladas CO₂e)]])</f>
        <v>850</v>
      </c>
    </row>
    <row r="1608" spans="1:11" x14ac:dyDescent="0.25">
      <c r="A1608" t="s">
        <v>117</v>
      </c>
      <c r="B1608" t="s">
        <v>423</v>
      </c>
      <c r="C1608" t="s">
        <v>118</v>
      </c>
      <c r="D1608">
        <v>2003</v>
      </c>
      <c r="E1608">
        <v>660</v>
      </c>
      <c r="F1608">
        <v>0</v>
      </c>
      <c r="G1608">
        <v>100</v>
      </c>
      <c r="H1608">
        <v>30</v>
      </c>
      <c r="I1608">
        <v>0</v>
      </c>
      <c r="J1608">
        <v>80</v>
      </c>
      <c r="K1608">
        <f>SUM(Emisiones_CH4_CO2eq_MUNDO[[#This Row],[Agricultura (kilotoneladas CO₂e)]:[Otras Quemas de Combustible (kilotoneladas CO₂e)]])</f>
        <v>870</v>
      </c>
    </row>
    <row r="1609" spans="1:11" x14ac:dyDescent="0.25">
      <c r="A1609" t="s">
        <v>117</v>
      </c>
      <c r="B1609" t="s">
        <v>423</v>
      </c>
      <c r="C1609" t="s">
        <v>118</v>
      </c>
      <c r="D1609">
        <v>2004</v>
      </c>
      <c r="E1609">
        <v>660</v>
      </c>
      <c r="F1609">
        <v>0</v>
      </c>
      <c r="G1609">
        <v>110</v>
      </c>
      <c r="H1609">
        <v>0</v>
      </c>
      <c r="I1609">
        <v>0</v>
      </c>
      <c r="J1609">
        <v>90</v>
      </c>
      <c r="K1609">
        <f>SUM(Emisiones_CH4_CO2eq_MUNDO[[#This Row],[Agricultura (kilotoneladas CO₂e)]:[Otras Quemas de Combustible (kilotoneladas CO₂e)]])</f>
        <v>860</v>
      </c>
    </row>
    <row r="1610" spans="1:11" x14ac:dyDescent="0.25">
      <c r="A1610" t="s">
        <v>117</v>
      </c>
      <c r="B1610" t="s">
        <v>423</v>
      </c>
      <c r="C1610" t="s">
        <v>118</v>
      </c>
      <c r="D1610">
        <v>2005</v>
      </c>
      <c r="E1610">
        <v>660</v>
      </c>
      <c r="F1610">
        <v>0</v>
      </c>
      <c r="G1610">
        <v>110</v>
      </c>
      <c r="H1610">
        <v>0</v>
      </c>
      <c r="I1610">
        <v>0</v>
      </c>
      <c r="J1610">
        <v>90</v>
      </c>
      <c r="K1610">
        <f>SUM(Emisiones_CH4_CO2eq_MUNDO[[#This Row],[Agricultura (kilotoneladas CO₂e)]:[Otras Quemas de Combustible (kilotoneladas CO₂e)]])</f>
        <v>860</v>
      </c>
    </row>
    <row r="1611" spans="1:11" x14ac:dyDescent="0.25">
      <c r="A1611" t="s">
        <v>117</v>
      </c>
      <c r="B1611" t="s">
        <v>423</v>
      </c>
      <c r="C1611" t="s">
        <v>118</v>
      </c>
      <c r="D1611">
        <v>2006</v>
      </c>
      <c r="E1611">
        <v>660</v>
      </c>
      <c r="F1611">
        <v>0</v>
      </c>
      <c r="G1611">
        <v>110</v>
      </c>
      <c r="H1611">
        <v>0</v>
      </c>
      <c r="I1611">
        <v>0</v>
      </c>
      <c r="J1611">
        <v>80</v>
      </c>
      <c r="K1611">
        <f>SUM(Emisiones_CH4_CO2eq_MUNDO[[#This Row],[Agricultura (kilotoneladas CO₂e)]:[Otras Quemas de Combustible (kilotoneladas CO₂e)]])</f>
        <v>850</v>
      </c>
    </row>
    <row r="1612" spans="1:11" x14ac:dyDescent="0.25">
      <c r="A1612" t="s">
        <v>117</v>
      </c>
      <c r="B1612" t="s">
        <v>423</v>
      </c>
      <c r="C1612" t="s">
        <v>118</v>
      </c>
      <c r="D1612">
        <v>2007</v>
      </c>
      <c r="E1612">
        <v>670</v>
      </c>
      <c r="F1612">
        <v>0</v>
      </c>
      <c r="G1612">
        <v>110</v>
      </c>
      <c r="H1612">
        <v>0</v>
      </c>
      <c r="I1612">
        <v>0</v>
      </c>
      <c r="J1612">
        <v>80</v>
      </c>
      <c r="K1612">
        <f>SUM(Emisiones_CH4_CO2eq_MUNDO[[#This Row],[Agricultura (kilotoneladas CO₂e)]:[Otras Quemas de Combustible (kilotoneladas CO₂e)]])</f>
        <v>860</v>
      </c>
    </row>
    <row r="1613" spans="1:11" x14ac:dyDescent="0.25">
      <c r="A1613" t="s">
        <v>117</v>
      </c>
      <c r="B1613" t="s">
        <v>423</v>
      </c>
      <c r="C1613" t="s">
        <v>118</v>
      </c>
      <c r="D1613">
        <v>2008</v>
      </c>
      <c r="E1613">
        <v>660</v>
      </c>
      <c r="F1613">
        <v>0</v>
      </c>
      <c r="G1613">
        <v>110</v>
      </c>
      <c r="H1613">
        <v>10</v>
      </c>
      <c r="I1613">
        <v>0</v>
      </c>
      <c r="J1613">
        <v>70</v>
      </c>
      <c r="K1613">
        <f>SUM(Emisiones_CH4_CO2eq_MUNDO[[#This Row],[Agricultura (kilotoneladas CO₂e)]:[Otras Quemas de Combustible (kilotoneladas CO₂e)]])</f>
        <v>850</v>
      </c>
    </row>
    <row r="1614" spans="1:11" x14ac:dyDescent="0.25">
      <c r="A1614" t="s">
        <v>117</v>
      </c>
      <c r="B1614" t="s">
        <v>423</v>
      </c>
      <c r="C1614" t="s">
        <v>118</v>
      </c>
      <c r="D1614">
        <v>2009</v>
      </c>
      <c r="E1614">
        <v>660</v>
      </c>
      <c r="F1614">
        <v>0</v>
      </c>
      <c r="G1614">
        <v>110</v>
      </c>
      <c r="H1614">
        <v>60</v>
      </c>
      <c r="I1614">
        <v>0</v>
      </c>
      <c r="J1614">
        <v>60</v>
      </c>
      <c r="K1614">
        <f>SUM(Emisiones_CH4_CO2eq_MUNDO[[#This Row],[Agricultura (kilotoneladas CO₂e)]:[Otras Quemas de Combustible (kilotoneladas CO₂e)]])</f>
        <v>890</v>
      </c>
    </row>
    <row r="1615" spans="1:11" x14ac:dyDescent="0.25">
      <c r="A1615" t="s">
        <v>117</v>
      </c>
      <c r="B1615" t="s">
        <v>423</v>
      </c>
      <c r="C1615" t="s">
        <v>118</v>
      </c>
      <c r="D1615">
        <v>2010</v>
      </c>
      <c r="E1615">
        <v>650</v>
      </c>
      <c r="F1615">
        <v>0</v>
      </c>
      <c r="G1615">
        <v>110</v>
      </c>
      <c r="H1615">
        <v>20</v>
      </c>
      <c r="I1615">
        <v>0</v>
      </c>
      <c r="J1615">
        <v>60</v>
      </c>
      <c r="K1615">
        <f>SUM(Emisiones_CH4_CO2eq_MUNDO[[#This Row],[Agricultura (kilotoneladas CO₂e)]:[Otras Quemas de Combustible (kilotoneladas CO₂e)]])</f>
        <v>840</v>
      </c>
    </row>
    <row r="1616" spans="1:11" x14ac:dyDescent="0.25">
      <c r="A1616" t="s">
        <v>117</v>
      </c>
      <c r="B1616" t="s">
        <v>423</v>
      </c>
      <c r="C1616" t="s">
        <v>118</v>
      </c>
      <c r="D1616">
        <v>2011</v>
      </c>
      <c r="E1616">
        <v>650</v>
      </c>
      <c r="F1616">
        <v>0</v>
      </c>
      <c r="G1616">
        <v>110</v>
      </c>
      <c r="H1616">
        <v>0</v>
      </c>
      <c r="I1616">
        <v>0</v>
      </c>
      <c r="J1616">
        <v>110</v>
      </c>
      <c r="K1616">
        <f>SUM(Emisiones_CH4_CO2eq_MUNDO[[#This Row],[Agricultura (kilotoneladas CO₂e)]:[Otras Quemas de Combustible (kilotoneladas CO₂e)]])</f>
        <v>870</v>
      </c>
    </row>
    <row r="1617" spans="1:11" x14ac:dyDescent="0.25">
      <c r="A1617" t="s">
        <v>117</v>
      </c>
      <c r="B1617" t="s">
        <v>423</v>
      </c>
      <c r="C1617" t="s">
        <v>118</v>
      </c>
      <c r="D1617">
        <v>2012</v>
      </c>
      <c r="E1617">
        <v>650</v>
      </c>
      <c r="F1617">
        <v>0</v>
      </c>
      <c r="G1617">
        <v>110</v>
      </c>
      <c r="H1617">
        <v>0</v>
      </c>
      <c r="I1617">
        <v>0</v>
      </c>
      <c r="J1617">
        <v>150</v>
      </c>
      <c r="K1617">
        <f>SUM(Emisiones_CH4_CO2eq_MUNDO[[#This Row],[Agricultura (kilotoneladas CO₂e)]:[Otras Quemas de Combustible (kilotoneladas CO₂e)]])</f>
        <v>910</v>
      </c>
    </row>
    <row r="1618" spans="1:11" x14ac:dyDescent="0.25">
      <c r="A1618" t="s">
        <v>117</v>
      </c>
      <c r="B1618" t="s">
        <v>423</v>
      </c>
      <c r="C1618" t="s">
        <v>118</v>
      </c>
      <c r="D1618">
        <v>2013</v>
      </c>
      <c r="E1618">
        <v>650</v>
      </c>
      <c r="F1618">
        <v>0</v>
      </c>
      <c r="G1618">
        <v>110</v>
      </c>
      <c r="H1618">
        <v>0</v>
      </c>
      <c r="I1618">
        <v>0</v>
      </c>
      <c r="J1618">
        <v>200</v>
      </c>
      <c r="K1618">
        <f>SUM(Emisiones_CH4_CO2eq_MUNDO[[#This Row],[Agricultura (kilotoneladas CO₂e)]:[Otras Quemas de Combustible (kilotoneladas CO₂e)]])</f>
        <v>960</v>
      </c>
    </row>
    <row r="1619" spans="1:11" x14ac:dyDescent="0.25">
      <c r="A1619" t="s">
        <v>117</v>
      </c>
      <c r="B1619" t="s">
        <v>423</v>
      </c>
      <c r="C1619" t="s">
        <v>118</v>
      </c>
      <c r="D1619">
        <v>2014</v>
      </c>
      <c r="E1619">
        <v>650</v>
      </c>
      <c r="F1619">
        <v>0</v>
      </c>
      <c r="G1619">
        <v>110</v>
      </c>
      <c r="H1619">
        <v>50</v>
      </c>
      <c r="I1619">
        <v>0</v>
      </c>
      <c r="J1619">
        <v>250</v>
      </c>
      <c r="K1619">
        <f>SUM(Emisiones_CH4_CO2eq_MUNDO[[#This Row],[Agricultura (kilotoneladas CO₂e)]:[Otras Quemas de Combustible (kilotoneladas CO₂e)]])</f>
        <v>1060</v>
      </c>
    </row>
    <row r="1620" spans="1:11" x14ac:dyDescent="0.25">
      <c r="A1620" t="s">
        <v>117</v>
      </c>
      <c r="B1620" t="s">
        <v>423</v>
      </c>
      <c r="C1620" t="s">
        <v>118</v>
      </c>
      <c r="D1620">
        <v>2015</v>
      </c>
      <c r="E1620">
        <v>660</v>
      </c>
      <c r="F1620">
        <v>0</v>
      </c>
      <c r="G1620">
        <v>120</v>
      </c>
      <c r="H1620">
        <v>50</v>
      </c>
      <c r="I1620">
        <v>0</v>
      </c>
      <c r="J1620">
        <v>300</v>
      </c>
      <c r="K1620">
        <f>SUM(Emisiones_CH4_CO2eq_MUNDO[[#This Row],[Agricultura (kilotoneladas CO₂e)]:[Otras Quemas de Combustible (kilotoneladas CO₂e)]])</f>
        <v>1130</v>
      </c>
    </row>
    <row r="1621" spans="1:11" x14ac:dyDescent="0.25">
      <c r="A1621" t="s">
        <v>117</v>
      </c>
      <c r="B1621" t="s">
        <v>423</v>
      </c>
      <c r="C1621" t="s">
        <v>118</v>
      </c>
      <c r="D1621">
        <v>2016</v>
      </c>
      <c r="E1621">
        <v>660</v>
      </c>
      <c r="F1621">
        <v>0</v>
      </c>
      <c r="G1621">
        <v>120</v>
      </c>
      <c r="H1621">
        <v>10</v>
      </c>
      <c r="I1621">
        <v>0</v>
      </c>
      <c r="J1621">
        <v>310</v>
      </c>
      <c r="K1621">
        <f>SUM(Emisiones_CH4_CO2eq_MUNDO[[#This Row],[Agricultura (kilotoneladas CO₂e)]:[Otras Quemas de Combustible (kilotoneladas CO₂e)]])</f>
        <v>1100</v>
      </c>
    </row>
    <row r="1622" spans="1:11" x14ac:dyDescent="0.25">
      <c r="A1622" t="s">
        <v>119</v>
      </c>
      <c r="B1622" t="s">
        <v>424</v>
      </c>
      <c r="C1622" t="s">
        <v>120</v>
      </c>
      <c r="D1622">
        <v>1990</v>
      </c>
      <c r="E1622">
        <v>3390</v>
      </c>
      <c r="F1622">
        <v>10</v>
      </c>
      <c r="G1622">
        <v>4570</v>
      </c>
      <c r="H1622">
        <v>10</v>
      </c>
      <c r="I1622">
        <v>0</v>
      </c>
      <c r="J1622">
        <v>370</v>
      </c>
      <c r="K1622">
        <f>SUM(Emisiones_CH4_CO2eq_MUNDO[[#This Row],[Agricultura (kilotoneladas CO₂e)]:[Otras Quemas de Combustible (kilotoneladas CO₂e)]])</f>
        <v>8350</v>
      </c>
    </row>
    <row r="1623" spans="1:11" x14ac:dyDescent="0.25">
      <c r="A1623" t="s">
        <v>119</v>
      </c>
      <c r="B1623" t="s">
        <v>424</v>
      </c>
      <c r="C1623" t="s">
        <v>120</v>
      </c>
      <c r="D1623">
        <v>1991</v>
      </c>
      <c r="E1623">
        <v>3220</v>
      </c>
      <c r="F1623">
        <v>50</v>
      </c>
      <c r="G1623">
        <v>4630</v>
      </c>
      <c r="H1623">
        <v>10</v>
      </c>
      <c r="I1623">
        <v>0</v>
      </c>
      <c r="J1623">
        <v>350</v>
      </c>
      <c r="K1623">
        <f>SUM(Emisiones_CH4_CO2eq_MUNDO[[#This Row],[Agricultura (kilotoneladas CO₂e)]:[Otras Quemas de Combustible (kilotoneladas CO₂e)]])</f>
        <v>8260</v>
      </c>
    </row>
    <row r="1624" spans="1:11" x14ac:dyDescent="0.25">
      <c r="A1624" t="s">
        <v>119</v>
      </c>
      <c r="B1624" t="s">
        <v>424</v>
      </c>
      <c r="C1624" t="s">
        <v>120</v>
      </c>
      <c r="D1624">
        <v>1992</v>
      </c>
      <c r="E1624">
        <v>3130</v>
      </c>
      <c r="F1624">
        <v>70</v>
      </c>
      <c r="G1624">
        <v>4640</v>
      </c>
      <c r="H1624">
        <v>10</v>
      </c>
      <c r="I1624">
        <v>0</v>
      </c>
      <c r="J1624">
        <v>340</v>
      </c>
      <c r="K1624">
        <f>SUM(Emisiones_CH4_CO2eq_MUNDO[[#This Row],[Agricultura (kilotoneladas CO₂e)]:[Otras Quemas de Combustible (kilotoneladas CO₂e)]])</f>
        <v>8190</v>
      </c>
    </row>
    <row r="1625" spans="1:11" x14ac:dyDescent="0.25">
      <c r="A1625" t="s">
        <v>119</v>
      </c>
      <c r="B1625" t="s">
        <v>424</v>
      </c>
      <c r="C1625" t="s">
        <v>120</v>
      </c>
      <c r="D1625">
        <v>1993</v>
      </c>
      <c r="E1625">
        <v>3090</v>
      </c>
      <c r="F1625">
        <v>80</v>
      </c>
      <c r="G1625">
        <v>4640</v>
      </c>
      <c r="H1625">
        <v>10</v>
      </c>
      <c r="I1625">
        <v>0</v>
      </c>
      <c r="J1625">
        <v>340</v>
      </c>
      <c r="K1625">
        <f>SUM(Emisiones_CH4_CO2eq_MUNDO[[#This Row],[Agricultura (kilotoneladas CO₂e)]:[Otras Quemas de Combustible (kilotoneladas CO₂e)]])</f>
        <v>8160</v>
      </c>
    </row>
    <row r="1626" spans="1:11" x14ac:dyDescent="0.25">
      <c r="A1626" t="s">
        <v>119</v>
      </c>
      <c r="B1626" t="s">
        <v>424</v>
      </c>
      <c r="C1626" t="s">
        <v>120</v>
      </c>
      <c r="D1626">
        <v>1994</v>
      </c>
      <c r="E1626">
        <v>3050</v>
      </c>
      <c r="F1626">
        <v>90</v>
      </c>
      <c r="G1626">
        <v>4570</v>
      </c>
      <c r="H1626">
        <v>10</v>
      </c>
      <c r="I1626">
        <v>0</v>
      </c>
      <c r="J1626">
        <v>330</v>
      </c>
      <c r="K1626">
        <f>SUM(Emisiones_CH4_CO2eq_MUNDO[[#This Row],[Agricultura (kilotoneladas CO₂e)]:[Otras Quemas de Combustible (kilotoneladas CO₂e)]])</f>
        <v>8050</v>
      </c>
    </row>
    <row r="1627" spans="1:11" x14ac:dyDescent="0.25">
      <c r="A1627" t="s">
        <v>119</v>
      </c>
      <c r="B1627" t="s">
        <v>424</v>
      </c>
      <c r="C1627" t="s">
        <v>120</v>
      </c>
      <c r="D1627">
        <v>1995</v>
      </c>
      <c r="E1627">
        <v>2910</v>
      </c>
      <c r="F1627">
        <v>90</v>
      </c>
      <c r="G1627">
        <v>4500</v>
      </c>
      <c r="H1627">
        <v>10</v>
      </c>
      <c r="I1627">
        <v>0</v>
      </c>
      <c r="J1627">
        <v>320</v>
      </c>
      <c r="K1627">
        <f>SUM(Emisiones_CH4_CO2eq_MUNDO[[#This Row],[Agricultura (kilotoneladas CO₂e)]:[Otras Quemas de Combustible (kilotoneladas CO₂e)]])</f>
        <v>7830</v>
      </c>
    </row>
    <row r="1628" spans="1:11" x14ac:dyDescent="0.25">
      <c r="A1628" t="s">
        <v>119</v>
      </c>
      <c r="B1628" t="s">
        <v>424</v>
      </c>
      <c r="C1628" t="s">
        <v>120</v>
      </c>
      <c r="D1628">
        <v>1996</v>
      </c>
      <c r="E1628">
        <v>2890</v>
      </c>
      <c r="F1628">
        <v>90</v>
      </c>
      <c r="G1628">
        <v>4390</v>
      </c>
      <c r="H1628">
        <v>20</v>
      </c>
      <c r="I1628">
        <v>0</v>
      </c>
      <c r="J1628">
        <v>330</v>
      </c>
      <c r="K1628">
        <f>SUM(Emisiones_CH4_CO2eq_MUNDO[[#This Row],[Agricultura (kilotoneladas CO₂e)]:[Otras Quemas de Combustible (kilotoneladas CO₂e)]])</f>
        <v>7720</v>
      </c>
    </row>
    <row r="1629" spans="1:11" x14ac:dyDescent="0.25">
      <c r="A1629" t="s">
        <v>119</v>
      </c>
      <c r="B1629" t="s">
        <v>424</v>
      </c>
      <c r="C1629" t="s">
        <v>120</v>
      </c>
      <c r="D1629">
        <v>1997</v>
      </c>
      <c r="E1629">
        <v>2900</v>
      </c>
      <c r="F1629">
        <v>80</v>
      </c>
      <c r="G1629">
        <v>4270</v>
      </c>
      <c r="H1629">
        <v>0</v>
      </c>
      <c r="I1629">
        <v>0</v>
      </c>
      <c r="J1629">
        <v>320</v>
      </c>
      <c r="K1629">
        <f>SUM(Emisiones_CH4_CO2eq_MUNDO[[#This Row],[Agricultura (kilotoneladas CO₂e)]:[Otras Quemas de Combustible (kilotoneladas CO₂e)]])</f>
        <v>7570</v>
      </c>
    </row>
    <row r="1630" spans="1:11" x14ac:dyDescent="0.25">
      <c r="A1630" t="s">
        <v>119</v>
      </c>
      <c r="B1630" t="s">
        <v>424</v>
      </c>
      <c r="C1630" t="s">
        <v>120</v>
      </c>
      <c r="D1630">
        <v>1998</v>
      </c>
      <c r="E1630">
        <v>2830</v>
      </c>
      <c r="F1630">
        <v>80</v>
      </c>
      <c r="G1630">
        <v>4080</v>
      </c>
      <c r="H1630">
        <v>0</v>
      </c>
      <c r="I1630">
        <v>0</v>
      </c>
      <c r="J1630">
        <v>310</v>
      </c>
      <c r="K1630">
        <f>SUM(Emisiones_CH4_CO2eq_MUNDO[[#This Row],[Agricultura (kilotoneladas CO₂e)]:[Otras Quemas de Combustible (kilotoneladas CO₂e)]])</f>
        <v>7300</v>
      </c>
    </row>
    <row r="1631" spans="1:11" x14ac:dyDescent="0.25">
      <c r="A1631" t="s">
        <v>119</v>
      </c>
      <c r="B1631" t="s">
        <v>424</v>
      </c>
      <c r="C1631" t="s">
        <v>120</v>
      </c>
      <c r="D1631">
        <v>1999</v>
      </c>
      <c r="E1631">
        <v>2740</v>
      </c>
      <c r="F1631">
        <v>70</v>
      </c>
      <c r="G1631">
        <v>3990</v>
      </c>
      <c r="H1631">
        <v>0</v>
      </c>
      <c r="I1631">
        <v>0</v>
      </c>
      <c r="J1631">
        <v>300</v>
      </c>
      <c r="K1631">
        <f>SUM(Emisiones_CH4_CO2eq_MUNDO[[#This Row],[Agricultura (kilotoneladas CO₂e)]:[Otras Quemas de Combustible (kilotoneladas CO₂e)]])</f>
        <v>7100</v>
      </c>
    </row>
    <row r="1632" spans="1:11" x14ac:dyDescent="0.25">
      <c r="A1632" t="s">
        <v>119</v>
      </c>
      <c r="B1632" t="s">
        <v>424</v>
      </c>
      <c r="C1632" t="s">
        <v>120</v>
      </c>
      <c r="D1632">
        <v>2000</v>
      </c>
      <c r="E1632">
        <v>2670</v>
      </c>
      <c r="F1632">
        <v>60</v>
      </c>
      <c r="G1632">
        <v>3740</v>
      </c>
      <c r="H1632">
        <v>0</v>
      </c>
      <c r="I1632">
        <v>0</v>
      </c>
      <c r="J1632">
        <v>280</v>
      </c>
      <c r="K1632">
        <f>SUM(Emisiones_CH4_CO2eq_MUNDO[[#This Row],[Agricultura (kilotoneladas CO₂e)]:[Otras Quemas de Combustible (kilotoneladas CO₂e)]])</f>
        <v>6750</v>
      </c>
    </row>
    <row r="1633" spans="1:11" x14ac:dyDescent="0.25">
      <c r="A1633" t="s">
        <v>119</v>
      </c>
      <c r="B1633" t="s">
        <v>424</v>
      </c>
      <c r="C1633" t="s">
        <v>120</v>
      </c>
      <c r="D1633">
        <v>2001</v>
      </c>
      <c r="E1633">
        <v>2620</v>
      </c>
      <c r="F1633">
        <v>80</v>
      </c>
      <c r="G1633">
        <v>3580</v>
      </c>
      <c r="H1633">
        <v>10</v>
      </c>
      <c r="I1633">
        <v>0</v>
      </c>
      <c r="J1633">
        <v>300</v>
      </c>
      <c r="K1633">
        <f>SUM(Emisiones_CH4_CO2eq_MUNDO[[#This Row],[Agricultura (kilotoneladas CO₂e)]:[Otras Quemas de Combustible (kilotoneladas CO₂e)]])</f>
        <v>6590</v>
      </c>
    </row>
    <row r="1634" spans="1:11" x14ac:dyDescent="0.25">
      <c r="A1634" t="s">
        <v>119</v>
      </c>
      <c r="B1634" t="s">
        <v>424</v>
      </c>
      <c r="C1634" t="s">
        <v>120</v>
      </c>
      <c r="D1634">
        <v>2002</v>
      </c>
      <c r="E1634">
        <v>2600</v>
      </c>
      <c r="F1634">
        <v>60</v>
      </c>
      <c r="G1634">
        <v>3320</v>
      </c>
      <c r="H1634">
        <v>0</v>
      </c>
      <c r="I1634">
        <v>0</v>
      </c>
      <c r="J1634">
        <v>300</v>
      </c>
      <c r="K1634">
        <f>SUM(Emisiones_CH4_CO2eq_MUNDO[[#This Row],[Agricultura (kilotoneladas CO₂e)]:[Otras Quemas de Combustible (kilotoneladas CO₂e)]])</f>
        <v>6280</v>
      </c>
    </row>
    <row r="1635" spans="1:11" x14ac:dyDescent="0.25">
      <c r="A1635" t="s">
        <v>119</v>
      </c>
      <c r="B1635" t="s">
        <v>424</v>
      </c>
      <c r="C1635" t="s">
        <v>120</v>
      </c>
      <c r="D1635">
        <v>2003</v>
      </c>
      <c r="E1635">
        <v>2560</v>
      </c>
      <c r="F1635">
        <v>70</v>
      </c>
      <c r="G1635">
        <v>3110</v>
      </c>
      <c r="H1635">
        <v>40</v>
      </c>
      <c r="I1635">
        <v>0</v>
      </c>
      <c r="J1635">
        <v>300</v>
      </c>
      <c r="K1635">
        <f>SUM(Emisiones_CH4_CO2eq_MUNDO[[#This Row],[Agricultura (kilotoneladas CO₂e)]:[Otras Quemas de Combustible (kilotoneladas CO₂e)]])</f>
        <v>6080</v>
      </c>
    </row>
    <row r="1636" spans="1:11" x14ac:dyDescent="0.25">
      <c r="A1636" t="s">
        <v>119</v>
      </c>
      <c r="B1636" t="s">
        <v>424</v>
      </c>
      <c r="C1636" t="s">
        <v>120</v>
      </c>
      <c r="D1636">
        <v>2004</v>
      </c>
      <c r="E1636">
        <v>2480</v>
      </c>
      <c r="F1636">
        <v>60</v>
      </c>
      <c r="G1636">
        <v>2950</v>
      </c>
      <c r="H1636">
        <v>0</v>
      </c>
      <c r="I1636">
        <v>0</v>
      </c>
      <c r="J1636">
        <v>280</v>
      </c>
      <c r="K1636">
        <f>SUM(Emisiones_CH4_CO2eq_MUNDO[[#This Row],[Agricultura (kilotoneladas CO₂e)]:[Otras Quemas de Combustible (kilotoneladas CO₂e)]])</f>
        <v>5770</v>
      </c>
    </row>
    <row r="1637" spans="1:11" x14ac:dyDescent="0.25">
      <c r="A1637" t="s">
        <v>119</v>
      </c>
      <c r="B1637" t="s">
        <v>424</v>
      </c>
      <c r="C1637" t="s">
        <v>120</v>
      </c>
      <c r="D1637">
        <v>2005</v>
      </c>
      <c r="E1637">
        <v>2450</v>
      </c>
      <c r="F1637">
        <v>70</v>
      </c>
      <c r="G1637">
        <v>2700</v>
      </c>
      <c r="H1637">
        <v>0</v>
      </c>
      <c r="I1637">
        <v>0</v>
      </c>
      <c r="J1637">
        <v>270</v>
      </c>
      <c r="K1637">
        <f>SUM(Emisiones_CH4_CO2eq_MUNDO[[#This Row],[Agricultura (kilotoneladas CO₂e)]:[Otras Quemas de Combustible (kilotoneladas CO₂e)]])</f>
        <v>5490</v>
      </c>
    </row>
    <row r="1638" spans="1:11" x14ac:dyDescent="0.25">
      <c r="A1638" t="s">
        <v>119</v>
      </c>
      <c r="B1638" t="s">
        <v>424</v>
      </c>
      <c r="C1638" t="s">
        <v>120</v>
      </c>
      <c r="D1638">
        <v>2006</v>
      </c>
      <c r="E1638">
        <v>2440</v>
      </c>
      <c r="F1638">
        <v>60</v>
      </c>
      <c r="G1638">
        <v>2770</v>
      </c>
      <c r="H1638">
        <v>50</v>
      </c>
      <c r="I1638">
        <v>0</v>
      </c>
      <c r="J1638">
        <v>270</v>
      </c>
      <c r="K1638">
        <f>SUM(Emisiones_CH4_CO2eq_MUNDO[[#This Row],[Agricultura (kilotoneladas CO₂e)]:[Otras Quemas de Combustible (kilotoneladas CO₂e)]])</f>
        <v>5590</v>
      </c>
    </row>
    <row r="1639" spans="1:11" x14ac:dyDescent="0.25">
      <c r="A1639" t="s">
        <v>119</v>
      </c>
      <c r="B1639" t="s">
        <v>424</v>
      </c>
      <c r="C1639" t="s">
        <v>120</v>
      </c>
      <c r="D1639">
        <v>2007</v>
      </c>
      <c r="E1639">
        <v>2380</v>
      </c>
      <c r="F1639">
        <v>60</v>
      </c>
      <c r="G1639">
        <v>2660</v>
      </c>
      <c r="H1639">
        <v>10</v>
      </c>
      <c r="I1639">
        <v>0</v>
      </c>
      <c r="J1639">
        <v>270</v>
      </c>
      <c r="K1639">
        <f>SUM(Emisiones_CH4_CO2eq_MUNDO[[#This Row],[Agricultura (kilotoneladas CO₂e)]:[Otras Quemas de Combustible (kilotoneladas CO₂e)]])</f>
        <v>5380</v>
      </c>
    </row>
    <row r="1640" spans="1:11" x14ac:dyDescent="0.25">
      <c r="A1640" t="s">
        <v>119</v>
      </c>
      <c r="B1640" t="s">
        <v>424</v>
      </c>
      <c r="C1640" t="s">
        <v>120</v>
      </c>
      <c r="D1640">
        <v>2008</v>
      </c>
      <c r="E1640">
        <v>2360</v>
      </c>
      <c r="F1640">
        <v>50</v>
      </c>
      <c r="G1640">
        <v>2540</v>
      </c>
      <c r="H1640">
        <v>30</v>
      </c>
      <c r="I1640">
        <v>0</v>
      </c>
      <c r="J1640">
        <v>270</v>
      </c>
      <c r="K1640">
        <f>SUM(Emisiones_CH4_CO2eq_MUNDO[[#This Row],[Agricultura (kilotoneladas CO₂e)]:[Otras Quemas de Combustible (kilotoneladas CO₂e)]])</f>
        <v>5250</v>
      </c>
    </row>
    <row r="1641" spans="1:11" x14ac:dyDescent="0.25">
      <c r="A1641" t="s">
        <v>119</v>
      </c>
      <c r="B1641" t="s">
        <v>424</v>
      </c>
      <c r="C1641" t="s">
        <v>120</v>
      </c>
      <c r="D1641">
        <v>2009</v>
      </c>
      <c r="E1641">
        <v>2340</v>
      </c>
      <c r="F1641">
        <v>50</v>
      </c>
      <c r="G1641">
        <v>2450</v>
      </c>
      <c r="H1641">
        <v>20</v>
      </c>
      <c r="I1641">
        <v>0</v>
      </c>
      <c r="J1641">
        <v>280</v>
      </c>
      <c r="K1641">
        <f>SUM(Emisiones_CH4_CO2eq_MUNDO[[#This Row],[Agricultura (kilotoneladas CO₂e)]:[Otras Quemas de Combustible (kilotoneladas CO₂e)]])</f>
        <v>5140</v>
      </c>
    </row>
    <row r="1642" spans="1:11" x14ac:dyDescent="0.25">
      <c r="A1642" t="s">
        <v>119</v>
      </c>
      <c r="B1642" t="s">
        <v>424</v>
      </c>
      <c r="C1642" t="s">
        <v>120</v>
      </c>
      <c r="D1642">
        <v>2010</v>
      </c>
      <c r="E1642">
        <v>2350</v>
      </c>
      <c r="F1642">
        <v>40</v>
      </c>
      <c r="G1642">
        <v>2440</v>
      </c>
      <c r="H1642">
        <v>10</v>
      </c>
      <c r="I1642">
        <v>0</v>
      </c>
      <c r="J1642">
        <v>300</v>
      </c>
      <c r="K1642">
        <f>SUM(Emisiones_CH4_CO2eq_MUNDO[[#This Row],[Agricultura (kilotoneladas CO₂e)]:[Otras Quemas de Combustible (kilotoneladas CO₂e)]])</f>
        <v>5140</v>
      </c>
    </row>
    <row r="1643" spans="1:11" x14ac:dyDescent="0.25">
      <c r="A1643" t="s">
        <v>119</v>
      </c>
      <c r="B1643" t="s">
        <v>424</v>
      </c>
      <c r="C1643" t="s">
        <v>120</v>
      </c>
      <c r="D1643">
        <v>2011</v>
      </c>
      <c r="E1643">
        <v>2320</v>
      </c>
      <c r="F1643">
        <v>40</v>
      </c>
      <c r="G1643">
        <v>2360</v>
      </c>
      <c r="H1643">
        <v>30</v>
      </c>
      <c r="I1643">
        <v>0</v>
      </c>
      <c r="J1643">
        <v>260</v>
      </c>
      <c r="K1643">
        <f>SUM(Emisiones_CH4_CO2eq_MUNDO[[#This Row],[Agricultura (kilotoneladas CO₂e)]:[Otras Quemas de Combustible (kilotoneladas CO₂e)]])</f>
        <v>5010</v>
      </c>
    </row>
    <row r="1644" spans="1:11" x14ac:dyDescent="0.25">
      <c r="A1644" t="s">
        <v>119</v>
      </c>
      <c r="B1644" t="s">
        <v>424</v>
      </c>
      <c r="C1644" t="s">
        <v>120</v>
      </c>
      <c r="D1644">
        <v>2012</v>
      </c>
      <c r="E1644">
        <v>2310</v>
      </c>
      <c r="F1644">
        <v>40</v>
      </c>
      <c r="G1644">
        <v>2310</v>
      </c>
      <c r="H1644">
        <v>0</v>
      </c>
      <c r="I1644">
        <v>0</v>
      </c>
      <c r="J1644">
        <v>280</v>
      </c>
      <c r="K1644">
        <f>SUM(Emisiones_CH4_CO2eq_MUNDO[[#This Row],[Agricultura (kilotoneladas CO₂e)]:[Otras Quemas de Combustible (kilotoneladas CO₂e)]])</f>
        <v>4940</v>
      </c>
    </row>
    <row r="1645" spans="1:11" x14ac:dyDescent="0.25">
      <c r="A1645" t="s">
        <v>119</v>
      </c>
      <c r="B1645" t="s">
        <v>424</v>
      </c>
      <c r="C1645" t="s">
        <v>120</v>
      </c>
      <c r="D1645">
        <v>2013</v>
      </c>
      <c r="E1645">
        <v>2310</v>
      </c>
      <c r="F1645">
        <v>40</v>
      </c>
      <c r="G1645">
        <v>2200</v>
      </c>
      <c r="H1645">
        <v>10</v>
      </c>
      <c r="I1645">
        <v>0</v>
      </c>
      <c r="J1645">
        <v>260</v>
      </c>
      <c r="K1645">
        <f>SUM(Emisiones_CH4_CO2eq_MUNDO[[#This Row],[Agricultura (kilotoneladas CO₂e)]:[Otras Quemas de Combustible (kilotoneladas CO₂e)]])</f>
        <v>4820</v>
      </c>
    </row>
    <row r="1646" spans="1:11" x14ac:dyDescent="0.25">
      <c r="A1646" t="s">
        <v>119</v>
      </c>
      <c r="B1646" t="s">
        <v>424</v>
      </c>
      <c r="C1646" t="s">
        <v>120</v>
      </c>
      <c r="D1646">
        <v>2014</v>
      </c>
      <c r="E1646">
        <v>2310</v>
      </c>
      <c r="F1646">
        <v>30</v>
      </c>
      <c r="G1646">
        <v>2069.99999999999</v>
      </c>
      <c r="H1646">
        <v>10</v>
      </c>
      <c r="I1646">
        <v>0</v>
      </c>
      <c r="J1646">
        <v>260</v>
      </c>
      <c r="K1646">
        <f>SUM(Emisiones_CH4_CO2eq_MUNDO[[#This Row],[Agricultura (kilotoneladas CO₂e)]:[Otras Quemas de Combustible (kilotoneladas CO₂e)]])</f>
        <v>4679.99999999999</v>
      </c>
    </row>
    <row r="1647" spans="1:11" x14ac:dyDescent="0.25">
      <c r="A1647" t="s">
        <v>119</v>
      </c>
      <c r="B1647" t="s">
        <v>424</v>
      </c>
      <c r="C1647" t="s">
        <v>120</v>
      </c>
      <c r="D1647">
        <v>2015</v>
      </c>
      <c r="E1647">
        <v>2310</v>
      </c>
      <c r="F1647">
        <v>40</v>
      </c>
      <c r="G1647">
        <v>2009.99999999999</v>
      </c>
      <c r="H1647">
        <v>10</v>
      </c>
      <c r="I1647">
        <v>0</v>
      </c>
      <c r="J1647">
        <v>250</v>
      </c>
      <c r="K1647">
        <f>SUM(Emisiones_CH4_CO2eq_MUNDO[[#This Row],[Agricultura (kilotoneladas CO₂e)]:[Otras Quemas de Combustible (kilotoneladas CO₂e)]])</f>
        <v>4619.99999999999</v>
      </c>
    </row>
    <row r="1648" spans="1:11" x14ac:dyDescent="0.25">
      <c r="A1648" t="s">
        <v>119</v>
      </c>
      <c r="B1648" t="s">
        <v>424</v>
      </c>
      <c r="C1648" t="s">
        <v>120</v>
      </c>
      <c r="D1648">
        <v>2016</v>
      </c>
      <c r="E1648">
        <v>2300</v>
      </c>
      <c r="F1648">
        <v>30</v>
      </c>
      <c r="G1648">
        <v>1880</v>
      </c>
      <c r="H1648">
        <v>20</v>
      </c>
      <c r="I1648">
        <v>0</v>
      </c>
      <c r="J1648">
        <v>260</v>
      </c>
      <c r="K1648">
        <f>SUM(Emisiones_CH4_CO2eq_MUNDO[[#This Row],[Agricultura (kilotoneladas CO₂e)]:[Otras Quemas de Combustible (kilotoneladas CO₂e)]])</f>
        <v>4490</v>
      </c>
    </row>
    <row r="1649" spans="1:11" x14ac:dyDescent="0.25">
      <c r="A1649" t="s">
        <v>121</v>
      </c>
      <c r="B1649" t="s">
        <v>425</v>
      </c>
      <c r="C1649" t="s">
        <v>122</v>
      </c>
      <c r="D1649">
        <v>1990</v>
      </c>
      <c r="E1649">
        <v>50390</v>
      </c>
      <c r="F1649">
        <v>6590</v>
      </c>
      <c r="G1649">
        <v>14270</v>
      </c>
      <c r="H1649">
        <v>50</v>
      </c>
      <c r="I1649">
        <v>90</v>
      </c>
      <c r="J1649">
        <v>6090</v>
      </c>
      <c r="K1649">
        <f>SUM(Emisiones_CH4_CO2eq_MUNDO[[#This Row],[Agricultura (kilotoneladas CO₂e)]:[Otras Quemas de Combustible (kilotoneladas CO₂e)]])</f>
        <v>77480</v>
      </c>
    </row>
    <row r="1650" spans="1:11" x14ac:dyDescent="0.25">
      <c r="A1650" t="s">
        <v>121</v>
      </c>
      <c r="B1650" t="s">
        <v>425</v>
      </c>
      <c r="C1650" t="s">
        <v>122</v>
      </c>
      <c r="D1650">
        <v>1991</v>
      </c>
      <c r="E1650">
        <v>48970</v>
      </c>
      <c r="F1650">
        <v>6250</v>
      </c>
      <c r="G1650">
        <v>14920</v>
      </c>
      <c r="H1650">
        <v>50</v>
      </c>
      <c r="I1650">
        <v>100</v>
      </c>
      <c r="J1650">
        <v>7140</v>
      </c>
      <c r="K1650">
        <f>SUM(Emisiones_CH4_CO2eq_MUNDO[[#This Row],[Agricultura (kilotoneladas CO₂e)]:[Otras Quemas de Combustible (kilotoneladas CO₂e)]])</f>
        <v>77430</v>
      </c>
    </row>
    <row r="1651" spans="1:11" x14ac:dyDescent="0.25">
      <c r="A1651" t="s">
        <v>121</v>
      </c>
      <c r="B1651" t="s">
        <v>425</v>
      </c>
      <c r="C1651" t="s">
        <v>122</v>
      </c>
      <c r="D1651">
        <v>1992</v>
      </c>
      <c r="E1651">
        <v>47860</v>
      </c>
      <c r="F1651">
        <v>6400</v>
      </c>
      <c r="G1651">
        <v>15680</v>
      </c>
      <c r="H1651">
        <v>50</v>
      </c>
      <c r="I1651">
        <v>100</v>
      </c>
      <c r="J1651">
        <v>6590</v>
      </c>
      <c r="K1651">
        <f>SUM(Emisiones_CH4_CO2eq_MUNDO[[#This Row],[Agricultura (kilotoneladas CO₂e)]:[Otras Quemas de Combustible (kilotoneladas CO₂e)]])</f>
        <v>76680</v>
      </c>
    </row>
    <row r="1652" spans="1:11" x14ac:dyDescent="0.25">
      <c r="A1652" t="s">
        <v>121</v>
      </c>
      <c r="B1652" t="s">
        <v>425</v>
      </c>
      <c r="C1652" t="s">
        <v>122</v>
      </c>
      <c r="D1652">
        <v>1993</v>
      </c>
      <c r="E1652">
        <v>47340</v>
      </c>
      <c r="F1652">
        <v>6570</v>
      </c>
      <c r="G1652">
        <v>16469.999999999898</v>
      </c>
      <c r="H1652">
        <v>50</v>
      </c>
      <c r="I1652">
        <v>100</v>
      </c>
      <c r="J1652">
        <v>6310</v>
      </c>
      <c r="K1652">
        <f>SUM(Emisiones_CH4_CO2eq_MUNDO[[#This Row],[Agricultura (kilotoneladas CO₂e)]:[Otras Quemas de Combustible (kilotoneladas CO₂e)]])</f>
        <v>76839.999999999898</v>
      </c>
    </row>
    <row r="1653" spans="1:11" x14ac:dyDescent="0.25">
      <c r="A1653" t="s">
        <v>121</v>
      </c>
      <c r="B1653" t="s">
        <v>425</v>
      </c>
      <c r="C1653" t="s">
        <v>122</v>
      </c>
      <c r="D1653">
        <v>1994</v>
      </c>
      <c r="E1653">
        <v>47350</v>
      </c>
      <c r="F1653">
        <v>6640</v>
      </c>
      <c r="G1653">
        <v>16950</v>
      </c>
      <c r="H1653">
        <v>50</v>
      </c>
      <c r="I1653">
        <v>100</v>
      </c>
      <c r="J1653">
        <v>5640</v>
      </c>
      <c r="K1653">
        <f>SUM(Emisiones_CH4_CO2eq_MUNDO[[#This Row],[Agricultura (kilotoneladas CO₂e)]:[Otras Quemas de Combustible (kilotoneladas CO₂e)]])</f>
        <v>76730</v>
      </c>
    </row>
    <row r="1654" spans="1:11" x14ac:dyDescent="0.25">
      <c r="A1654" t="s">
        <v>121</v>
      </c>
      <c r="B1654" t="s">
        <v>425</v>
      </c>
      <c r="C1654" t="s">
        <v>122</v>
      </c>
      <c r="D1654">
        <v>1995</v>
      </c>
      <c r="E1654">
        <v>47310</v>
      </c>
      <c r="F1654">
        <v>6540</v>
      </c>
      <c r="G1654">
        <v>17410</v>
      </c>
      <c r="H1654">
        <v>50</v>
      </c>
      <c r="I1654">
        <v>110</v>
      </c>
      <c r="J1654">
        <v>5650</v>
      </c>
      <c r="K1654">
        <f>SUM(Emisiones_CH4_CO2eq_MUNDO[[#This Row],[Agricultura (kilotoneladas CO₂e)]:[Otras Quemas de Combustible (kilotoneladas CO₂e)]])</f>
        <v>77070</v>
      </c>
    </row>
    <row r="1655" spans="1:11" x14ac:dyDescent="0.25">
      <c r="A1655" t="s">
        <v>121</v>
      </c>
      <c r="B1655" t="s">
        <v>425</v>
      </c>
      <c r="C1655" t="s">
        <v>122</v>
      </c>
      <c r="D1655">
        <v>1996</v>
      </c>
      <c r="E1655">
        <v>47140</v>
      </c>
      <c r="F1655">
        <v>5290</v>
      </c>
      <c r="G1655">
        <v>17790</v>
      </c>
      <c r="H1655">
        <v>10</v>
      </c>
      <c r="I1655">
        <v>110</v>
      </c>
      <c r="J1655">
        <v>5840</v>
      </c>
      <c r="K1655">
        <f>SUM(Emisiones_CH4_CO2eq_MUNDO[[#This Row],[Agricultura (kilotoneladas CO₂e)]:[Otras Quemas de Combustible (kilotoneladas CO₂e)]])</f>
        <v>76180</v>
      </c>
    </row>
    <row r="1656" spans="1:11" x14ac:dyDescent="0.25">
      <c r="A1656" t="s">
        <v>121</v>
      </c>
      <c r="B1656" t="s">
        <v>425</v>
      </c>
      <c r="C1656" t="s">
        <v>122</v>
      </c>
      <c r="D1656">
        <v>1997</v>
      </c>
      <c r="E1656">
        <v>46460</v>
      </c>
      <c r="F1656">
        <v>4700</v>
      </c>
      <c r="G1656">
        <v>18160</v>
      </c>
      <c r="H1656">
        <v>10</v>
      </c>
      <c r="I1656">
        <v>120</v>
      </c>
      <c r="J1656">
        <v>5130</v>
      </c>
      <c r="K1656">
        <f>SUM(Emisiones_CH4_CO2eq_MUNDO[[#This Row],[Agricultura (kilotoneladas CO₂e)]:[Otras Quemas de Combustible (kilotoneladas CO₂e)]])</f>
        <v>74580</v>
      </c>
    </row>
    <row r="1657" spans="1:11" x14ac:dyDescent="0.25">
      <c r="A1657" t="s">
        <v>121</v>
      </c>
      <c r="B1657" t="s">
        <v>425</v>
      </c>
      <c r="C1657" t="s">
        <v>122</v>
      </c>
      <c r="D1657">
        <v>1998</v>
      </c>
      <c r="E1657">
        <v>46100</v>
      </c>
      <c r="F1657">
        <v>4610</v>
      </c>
      <c r="G1657">
        <v>18730</v>
      </c>
      <c r="H1657">
        <v>20</v>
      </c>
      <c r="I1657">
        <v>110</v>
      </c>
      <c r="J1657">
        <v>5020</v>
      </c>
      <c r="K1657">
        <f>SUM(Emisiones_CH4_CO2eq_MUNDO[[#This Row],[Agricultura (kilotoneladas CO₂e)]:[Otras Quemas de Combustible (kilotoneladas CO₂e)]])</f>
        <v>74590</v>
      </c>
    </row>
    <row r="1658" spans="1:11" x14ac:dyDescent="0.25">
      <c r="A1658" t="s">
        <v>121</v>
      </c>
      <c r="B1658" t="s">
        <v>425</v>
      </c>
      <c r="C1658" t="s">
        <v>122</v>
      </c>
      <c r="D1658">
        <v>1999</v>
      </c>
      <c r="E1658">
        <v>45990</v>
      </c>
      <c r="F1658">
        <v>4440</v>
      </c>
      <c r="G1658">
        <v>19080</v>
      </c>
      <c r="H1658">
        <v>20</v>
      </c>
      <c r="I1658">
        <v>110</v>
      </c>
      <c r="J1658">
        <v>4660</v>
      </c>
      <c r="K1658">
        <f>SUM(Emisiones_CH4_CO2eq_MUNDO[[#This Row],[Agricultura (kilotoneladas CO₂e)]:[Otras Quemas de Combustible (kilotoneladas CO₂e)]])</f>
        <v>74300</v>
      </c>
    </row>
    <row r="1659" spans="1:11" x14ac:dyDescent="0.25">
      <c r="A1659" t="s">
        <v>121</v>
      </c>
      <c r="B1659" t="s">
        <v>425</v>
      </c>
      <c r="C1659" t="s">
        <v>122</v>
      </c>
      <c r="D1659">
        <v>2000</v>
      </c>
      <c r="E1659">
        <v>48120</v>
      </c>
      <c r="F1659">
        <v>3530</v>
      </c>
      <c r="G1659">
        <v>19360</v>
      </c>
      <c r="H1659">
        <v>20</v>
      </c>
      <c r="I1659">
        <v>110</v>
      </c>
      <c r="J1659">
        <v>4230</v>
      </c>
      <c r="K1659">
        <f>SUM(Emisiones_CH4_CO2eq_MUNDO[[#This Row],[Agricultura (kilotoneladas CO₂e)]:[Otras Quemas de Combustible (kilotoneladas CO₂e)]])</f>
        <v>75370</v>
      </c>
    </row>
    <row r="1660" spans="1:11" x14ac:dyDescent="0.25">
      <c r="A1660" t="s">
        <v>121</v>
      </c>
      <c r="B1660" t="s">
        <v>425</v>
      </c>
      <c r="C1660" t="s">
        <v>122</v>
      </c>
      <c r="D1660">
        <v>2001</v>
      </c>
      <c r="E1660">
        <v>48020</v>
      </c>
      <c r="F1660">
        <v>3300</v>
      </c>
      <c r="G1660">
        <v>19610</v>
      </c>
      <c r="H1660">
        <v>40</v>
      </c>
      <c r="I1660">
        <v>120</v>
      </c>
      <c r="J1660">
        <v>4090</v>
      </c>
      <c r="K1660">
        <f>SUM(Emisiones_CH4_CO2eq_MUNDO[[#This Row],[Agricultura (kilotoneladas CO₂e)]:[Otras Quemas de Combustible (kilotoneladas CO₂e)]])</f>
        <v>75180</v>
      </c>
    </row>
    <row r="1661" spans="1:11" x14ac:dyDescent="0.25">
      <c r="A1661" t="s">
        <v>121</v>
      </c>
      <c r="B1661" t="s">
        <v>425</v>
      </c>
      <c r="C1661" t="s">
        <v>122</v>
      </c>
      <c r="D1661">
        <v>2002</v>
      </c>
      <c r="E1661">
        <v>46780</v>
      </c>
      <c r="F1661">
        <v>2710</v>
      </c>
      <c r="G1661">
        <v>19770</v>
      </c>
      <c r="H1661">
        <v>30</v>
      </c>
      <c r="I1661">
        <v>110</v>
      </c>
      <c r="J1661">
        <v>3650</v>
      </c>
      <c r="K1661">
        <f>SUM(Emisiones_CH4_CO2eq_MUNDO[[#This Row],[Agricultura (kilotoneladas CO₂e)]:[Otras Quemas de Combustible (kilotoneladas CO₂e)]])</f>
        <v>73050</v>
      </c>
    </row>
    <row r="1662" spans="1:11" x14ac:dyDescent="0.25">
      <c r="A1662" t="s">
        <v>121</v>
      </c>
      <c r="B1662" t="s">
        <v>425</v>
      </c>
      <c r="C1662" t="s">
        <v>122</v>
      </c>
      <c r="D1662">
        <v>2003</v>
      </c>
      <c r="E1662">
        <v>45340</v>
      </c>
      <c r="F1662">
        <v>2630</v>
      </c>
      <c r="G1662">
        <v>19810</v>
      </c>
      <c r="H1662">
        <v>190</v>
      </c>
      <c r="I1662">
        <v>120</v>
      </c>
      <c r="J1662">
        <v>3620</v>
      </c>
      <c r="K1662">
        <f>SUM(Emisiones_CH4_CO2eq_MUNDO[[#This Row],[Agricultura (kilotoneladas CO₂e)]:[Otras Quemas de Combustible (kilotoneladas CO₂e)]])</f>
        <v>71710</v>
      </c>
    </row>
    <row r="1663" spans="1:11" x14ac:dyDescent="0.25">
      <c r="A1663" t="s">
        <v>121</v>
      </c>
      <c r="B1663" t="s">
        <v>425</v>
      </c>
      <c r="C1663" t="s">
        <v>122</v>
      </c>
      <c r="D1663">
        <v>2004</v>
      </c>
      <c r="E1663">
        <v>44770</v>
      </c>
      <c r="F1663">
        <v>2140</v>
      </c>
      <c r="G1663">
        <v>19670</v>
      </c>
      <c r="H1663">
        <v>30</v>
      </c>
      <c r="I1663">
        <v>130</v>
      </c>
      <c r="J1663">
        <v>3490</v>
      </c>
      <c r="K1663">
        <f>SUM(Emisiones_CH4_CO2eq_MUNDO[[#This Row],[Agricultura (kilotoneladas CO₂e)]:[Otras Quemas de Combustible (kilotoneladas CO₂e)]])</f>
        <v>70230</v>
      </c>
    </row>
    <row r="1664" spans="1:11" x14ac:dyDescent="0.25">
      <c r="A1664" t="s">
        <v>121</v>
      </c>
      <c r="B1664" t="s">
        <v>425</v>
      </c>
      <c r="C1664" t="s">
        <v>122</v>
      </c>
      <c r="D1664">
        <v>2005</v>
      </c>
      <c r="E1664">
        <v>44430</v>
      </c>
      <c r="F1664">
        <v>1810</v>
      </c>
      <c r="G1664">
        <v>19420</v>
      </c>
      <c r="H1664">
        <v>80</v>
      </c>
      <c r="I1664">
        <v>110</v>
      </c>
      <c r="J1664">
        <v>3190</v>
      </c>
      <c r="K1664">
        <f>SUM(Emisiones_CH4_CO2eq_MUNDO[[#This Row],[Agricultura (kilotoneladas CO₂e)]:[Otras Quemas de Combustible (kilotoneladas CO₂e)]])</f>
        <v>69040</v>
      </c>
    </row>
    <row r="1665" spans="1:11" x14ac:dyDescent="0.25">
      <c r="A1665" t="s">
        <v>121</v>
      </c>
      <c r="B1665" t="s">
        <v>425</v>
      </c>
      <c r="C1665" t="s">
        <v>122</v>
      </c>
      <c r="D1665">
        <v>2006</v>
      </c>
      <c r="E1665">
        <v>44310</v>
      </c>
      <c r="F1665">
        <v>1700</v>
      </c>
      <c r="G1665">
        <v>19180</v>
      </c>
      <c r="H1665">
        <v>10</v>
      </c>
      <c r="I1665">
        <v>100</v>
      </c>
      <c r="J1665">
        <v>2670</v>
      </c>
      <c r="K1665">
        <f>SUM(Emisiones_CH4_CO2eq_MUNDO[[#This Row],[Agricultura (kilotoneladas CO₂e)]:[Otras Quemas de Combustible (kilotoneladas CO₂e)]])</f>
        <v>67970</v>
      </c>
    </row>
    <row r="1666" spans="1:11" x14ac:dyDescent="0.25">
      <c r="A1666" t="s">
        <v>121</v>
      </c>
      <c r="B1666" t="s">
        <v>425</v>
      </c>
      <c r="C1666" t="s">
        <v>122</v>
      </c>
      <c r="D1666">
        <v>2007</v>
      </c>
      <c r="E1666">
        <v>44840</v>
      </c>
      <c r="F1666">
        <v>1470</v>
      </c>
      <c r="G1666">
        <v>18990</v>
      </c>
      <c r="H1666">
        <v>10</v>
      </c>
      <c r="I1666">
        <v>100</v>
      </c>
      <c r="J1666">
        <v>2510</v>
      </c>
      <c r="K1666">
        <f>SUM(Emisiones_CH4_CO2eq_MUNDO[[#This Row],[Agricultura (kilotoneladas CO₂e)]:[Otras Quemas de Combustible (kilotoneladas CO₂e)]])</f>
        <v>67920</v>
      </c>
    </row>
    <row r="1667" spans="1:11" x14ac:dyDescent="0.25">
      <c r="A1667" t="s">
        <v>121</v>
      </c>
      <c r="B1667" t="s">
        <v>425</v>
      </c>
      <c r="C1667" t="s">
        <v>122</v>
      </c>
      <c r="D1667">
        <v>2008</v>
      </c>
      <c r="E1667">
        <v>45030</v>
      </c>
      <c r="F1667">
        <v>1470</v>
      </c>
      <c r="G1667">
        <v>18750</v>
      </c>
      <c r="H1667">
        <v>50</v>
      </c>
      <c r="I1667">
        <v>80</v>
      </c>
      <c r="J1667">
        <v>2410</v>
      </c>
      <c r="K1667">
        <f>SUM(Emisiones_CH4_CO2eq_MUNDO[[#This Row],[Agricultura (kilotoneladas CO₂e)]:[Otras Quemas de Combustible (kilotoneladas CO₂e)]])</f>
        <v>67790</v>
      </c>
    </row>
    <row r="1668" spans="1:11" x14ac:dyDescent="0.25">
      <c r="A1668" t="s">
        <v>121</v>
      </c>
      <c r="B1668" t="s">
        <v>425</v>
      </c>
      <c r="C1668" t="s">
        <v>122</v>
      </c>
      <c r="D1668">
        <v>2009</v>
      </c>
      <c r="E1668">
        <v>44430</v>
      </c>
      <c r="F1668">
        <v>1470</v>
      </c>
      <c r="G1668">
        <v>18160</v>
      </c>
      <c r="H1668">
        <v>50</v>
      </c>
      <c r="I1668">
        <v>70</v>
      </c>
      <c r="J1668">
        <v>2220</v>
      </c>
      <c r="K1668">
        <f>SUM(Emisiones_CH4_CO2eq_MUNDO[[#This Row],[Agricultura (kilotoneladas CO₂e)]:[Otras Quemas de Combustible (kilotoneladas CO₂e)]])</f>
        <v>66400</v>
      </c>
    </row>
    <row r="1669" spans="1:11" x14ac:dyDescent="0.25">
      <c r="A1669" t="s">
        <v>121</v>
      </c>
      <c r="B1669" t="s">
        <v>425</v>
      </c>
      <c r="C1669" t="s">
        <v>122</v>
      </c>
      <c r="D1669">
        <v>2010</v>
      </c>
      <c r="E1669">
        <v>43900</v>
      </c>
      <c r="F1669">
        <v>1540</v>
      </c>
      <c r="G1669">
        <v>18170</v>
      </c>
      <c r="H1669">
        <v>30</v>
      </c>
      <c r="I1669">
        <v>90</v>
      </c>
      <c r="J1669">
        <v>2300</v>
      </c>
      <c r="K1669">
        <f>SUM(Emisiones_CH4_CO2eq_MUNDO[[#This Row],[Agricultura (kilotoneladas CO₂e)]:[Otras Quemas de Combustible (kilotoneladas CO₂e)]])</f>
        <v>66030</v>
      </c>
    </row>
    <row r="1670" spans="1:11" x14ac:dyDescent="0.25">
      <c r="A1670" t="s">
        <v>121</v>
      </c>
      <c r="B1670" t="s">
        <v>425</v>
      </c>
      <c r="C1670" t="s">
        <v>122</v>
      </c>
      <c r="D1670">
        <v>2011</v>
      </c>
      <c r="E1670">
        <v>42900</v>
      </c>
      <c r="F1670">
        <v>1470</v>
      </c>
      <c r="G1670">
        <v>17680</v>
      </c>
      <c r="H1670">
        <v>20</v>
      </c>
      <c r="I1670">
        <v>60</v>
      </c>
      <c r="J1670">
        <v>1870</v>
      </c>
      <c r="K1670">
        <f>SUM(Emisiones_CH4_CO2eq_MUNDO[[#This Row],[Agricultura (kilotoneladas CO₂e)]:[Otras Quemas de Combustible (kilotoneladas CO₂e)]])</f>
        <v>64000</v>
      </c>
    </row>
    <row r="1671" spans="1:11" x14ac:dyDescent="0.25">
      <c r="A1671" t="s">
        <v>121</v>
      </c>
      <c r="B1671" t="s">
        <v>425</v>
      </c>
      <c r="C1671" t="s">
        <v>122</v>
      </c>
      <c r="D1671">
        <v>2012</v>
      </c>
      <c r="E1671">
        <v>42630</v>
      </c>
      <c r="F1671">
        <v>1450</v>
      </c>
      <c r="G1671">
        <v>17020</v>
      </c>
      <c r="H1671">
        <v>130</v>
      </c>
      <c r="I1671">
        <v>50</v>
      </c>
      <c r="J1671">
        <v>1950</v>
      </c>
      <c r="K1671">
        <f>SUM(Emisiones_CH4_CO2eq_MUNDO[[#This Row],[Agricultura (kilotoneladas CO₂e)]:[Otras Quemas de Combustible (kilotoneladas CO₂e)]])</f>
        <v>63230</v>
      </c>
    </row>
    <row r="1672" spans="1:11" x14ac:dyDescent="0.25">
      <c r="A1672" t="s">
        <v>121</v>
      </c>
      <c r="B1672" t="s">
        <v>425</v>
      </c>
      <c r="C1672" t="s">
        <v>122</v>
      </c>
      <c r="D1672">
        <v>2013</v>
      </c>
      <c r="E1672">
        <v>42780</v>
      </c>
      <c r="F1672">
        <v>1390</v>
      </c>
      <c r="G1672">
        <v>16510</v>
      </c>
      <c r="H1672">
        <v>10</v>
      </c>
      <c r="I1672">
        <v>50</v>
      </c>
      <c r="J1672">
        <v>1990</v>
      </c>
      <c r="K1672">
        <f>SUM(Emisiones_CH4_CO2eq_MUNDO[[#This Row],[Agricultura (kilotoneladas CO₂e)]:[Otras Quemas de Combustible (kilotoneladas CO₂e)]])</f>
        <v>62730</v>
      </c>
    </row>
    <row r="1673" spans="1:11" x14ac:dyDescent="0.25">
      <c r="A1673" t="s">
        <v>121</v>
      </c>
      <c r="B1673" t="s">
        <v>425</v>
      </c>
      <c r="C1673" t="s">
        <v>122</v>
      </c>
      <c r="D1673">
        <v>2014</v>
      </c>
      <c r="E1673">
        <v>42900</v>
      </c>
      <c r="F1673">
        <v>1250</v>
      </c>
      <c r="G1673">
        <v>16010</v>
      </c>
      <c r="H1673">
        <v>60</v>
      </c>
      <c r="I1673">
        <v>60</v>
      </c>
      <c r="J1673">
        <v>1630</v>
      </c>
      <c r="K1673">
        <f>SUM(Emisiones_CH4_CO2eq_MUNDO[[#This Row],[Agricultura (kilotoneladas CO₂e)]:[Otras Quemas de Combustible (kilotoneladas CO₂e)]])</f>
        <v>61910</v>
      </c>
    </row>
    <row r="1674" spans="1:11" x14ac:dyDescent="0.25">
      <c r="A1674" t="s">
        <v>121</v>
      </c>
      <c r="B1674" t="s">
        <v>425</v>
      </c>
      <c r="C1674" t="s">
        <v>122</v>
      </c>
      <c r="D1674">
        <v>2015</v>
      </c>
      <c r="E1674">
        <v>42970</v>
      </c>
      <c r="F1674">
        <v>1230</v>
      </c>
      <c r="G1674">
        <v>15120</v>
      </c>
      <c r="H1674">
        <v>10</v>
      </c>
      <c r="I1674">
        <v>60</v>
      </c>
      <c r="J1674">
        <v>1660</v>
      </c>
      <c r="K1674">
        <f>SUM(Emisiones_CH4_CO2eq_MUNDO[[#This Row],[Agricultura (kilotoneladas CO₂e)]:[Otras Quemas de Combustible (kilotoneladas CO₂e)]])</f>
        <v>61050</v>
      </c>
    </row>
    <row r="1675" spans="1:11" x14ac:dyDescent="0.25">
      <c r="A1675" t="s">
        <v>121</v>
      </c>
      <c r="B1675" t="s">
        <v>425</v>
      </c>
      <c r="C1675" t="s">
        <v>122</v>
      </c>
      <c r="D1675">
        <v>2016</v>
      </c>
      <c r="E1675">
        <v>42700</v>
      </c>
      <c r="F1675">
        <v>1250</v>
      </c>
      <c r="G1675">
        <v>14090</v>
      </c>
      <c r="H1675">
        <v>20</v>
      </c>
      <c r="I1675">
        <v>50</v>
      </c>
      <c r="J1675">
        <v>1760</v>
      </c>
      <c r="K1675">
        <f>SUM(Emisiones_CH4_CO2eq_MUNDO[[#This Row],[Agricultura (kilotoneladas CO₂e)]:[Otras Quemas de Combustible (kilotoneladas CO₂e)]])</f>
        <v>59870</v>
      </c>
    </row>
    <row r="1676" spans="1:11" x14ac:dyDescent="0.25">
      <c r="A1676" t="s">
        <v>123</v>
      </c>
      <c r="B1676" t="s">
        <v>426</v>
      </c>
      <c r="C1676" t="s">
        <v>124</v>
      </c>
      <c r="D1676">
        <v>1990</v>
      </c>
      <c r="E1676">
        <v>160</v>
      </c>
      <c r="F1676">
        <v>210</v>
      </c>
      <c r="G1676">
        <v>80</v>
      </c>
      <c r="H1676">
        <v>350</v>
      </c>
      <c r="I1676">
        <v>0</v>
      </c>
      <c r="J1676">
        <v>1640</v>
      </c>
      <c r="K1676">
        <f>SUM(Emisiones_CH4_CO2eq_MUNDO[[#This Row],[Agricultura (kilotoneladas CO₂e)]:[Otras Quemas de Combustible (kilotoneladas CO₂e)]])</f>
        <v>2440</v>
      </c>
    </row>
    <row r="1677" spans="1:11" x14ac:dyDescent="0.25">
      <c r="A1677" t="s">
        <v>123</v>
      </c>
      <c r="B1677" t="s">
        <v>426</v>
      </c>
      <c r="C1677" t="s">
        <v>124</v>
      </c>
      <c r="D1677">
        <v>1991</v>
      </c>
      <c r="E1677">
        <v>160</v>
      </c>
      <c r="F1677">
        <v>220</v>
      </c>
      <c r="G1677">
        <v>80</v>
      </c>
      <c r="H1677">
        <v>350</v>
      </c>
      <c r="I1677">
        <v>0</v>
      </c>
      <c r="J1677">
        <v>1560</v>
      </c>
      <c r="K1677">
        <f>SUM(Emisiones_CH4_CO2eq_MUNDO[[#This Row],[Agricultura (kilotoneladas CO₂e)]:[Otras Quemas de Combustible (kilotoneladas CO₂e)]])</f>
        <v>2370</v>
      </c>
    </row>
    <row r="1678" spans="1:11" x14ac:dyDescent="0.25">
      <c r="A1678" t="s">
        <v>123</v>
      </c>
      <c r="B1678" t="s">
        <v>426</v>
      </c>
      <c r="C1678" t="s">
        <v>124</v>
      </c>
      <c r="D1678">
        <v>1992</v>
      </c>
      <c r="E1678">
        <v>170</v>
      </c>
      <c r="F1678">
        <v>240</v>
      </c>
      <c r="G1678">
        <v>80</v>
      </c>
      <c r="H1678">
        <v>350</v>
      </c>
      <c r="I1678">
        <v>0</v>
      </c>
      <c r="J1678">
        <v>1490</v>
      </c>
      <c r="K1678">
        <f>SUM(Emisiones_CH4_CO2eq_MUNDO[[#This Row],[Agricultura (kilotoneladas CO₂e)]:[Otras Quemas de Combustible (kilotoneladas CO₂e)]])</f>
        <v>2330</v>
      </c>
    </row>
    <row r="1679" spans="1:11" x14ac:dyDescent="0.25">
      <c r="A1679" t="s">
        <v>123</v>
      </c>
      <c r="B1679" t="s">
        <v>426</v>
      </c>
      <c r="C1679" t="s">
        <v>124</v>
      </c>
      <c r="D1679">
        <v>1993</v>
      </c>
      <c r="E1679">
        <v>170</v>
      </c>
      <c r="F1679">
        <v>250</v>
      </c>
      <c r="G1679">
        <v>90</v>
      </c>
      <c r="H1679">
        <v>350</v>
      </c>
      <c r="I1679">
        <v>0</v>
      </c>
      <c r="J1679">
        <v>1410</v>
      </c>
      <c r="K1679">
        <f>SUM(Emisiones_CH4_CO2eq_MUNDO[[#This Row],[Agricultura (kilotoneladas CO₂e)]:[Otras Quemas de Combustible (kilotoneladas CO₂e)]])</f>
        <v>2270</v>
      </c>
    </row>
    <row r="1680" spans="1:11" x14ac:dyDescent="0.25">
      <c r="A1680" t="s">
        <v>123</v>
      </c>
      <c r="B1680" t="s">
        <v>426</v>
      </c>
      <c r="C1680" t="s">
        <v>124</v>
      </c>
      <c r="D1680">
        <v>1994</v>
      </c>
      <c r="E1680">
        <v>170</v>
      </c>
      <c r="F1680">
        <v>270</v>
      </c>
      <c r="G1680">
        <v>90</v>
      </c>
      <c r="H1680">
        <v>350</v>
      </c>
      <c r="I1680">
        <v>0</v>
      </c>
      <c r="J1680">
        <v>1340</v>
      </c>
      <c r="K1680">
        <f>SUM(Emisiones_CH4_CO2eq_MUNDO[[#This Row],[Agricultura (kilotoneladas CO₂e)]:[Otras Quemas de Combustible (kilotoneladas CO₂e)]])</f>
        <v>2220</v>
      </c>
    </row>
    <row r="1681" spans="1:11" x14ac:dyDescent="0.25">
      <c r="A1681" t="s">
        <v>123</v>
      </c>
      <c r="B1681" t="s">
        <v>426</v>
      </c>
      <c r="C1681" t="s">
        <v>124</v>
      </c>
      <c r="D1681">
        <v>1995</v>
      </c>
      <c r="E1681">
        <v>170</v>
      </c>
      <c r="F1681">
        <v>280</v>
      </c>
      <c r="G1681">
        <v>150</v>
      </c>
      <c r="H1681">
        <v>350</v>
      </c>
      <c r="I1681">
        <v>0</v>
      </c>
      <c r="J1681">
        <v>1120</v>
      </c>
      <c r="K1681">
        <f>SUM(Emisiones_CH4_CO2eq_MUNDO[[#This Row],[Agricultura (kilotoneladas CO₂e)]:[Otras Quemas de Combustible (kilotoneladas CO₂e)]])</f>
        <v>2070</v>
      </c>
    </row>
    <row r="1682" spans="1:11" x14ac:dyDescent="0.25">
      <c r="A1682" t="s">
        <v>123</v>
      </c>
      <c r="B1682" t="s">
        <v>426</v>
      </c>
      <c r="C1682" t="s">
        <v>124</v>
      </c>
      <c r="D1682">
        <v>1996</v>
      </c>
      <c r="E1682">
        <v>130</v>
      </c>
      <c r="F1682">
        <v>270</v>
      </c>
      <c r="G1682">
        <v>210</v>
      </c>
      <c r="H1682">
        <v>50</v>
      </c>
      <c r="I1682">
        <v>0</v>
      </c>
      <c r="J1682">
        <v>910</v>
      </c>
      <c r="K1682">
        <f>SUM(Emisiones_CH4_CO2eq_MUNDO[[#This Row],[Agricultura (kilotoneladas CO₂e)]:[Otras Quemas de Combustible (kilotoneladas CO₂e)]])</f>
        <v>1570</v>
      </c>
    </row>
    <row r="1683" spans="1:11" x14ac:dyDescent="0.25">
      <c r="A1683" t="s">
        <v>123</v>
      </c>
      <c r="B1683" t="s">
        <v>426</v>
      </c>
      <c r="C1683" t="s">
        <v>124</v>
      </c>
      <c r="D1683">
        <v>1997</v>
      </c>
      <c r="E1683">
        <v>140</v>
      </c>
      <c r="F1683">
        <v>270</v>
      </c>
      <c r="G1683">
        <v>270</v>
      </c>
      <c r="H1683">
        <v>30</v>
      </c>
      <c r="I1683">
        <v>0</v>
      </c>
      <c r="J1683">
        <v>690</v>
      </c>
      <c r="K1683">
        <f>SUM(Emisiones_CH4_CO2eq_MUNDO[[#This Row],[Agricultura (kilotoneladas CO₂e)]:[Otras Quemas de Combustible (kilotoneladas CO₂e)]])</f>
        <v>1400</v>
      </c>
    </row>
    <row r="1684" spans="1:11" x14ac:dyDescent="0.25">
      <c r="A1684" t="s">
        <v>123</v>
      </c>
      <c r="B1684" t="s">
        <v>426</v>
      </c>
      <c r="C1684" t="s">
        <v>124</v>
      </c>
      <c r="D1684">
        <v>1998</v>
      </c>
      <c r="E1684">
        <v>140</v>
      </c>
      <c r="F1684">
        <v>260</v>
      </c>
      <c r="G1684">
        <v>330</v>
      </c>
      <c r="H1684">
        <v>30</v>
      </c>
      <c r="I1684">
        <v>0</v>
      </c>
      <c r="J1684">
        <v>480</v>
      </c>
      <c r="K1684">
        <f>SUM(Emisiones_CH4_CO2eq_MUNDO[[#This Row],[Agricultura (kilotoneladas CO₂e)]:[Otras Quemas de Combustible (kilotoneladas CO₂e)]])</f>
        <v>1240</v>
      </c>
    </row>
    <row r="1685" spans="1:11" x14ac:dyDescent="0.25">
      <c r="A1685" t="s">
        <v>123</v>
      </c>
      <c r="B1685" t="s">
        <v>426</v>
      </c>
      <c r="C1685" t="s">
        <v>124</v>
      </c>
      <c r="D1685">
        <v>1999</v>
      </c>
      <c r="E1685">
        <v>140</v>
      </c>
      <c r="F1685">
        <v>250</v>
      </c>
      <c r="G1685">
        <v>390</v>
      </c>
      <c r="H1685">
        <v>30</v>
      </c>
      <c r="I1685">
        <v>0</v>
      </c>
      <c r="J1685">
        <v>260</v>
      </c>
      <c r="K1685">
        <f>SUM(Emisiones_CH4_CO2eq_MUNDO[[#This Row],[Agricultura (kilotoneladas CO₂e)]:[Otras Quemas de Combustible (kilotoneladas CO₂e)]])</f>
        <v>1070</v>
      </c>
    </row>
    <row r="1686" spans="1:11" x14ac:dyDescent="0.25">
      <c r="A1686" t="s">
        <v>123</v>
      </c>
      <c r="B1686" t="s">
        <v>426</v>
      </c>
      <c r="C1686" t="s">
        <v>124</v>
      </c>
      <c r="D1686">
        <v>2000</v>
      </c>
      <c r="E1686">
        <v>130</v>
      </c>
      <c r="F1686">
        <v>250</v>
      </c>
      <c r="G1686">
        <v>450</v>
      </c>
      <c r="H1686">
        <v>20</v>
      </c>
      <c r="I1686">
        <v>0</v>
      </c>
      <c r="J1686">
        <v>50</v>
      </c>
      <c r="K1686">
        <f>SUM(Emisiones_CH4_CO2eq_MUNDO[[#This Row],[Agricultura (kilotoneladas CO₂e)]:[Otras Quemas de Combustible (kilotoneladas CO₂e)]])</f>
        <v>900</v>
      </c>
    </row>
    <row r="1687" spans="1:11" x14ac:dyDescent="0.25">
      <c r="A1687" t="s">
        <v>123</v>
      </c>
      <c r="B1687" t="s">
        <v>426</v>
      </c>
      <c r="C1687" t="s">
        <v>124</v>
      </c>
      <c r="D1687">
        <v>2001</v>
      </c>
      <c r="E1687">
        <v>130</v>
      </c>
      <c r="F1687">
        <v>240</v>
      </c>
      <c r="G1687">
        <v>460</v>
      </c>
      <c r="H1687">
        <v>50</v>
      </c>
      <c r="I1687">
        <v>0</v>
      </c>
      <c r="J1687">
        <v>50</v>
      </c>
      <c r="K1687">
        <f>SUM(Emisiones_CH4_CO2eq_MUNDO[[#This Row],[Agricultura (kilotoneladas CO₂e)]:[Otras Quemas de Combustible (kilotoneladas CO₂e)]])</f>
        <v>930</v>
      </c>
    </row>
    <row r="1688" spans="1:11" x14ac:dyDescent="0.25">
      <c r="A1688" t="s">
        <v>123</v>
      </c>
      <c r="B1688" t="s">
        <v>426</v>
      </c>
      <c r="C1688" t="s">
        <v>124</v>
      </c>
      <c r="D1688">
        <v>2002</v>
      </c>
      <c r="E1688">
        <v>150</v>
      </c>
      <c r="F1688">
        <v>230</v>
      </c>
      <c r="G1688">
        <v>470</v>
      </c>
      <c r="H1688">
        <v>70</v>
      </c>
      <c r="I1688">
        <v>0</v>
      </c>
      <c r="J1688">
        <v>60</v>
      </c>
      <c r="K1688">
        <f>SUM(Emisiones_CH4_CO2eq_MUNDO[[#This Row],[Agricultura (kilotoneladas CO₂e)]:[Otras Quemas de Combustible (kilotoneladas CO₂e)]])</f>
        <v>980</v>
      </c>
    </row>
    <row r="1689" spans="1:11" x14ac:dyDescent="0.25">
      <c r="A1689" t="s">
        <v>123</v>
      </c>
      <c r="B1689" t="s">
        <v>426</v>
      </c>
      <c r="C1689" t="s">
        <v>124</v>
      </c>
      <c r="D1689">
        <v>2003</v>
      </c>
      <c r="E1689">
        <v>160</v>
      </c>
      <c r="F1689">
        <v>220</v>
      </c>
      <c r="G1689">
        <v>480</v>
      </c>
      <c r="H1689">
        <v>120</v>
      </c>
      <c r="I1689">
        <v>0</v>
      </c>
      <c r="J1689">
        <v>70</v>
      </c>
      <c r="K1689">
        <f>SUM(Emisiones_CH4_CO2eq_MUNDO[[#This Row],[Agricultura (kilotoneladas CO₂e)]:[Otras Quemas de Combustible (kilotoneladas CO₂e)]])</f>
        <v>1050</v>
      </c>
    </row>
    <row r="1690" spans="1:11" x14ac:dyDescent="0.25">
      <c r="A1690" t="s">
        <v>123</v>
      </c>
      <c r="B1690" t="s">
        <v>426</v>
      </c>
      <c r="C1690" t="s">
        <v>124</v>
      </c>
      <c r="D1690">
        <v>2004</v>
      </c>
      <c r="E1690">
        <v>180</v>
      </c>
      <c r="F1690">
        <v>220</v>
      </c>
      <c r="G1690">
        <v>490</v>
      </c>
      <c r="H1690">
        <v>440</v>
      </c>
      <c r="I1690">
        <v>0</v>
      </c>
      <c r="J1690">
        <v>80</v>
      </c>
      <c r="K1690">
        <f>SUM(Emisiones_CH4_CO2eq_MUNDO[[#This Row],[Agricultura (kilotoneladas CO₂e)]:[Otras Quemas de Combustible (kilotoneladas CO₂e)]])</f>
        <v>1410</v>
      </c>
    </row>
    <row r="1691" spans="1:11" x14ac:dyDescent="0.25">
      <c r="A1691" t="s">
        <v>123</v>
      </c>
      <c r="B1691" t="s">
        <v>426</v>
      </c>
      <c r="C1691" t="s">
        <v>124</v>
      </c>
      <c r="D1691">
        <v>2005</v>
      </c>
      <c r="E1691">
        <v>160</v>
      </c>
      <c r="F1691">
        <v>210</v>
      </c>
      <c r="G1691">
        <v>510</v>
      </c>
      <c r="H1691">
        <v>310</v>
      </c>
      <c r="I1691">
        <v>0</v>
      </c>
      <c r="J1691">
        <v>90</v>
      </c>
      <c r="K1691">
        <f>SUM(Emisiones_CH4_CO2eq_MUNDO[[#This Row],[Agricultura (kilotoneladas CO₂e)]:[Otras Quemas de Combustible (kilotoneladas CO₂e)]])</f>
        <v>1280</v>
      </c>
    </row>
    <row r="1692" spans="1:11" x14ac:dyDescent="0.25">
      <c r="A1692" t="s">
        <v>123</v>
      </c>
      <c r="B1692" t="s">
        <v>426</v>
      </c>
      <c r="C1692" t="s">
        <v>124</v>
      </c>
      <c r="D1692">
        <v>2006</v>
      </c>
      <c r="E1692">
        <v>190</v>
      </c>
      <c r="F1692">
        <v>210</v>
      </c>
      <c r="G1692">
        <v>520</v>
      </c>
      <c r="H1692">
        <v>500</v>
      </c>
      <c r="I1692">
        <v>0</v>
      </c>
      <c r="J1692">
        <v>90</v>
      </c>
      <c r="K1692">
        <f>SUM(Emisiones_CH4_CO2eq_MUNDO[[#This Row],[Agricultura (kilotoneladas CO₂e)]:[Otras Quemas de Combustible (kilotoneladas CO₂e)]])</f>
        <v>1510</v>
      </c>
    </row>
    <row r="1693" spans="1:11" x14ac:dyDescent="0.25">
      <c r="A1693" t="s">
        <v>123</v>
      </c>
      <c r="B1693" t="s">
        <v>426</v>
      </c>
      <c r="C1693" t="s">
        <v>124</v>
      </c>
      <c r="D1693">
        <v>2007</v>
      </c>
      <c r="E1693">
        <v>200</v>
      </c>
      <c r="F1693">
        <v>200</v>
      </c>
      <c r="G1693">
        <v>530</v>
      </c>
      <c r="H1693">
        <v>410</v>
      </c>
      <c r="I1693">
        <v>0</v>
      </c>
      <c r="J1693">
        <v>90</v>
      </c>
      <c r="K1693">
        <f>SUM(Emisiones_CH4_CO2eq_MUNDO[[#This Row],[Agricultura (kilotoneladas CO₂e)]:[Otras Quemas de Combustible (kilotoneladas CO₂e)]])</f>
        <v>1430</v>
      </c>
    </row>
    <row r="1694" spans="1:11" x14ac:dyDescent="0.25">
      <c r="A1694" t="s">
        <v>123</v>
      </c>
      <c r="B1694" t="s">
        <v>426</v>
      </c>
      <c r="C1694" t="s">
        <v>124</v>
      </c>
      <c r="D1694">
        <v>2008</v>
      </c>
      <c r="E1694">
        <v>190</v>
      </c>
      <c r="F1694">
        <v>200</v>
      </c>
      <c r="G1694">
        <v>540</v>
      </c>
      <c r="H1694">
        <v>920</v>
      </c>
      <c r="I1694">
        <v>0</v>
      </c>
      <c r="J1694">
        <v>90</v>
      </c>
      <c r="K1694">
        <f>SUM(Emisiones_CH4_CO2eq_MUNDO[[#This Row],[Agricultura (kilotoneladas CO₂e)]:[Otras Quemas de Combustible (kilotoneladas CO₂e)]])</f>
        <v>1940</v>
      </c>
    </row>
    <row r="1695" spans="1:11" x14ac:dyDescent="0.25">
      <c r="A1695" t="s">
        <v>123</v>
      </c>
      <c r="B1695" t="s">
        <v>426</v>
      </c>
      <c r="C1695" t="s">
        <v>124</v>
      </c>
      <c r="D1695">
        <v>2009</v>
      </c>
      <c r="E1695">
        <v>180</v>
      </c>
      <c r="F1695">
        <v>200</v>
      </c>
      <c r="G1695">
        <v>560</v>
      </c>
      <c r="H1695">
        <v>160</v>
      </c>
      <c r="I1695">
        <v>0</v>
      </c>
      <c r="J1695">
        <v>90</v>
      </c>
      <c r="K1695">
        <f>SUM(Emisiones_CH4_CO2eq_MUNDO[[#This Row],[Agricultura (kilotoneladas CO₂e)]:[Otras Quemas de Combustible (kilotoneladas CO₂e)]])</f>
        <v>1190</v>
      </c>
    </row>
    <row r="1696" spans="1:11" x14ac:dyDescent="0.25">
      <c r="A1696" t="s">
        <v>123</v>
      </c>
      <c r="B1696" t="s">
        <v>426</v>
      </c>
      <c r="C1696" t="s">
        <v>124</v>
      </c>
      <c r="D1696">
        <v>2010</v>
      </c>
      <c r="E1696">
        <v>200</v>
      </c>
      <c r="F1696">
        <v>190</v>
      </c>
      <c r="G1696">
        <v>570</v>
      </c>
      <c r="H1696">
        <v>220</v>
      </c>
      <c r="I1696">
        <v>0</v>
      </c>
      <c r="J1696">
        <v>90</v>
      </c>
      <c r="K1696">
        <f>SUM(Emisiones_CH4_CO2eq_MUNDO[[#This Row],[Agricultura (kilotoneladas CO₂e)]:[Otras Quemas de Combustible (kilotoneladas CO₂e)]])</f>
        <v>1270</v>
      </c>
    </row>
    <row r="1697" spans="1:11" x14ac:dyDescent="0.25">
      <c r="A1697" t="s">
        <v>123</v>
      </c>
      <c r="B1697" t="s">
        <v>426</v>
      </c>
      <c r="C1697" t="s">
        <v>124</v>
      </c>
      <c r="D1697">
        <v>2011</v>
      </c>
      <c r="E1697">
        <v>210</v>
      </c>
      <c r="F1697">
        <v>190</v>
      </c>
      <c r="G1697">
        <v>580</v>
      </c>
      <c r="H1697">
        <v>600</v>
      </c>
      <c r="I1697">
        <v>0</v>
      </c>
      <c r="J1697">
        <v>90</v>
      </c>
      <c r="K1697">
        <f>SUM(Emisiones_CH4_CO2eq_MUNDO[[#This Row],[Agricultura (kilotoneladas CO₂e)]:[Otras Quemas de Combustible (kilotoneladas CO₂e)]])</f>
        <v>1670</v>
      </c>
    </row>
    <row r="1698" spans="1:11" x14ac:dyDescent="0.25">
      <c r="A1698" t="s">
        <v>123</v>
      </c>
      <c r="B1698" t="s">
        <v>426</v>
      </c>
      <c r="C1698" t="s">
        <v>124</v>
      </c>
      <c r="D1698">
        <v>2012</v>
      </c>
      <c r="E1698">
        <v>210</v>
      </c>
      <c r="F1698">
        <v>180</v>
      </c>
      <c r="G1698">
        <v>600</v>
      </c>
      <c r="H1698">
        <v>430</v>
      </c>
      <c r="I1698">
        <v>0</v>
      </c>
      <c r="J1698">
        <v>90</v>
      </c>
      <c r="K1698">
        <f>SUM(Emisiones_CH4_CO2eq_MUNDO[[#This Row],[Agricultura (kilotoneladas CO₂e)]:[Otras Quemas de Combustible (kilotoneladas CO₂e)]])</f>
        <v>1510</v>
      </c>
    </row>
    <row r="1699" spans="1:11" x14ac:dyDescent="0.25">
      <c r="A1699" t="s">
        <v>123</v>
      </c>
      <c r="B1699" t="s">
        <v>426</v>
      </c>
      <c r="C1699" t="s">
        <v>124</v>
      </c>
      <c r="D1699">
        <v>2013</v>
      </c>
      <c r="E1699">
        <v>230</v>
      </c>
      <c r="F1699">
        <v>180</v>
      </c>
      <c r="G1699">
        <v>610</v>
      </c>
      <c r="H1699">
        <v>500</v>
      </c>
      <c r="I1699">
        <v>0</v>
      </c>
      <c r="J1699">
        <v>90</v>
      </c>
      <c r="K1699">
        <f>SUM(Emisiones_CH4_CO2eq_MUNDO[[#This Row],[Agricultura (kilotoneladas CO₂e)]:[Otras Quemas de Combustible (kilotoneladas CO₂e)]])</f>
        <v>1610</v>
      </c>
    </row>
    <row r="1700" spans="1:11" x14ac:dyDescent="0.25">
      <c r="A1700" t="s">
        <v>123</v>
      </c>
      <c r="B1700" t="s">
        <v>426</v>
      </c>
      <c r="C1700" t="s">
        <v>124</v>
      </c>
      <c r="D1700">
        <v>2014</v>
      </c>
      <c r="E1700">
        <v>200</v>
      </c>
      <c r="F1700">
        <v>170</v>
      </c>
      <c r="G1700">
        <v>630</v>
      </c>
      <c r="H1700">
        <v>160</v>
      </c>
      <c r="I1700">
        <v>0</v>
      </c>
      <c r="J1700">
        <v>90</v>
      </c>
      <c r="K1700">
        <f>SUM(Emisiones_CH4_CO2eq_MUNDO[[#This Row],[Agricultura (kilotoneladas CO₂e)]:[Otras Quemas de Combustible (kilotoneladas CO₂e)]])</f>
        <v>1250</v>
      </c>
    </row>
    <row r="1701" spans="1:11" x14ac:dyDescent="0.25">
      <c r="A1701" t="s">
        <v>123</v>
      </c>
      <c r="B1701" t="s">
        <v>426</v>
      </c>
      <c r="C1701" t="s">
        <v>124</v>
      </c>
      <c r="D1701">
        <v>2015</v>
      </c>
      <c r="E1701">
        <v>210</v>
      </c>
      <c r="F1701">
        <v>170</v>
      </c>
      <c r="G1701">
        <v>640</v>
      </c>
      <c r="H1701">
        <v>350</v>
      </c>
      <c r="I1701">
        <v>0</v>
      </c>
      <c r="J1701">
        <v>90</v>
      </c>
      <c r="K1701">
        <f>SUM(Emisiones_CH4_CO2eq_MUNDO[[#This Row],[Agricultura (kilotoneladas CO₂e)]:[Otras Quemas de Combustible (kilotoneladas CO₂e)]])</f>
        <v>1460</v>
      </c>
    </row>
    <row r="1702" spans="1:11" x14ac:dyDescent="0.25">
      <c r="A1702" t="s">
        <v>123</v>
      </c>
      <c r="B1702" t="s">
        <v>426</v>
      </c>
      <c r="C1702" t="s">
        <v>124</v>
      </c>
      <c r="D1702">
        <v>2016</v>
      </c>
      <c r="E1702">
        <v>220</v>
      </c>
      <c r="F1702">
        <v>170</v>
      </c>
      <c r="G1702">
        <v>660</v>
      </c>
      <c r="H1702">
        <v>330</v>
      </c>
      <c r="I1702">
        <v>0</v>
      </c>
      <c r="J1702">
        <v>90</v>
      </c>
      <c r="K1702">
        <f>SUM(Emisiones_CH4_CO2eq_MUNDO[[#This Row],[Agricultura (kilotoneladas CO₂e)]:[Otras Quemas de Combustible (kilotoneladas CO₂e)]])</f>
        <v>1470</v>
      </c>
    </row>
    <row r="1703" spans="1:11" x14ac:dyDescent="0.25">
      <c r="A1703" t="s">
        <v>125</v>
      </c>
      <c r="B1703" t="s">
        <v>125</v>
      </c>
      <c r="C1703" t="s">
        <v>126</v>
      </c>
      <c r="D1703">
        <v>1990</v>
      </c>
      <c r="E1703">
        <v>490</v>
      </c>
      <c r="F1703">
        <v>0</v>
      </c>
      <c r="G1703">
        <v>3320</v>
      </c>
      <c r="H1703">
        <v>20</v>
      </c>
      <c r="I1703">
        <v>0</v>
      </c>
      <c r="J1703">
        <v>100</v>
      </c>
      <c r="K1703">
        <f>SUM(Emisiones_CH4_CO2eq_MUNDO[[#This Row],[Agricultura (kilotoneladas CO₂e)]:[Otras Quemas de Combustible (kilotoneladas CO₂e)]])</f>
        <v>3930</v>
      </c>
    </row>
    <row r="1704" spans="1:11" x14ac:dyDescent="0.25">
      <c r="A1704" t="s">
        <v>125</v>
      </c>
      <c r="B1704" t="s">
        <v>125</v>
      </c>
      <c r="C1704" t="s">
        <v>126</v>
      </c>
      <c r="D1704">
        <v>1991</v>
      </c>
      <c r="E1704">
        <v>500</v>
      </c>
      <c r="F1704">
        <v>0</v>
      </c>
      <c r="G1704">
        <v>3450</v>
      </c>
      <c r="H1704">
        <v>20</v>
      </c>
      <c r="I1704">
        <v>0</v>
      </c>
      <c r="J1704">
        <v>110</v>
      </c>
      <c r="K1704">
        <f>SUM(Emisiones_CH4_CO2eq_MUNDO[[#This Row],[Agricultura (kilotoneladas CO₂e)]:[Otras Quemas de Combustible (kilotoneladas CO₂e)]])</f>
        <v>4080</v>
      </c>
    </row>
    <row r="1705" spans="1:11" x14ac:dyDescent="0.25">
      <c r="A1705" t="s">
        <v>125</v>
      </c>
      <c r="B1705" t="s">
        <v>125</v>
      </c>
      <c r="C1705" t="s">
        <v>126</v>
      </c>
      <c r="D1705">
        <v>1992</v>
      </c>
      <c r="E1705">
        <v>480</v>
      </c>
      <c r="F1705">
        <v>0</v>
      </c>
      <c r="G1705">
        <v>3580</v>
      </c>
      <c r="H1705">
        <v>20</v>
      </c>
      <c r="I1705">
        <v>0</v>
      </c>
      <c r="J1705">
        <v>110</v>
      </c>
      <c r="K1705">
        <f>SUM(Emisiones_CH4_CO2eq_MUNDO[[#This Row],[Agricultura (kilotoneladas CO₂e)]:[Otras Quemas de Combustible (kilotoneladas CO₂e)]])</f>
        <v>4190</v>
      </c>
    </row>
    <row r="1706" spans="1:11" x14ac:dyDescent="0.25">
      <c r="A1706" t="s">
        <v>125</v>
      </c>
      <c r="B1706" t="s">
        <v>125</v>
      </c>
      <c r="C1706" t="s">
        <v>126</v>
      </c>
      <c r="D1706">
        <v>1993</v>
      </c>
      <c r="E1706">
        <v>470</v>
      </c>
      <c r="F1706">
        <v>0</v>
      </c>
      <c r="G1706">
        <v>3700</v>
      </c>
      <c r="H1706">
        <v>20</v>
      </c>
      <c r="I1706">
        <v>0</v>
      </c>
      <c r="J1706">
        <v>110</v>
      </c>
      <c r="K1706">
        <f>SUM(Emisiones_CH4_CO2eq_MUNDO[[#This Row],[Agricultura (kilotoneladas CO₂e)]:[Otras Quemas de Combustible (kilotoneladas CO₂e)]])</f>
        <v>4300</v>
      </c>
    </row>
    <row r="1707" spans="1:11" x14ac:dyDescent="0.25">
      <c r="A1707" t="s">
        <v>125</v>
      </c>
      <c r="B1707" t="s">
        <v>125</v>
      </c>
      <c r="C1707" t="s">
        <v>126</v>
      </c>
      <c r="D1707">
        <v>1994</v>
      </c>
      <c r="E1707">
        <v>500</v>
      </c>
      <c r="F1707">
        <v>0</v>
      </c>
      <c r="G1707">
        <v>3200</v>
      </c>
      <c r="H1707">
        <v>20</v>
      </c>
      <c r="I1707">
        <v>0</v>
      </c>
      <c r="J1707">
        <v>120</v>
      </c>
      <c r="K1707">
        <f>SUM(Emisiones_CH4_CO2eq_MUNDO[[#This Row],[Agricultura (kilotoneladas CO₂e)]:[Otras Quemas de Combustible (kilotoneladas CO₂e)]])</f>
        <v>3840</v>
      </c>
    </row>
    <row r="1708" spans="1:11" x14ac:dyDescent="0.25">
      <c r="A1708" t="s">
        <v>125</v>
      </c>
      <c r="B1708" t="s">
        <v>125</v>
      </c>
      <c r="C1708" t="s">
        <v>126</v>
      </c>
      <c r="D1708">
        <v>1995</v>
      </c>
      <c r="E1708">
        <v>510</v>
      </c>
      <c r="F1708">
        <v>0</v>
      </c>
      <c r="G1708">
        <v>2700</v>
      </c>
      <c r="H1708">
        <v>20</v>
      </c>
      <c r="I1708">
        <v>0</v>
      </c>
      <c r="J1708">
        <v>120</v>
      </c>
      <c r="K1708">
        <f>SUM(Emisiones_CH4_CO2eq_MUNDO[[#This Row],[Agricultura (kilotoneladas CO₂e)]:[Otras Quemas de Combustible (kilotoneladas CO₂e)]])</f>
        <v>3350</v>
      </c>
    </row>
    <row r="1709" spans="1:11" x14ac:dyDescent="0.25">
      <c r="A1709" t="s">
        <v>125</v>
      </c>
      <c r="B1709" t="s">
        <v>125</v>
      </c>
      <c r="C1709" t="s">
        <v>126</v>
      </c>
      <c r="D1709">
        <v>1996</v>
      </c>
      <c r="E1709">
        <v>540</v>
      </c>
      <c r="F1709">
        <v>0</v>
      </c>
      <c r="G1709">
        <v>2200</v>
      </c>
      <c r="H1709">
        <v>120</v>
      </c>
      <c r="I1709">
        <v>0</v>
      </c>
      <c r="J1709">
        <v>130</v>
      </c>
      <c r="K1709">
        <f>SUM(Emisiones_CH4_CO2eq_MUNDO[[#This Row],[Agricultura (kilotoneladas CO₂e)]:[Otras Quemas de Combustible (kilotoneladas CO₂e)]])</f>
        <v>2990</v>
      </c>
    </row>
    <row r="1710" spans="1:11" x14ac:dyDescent="0.25">
      <c r="A1710" t="s">
        <v>125</v>
      </c>
      <c r="B1710" t="s">
        <v>125</v>
      </c>
      <c r="C1710" t="s">
        <v>126</v>
      </c>
      <c r="D1710">
        <v>1997</v>
      </c>
      <c r="E1710">
        <v>500</v>
      </c>
      <c r="F1710">
        <v>0</v>
      </c>
      <c r="G1710">
        <v>1700</v>
      </c>
      <c r="H1710">
        <v>140</v>
      </c>
      <c r="I1710">
        <v>0</v>
      </c>
      <c r="J1710">
        <v>140</v>
      </c>
      <c r="K1710">
        <f>SUM(Emisiones_CH4_CO2eq_MUNDO[[#This Row],[Agricultura (kilotoneladas CO₂e)]:[Otras Quemas de Combustible (kilotoneladas CO₂e)]])</f>
        <v>2480</v>
      </c>
    </row>
    <row r="1711" spans="1:11" x14ac:dyDescent="0.25">
      <c r="A1711" t="s">
        <v>125</v>
      </c>
      <c r="B1711" t="s">
        <v>125</v>
      </c>
      <c r="C1711" t="s">
        <v>126</v>
      </c>
      <c r="D1711">
        <v>1998</v>
      </c>
      <c r="E1711">
        <v>520</v>
      </c>
      <c r="F1711">
        <v>0</v>
      </c>
      <c r="G1711">
        <v>1210</v>
      </c>
      <c r="H1711">
        <v>110</v>
      </c>
      <c r="I1711">
        <v>0</v>
      </c>
      <c r="J1711">
        <v>140</v>
      </c>
      <c r="K1711">
        <f>SUM(Emisiones_CH4_CO2eq_MUNDO[[#This Row],[Agricultura (kilotoneladas CO₂e)]:[Otras Quemas de Combustible (kilotoneladas CO₂e)]])</f>
        <v>1980</v>
      </c>
    </row>
    <row r="1712" spans="1:11" x14ac:dyDescent="0.25">
      <c r="A1712" t="s">
        <v>125</v>
      </c>
      <c r="B1712" t="s">
        <v>125</v>
      </c>
      <c r="C1712" t="s">
        <v>126</v>
      </c>
      <c r="D1712">
        <v>1999</v>
      </c>
      <c r="E1712">
        <v>510</v>
      </c>
      <c r="F1712">
        <v>0</v>
      </c>
      <c r="G1712">
        <v>710</v>
      </c>
      <c r="H1712">
        <v>300</v>
      </c>
      <c r="I1712">
        <v>0</v>
      </c>
      <c r="J1712">
        <v>150</v>
      </c>
      <c r="K1712">
        <f>SUM(Emisiones_CH4_CO2eq_MUNDO[[#This Row],[Agricultura (kilotoneladas CO₂e)]:[Otras Quemas de Combustible (kilotoneladas CO₂e)]])</f>
        <v>1670</v>
      </c>
    </row>
    <row r="1713" spans="1:11" x14ac:dyDescent="0.25">
      <c r="A1713" t="s">
        <v>125</v>
      </c>
      <c r="B1713" t="s">
        <v>125</v>
      </c>
      <c r="C1713" t="s">
        <v>126</v>
      </c>
      <c r="D1713">
        <v>2000</v>
      </c>
      <c r="E1713">
        <v>530</v>
      </c>
      <c r="F1713">
        <v>0</v>
      </c>
      <c r="G1713">
        <v>210</v>
      </c>
      <c r="H1713">
        <v>230</v>
      </c>
      <c r="I1713">
        <v>0</v>
      </c>
      <c r="J1713">
        <v>150</v>
      </c>
      <c r="K1713">
        <f>SUM(Emisiones_CH4_CO2eq_MUNDO[[#This Row],[Agricultura (kilotoneladas CO₂e)]:[Otras Quemas de Combustible (kilotoneladas CO₂e)]])</f>
        <v>1120</v>
      </c>
    </row>
    <row r="1714" spans="1:11" x14ac:dyDescent="0.25">
      <c r="A1714" t="s">
        <v>125</v>
      </c>
      <c r="B1714" t="s">
        <v>125</v>
      </c>
      <c r="C1714" t="s">
        <v>126</v>
      </c>
      <c r="D1714">
        <v>2001</v>
      </c>
      <c r="E1714">
        <v>520</v>
      </c>
      <c r="F1714">
        <v>0</v>
      </c>
      <c r="G1714">
        <v>210</v>
      </c>
      <c r="H1714">
        <v>140</v>
      </c>
      <c r="I1714">
        <v>0</v>
      </c>
      <c r="J1714">
        <v>160</v>
      </c>
      <c r="K1714">
        <f>SUM(Emisiones_CH4_CO2eq_MUNDO[[#This Row],[Agricultura (kilotoneladas CO₂e)]:[Otras Quemas de Combustible (kilotoneladas CO₂e)]])</f>
        <v>1030</v>
      </c>
    </row>
    <row r="1715" spans="1:11" x14ac:dyDescent="0.25">
      <c r="A1715" t="s">
        <v>125</v>
      </c>
      <c r="B1715" t="s">
        <v>125</v>
      </c>
      <c r="C1715" t="s">
        <v>126</v>
      </c>
      <c r="D1715">
        <v>2002</v>
      </c>
      <c r="E1715">
        <v>500</v>
      </c>
      <c r="F1715">
        <v>0</v>
      </c>
      <c r="G1715">
        <v>220</v>
      </c>
      <c r="H1715">
        <v>50</v>
      </c>
      <c r="I1715">
        <v>0</v>
      </c>
      <c r="J1715">
        <v>170</v>
      </c>
      <c r="K1715">
        <f>SUM(Emisiones_CH4_CO2eq_MUNDO[[#This Row],[Agricultura (kilotoneladas CO₂e)]:[Otras Quemas de Combustible (kilotoneladas CO₂e)]])</f>
        <v>940</v>
      </c>
    </row>
    <row r="1716" spans="1:11" x14ac:dyDescent="0.25">
      <c r="A1716" t="s">
        <v>125</v>
      </c>
      <c r="B1716" t="s">
        <v>125</v>
      </c>
      <c r="C1716" t="s">
        <v>126</v>
      </c>
      <c r="D1716">
        <v>2003</v>
      </c>
      <c r="E1716">
        <v>530</v>
      </c>
      <c r="F1716">
        <v>0</v>
      </c>
      <c r="G1716">
        <v>230</v>
      </c>
      <c r="H1716">
        <v>10</v>
      </c>
      <c r="I1716">
        <v>0</v>
      </c>
      <c r="J1716">
        <v>170</v>
      </c>
      <c r="K1716">
        <f>SUM(Emisiones_CH4_CO2eq_MUNDO[[#This Row],[Agricultura (kilotoneladas CO₂e)]:[Otras Quemas de Combustible (kilotoneladas CO₂e)]])</f>
        <v>940</v>
      </c>
    </row>
    <row r="1717" spans="1:11" x14ac:dyDescent="0.25">
      <c r="A1717" t="s">
        <v>125</v>
      </c>
      <c r="B1717" t="s">
        <v>125</v>
      </c>
      <c r="C1717" t="s">
        <v>126</v>
      </c>
      <c r="D1717">
        <v>2004</v>
      </c>
      <c r="E1717">
        <v>590</v>
      </c>
      <c r="F1717">
        <v>0</v>
      </c>
      <c r="G1717">
        <v>240</v>
      </c>
      <c r="H1717">
        <v>0</v>
      </c>
      <c r="I1717">
        <v>0</v>
      </c>
      <c r="J1717">
        <v>180</v>
      </c>
      <c r="K1717">
        <f>SUM(Emisiones_CH4_CO2eq_MUNDO[[#This Row],[Agricultura (kilotoneladas CO₂e)]:[Otras Quemas de Combustible (kilotoneladas CO₂e)]])</f>
        <v>1010</v>
      </c>
    </row>
    <row r="1718" spans="1:11" x14ac:dyDescent="0.25">
      <c r="A1718" t="s">
        <v>125</v>
      </c>
      <c r="B1718" t="s">
        <v>125</v>
      </c>
      <c r="C1718" t="s">
        <v>126</v>
      </c>
      <c r="D1718">
        <v>2005</v>
      </c>
      <c r="E1718">
        <v>610</v>
      </c>
      <c r="F1718">
        <v>0</v>
      </c>
      <c r="G1718">
        <v>240</v>
      </c>
      <c r="H1718">
        <v>10</v>
      </c>
      <c r="I1718">
        <v>0</v>
      </c>
      <c r="J1718">
        <v>180</v>
      </c>
      <c r="K1718">
        <f>SUM(Emisiones_CH4_CO2eq_MUNDO[[#This Row],[Agricultura (kilotoneladas CO₂e)]:[Otras Quemas de Combustible (kilotoneladas CO₂e)]])</f>
        <v>1040</v>
      </c>
    </row>
    <row r="1719" spans="1:11" x14ac:dyDescent="0.25">
      <c r="A1719" t="s">
        <v>125</v>
      </c>
      <c r="B1719" t="s">
        <v>125</v>
      </c>
      <c r="C1719" t="s">
        <v>126</v>
      </c>
      <c r="D1719">
        <v>2006</v>
      </c>
      <c r="E1719">
        <v>660</v>
      </c>
      <c r="F1719">
        <v>0</v>
      </c>
      <c r="G1719">
        <v>250</v>
      </c>
      <c r="H1719">
        <v>10</v>
      </c>
      <c r="I1719">
        <v>0</v>
      </c>
      <c r="J1719">
        <v>210</v>
      </c>
      <c r="K1719">
        <f>SUM(Emisiones_CH4_CO2eq_MUNDO[[#This Row],[Agricultura (kilotoneladas CO₂e)]:[Otras Quemas de Combustible (kilotoneladas CO₂e)]])</f>
        <v>1130</v>
      </c>
    </row>
    <row r="1720" spans="1:11" x14ac:dyDescent="0.25">
      <c r="A1720" t="s">
        <v>125</v>
      </c>
      <c r="B1720" t="s">
        <v>125</v>
      </c>
      <c r="C1720" t="s">
        <v>126</v>
      </c>
      <c r="D1720">
        <v>2007</v>
      </c>
      <c r="E1720">
        <v>630</v>
      </c>
      <c r="F1720">
        <v>0</v>
      </c>
      <c r="G1720">
        <v>260</v>
      </c>
      <c r="H1720">
        <v>10</v>
      </c>
      <c r="I1720">
        <v>0</v>
      </c>
      <c r="J1720">
        <v>230</v>
      </c>
      <c r="K1720">
        <f>SUM(Emisiones_CH4_CO2eq_MUNDO[[#This Row],[Agricultura (kilotoneladas CO₂e)]:[Otras Quemas de Combustible (kilotoneladas CO₂e)]])</f>
        <v>1130</v>
      </c>
    </row>
    <row r="1721" spans="1:11" x14ac:dyDescent="0.25">
      <c r="A1721" t="s">
        <v>125</v>
      </c>
      <c r="B1721" t="s">
        <v>125</v>
      </c>
      <c r="C1721" t="s">
        <v>126</v>
      </c>
      <c r="D1721">
        <v>2008</v>
      </c>
      <c r="E1721">
        <v>750</v>
      </c>
      <c r="F1721">
        <v>0</v>
      </c>
      <c r="G1721">
        <v>270</v>
      </c>
      <c r="H1721">
        <v>0</v>
      </c>
      <c r="I1721">
        <v>0</v>
      </c>
      <c r="J1721">
        <v>260</v>
      </c>
      <c r="K1721">
        <f>SUM(Emisiones_CH4_CO2eq_MUNDO[[#This Row],[Agricultura (kilotoneladas CO₂e)]:[Otras Quemas de Combustible (kilotoneladas CO₂e)]])</f>
        <v>1280</v>
      </c>
    </row>
    <row r="1722" spans="1:11" x14ac:dyDescent="0.25">
      <c r="A1722" t="s">
        <v>125</v>
      </c>
      <c r="B1722" t="s">
        <v>125</v>
      </c>
      <c r="C1722" t="s">
        <v>126</v>
      </c>
      <c r="D1722">
        <v>2009</v>
      </c>
      <c r="E1722">
        <v>1000</v>
      </c>
      <c r="F1722">
        <v>0</v>
      </c>
      <c r="G1722">
        <v>280</v>
      </c>
      <c r="H1722">
        <v>20</v>
      </c>
      <c r="I1722">
        <v>0</v>
      </c>
      <c r="J1722">
        <v>280</v>
      </c>
      <c r="K1722">
        <f>SUM(Emisiones_CH4_CO2eq_MUNDO[[#This Row],[Agricultura (kilotoneladas CO₂e)]:[Otras Quemas de Combustible (kilotoneladas CO₂e)]])</f>
        <v>1580</v>
      </c>
    </row>
    <row r="1723" spans="1:11" x14ac:dyDescent="0.25">
      <c r="A1723" t="s">
        <v>125</v>
      </c>
      <c r="B1723" t="s">
        <v>125</v>
      </c>
      <c r="C1723" t="s">
        <v>126</v>
      </c>
      <c r="D1723">
        <v>2010</v>
      </c>
      <c r="E1723">
        <v>1070</v>
      </c>
      <c r="F1723">
        <v>0</v>
      </c>
      <c r="G1723">
        <v>290</v>
      </c>
      <c r="H1723">
        <v>30</v>
      </c>
      <c r="I1723">
        <v>0</v>
      </c>
      <c r="J1723">
        <v>310</v>
      </c>
      <c r="K1723">
        <f>SUM(Emisiones_CH4_CO2eq_MUNDO[[#This Row],[Agricultura (kilotoneladas CO₂e)]:[Otras Quemas de Combustible (kilotoneladas CO₂e)]])</f>
        <v>1700</v>
      </c>
    </row>
    <row r="1724" spans="1:11" x14ac:dyDescent="0.25">
      <c r="A1724" t="s">
        <v>125</v>
      </c>
      <c r="B1724" t="s">
        <v>125</v>
      </c>
      <c r="C1724" t="s">
        <v>126</v>
      </c>
      <c r="D1724">
        <v>2011</v>
      </c>
      <c r="E1724">
        <v>750</v>
      </c>
      <c r="F1724">
        <v>0</v>
      </c>
      <c r="G1724">
        <v>300</v>
      </c>
      <c r="H1724">
        <v>20</v>
      </c>
      <c r="I1724">
        <v>0</v>
      </c>
      <c r="J1724">
        <v>320</v>
      </c>
      <c r="K1724">
        <f>SUM(Emisiones_CH4_CO2eq_MUNDO[[#This Row],[Agricultura (kilotoneladas CO₂e)]:[Otras Quemas de Combustible (kilotoneladas CO₂e)]])</f>
        <v>1390</v>
      </c>
    </row>
    <row r="1725" spans="1:11" x14ac:dyDescent="0.25">
      <c r="A1725" t="s">
        <v>125</v>
      </c>
      <c r="B1725" t="s">
        <v>125</v>
      </c>
      <c r="C1725" t="s">
        <v>126</v>
      </c>
      <c r="D1725">
        <v>2012</v>
      </c>
      <c r="E1725">
        <v>840</v>
      </c>
      <c r="F1725">
        <v>0</v>
      </c>
      <c r="G1725">
        <v>310</v>
      </c>
      <c r="H1725">
        <v>20</v>
      </c>
      <c r="I1725">
        <v>0</v>
      </c>
      <c r="J1725">
        <v>330</v>
      </c>
      <c r="K1725">
        <f>SUM(Emisiones_CH4_CO2eq_MUNDO[[#This Row],[Agricultura (kilotoneladas CO₂e)]:[Otras Quemas de Combustible (kilotoneladas CO₂e)]])</f>
        <v>1500</v>
      </c>
    </row>
    <row r="1726" spans="1:11" x14ac:dyDescent="0.25">
      <c r="A1726" t="s">
        <v>125</v>
      </c>
      <c r="B1726" t="s">
        <v>125</v>
      </c>
      <c r="C1726" t="s">
        <v>126</v>
      </c>
      <c r="D1726">
        <v>2013</v>
      </c>
      <c r="E1726">
        <v>910</v>
      </c>
      <c r="F1726">
        <v>0</v>
      </c>
      <c r="G1726">
        <v>320</v>
      </c>
      <c r="H1726">
        <v>0</v>
      </c>
      <c r="I1726">
        <v>0</v>
      </c>
      <c r="J1726">
        <v>340</v>
      </c>
      <c r="K1726">
        <f>SUM(Emisiones_CH4_CO2eq_MUNDO[[#This Row],[Agricultura (kilotoneladas CO₂e)]:[Otras Quemas de Combustible (kilotoneladas CO₂e)]])</f>
        <v>1570</v>
      </c>
    </row>
    <row r="1727" spans="1:11" x14ac:dyDescent="0.25">
      <c r="A1727" t="s">
        <v>125</v>
      </c>
      <c r="B1727" t="s">
        <v>125</v>
      </c>
      <c r="C1727" t="s">
        <v>126</v>
      </c>
      <c r="D1727">
        <v>2014</v>
      </c>
      <c r="E1727">
        <v>940</v>
      </c>
      <c r="F1727">
        <v>0</v>
      </c>
      <c r="G1727">
        <v>330</v>
      </c>
      <c r="H1727">
        <v>0</v>
      </c>
      <c r="I1727">
        <v>0</v>
      </c>
      <c r="J1727">
        <v>350</v>
      </c>
      <c r="K1727">
        <f>SUM(Emisiones_CH4_CO2eq_MUNDO[[#This Row],[Agricultura (kilotoneladas CO₂e)]:[Otras Quemas de Combustible (kilotoneladas CO₂e)]])</f>
        <v>1620</v>
      </c>
    </row>
    <row r="1728" spans="1:11" x14ac:dyDescent="0.25">
      <c r="A1728" t="s">
        <v>125</v>
      </c>
      <c r="B1728" t="s">
        <v>125</v>
      </c>
      <c r="C1728" t="s">
        <v>126</v>
      </c>
      <c r="D1728">
        <v>2015</v>
      </c>
      <c r="E1728">
        <v>940</v>
      </c>
      <c r="F1728">
        <v>0</v>
      </c>
      <c r="G1728">
        <v>340</v>
      </c>
      <c r="H1728">
        <v>0</v>
      </c>
      <c r="I1728">
        <v>0</v>
      </c>
      <c r="J1728">
        <v>360</v>
      </c>
      <c r="K1728">
        <f>SUM(Emisiones_CH4_CO2eq_MUNDO[[#This Row],[Agricultura (kilotoneladas CO₂e)]:[Otras Quemas de Combustible (kilotoneladas CO₂e)]])</f>
        <v>1640</v>
      </c>
    </row>
    <row r="1729" spans="1:11" x14ac:dyDescent="0.25">
      <c r="A1729" t="s">
        <v>125</v>
      </c>
      <c r="B1729" t="s">
        <v>125</v>
      </c>
      <c r="C1729" t="s">
        <v>126</v>
      </c>
      <c r="D1729">
        <v>2016</v>
      </c>
      <c r="E1729">
        <v>930</v>
      </c>
      <c r="F1729">
        <v>0</v>
      </c>
      <c r="G1729">
        <v>350</v>
      </c>
      <c r="H1729">
        <v>0</v>
      </c>
      <c r="I1729">
        <v>0</v>
      </c>
      <c r="J1729">
        <v>370</v>
      </c>
      <c r="K1729">
        <f>SUM(Emisiones_CH4_CO2eq_MUNDO[[#This Row],[Agricultura (kilotoneladas CO₂e)]:[Otras Quemas de Combustible (kilotoneladas CO₂e)]])</f>
        <v>1650</v>
      </c>
    </row>
    <row r="1730" spans="1:11" x14ac:dyDescent="0.25">
      <c r="A1730" t="s">
        <v>127</v>
      </c>
      <c r="B1730" t="s">
        <v>127</v>
      </c>
      <c r="C1730" t="s">
        <v>128</v>
      </c>
      <c r="D1730">
        <v>1990</v>
      </c>
      <c r="E1730">
        <v>1510</v>
      </c>
      <c r="F1730">
        <v>7150</v>
      </c>
      <c r="G1730">
        <v>4910</v>
      </c>
      <c r="H1730">
        <v>10</v>
      </c>
      <c r="I1730">
        <v>0</v>
      </c>
      <c r="J1730">
        <v>2650</v>
      </c>
      <c r="K1730">
        <f>SUM(Emisiones_CH4_CO2eq_MUNDO[[#This Row],[Agricultura (kilotoneladas CO₂e)]:[Otras Quemas de Combustible (kilotoneladas CO₂e)]])</f>
        <v>16230</v>
      </c>
    </row>
    <row r="1731" spans="1:11" x14ac:dyDescent="0.25">
      <c r="A1731" t="s">
        <v>127</v>
      </c>
      <c r="B1731" t="s">
        <v>127</v>
      </c>
      <c r="C1731" t="s">
        <v>128</v>
      </c>
      <c r="D1731">
        <v>1991</v>
      </c>
      <c r="E1731">
        <v>1480</v>
      </c>
      <c r="F1731">
        <v>6290</v>
      </c>
      <c r="G1731">
        <v>4560</v>
      </c>
      <c r="H1731">
        <v>10</v>
      </c>
      <c r="I1731">
        <v>0</v>
      </c>
      <c r="J1731">
        <v>1950</v>
      </c>
      <c r="K1731">
        <f>SUM(Emisiones_CH4_CO2eq_MUNDO[[#This Row],[Agricultura (kilotoneladas CO₂e)]:[Otras Quemas de Combustible (kilotoneladas CO₂e)]])</f>
        <v>14290</v>
      </c>
    </row>
    <row r="1732" spans="1:11" x14ac:dyDescent="0.25">
      <c r="A1732" t="s">
        <v>127</v>
      </c>
      <c r="B1732" t="s">
        <v>127</v>
      </c>
      <c r="C1732" t="s">
        <v>128</v>
      </c>
      <c r="D1732">
        <v>1992</v>
      </c>
      <c r="E1732">
        <v>1280</v>
      </c>
      <c r="F1732">
        <v>5420</v>
      </c>
      <c r="G1732">
        <v>3570</v>
      </c>
      <c r="H1732">
        <v>10</v>
      </c>
      <c r="I1732">
        <v>0</v>
      </c>
      <c r="J1732">
        <v>1500</v>
      </c>
      <c r="K1732">
        <f>SUM(Emisiones_CH4_CO2eq_MUNDO[[#This Row],[Agricultura (kilotoneladas CO₂e)]:[Otras Quemas de Combustible (kilotoneladas CO₂e)]])</f>
        <v>11780</v>
      </c>
    </row>
    <row r="1733" spans="1:11" x14ac:dyDescent="0.25">
      <c r="A1733" t="s">
        <v>127</v>
      </c>
      <c r="B1733" t="s">
        <v>127</v>
      </c>
      <c r="C1733" t="s">
        <v>128</v>
      </c>
      <c r="D1733">
        <v>1993</v>
      </c>
      <c r="E1733">
        <v>1160</v>
      </c>
      <c r="F1733">
        <v>4550</v>
      </c>
      <c r="G1733">
        <v>3190</v>
      </c>
      <c r="H1733">
        <v>10</v>
      </c>
      <c r="I1733">
        <v>0</v>
      </c>
      <c r="J1733">
        <v>890</v>
      </c>
      <c r="K1733">
        <f>SUM(Emisiones_CH4_CO2eq_MUNDO[[#This Row],[Agricultura (kilotoneladas CO₂e)]:[Otras Quemas de Combustible (kilotoneladas CO₂e)]])</f>
        <v>9800</v>
      </c>
    </row>
    <row r="1734" spans="1:11" x14ac:dyDescent="0.25">
      <c r="A1734" t="s">
        <v>127</v>
      </c>
      <c r="B1734" t="s">
        <v>127</v>
      </c>
      <c r="C1734" t="s">
        <v>128</v>
      </c>
      <c r="D1734">
        <v>1994</v>
      </c>
      <c r="E1734">
        <v>1130</v>
      </c>
      <c r="F1734">
        <v>3690</v>
      </c>
      <c r="G1734">
        <v>3130</v>
      </c>
      <c r="H1734">
        <v>10</v>
      </c>
      <c r="I1734">
        <v>0</v>
      </c>
      <c r="J1734">
        <v>430</v>
      </c>
      <c r="K1734">
        <f>SUM(Emisiones_CH4_CO2eq_MUNDO[[#This Row],[Agricultura (kilotoneladas CO₂e)]:[Otras Quemas de Combustible (kilotoneladas CO₂e)]])</f>
        <v>8390</v>
      </c>
    </row>
    <row r="1735" spans="1:11" x14ac:dyDescent="0.25">
      <c r="A1735" t="s">
        <v>127</v>
      </c>
      <c r="B1735" t="s">
        <v>127</v>
      </c>
      <c r="C1735" t="s">
        <v>128</v>
      </c>
      <c r="D1735">
        <v>1995</v>
      </c>
      <c r="E1735">
        <v>1150</v>
      </c>
      <c r="F1735">
        <v>2820</v>
      </c>
      <c r="G1735">
        <v>3150</v>
      </c>
      <c r="H1735">
        <v>10</v>
      </c>
      <c r="I1735">
        <v>0</v>
      </c>
      <c r="J1735">
        <v>160</v>
      </c>
      <c r="K1735">
        <f>SUM(Emisiones_CH4_CO2eq_MUNDO[[#This Row],[Agricultura (kilotoneladas CO₂e)]:[Otras Quemas de Combustible (kilotoneladas CO₂e)]])</f>
        <v>7290</v>
      </c>
    </row>
    <row r="1736" spans="1:11" x14ac:dyDescent="0.25">
      <c r="A1736" t="s">
        <v>127</v>
      </c>
      <c r="B1736" t="s">
        <v>127</v>
      </c>
      <c r="C1736" t="s">
        <v>128</v>
      </c>
      <c r="D1736">
        <v>1996</v>
      </c>
      <c r="E1736">
        <v>1170</v>
      </c>
      <c r="F1736">
        <v>2830</v>
      </c>
      <c r="G1736">
        <v>3180</v>
      </c>
      <c r="H1736">
        <v>0</v>
      </c>
      <c r="I1736">
        <v>0</v>
      </c>
      <c r="J1736">
        <v>170</v>
      </c>
      <c r="K1736">
        <f>SUM(Emisiones_CH4_CO2eq_MUNDO[[#This Row],[Agricultura (kilotoneladas CO₂e)]:[Otras Quemas de Combustible (kilotoneladas CO₂e)]])</f>
        <v>7350</v>
      </c>
    </row>
    <row r="1737" spans="1:11" x14ac:dyDescent="0.25">
      <c r="A1737" t="s">
        <v>127</v>
      </c>
      <c r="B1737" t="s">
        <v>127</v>
      </c>
      <c r="C1737" t="s">
        <v>128</v>
      </c>
      <c r="D1737">
        <v>1997</v>
      </c>
      <c r="E1737">
        <v>1190</v>
      </c>
      <c r="F1737">
        <v>2830</v>
      </c>
      <c r="G1737">
        <v>3170</v>
      </c>
      <c r="H1737">
        <v>0</v>
      </c>
      <c r="I1737">
        <v>0</v>
      </c>
      <c r="J1737">
        <v>190</v>
      </c>
      <c r="K1737">
        <f>SUM(Emisiones_CH4_CO2eq_MUNDO[[#This Row],[Agricultura (kilotoneladas CO₂e)]:[Otras Quemas de Combustible (kilotoneladas CO₂e)]])</f>
        <v>7380</v>
      </c>
    </row>
    <row r="1738" spans="1:11" x14ac:dyDescent="0.25">
      <c r="A1738" t="s">
        <v>127</v>
      </c>
      <c r="B1738" t="s">
        <v>127</v>
      </c>
      <c r="C1738" t="s">
        <v>128</v>
      </c>
      <c r="D1738">
        <v>1998</v>
      </c>
      <c r="E1738">
        <v>1210</v>
      </c>
      <c r="F1738">
        <v>2830</v>
      </c>
      <c r="G1738">
        <v>3180</v>
      </c>
      <c r="H1738">
        <v>0</v>
      </c>
      <c r="I1738">
        <v>0</v>
      </c>
      <c r="J1738">
        <v>130</v>
      </c>
      <c r="K1738">
        <f>SUM(Emisiones_CH4_CO2eq_MUNDO[[#This Row],[Agricultura (kilotoneladas CO₂e)]:[Otras Quemas de Combustible (kilotoneladas CO₂e)]])</f>
        <v>7350</v>
      </c>
    </row>
    <row r="1739" spans="1:11" x14ac:dyDescent="0.25">
      <c r="A1739" t="s">
        <v>127</v>
      </c>
      <c r="B1739" t="s">
        <v>127</v>
      </c>
      <c r="C1739" t="s">
        <v>128</v>
      </c>
      <c r="D1739">
        <v>1999</v>
      </c>
      <c r="E1739">
        <v>1280</v>
      </c>
      <c r="F1739">
        <v>2830</v>
      </c>
      <c r="G1739">
        <v>3180</v>
      </c>
      <c r="H1739">
        <v>0</v>
      </c>
      <c r="I1739">
        <v>0</v>
      </c>
      <c r="J1739">
        <v>80</v>
      </c>
      <c r="K1739">
        <f>SUM(Emisiones_CH4_CO2eq_MUNDO[[#This Row],[Agricultura (kilotoneladas CO₂e)]:[Otras Quemas de Combustible (kilotoneladas CO₂e)]])</f>
        <v>7370</v>
      </c>
    </row>
    <row r="1740" spans="1:11" x14ac:dyDescent="0.25">
      <c r="A1740" t="s">
        <v>127</v>
      </c>
      <c r="B1740" t="s">
        <v>127</v>
      </c>
      <c r="C1740" t="s">
        <v>128</v>
      </c>
      <c r="D1740">
        <v>2000</v>
      </c>
      <c r="E1740">
        <v>1350</v>
      </c>
      <c r="F1740">
        <v>2840</v>
      </c>
      <c r="G1740">
        <v>3180</v>
      </c>
      <c r="H1740">
        <v>0</v>
      </c>
      <c r="I1740">
        <v>0</v>
      </c>
      <c r="J1740">
        <v>30</v>
      </c>
      <c r="K1740">
        <f>SUM(Emisiones_CH4_CO2eq_MUNDO[[#This Row],[Agricultura (kilotoneladas CO₂e)]:[Otras Quemas de Combustible (kilotoneladas CO₂e)]])</f>
        <v>7400</v>
      </c>
    </row>
    <row r="1741" spans="1:11" x14ac:dyDescent="0.25">
      <c r="A1741" t="s">
        <v>127</v>
      </c>
      <c r="B1741" t="s">
        <v>127</v>
      </c>
      <c r="C1741" t="s">
        <v>128</v>
      </c>
      <c r="D1741">
        <v>2001</v>
      </c>
      <c r="E1741">
        <v>1360</v>
      </c>
      <c r="F1741">
        <v>1850</v>
      </c>
      <c r="G1741">
        <v>3170</v>
      </c>
      <c r="H1741">
        <v>50</v>
      </c>
      <c r="I1741">
        <v>0</v>
      </c>
      <c r="J1741">
        <v>30</v>
      </c>
      <c r="K1741">
        <f>SUM(Emisiones_CH4_CO2eq_MUNDO[[#This Row],[Agricultura (kilotoneladas CO₂e)]:[Otras Quemas de Combustible (kilotoneladas CO₂e)]])</f>
        <v>6460</v>
      </c>
    </row>
    <row r="1742" spans="1:11" x14ac:dyDescent="0.25">
      <c r="A1742" t="s">
        <v>127</v>
      </c>
      <c r="B1742" t="s">
        <v>127</v>
      </c>
      <c r="C1742" t="s">
        <v>128</v>
      </c>
      <c r="D1742">
        <v>2002</v>
      </c>
      <c r="E1742">
        <v>1410</v>
      </c>
      <c r="F1742">
        <v>1800</v>
      </c>
      <c r="G1742">
        <v>3170</v>
      </c>
      <c r="H1742">
        <v>0</v>
      </c>
      <c r="I1742">
        <v>0</v>
      </c>
      <c r="J1742">
        <v>30</v>
      </c>
      <c r="K1742">
        <f>SUM(Emisiones_CH4_CO2eq_MUNDO[[#This Row],[Agricultura (kilotoneladas CO₂e)]:[Otras Quemas de Combustible (kilotoneladas CO₂e)]])</f>
        <v>6410</v>
      </c>
    </row>
    <row r="1743" spans="1:11" x14ac:dyDescent="0.25">
      <c r="A1743" t="s">
        <v>127</v>
      </c>
      <c r="B1743" t="s">
        <v>127</v>
      </c>
      <c r="C1743" t="s">
        <v>128</v>
      </c>
      <c r="D1743">
        <v>2003</v>
      </c>
      <c r="E1743">
        <v>1450</v>
      </c>
      <c r="F1743">
        <v>2110</v>
      </c>
      <c r="G1743">
        <v>3170</v>
      </c>
      <c r="H1743">
        <v>0</v>
      </c>
      <c r="I1743">
        <v>0</v>
      </c>
      <c r="J1743">
        <v>50</v>
      </c>
      <c r="K1743">
        <f>SUM(Emisiones_CH4_CO2eq_MUNDO[[#This Row],[Agricultura (kilotoneladas CO₂e)]:[Otras Quemas de Combustible (kilotoneladas CO₂e)]])</f>
        <v>6780</v>
      </c>
    </row>
    <row r="1744" spans="1:11" x14ac:dyDescent="0.25">
      <c r="A1744" t="s">
        <v>127</v>
      </c>
      <c r="B1744" t="s">
        <v>127</v>
      </c>
      <c r="C1744" t="s">
        <v>128</v>
      </c>
      <c r="D1744">
        <v>2004</v>
      </c>
      <c r="E1744">
        <v>1410</v>
      </c>
      <c r="F1744">
        <v>1850</v>
      </c>
      <c r="G1744">
        <v>3170</v>
      </c>
      <c r="H1744">
        <v>10</v>
      </c>
      <c r="I1744">
        <v>0</v>
      </c>
      <c r="J1744">
        <v>60</v>
      </c>
      <c r="K1744">
        <f>SUM(Emisiones_CH4_CO2eq_MUNDO[[#This Row],[Agricultura (kilotoneladas CO₂e)]:[Otras Quemas de Combustible (kilotoneladas CO₂e)]])</f>
        <v>6500</v>
      </c>
    </row>
    <row r="1745" spans="1:11" x14ac:dyDescent="0.25">
      <c r="A1745" t="s">
        <v>127</v>
      </c>
      <c r="B1745" t="s">
        <v>127</v>
      </c>
      <c r="C1745" t="s">
        <v>128</v>
      </c>
      <c r="D1745">
        <v>2005</v>
      </c>
      <c r="E1745">
        <v>1420</v>
      </c>
      <c r="F1745">
        <v>1430</v>
      </c>
      <c r="G1745">
        <v>3170</v>
      </c>
      <c r="H1745">
        <v>10</v>
      </c>
      <c r="I1745">
        <v>0</v>
      </c>
      <c r="J1745">
        <v>50</v>
      </c>
      <c r="K1745">
        <f>SUM(Emisiones_CH4_CO2eq_MUNDO[[#This Row],[Agricultura (kilotoneladas CO₂e)]:[Otras Quemas de Combustible (kilotoneladas CO₂e)]])</f>
        <v>6080</v>
      </c>
    </row>
    <row r="1746" spans="1:11" x14ac:dyDescent="0.25">
      <c r="A1746" t="s">
        <v>127</v>
      </c>
      <c r="B1746" t="s">
        <v>127</v>
      </c>
      <c r="C1746" t="s">
        <v>128</v>
      </c>
      <c r="D1746">
        <v>2006</v>
      </c>
      <c r="E1746">
        <v>1330</v>
      </c>
      <c r="F1746">
        <v>1430</v>
      </c>
      <c r="G1746">
        <v>3190</v>
      </c>
      <c r="H1746">
        <v>10</v>
      </c>
      <c r="I1746">
        <v>0</v>
      </c>
      <c r="J1746">
        <v>70</v>
      </c>
      <c r="K1746">
        <f>SUM(Emisiones_CH4_CO2eq_MUNDO[[#This Row],[Agricultura (kilotoneladas CO₂e)]:[Otras Quemas de Combustible (kilotoneladas CO₂e)]])</f>
        <v>6030</v>
      </c>
    </row>
    <row r="1747" spans="1:11" x14ac:dyDescent="0.25">
      <c r="A1747" t="s">
        <v>127</v>
      </c>
      <c r="B1747" t="s">
        <v>127</v>
      </c>
      <c r="C1747" t="s">
        <v>128</v>
      </c>
      <c r="D1747">
        <v>2007</v>
      </c>
      <c r="E1747">
        <v>1240</v>
      </c>
      <c r="F1747">
        <v>1380</v>
      </c>
      <c r="G1747">
        <v>3180</v>
      </c>
      <c r="H1747">
        <v>0</v>
      </c>
      <c r="I1747">
        <v>0</v>
      </c>
      <c r="J1747">
        <v>70</v>
      </c>
      <c r="K1747">
        <f>SUM(Emisiones_CH4_CO2eq_MUNDO[[#This Row],[Agricultura (kilotoneladas CO₂e)]:[Otras Quemas de Combustible (kilotoneladas CO₂e)]])</f>
        <v>5870</v>
      </c>
    </row>
    <row r="1748" spans="1:11" x14ac:dyDescent="0.25">
      <c r="A1748" t="s">
        <v>127</v>
      </c>
      <c r="B1748" t="s">
        <v>127</v>
      </c>
      <c r="C1748" t="s">
        <v>128</v>
      </c>
      <c r="D1748">
        <v>2008</v>
      </c>
      <c r="E1748">
        <v>1210</v>
      </c>
      <c r="F1748">
        <v>1330</v>
      </c>
      <c r="G1748">
        <v>3180</v>
      </c>
      <c r="H1748">
        <v>10</v>
      </c>
      <c r="I1748">
        <v>0</v>
      </c>
      <c r="J1748">
        <v>80</v>
      </c>
      <c r="K1748">
        <f>SUM(Emisiones_CH4_CO2eq_MUNDO[[#This Row],[Agricultura (kilotoneladas CO₂e)]:[Otras Quemas de Combustible (kilotoneladas CO₂e)]])</f>
        <v>5810</v>
      </c>
    </row>
    <row r="1749" spans="1:11" x14ac:dyDescent="0.25">
      <c r="A1749" t="s">
        <v>127</v>
      </c>
      <c r="B1749" t="s">
        <v>127</v>
      </c>
      <c r="C1749" t="s">
        <v>128</v>
      </c>
      <c r="D1749">
        <v>2009</v>
      </c>
      <c r="E1749">
        <v>1180</v>
      </c>
      <c r="F1749">
        <v>1280</v>
      </c>
      <c r="G1749">
        <v>3180</v>
      </c>
      <c r="H1749">
        <v>0</v>
      </c>
      <c r="I1749">
        <v>0</v>
      </c>
      <c r="J1749">
        <v>90</v>
      </c>
      <c r="K1749">
        <f>SUM(Emisiones_CH4_CO2eq_MUNDO[[#This Row],[Agricultura (kilotoneladas CO₂e)]:[Otras Quemas de Combustible (kilotoneladas CO₂e)]])</f>
        <v>5730</v>
      </c>
    </row>
    <row r="1750" spans="1:11" x14ac:dyDescent="0.25">
      <c r="A1750" t="s">
        <v>127</v>
      </c>
      <c r="B1750" t="s">
        <v>127</v>
      </c>
      <c r="C1750" t="s">
        <v>128</v>
      </c>
      <c r="D1750">
        <v>2010</v>
      </c>
      <c r="E1750">
        <v>1210</v>
      </c>
      <c r="F1750">
        <v>1240</v>
      </c>
      <c r="G1750">
        <v>3170</v>
      </c>
      <c r="H1750">
        <v>20</v>
      </c>
      <c r="I1750">
        <v>0</v>
      </c>
      <c r="J1750">
        <v>90</v>
      </c>
      <c r="K1750">
        <f>SUM(Emisiones_CH4_CO2eq_MUNDO[[#This Row],[Agricultura (kilotoneladas CO₂e)]:[Otras Quemas de Combustible (kilotoneladas CO₂e)]])</f>
        <v>5730</v>
      </c>
    </row>
    <row r="1751" spans="1:11" x14ac:dyDescent="0.25">
      <c r="A1751" t="s">
        <v>127</v>
      </c>
      <c r="B1751" t="s">
        <v>127</v>
      </c>
      <c r="C1751" t="s">
        <v>128</v>
      </c>
      <c r="D1751">
        <v>2011</v>
      </c>
      <c r="E1751">
        <v>1230</v>
      </c>
      <c r="F1751">
        <v>1190</v>
      </c>
      <c r="G1751">
        <v>3170</v>
      </c>
      <c r="H1751">
        <v>0</v>
      </c>
      <c r="I1751">
        <v>0</v>
      </c>
      <c r="J1751">
        <v>90</v>
      </c>
      <c r="K1751">
        <f>SUM(Emisiones_CH4_CO2eq_MUNDO[[#This Row],[Agricultura (kilotoneladas CO₂e)]:[Otras Quemas de Combustible (kilotoneladas CO₂e)]])</f>
        <v>5680</v>
      </c>
    </row>
    <row r="1752" spans="1:11" x14ac:dyDescent="0.25">
      <c r="A1752" t="s">
        <v>127</v>
      </c>
      <c r="B1752" t="s">
        <v>127</v>
      </c>
      <c r="C1752" t="s">
        <v>128</v>
      </c>
      <c r="D1752">
        <v>2012</v>
      </c>
      <c r="E1752">
        <v>1350</v>
      </c>
      <c r="F1752">
        <v>1140</v>
      </c>
      <c r="G1752">
        <v>3160</v>
      </c>
      <c r="H1752">
        <v>0</v>
      </c>
      <c r="I1752">
        <v>0</v>
      </c>
      <c r="J1752">
        <v>90</v>
      </c>
      <c r="K1752">
        <f>SUM(Emisiones_CH4_CO2eq_MUNDO[[#This Row],[Agricultura (kilotoneladas CO₂e)]:[Otras Quemas de Combustible (kilotoneladas CO₂e)]])</f>
        <v>5740</v>
      </c>
    </row>
    <row r="1753" spans="1:11" x14ac:dyDescent="0.25">
      <c r="A1753" t="s">
        <v>127</v>
      </c>
      <c r="B1753" t="s">
        <v>127</v>
      </c>
      <c r="C1753" t="s">
        <v>128</v>
      </c>
      <c r="D1753">
        <v>2013</v>
      </c>
      <c r="E1753">
        <v>1380</v>
      </c>
      <c r="F1753">
        <v>1090</v>
      </c>
      <c r="G1753">
        <v>3160</v>
      </c>
      <c r="H1753">
        <v>10</v>
      </c>
      <c r="I1753">
        <v>0</v>
      </c>
      <c r="J1753">
        <v>80</v>
      </c>
      <c r="K1753">
        <f>SUM(Emisiones_CH4_CO2eq_MUNDO[[#This Row],[Agricultura (kilotoneladas CO₂e)]:[Otras Quemas de Combustible (kilotoneladas CO₂e)]])</f>
        <v>5720</v>
      </c>
    </row>
    <row r="1754" spans="1:11" x14ac:dyDescent="0.25">
      <c r="A1754" t="s">
        <v>127</v>
      </c>
      <c r="B1754" t="s">
        <v>127</v>
      </c>
      <c r="C1754" t="s">
        <v>128</v>
      </c>
      <c r="D1754">
        <v>2014</v>
      </c>
      <c r="E1754">
        <v>1420</v>
      </c>
      <c r="F1754">
        <v>1040</v>
      </c>
      <c r="G1754">
        <v>3150</v>
      </c>
      <c r="H1754">
        <v>10</v>
      </c>
      <c r="I1754">
        <v>0</v>
      </c>
      <c r="J1754">
        <v>80</v>
      </c>
      <c r="K1754">
        <f>SUM(Emisiones_CH4_CO2eq_MUNDO[[#This Row],[Agricultura (kilotoneladas CO₂e)]:[Otras Quemas de Combustible (kilotoneladas CO₂e)]])</f>
        <v>5700</v>
      </c>
    </row>
    <row r="1755" spans="1:11" x14ac:dyDescent="0.25">
      <c r="A1755" t="s">
        <v>127</v>
      </c>
      <c r="B1755" t="s">
        <v>127</v>
      </c>
      <c r="C1755" t="s">
        <v>128</v>
      </c>
      <c r="D1755">
        <v>2015</v>
      </c>
      <c r="E1755">
        <v>1190</v>
      </c>
      <c r="F1755">
        <v>1000</v>
      </c>
      <c r="G1755">
        <v>3150</v>
      </c>
      <c r="H1755">
        <v>30</v>
      </c>
      <c r="I1755">
        <v>0</v>
      </c>
      <c r="J1755">
        <v>80</v>
      </c>
      <c r="K1755">
        <f>SUM(Emisiones_CH4_CO2eq_MUNDO[[#This Row],[Agricultura (kilotoneladas CO₂e)]:[Otras Quemas de Combustible (kilotoneladas CO₂e)]])</f>
        <v>5450</v>
      </c>
    </row>
    <row r="1756" spans="1:11" x14ac:dyDescent="0.25">
      <c r="A1756" t="s">
        <v>127</v>
      </c>
      <c r="B1756" t="s">
        <v>127</v>
      </c>
      <c r="C1756" t="s">
        <v>128</v>
      </c>
      <c r="D1756">
        <v>2016</v>
      </c>
      <c r="E1756">
        <v>1200</v>
      </c>
      <c r="F1756">
        <v>970</v>
      </c>
      <c r="G1756">
        <v>3140</v>
      </c>
      <c r="H1756">
        <v>10</v>
      </c>
      <c r="I1756">
        <v>0</v>
      </c>
      <c r="J1756">
        <v>80</v>
      </c>
      <c r="K1756">
        <f>SUM(Emisiones_CH4_CO2eq_MUNDO[[#This Row],[Agricultura (kilotoneladas CO₂e)]:[Otras Quemas de Combustible (kilotoneladas CO₂e)]])</f>
        <v>5400</v>
      </c>
    </row>
    <row r="1757" spans="1:11" x14ac:dyDescent="0.25">
      <c r="A1757" t="s">
        <v>129</v>
      </c>
      <c r="B1757" t="s">
        <v>427</v>
      </c>
      <c r="C1757" t="s">
        <v>130</v>
      </c>
      <c r="D1757">
        <v>1990</v>
      </c>
      <c r="E1757">
        <v>52060</v>
      </c>
      <c r="F1757">
        <v>35990</v>
      </c>
      <c r="G1757">
        <v>36890</v>
      </c>
      <c r="H1757">
        <v>0</v>
      </c>
      <c r="I1757">
        <v>350</v>
      </c>
      <c r="J1757">
        <v>6320</v>
      </c>
      <c r="K1757">
        <f>SUM(Emisiones_CH4_CO2eq_MUNDO[[#This Row],[Agricultura (kilotoneladas CO₂e)]:[Otras Quemas de Combustible (kilotoneladas CO₂e)]])</f>
        <v>131610</v>
      </c>
    </row>
    <row r="1758" spans="1:11" x14ac:dyDescent="0.25">
      <c r="A1758" t="s">
        <v>129</v>
      </c>
      <c r="B1758" t="s">
        <v>427</v>
      </c>
      <c r="C1758" t="s">
        <v>130</v>
      </c>
      <c r="D1758">
        <v>1991</v>
      </c>
      <c r="E1758">
        <v>48570</v>
      </c>
      <c r="F1758">
        <v>35190</v>
      </c>
      <c r="G1758">
        <v>38350</v>
      </c>
      <c r="H1758">
        <v>0</v>
      </c>
      <c r="I1758">
        <v>340</v>
      </c>
      <c r="J1758">
        <v>4550</v>
      </c>
      <c r="K1758">
        <f>SUM(Emisiones_CH4_CO2eq_MUNDO[[#This Row],[Agricultura (kilotoneladas CO₂e)]:[Otras Quemas de Combustible (kilotoneladas CO₂e)]])</f>
        <v>127000</v>
      </c>
    </row>
    <row r="1759" spans="1:11" x14ac:dyDescent="0.25">
      <c r="A1759" t="s">
        <v>129</v>
      </c>
      <c r="B1759" t="s">
        <v>427</v>
      </c>
      <c r="C1759" t="s">
        <v>130</v>
      </c>
      <c r="D1759">
        <v>1992</v>
      </c>
      <c r="E1759">
        <v>43370</v>
      </c>
      <c r="F1759">
        <v>32979.999999999898</v>
      </c>
      <c r="G1759">
        <v>38990</v>
      </c>
      <c r="H1759">
        <v>0</v>
      </c>
      <c r="I1759">
        <v>360</v>
      </c>
      <c r="J1759">
        <v>3540</v>
      </c>
      <c r="K1759">
        <f>SUM(Emisiones_CH4_CO2eq_MUNDO[[#This Row],[Agricultura (kilotoneladas CO₂e)]:[Otras Quemas de Combustible (kilotoneladas CO₂e)]])</f>
        <v>119239.9999999999</v>
      </c>
    </row>
    <row r="1760" spans="1:11" x14ac:dyDescent="0.25">
      <c r="A1760" t="s">
        <v>129</v>
      </c>
      <c r="B1760" t="s">
        <v>427</v>
      </c>
      <c r="C1760" t="s">
        <v>130</v>
      </c>
      <c r="D1760">
        <v>1993</v>
      </c>
      <c r="E1760">
        <v>41880</v>
      </c>
      <c r="F1760">
        <v>34220</v>
      </c>
      <c r="G1760">
        <v>38900</v>
      </c>
      <c r="H1760">
        <v>0</v>
      </c>
      <c r="I1760">
        <v>400</v>
      </c>
      <c r="J1760">
        <v>3180</v>
      </c>
      <c r="K1760">
        <f>SUM(Emisiones_CH4_CO2eq_MUNDO[[#This Row],[Agricultura (kilotoneladas CO₂e)]:[Otras Quemas de Combustible (kilotoneladas CO₂e)]])</f>
        <v>118580</v>
      </c>
    </row>
    <row r="1761" spans="1:11" x14ac:dyDescent="0.25">
      <c r="A1761" t="s">
        <v>129</v>
      </c>
      <c r="B1761" t="s">
        <v>427</v>
      </c>
      <c r="C1761" t="s">
        <v>130</v>
      </c>
      <c r="D1761">
        <v>1994</v>
      </c>
      <c r="E1761">
        <v>41310</v>
      </c>
      <c r="F1761">
        <v>31250</v>
      </c>
      <c r="G1761">
        <v>38080</v>
      </c>
      <c r="H1761">
        <v>0</v>
      </c>
      <c r="I1761">
        <v>430</v>
      </c>
      <c r="J1761">
        <v>2650</v>
      </c>
      <c r="K1761">
        <f>SUM(Emisiones_CH4_CO2eq_MUNDO[[#This Row],[Agricultura (kilotoneladas CO₂e)]:[Otras Quemas de Combustible (kilotoneladas CO₂e)]])</f>
        <v>113720</v>
      </c>
    </row>
    <row r="1762" spans="1:11" x14ac:dyDescent="0.25">
      <c r="A1762" t="s">
        <v>129</v>
      </c>
      <c r="B1762" t="s">
        <v>427</v>
      </c>
      <c r="C1762" t="s">
        <v>130</v>
      </c>
      <c r="D1762">
        <v>1995</v>
      </c>
      <c r="E1762">
        <v>41150</v>
      </c>
      <c r="F1762">
        <v>30670</v>
      </c>
      <c r="G1762">
        <v>37070</v>
      </c>
      <c r="H1762">
        <v>0</v>
      </c>
      <c r="I1762">
        <v>440</v>
      </c>
      <c r="J1762">
        <v>2570</v>
      </c>
      <c r="K1762">
        <f>SUM(Emisiones_CH4_CO2eq_MUNDO[[#This Row],[Agricultura (kilotoneladas CO₂e)]:[Otras Quemas de Combustible (kilotoneladas CO₂e)]])</f>
        <v>111900</v>
      </c>
    </row>
    <row r="1763" spans="1:11" x14ac:dyDescent="0.25">
      <c r="A1763" t="s">
        <v>129</v>
      </c>
      <c r="B1763" t="s">
        <v>427</v>
      </c>
      <c r="C1763" t="s">
        <v>130</v>
      </c>
      <c r="D1763">
        <v>1996</v>
      </c>
      <c r="E1763">
        <v>40770</v>
      </c>
      <c r="F1763">
        <v>29550</v>
      </c>
      <c r="G1763">
        <v>35590</v>
      </c>
      <c r="H1763">
        <v>0</v>
      </c>
      <c r="I1763">
        <v>420</v>
      </c>
      <c r="J1763">
        <v>2530</v>
      </c>
      <c r="K1763">
        <f>SUM(Emisiones_CH4_CO2eq_MUNDO[[#This Row],[Agricultura (kilotoneladas CO₂e)]:[Otras Quemas de Combustible (kilotoneladas CO₂e)]])</f>
        <v>108860</v>
      </c>
    </row>
    <row r="1764" spans="1:11" x14ac:dyDescent="0.25">
      <c r="A1764" t="s">
        <v>129</v>
      </c>
      <c r="B1764" t="s">
        <v>427</v>
      </c>
      <c r="C1764" t="s">
        <v>130</v>
      </c>
      <c r="D1764">
        <v>1997</v>
      </c>
      <c r="E1764">
        <v>40600</v>
      </c>
      <c r="F1764">
        <v>28980</v>
      </c>
      <c r="G1764">
        <v>32740</v>
      </c>
      <c r="H1764">
        <v>0</v>
      </c>
      <c r="I1764">
        <v>440</v>
      </c>
      <c r="J1764">
        <v>2510</v>
      </c>
      <c r="K1764">
        <f>SUM(Emisiones_CH4_CO2eq_MUNDO[[#This Row],[Agricultura (kilotoneladas CO₂e)]:[Otras Quemas de Combustible (kilotoneladas CO₂e)]])</f>
        <v>105270</v>
      </c>
    </row>
    <row r="1765" spans="1:11" x14ac:dyDescent="0.25">
      <c r="A1765" t="s">
        <v>129</v>
      </c>
      <c r="B1765" t="s">
        <v>427</v>
      </c>
      <c r="C1765" t="s">
        <v>130</v>
      </c>
      <c r="D1765">
        <v>1998</v>
      </c>
      <c r="E1765">
        <v>39390</v>
      </c>
      <c r="F1765">
        <v>26390</v>
      </c>
      <c r="G1765">
        <v>30610</v>
      </c>
      <c r="H1765">
        <v>0</v>
      </c>
      <c r="I1765">
        <v>460</v>
      </c>
      <c r="J1765">
        <v>2280</v>
      </c>
      <c r="K1765">
        <f>SUM(Emisiones_CH4_CO2eq_MUNDO[[#This Row],[Agricultura (kilotoneladas CO₂e)]:[Otras Quemas de Combustible (kilotoneladas CO₂e)]])</f>
        <v>99130</v>
      </c>
    </row>
    <row r="1766" spans="1:11" x14ac:dyDescent="0.25">
      <c r="A1766" t="s">
        <v>129</v>
      </c>
      <c r="B1766" t="s">
        <v>427</v>
      </c>
      <c r="C1766" t="s">
        <v>130</v>
      </c>
      <c r="D1766">
        <v>1999</v>
      </c>
      <c r="E1766">
        <v>38850</v>
      </c>
      <c r="F1766">
        <v>27970</v>
      </c>
      <c r="G1766">
        <v>28960</v>
      </c>
      <c r="H1766">
        <v>0</v>
      </c>
      <c r="I1766">
        <v>500</v>
      </c>
      <c r="J1766">
        <v>2210</v>
      </c>
      <c r="K1766">
        <f>SUM(Emisiones_CH4_CO2eq_MUNDO[[#This Row],[Agricultura (kilotoneladas CO₂e)]:[Otras Quemas de Combustible (kilotoneladas CO₂e)]])</f>
        <v>98490</v>
      </c>
    </row>
    <row r="1767" spans="1:11" x14ac:dyDescent="0.25">
      <c r="A1767" t="s">
        <v>129</v>
      </c>
      <c r="B1767" t="s">
        <v>427</v>
      </c>
      <c r="C1767" t="s">
        <v>130</v>
      </c>
      <c r="D1767">
        <v>2000</v>
      </c>
      <c r="E1767">
        <v>37960</v>
      </c>
      <c r="F1767">
        <v>26160</v>
      </c>
      <c r="G1767">
        <v>27340</v>
      </c>
      <c r="H1767">
        <v>0</v>
      </c>
      <c r="I1767">
        <v>550</v>
      </c>
      <c r="J1767">
        <v>2100</v>
      </c>
      <c r="K1767">
        <f>SUM(Emisiones_CH4_CO2eq_MUNDO[[#This Row],[Agricultura (kilotoneladas CO₂e)]:[Otras Quemas de Combustible (kilotoneladas CO₂e)]])</f>
        <v>94110</v>
      </c>
    </row>
    <row r="1768" spans="1:11" x14ac:dyDescent="0.25">
      <c r="A1768" t="s">
        <v>129</v>
      </c>
      <c r="B1768" t="s">
        <v>427</v>
      </c>
      <c r="C1768" t="s">
        <v>130</v>
      </c>
      <c r="D1768">
        <v>2001</v>
      </c>
      <c r="E1768">
        <v>37670</v>
      </c>
      <c r="F1768">
        <v>23110</v>
      </c>
      <c r="G1768">
        <v>25700</v>
      </c>
      <c r="H1768">
        <v>0</v>
      </c>
      <c r="I1768">
        <v>540</v>
      </c>
      <c r="J1768">
        <v>2089.99999999999</v>
      </c>
      <c r="K1768">
        <f>SUM(Emisiones_CH4_CO2eq_MUNDO[[#This Row],[Agricultura (kilotoneladas CO₂e)]:[Otras Quemas de Combustible (kilotoneladas CO₂e)]])</f>
        <v>89109.999999999985</v>
      </c>
    </row>
    <row r="1769" spans="1:11" x14ac:dyDescent="0.25">
      <c r="A1769" t="s">
        <v>129</v>
      </c>
      <c r="B1769" t="s">
        <v>427</v>
      </c>
      <c r="C1769" t="s">
        <v>130</v>
      </c>
      <c r="D1769">
        <v>2002</v>
      </c>
      <c r="E1769">
        <v>37050</v>
      </c>
      <c r="F1769">
        <v>21140</v>
      </c>
      <c r="G1769">
        <v>24180</v>
      </c>
      <c r="H1769">
        <v>0</v>
      </c>
      <c r="I1769">
        <v>500</v>
      </c>
      <c r="J1769">
        <v>2000</v>
      </c>
      <c r="K1769">
        <f>SUM(Emisiones_CH4_CO2eq_MUNDO[[#This Row],[Agricultura (kilotoneladas CO₂e)]:[Otras Quemas de Combustible (kilotoneladas CO₂e)]])</f>
        <v>84870</v>
      </c>
    </row>
    <row r="1770" spans="1:11" x14ac:dyDescent="0.25">
      <c r="A1770" t="s">
        <v>129</v>
      </c>
      <c r="B1770" t="s">
        <v>427</v>
      </c>
      <c r="C1770" t="s">
        <v>130</v>
      </c>
      <c r="D1770">
        <v>2003</v>
      </c>
      <c r="E1770">
        <v>36020</v>
      </c>
      <c r="F1770">
        <v>19000</v>
      </c>
      <c r="G1770">
        <v>22690</v>
      </c>
      <c r="H1770">
        <v>10</v>
      </c>
      <c r="I1770">
        <v>550</v>
      </c>
      <c r="J1770">
        <v>2240</v>
      </c>
      <c r="K1770">
        <f>SUM(Emisiones_CH4_CO2eq_MUNDO[[#This Row],[Agricultura (kilotoneladas CO₂e)]:[Otras Quemas de Combustible (kilotoneladas CO₂e)]])</f>
        <v>80510</v>
      </c>
    </row>
    <row r="1771" spans="1:11" x14ac:dyDescent="0.25">
      <c r="A1771" t="s">
        <v>129</v>
      </c>
      <c r="B1771" t="s">
        <v>427</v>
      </c>
      <c r="C1771" t="s">
        <v>130</v>
      </c>
      <c r="D1771">
        <v>2004</v>
      </c>
      <c r="E1771">
        <v>35030</v>
      </c>
      <c r="F1771">
        <v>15510</v>
      </c>
      <c r="G1771">
        <v>21280</v>
      </c>
      <c r="H1771">
        <v>0</v>
      </c>
      <c r="I1771">
        <v>550</v>
      </c>
      <c r="J1771">
        <v>2170</v>
      </c>
      <c r="K1771">
        <f>SUM(Emisiones_CH4_CO2eq_MUNDO[[#This Row],[Agricultura (kilotoneladas CO₂e)]:[Otras Quemas de Combustible (kilotoneladas CO₂e)]])</f>
        <v>74540</v>
      </c>
    </row>
    <row r="1772" spans="1:11" x14ac:dyDescent="0.25">
      <c r="A1772" t="s">
        <v>129</v>
      </c>
      <c r="B1772" t="s">
        <v>427</v>
      </c>
      <c r="C1772" t="s">
        <v>130</v>
      </c>
      <c r="D1772">
        <v>2005</v>
      </c>
      <c r="E1772">
        <v>34830</v>
      </c>
      <c r="F1772">
        <v>13230</v>
      </c>
      <c r="G1772">
        <v>19810</v>
      </c>
      <c r="H1772">
        <v>0</v>
      </c>
      <c r="I1772">
        <v>570</v>
      </c>
      <c r="J1772">
        <v>2210</v>
      </c>
      <c r="K1772">
        <f>SUM(Emisiones_CH4_CO2eq_MUNDO[[#This Row],[Agricultura (kilotoneladas CO₂e)]:[Otras Quemas de Combustible (kilotoneladas CO₂e)]])</f>
        <v>70650</v>
      </c>
    </row>
    <row r="1773" spans="1:11" x14ac:dyDescent="0.25">
      <c r="A1773" t="s">
        <v>129</v>
      </c>
      <c r="B1773" t="s">
        <v>427</v>
      </c>
      <c r="C1773" t="s">
        <v>130</v>
      </c>
      <c r="D1773">
        <v>2006</v>
      </c>
      <c r="E1773">
        <v>34060</v>
      </c>
      <c r="F1773">
        <v>11470</v>
      </c>
      <c r="G1773">
        <v>18210</v>
      </c>
      <c r="H1773">
        <v>0</v>
      </c>
      <c r="I1773">
        <v>550</v>
      </c>
      <c r="J1773">
        <v>2430</v>
      </c>
      <c r="K1773">
        <f>SUM(Emisiones_CH4_CO2eq_MUNDO[[#This Row],[Agricultura (kilotoneladas CO₂e)]:[Otras Quemas de Combustible (kilotoneladas CO₂e)]])</f>
        <v>66720</v>
      </c>
    </row>
    <row r="1774" spans="1:11" x14ac:dyDescent="0.25">
      <c r="A1774" t="s">
        <v>129</v>
      </c>
      <c r="B1774" t="s">
        <v>427</v>
      </c>
      <c r="C1774" t="s">
        <v>130</v>
      </c>
      <c r="D1774">
        <v>2007</v>
      </c>
      <c r="E1774">
        <v>34070</v>
      </c>
      <c r="F1774">
        <v>10250</v>
      </c>
      <c r="G1774">
        <v>16850</v>
      </c>
      <c r="H1774">
        <v>0</v>
      </c>
      <c r="I1774">
        <v>550</v>
      </c>
      <c r="J1774">
        <v>2590</v>
      </c>
      <c r="K1774">
        <f>SUM(Emisiones_CH4_CO2eq_MUNDO[[#This Row],[Agricultura (kilotoneladas CO₂e)]:[Otras Quemas de Combustible (kilotoneladas CO₂e)]])</f>
        <v>64310</v>
      </c>
    </row>
    <row r="1775" spans="1:11" x14ac:dyDescent="0.25">
      <c r="A1775" t="s">
        <v>129</v>
      </c>
      <c r="B1775" t="s">
        <v>427</v>
      </c>
      <c r="C1775" t="s">
        <v>130</v>
      </c>
      <c r="D1775">
        <v>2008</v>
      </c>
      <c r="E1775">
        <v>34700</v>
      </c>
      <c r="F1775">
        <v>9880</v>
      </c>
      <c r="G1775">
        <v>15630</v>
      </c>
      <c r="H1775">
        <v>20</v>
      </c>
      <c r="I1775">
        <v>520</v>
      </c>
      <c r="J1775">
        <v>2780</v>
      </c>
      <c r="K1775">
        <f>SUM(Emisiones_CH4_CO2eq_MUNDO[[#This Row],[Agricultura (kilotoneladas CO₂e)]:[Otras Quemas de Combustible (kilotoneladas CO₂e)]])</f>
        <v>63530</v>
      </c>
    </row>
    <row r="1776" spans="1:11" x14ac:dyDescent="0.25">
      <c r="A1776" t="s">
        <v>129</v>
      </c>
      <c r="B1776" t="s">
        <v>427</v>
      </c>
      <c r="C1776" t="s">
        <v>130</v>
      </c>
      <c r="D1776">
        <v>2009</v>
      </c>
      <c r="E1776">
        <v>34620</v>
      </c>
      <c r="F1776">
        <v>8540</v>
      </c>
      <c r="G1776">
        <v>14380</v>
      </c>
      <c r="H1776">
        <v>0</v>
      </c>
      <c r="I1776">
        <v>480</v>
      </c>
      <c r="J1776">
        <v>2880</v>
      </c>
      <c r="K1776">
        <f>SUM(Emisiones_CH4_CO2eq_MUNDO[[#This Row],[Agricultura (kilotoneladas CO₂e)]:[Otras Quemas de Combustible (kilotoneladas CO₂e)]])</f>
        <v>60900</v>
      </c>
    </row>
    <row r="1777" spans="1:11" x14ac:dyDescent="0.25">
      <c r="A1777" t="s">
        <v>129</v>
      </c>
      <c r="B1777" t="s">
        <v>427</v>
      </c>
      <c r="C1777" t="s">
        <v>130</v>
      </c>
      <c r="D1777">
        <v>2010</v>
      </c>
      <c r="E1777">
        <v>34200</v>
      </c>
      <c r="F1777">
        <v>8390</v>
      </c>
      <c r="G1777">
        <v>13270</v>
      </c>
      <c r="H1777">
        <v>0</v>
      </c>
      <c r="I1777">
        <v>500</v>
      </c>
      <c r="J1777">
        <v>3560</v>
      </c>
      <c r="K1777">
        <f>SUM(Emisiones_CH4_CO2eq_MUNDO[[#This Row],[Agricultura (kilotoneladas CO₂e)]:[Otras Quemas de Combustible (kilotoneladas CO₂e)]])</f>
        <v>59920</v>
      </c>
    </row>
    <row r="1778" spans="1:11" x14ac:dyDescent="0.25">
      <c r="A1778" t="s">
        <v>129</v>
      </c>
      <c r="B1778" t="s">
        <v>427</v>
      </c>
      <c r="C1778" t="s">
        <v>130</v>
      </c>
      <c r="D1778">
        <v>2011</v>
      </c>
      <c r="E1778">
        <v>33950</v>
      </c>
      <c r="F1778">
        <v>8220</v>
      </c>
      <c r="G1778">
        <v>12390</v>
      </c>
      <c r="H1778">
        <v>0</v>
      </c>
      <c r="I1778">
        <v>490</v>
      </c>
      <c r="J1778">
        <v>3640</v>
      </c>
      <c r="K1778">
        <f>SUM(Emisiones_CH4_CO2eq_MUNDO[[#This Row],[Agricultura (kilotoneladas CO₂e)]:[Otras Quemas de Combustible (kilotoneladas CO₂e)]])</f>
        <v>58690</v>
      </c>
    </row>
    <row r="1779" spans="1:11" x14ac:dyDescent="0.25">
      <c r="A1779" t="s">
        <v>129</v>
      </c>
      <c r="B1779" t="s">
        <v>427</v>
      </c>
      <c r="C1779" t="s">
        <v>130</v>
      </c>
      <c r="D1779">
        <v>2012</v>
      </c>
      <c r="E1779">
        <v>33980</v>
      </c>
      <c r="F1779">
        <v>9120</v>
      </c>
      <c r="G1779">
        <v>11580</v>
      </c>
      <c r="H1779">
        <v>0</v>
      </c>
      <c r="I1779">
        <v>480</v>
      </c>
      <c r="J1779">
        <v>4070</v>
      </c>
      <c r="K1779">
        <f>SUM(Emisiones_CH4_CO2eq_MUNDO[[#This Row],[Agricultura (kilotoneladas CO₂e)]:[Otras Quemas de Combustible (kilotoneladas CO₂e)]])</f>
        <v>59230</v>
      </c>
    </row>
    <row r="1780" spans="1:11" x14ac:dyDescent="0.25">
      <c r="A1780" t="s">
        <v>129</v>
      </c>
      <c r="B1780" t="s">
        <v>427</v>
      </c>
      <c r="C1780" t="s">
        <v>130</v>
      </c>
      <c r="D1780">
        <v>2013</v>
      </c>
      <c r="E1780">
        <v>34270</v>
      </c>
      <c r="F1780">
        <v>8530</v>
      </c>
      <c r="G1780">
        <v>10810</v>
      </c>
      <c r="H1780">
        <v>0</v>
      </c>
      <c r="I1780">
        <v>470</v>
      </c>
      <c r="J1780">
        <v>4220</v>
      </c>
      <c r="K1780">
        <f>SUM(Emisiones_CH4_CO2eq_MUNDO[[#This Row],[Agricultura (kilotoneladas CO₂e)]:[Otras Quemas de Combustible (kilotoneladas CO₂e)]])</f>
        <v>58300</v>
      </c>
    </row>
    <row r="1781" spans="1:11" x14ac:dyDescent="0.25">
      <c r="A1781" t="s">
        <v>129</v>
      </c>
      <c r="B1781" t="s">
        <v>427</v>
      </c>
      <c r="C1781" t="s">
        <v>130</v>
      </c>
      <c r="D1781">
        <v>2014</v>
      </c>
      <c r="E1781">
        <v>34570</v>
      </c>
      <c r="F1781">
        <v>7740</v>
      </c>
      <c r="G1781">
        <v>10150</v>
      </c>
      <c r="H1781">
        <v>10</v>
      </c>
      <c r="I1781">
        <v>490</v>
      </c>
      <c r="J1781">
        <v>4210</v>
      </c>
      <c r="K1781">
        <f>SUM(Emisiones_CH4_CO2eq_MUNDO[[#This Row],[Agricultura (kilotoneladas CO₂e)]:[Otras Quemas de Combustible (kilotoneladas CO₂e)]])</f>
        <v>57170</v>
      </c>
    </row>
    <row r="1782" spans="1:11" x14ac:dyDescent="0.25">
      <c r="A1782" t="s">
        <v>129</v>
      </c>
      <c r="B1782" t="s">
        <v>427</v>
      </c>
      <c r="C1782" t="s">
        <v>130</v>
      </c>
      <c r="D1782">
        <v>2015</v>
      </c>
      <c r="E1782">
        <v>34260</v>
      </c>
      <c r="F1782">
        <v>8080</v>
      </c>
      <c r="G1782">
        <v>9540</v>
      </c>
      <c r="H1782">
        <v>0</v>
      </c>
      <c r="I1782">
        <v>490</v>
      </c>
      <c r="J1782">
        <v>4430</v>
      </c>
      <c r="K1782">
        <f>SUM(Emisiones_CH4_CO2eq_MUNDO[[#This Row],[Agricultura (kilotoneladas CO₂e)]:[Otras Quemas de Combustible (kilotoneladas CO₂e)]])</f>
        <v>56800</v>
      </c>
    </row>
    <row r="1783" spans="1:11" x14ac:dyDescent="0.25">
      <c r="A1783" t="s">
        <v>129</v>
      </c>
      <c r="B1783" t="s">
        <v>427</v>
      </c>
      <c r="C1783" t="s">
        <v>130</v>
      </c>
      <c r="D1783">
        <v>2016</v>
      </c>
      <c r="E1783">
        <v>33830</v>
      </c>
      <c r="F1783">
        <v>7510</v>
      </c>
      <c r="G1783">
        <v>8950</v>
      </c>
      <c r="H1783">
        <v>0</v>
      </c>
      <c r="I1783">
        <v>500</v>
      </c>
      <c r="J1783">
        <v>4720</v>
      </c>
      <c r="K1783">
        <f>SUM(Emisiones_CH4_CO2eq_MUNDO[[#This Row],[Agricultura (kilotoneladas CO₂e)]:[Otras Quemas de Combustible (kilotoneladas CO₂e)]])</f>
        <v>55510</v>
      </c>
    </row>
    <row r="1784" spans="1:11" x14ac:dyDescent="0.25">
      <c r="A1784" t="s">
        <v>131</v>
      </c>
      <c r="B1784" t="s">
        <v>131</v>
      </c>
      <c r="C1784" t="s">
        <v>132</v>
      </c>
      <c r="D1784">
        <v>1990</v>
      </c>
      <c r="E1784">
        <v>3820</v>
      </c>
      <c r="F1784">
        <v>0</v>
      </c>
      <c r="G1784">
        <v>630</v>
      </c>
      <c r="H1784">
        <v>370</v>
      </c>
      <c r="I1784">
        <v>0</v>
      </c>
      <c r="J1784">
        <v>1700</v>
      </c>
      <c r="K1784">
        <f>SUM(Emisiones_CH4_CO2eq_MUNDO[[#This Row],[Agricultura (kilotoneladas CO₂e)]:[Otras Quemas de Combustible (kilotoneladas CO₂e)]])</f>
        <v>6520</v>
      </c>
    </row>
    <row r="1785" spans="1:11" x14ac:dyDescent="0.25">
      <c r="A1785" t="s">
        <v>131</v>
      </c>
      <c r="B1785" t="s">
        <v>131</v>
      </c>
      <c r="C1785" t="s">
        <v>132</v>
      </c>
      <c r="D1785">
        <v>1991</v>
      </c>
      <c r="E1785">
        <v>3980</v>
      </c>
      <c r="F1785">
        <v>40</v>
      </c>
      <c r="G1785">
        <v>680</v>
      </c>
      <c r="H1785">
        <v>370</v>
      </c>
      <c r="I1785">
        <v>0</v>
      </c>
      <c r="J1785">
        <v>1860</v>
      </c>
      <c r="K1785">
        <f>SUM(Emisiones_CH4_CO2eq_MUNDO[[#This Row],[Agricultura (kilotoneladas CO₂e)]:[Otras Quemas de Combustible (kilotoneladas CO₂e)]])</f>
        <v>6930</v>
      </c>
    </row>
    <row r="1786" spans="1:11" x14ac:dyDescent="0.25">
      <c r="A1786" t="s">
        <v>131</v>
      </c>
      <c r="B1786" t="s">
        <v>131</v>
      </c>
      <c r="C1786" t="s">
        <v>132</v>
      </c>
      <c r="D1786">
        <v>1992</v>
      </c>
      <c r="E1786">
        <v>3910</v>
      </c>
      <c r="F1786">
        <v>70</v>
      </c>
      <c r="G1786">
        <v>690</v>
      </c>
      <c r="H1786">
        <v>370</v>
      </c>
      <c r="I1786">
        <v>0</v>
      </c>
      <c r="J1786">
        <v>2029.99999999999</v>
      </c>
      <c r="K1786">
        <f>SUM(Emisiones_CH4_CO2eq_MUNDO[[#This Row],[Agricultura (kilotoneladas CO₂e)]:[Otras Quemas de Combustible (kilotoneladas CO₂e)]])</f>
        <v>7069.99999999999</v>
      </c>
    </row>
    <row r="1787" spans="1:11" x14ac:dyDescent="0.25">
      <c r="A1787" t="s">
        <v>131</v>
      </c>
      <c r="B1787" t="s">
        <v>131</v>
      </c>
      <c r="C1787" t="s">
        <v>132</v>
      </c>
      <c r="D1787">
        <v>1993</v>
      </c>
      <c r="E1787">
        <v>3920</v>
      </c>
      <c r="F1787">
        <v>110</v>
      </c>
      <c r="G1787">
        <v>710</v>
      </c>
      <c r="H1787">
        <v>370</v>
      </c>
      <c r="I1787">
        <v>0</v>
      </c>
      <c r="J1787">
        <v>2270</v>
      </c>
      <c r="K1787">
        <f>SUM(Emisiones_CH4_CO2eq_MUNDO[[#This Row],[Agricultura (kilotoneladas CO₂e)]:[Otras Quemas de Combustible (kilotoneladas CO₂e)]])</f>
        <v>7380</v>
      </c>
    </row>
    <row r="1788" spans="1:11" x14ac:dyDescent="0.25">
      <c r="A1788" t="s">
        <v>131</v>
      </c>
      <c r="B1788" t="s">
        <v>131</v>
      </c>
      <c r="C1788" t="s">
        <v>132</v>
      </c>
      <c r="D1788">
        <v>1994</v>
      </c>
      <c r="E1788">
        <v>3950</v>
      </c>
      <c r="F1788">
        <v>150</v>
      </c>
      <c r="G1788">
        <v>790</v>
      </c>
      <c r="H1788">
        <v>370</v>
      </c>
      <c r="I1788">
        <v>0</v>
      </c>
      <c r="J1788">
        <v>2420</v>
      </c>
      <c r="K1788">
        <f>SUM(Emisiones_CH4_CO2eq_MUNDO[[#This Row],[Agricultura (kilotoneladas CO₂e)]:[Otras Quemas de Combustible (kilotoneladas CO₂e)]])</f>
        <v>7680</v>
      </c>
    </row>
    <row r="1789" spans="1:11" x14ac:dyDescent="0.25">
      <c r="A1789" t="s">
        <v>131</v>
      </c>
      <c r="B1789" t="s">
        <v>131</v>
      </c>
      <c r="C1789" t="s">
        <v>132</v>
      </c>
      <c r="D1789">
        <v>1995</v>
      </c>
      <c r="E1789">
        <v>3990</v>
      </c>
      <c r="F1789">
        <v>180</v>
      </c>
      <c r="G1789">
        <v>870</v>
      </c>
      <c r="H1789">
        <v>370</v>
      </c>
      <c r="I1789">
        <v>0</v>
      </c>
      <c r="J1789">
        <v>2600</v>
      </c>
      <c r="K1789">
        <f>SUM(Emisiones_CH4_CO2eq_MUNDO[[#This Row],[Agricultura (kilotoneladas CO₂e)]:[Otras Quemas de Combustible (kilotoneladas CO₂e)]])</f>
        <v>8010</v>
      </c>
    </row>
    <row r="1790" spans="1:11" x14ac:dyDescent="0.25">
      <c r="A1790" t="s">
        <v>131</v>
      </c>
      <c r="B1790" t="s">
        <v>131</v>
      </c>
      <c r="C1790" t="s">
        <v>132</v>
      </c>
      <c r="D1790">
        <v>1996</v>
      </c>
      <c r="E1790">
        <v>3920</v>
      </c>
      <c r="F1790">
        <v>210</v>
      </c>
      <c r="G1790">
        <v>890</v>
      </c>
      <c r="H1790">
        <v>120</v>
      </c>
      <c r="I1790">
        <v>0</v>
      </c>
      <c r="J1790">
        <v>2670</v>
      </c>
      <c r="K1790">
        <f>SUM(Emisiones_CH4_CO2eq_MUNDO[[#This Row],[Agricultura (kilotoneladas CO₂e)]:[Otras Quemas de Combustible (kilotoneladas CO₂e)]])</f>
        <v>7810</v>
      </c>
    </row>
    <row r="1791" spans="1:11" x14ac:dyDescent="0.25">
      <c r="A1791" t="s">
        <v>131</v>
      </c>
      <c r="B1791" t="s">
        <v>131</v>
      </c>
      <c r="C1791" t="s">
        <v>132</v>
      </c>
      <c r="D1791">
        <v>1997</v>
      </c>
      <c r="E1791">
        <v>4000</v>
      </c>
      <c r="F1791">
        <v>240</v>
      </c>
      <c r="G1791">
        <v>1360</v>
      </c>
      <c r="H1791">
        <v>400</v>
      </c>
      <c r="I1791">
        <v>0</v>
      </c>
      <c r="J1791">
        <v>2750</v>
      </c>
      <c r="K1791">
        <f>SUM(Emisiones_CH4_CO2eq_MUNDO[[#This Row],[Agricultura (kilotoneladas CO₂e)]:[Otras Quemas de Combustible (kilotoneladas CO₂e)]])</f>
        <v>8750</v>
      </c>
    </row>
    <row r="1792" spans="1:11" x14ac:dyDescent="0.25">
      <c r="A1792" t="s">
        <v>131</v>
      </c>
      <c r="B1792" t="s">
        <v>131</v>
      </c>
      <c r="C1792" t="s">
        <v>132</v>
      </c>
      <c r="D1792">
        <v>1998</v>
      </c>
      <c r="E1792">
        <v>4550</v>
      </c>
      <c r="F1792">
        <v>270</v>
      </c>
      <c r="G1792">
        <v>1430</v>
      </c>
      <c r="H1792">
        <v>1050</v>
      </c>
      <c r="I1792">
        <v>0</v>
      </c>
      <c r="J1792">
        <v>2810</v>
      </c>
      <c r="K1792">
        <f>SUM(Emisiones_CH4_CO2eq_MUNDO[[#This Row],[Agricultura (kilotoneladas CO₂e)]:[Otras Quemas de Combustible (kilotoneladas CO₂e)]])</f>
        <v>10110</v>
      </c>
    </row>
    <row r="1793" spans="1:11" x14ac:dyDescent="0.25">
      <c r="A1793" t="s">
        <v>131</v>
      </c>
      <c r="B1793" t="s">
        <v>131</v>
      </c>
      <c r="C1793" t="s">
        <v>132</v>
      </c>
      <c r="D1793">
        <v>1999</v>
      </c>
      <c r="E1793">
        <v>3970</v>
      </c>
      <c r="F1793">
        <v>300</v>
      </c>
      <c r="G1793">
        <v>1450</v>
      </c>
      <c r="H1793">
        <v>590</v>
      </c>
      <c r="I1793">
        <v>0</v>
      </c>
      <c r="J1793">
        <v>2950</v>
      </c>
      <c r="K1793">
        <f>SUM(Emisiones_CH4_CO2eq_MUNDO[[#This Row],[Agricultura (kilotoneladas CO₂e)]:[Otras Quemas de Combustible (kilotoneladas CO₂e)]])</f>
        <v>9260</v>
      </c>
    </row>
    <row r="1794" spans="1:11" x14ac:dyDescent="0.25">
      <c r="A1794" t="s">
        <v>131</v>
      </c>
      <c r="B1794" t="s">
        <v>131</v>
      </c>
      <c r="C1794" t="s">
        <v>132</v>
      </c>
      <c r="D1794">
        <v>2000</v>
      </c>
      <c r="E1794">
        <v>4570</v>
      </c>
      <c r="F1794">
        <v>320</v>
      </c>
      <c r="G1794">
        <v>1690</v>
      </c>
      <c r="H1794">
        <v>650</v>
      </c>
      <c r="I1794">
        <v>0</v>
      </c>
      <c r="J1794">
        <v>3050</v>
      </c>
      <c r="K1794">
        <f>SUM(Emisiones_CH4_CO2eq_MUNDO[[#This Row],[Agricultura (kilotoneladas CO₂e)]:[Otras Quemas de Combustible (kilotoneladas CO₂e)]])</f>
        <v>10280</v>
      </c>
    </row>
    <row r="1795" spans="1:11" x14ac:dyDescent="0.25">
      <c r="A1795" t="s">
        <v>131</v>
      </c>
      <c r="B1795" t="s">
        <v>131</v>
      </c>
      <c r="C1795" t="s">
        <v>132</v>
      </c>
      <c r="D1795">
        <v>2001</v>
      </c>
      <c r="E1795">
        <v>4550</v>
      </c>
      <c r="F1795">
        <v>310</v>
      </c>
      <c r="G1795">
        <v>1760</v>
      </c>
      <c r="H1795">
        <v>610</v>
      </c>
      <c r="I1795">
        <v>0</v>
      </c>
      <c r="J1795">
        <v>3620</v>
      </c>
      <c r="K1795">
        <f>SUM(Emisiones_CH4_CO2eq_MUNDO[[#This Row],[Agricultura (kilotoneladas CO₂e)]:[Otras Quemas de Combustible (kilotoneladas CO₂e)]])</f>
        <v>10850</v>
      </c>
    </row>
    <row r="1796" spans="1:11" x14ac:dyDescent="0.25">
      <c r="A1796" t="s">
        <v>131</v>
      </c>
      <c r="B1796" t="s">
        <v>131</v>
      </c>
      <c r="C1796" t="s">
        <v>132</v>
      </c>
      <c r="D1796">
        <v>2002</v>
      </c>
      <c r="E1796">
        <v>4650</v>
      </c>
      <c r="F1796">
        <v>300</v>
      </c>
      <c r="G1796">
        <v>1930</v>
      </c>
      <c r="H1796">
        <v>240</v>
      </c>
      <c r="I1796">
        <v>0</v>
      </c>
      <c r="J1796">
        <v>3760</v>
      </c>
      <c r="K1796">
        <f>SUM(Emisiones_CH4_CO2eq_MUNDO[[#This Row],[Agricultura (kilotoneladas CO₂e)]:[Otras Quemas de Combustible (kilotoneladas CO₂e)]])</f>
        <v>10880</v>
      </c>
    </row>
    <row r="1797" spans="1:11" x14ac:dyDescent="0.25">
      <c r="A1797" t="s">
        <v>131</v>
      </c>
      <c r="B1797" t="s">
        <v>131</v>
      </c>
      <c r="C1797" t="s">
        <v>132</v>
      </c>
      <c r="D1797">
        <v>2003</v>
      </c>
      <c r="E1797">
        <v>4760</v>
      </c>
      <c r="F1797">
        <v>300</v>
      </c>
      <c r="G1797">
        <v>2110</v>
      </c>
      <c r="H1797">
        <v>100</v>
      </c>
      <c r="I1797">
        <v>0</v>
      </c>
      <c r="J1797">
        <v>3900</v>
      </c>
      <c r="K1797">
        <f>SUM(Emisiones_CH4_CO2eq_MUNDO[[#This Row],[Agricultura (kilotoneladas CO₂e)]:[Otras Quemas de Combustible (kilotoneladas CO₂e)]])</f>
        <v>11170</v>
      </c>
    </row>
    <row r="1798" spans="1:11" x14ac:dyDescent="0.25">
      <c r="A1798" t="s">
        <v>131</v>
      </c>
      <c r="B1798" t="s">
        <v>131</v>
      </c>
      <c r="C1798" t="s">
        <v>132</v>
      </c>
      <c r="D1798">
        <v>2004</v>
      </c>
      <c r="E1798">
        <v>4080</v>
      </c>
      <c r="F1798">
        <v>290</v>
      </c>
      <c r="G1798">
        <v>2310</v>
      </c>
      <c r="H1798">
        <v>460</v>
      </c>
      <c r="I1798">
        <v>0</v>
      </c>
      <c r="J1798">
        <v>4019.99999999999</v>
      </c>
      <c r="K1798">
        <f>SUM(Emisiones_CH4_CO2eq_MUNDO[[#This Row],[Agricultura (kilotoneladas CO₂e)]:[Otras Quemas de Combustible (kilotoneladas CO₂e)]])</f>
        <v>11159.999999999989</v>
      </c>
    </row>
    <row r="1799" spans="1:11" x14ac:dyDescent="0.25">
      <c r="A1799" t="s">
        <v>131</v>
      </c>
      <c r="B1799" t="s">
        <v>131</v>
      </c>
      <c r="C1799" t="s">
        <v>132</v>
      </c>
      <c r="D1799">
        <v>2005</v>
      </c>
      <c r="E1799">
        <v>5330</v>
      </c>
      <c r="F1799">
        <v>280</v>
      </c>
      <c r="G1799">
        <v>2410</v>
      </c>
      <c r="H1799">
        <v>300</v>
      </c>
      <c r="I1799">
        <v>0</v>
      </c>
      <c r="J1799">
        <v>4099.99999999999</v>
      </c>
      <c r="K1799">
        <f>SUM(Emisiones_CH4_CO2eq_MUNDO[[#This Row],[Agricultura (kilotoneladas CO₂e)]:[Otras Quemas de Combustible (kilotoneladas CO₂e)]])</f>
        <v>12419.999999999989</v>
      </c>
    </row>
    <row r="1800" spans="1:11" x14ac:dyDescent="0.25">
      <c r="A1800" t="s">
        <v>131</v>
      </c>
      <c r="B1800" t="s">
        <v>131</v>
      </c>
      <c r="C1800" t="s">
        <v>132</v>
      </c>
      <c r="D1800">
        <v>2006</v>
      </c>
      <c r="E1800">
        <v>4800</v>
      </c>
      <c r="F1800">
        <v>290</v>
      </c>
      <c r="G1800">
        <v>2500</v>
      </c>
      <c r="H1800">
        <v>280</v>
      </c>
      <c r="I1800">
        <v>0</v>
      </c>
      <c r="J1800">
        <v>4210</v>
      </c>
      <c r="K1800">
        <f>SUM(Emisiones_CH4_CO2eq_MUNDO[[#This Row],[Agricultura (kilotoneladas CO₂e)]:[Otras Quemas de Combustible (kilotoneladas CO₂e)]])</f>
        <v>12080</v>
      </c>
    </row>
    <row r="1801" spans="1:11" x14ac:dyDescent="0.25">
      <c r="A1801" t="s">
        <v>131</v>
      </c>
      <c r="B1801" t="s">
        <v>131</v>
      </c>
      <c r="C1801" t="s">
        <v>132</v>
      </c>
      <c r="D1801">
        <v>2007</v>
      </c>
      <c r="E1801">
        <v>4640</v>
      </c>
      <c r="F1801">
        <v>300</v>
      </c>
      <c r="G1801">
        <v>2570</v>
      </c>
      <c r="H1801">
        <v>400</v>
      </c>
      <c r="I1801">
        <v>0</v>
      </c>
      <c r="J1801">
        <v>4410</v>
      </c>
      <c r="K1801">
        <f>SUM(Emisiones_CH4_CO2eq_MUNDO[[#This Row],[Agricultura (kilotoneladas CO₂e)]:[Otras Quemas de Combustible (kilotoneladas CO₂e)]])</f>
        <v>12320</v>
      </c>
    </row>
    <row r="1802" spans="1:11" x14ac:dyDescent="0.25">
      <c r="A1802" t="s">
        <v>131</v>
      </c>
      <c r="B1802" t="s">
        <v>131</v>
      </c>
      <c r="C1802" t="s">
        <v>132</v>
      </c>
      <c r="D1802">
        <v>2008</v>
      </c>
      <c r="E1802">
        <v>4620</v>
      </c>
      <c r="F1802">
        <v>310</v>
      </c>
      <c r="G1802">
        <v>2640</v>
      </c>
      <c r="H1802">
        <v>210</v>
      </c>
      <c r="I1802">
        <v>0</v>
      </c>
      <c r="J1802">
        <v>4610</v>
      </c>
      <c r="K1802">
        <f>SUM(Emisiones_CH4_CO2eq_MUNDO[[#This Row],[Agricultura (kilotoneladas CO₂e)]:[Otras Quemas de Combustible (kilotoneladas CO₂e)]])</f>
        <v>12390</v>
      </c>
    </row>
    <row r="1803" spans="1:11" x14ac:dyDescent="0.25">
      <c r="A1803" t="s">
        <v>131</v>
      </c>
      <c r="B1803" t="s">
        <v>131</v>
      </c>
      <c r="C1803" t="s">
        <v>132</v>
      </c>
      <c r="D1803">
        <v>2009</v>
      </c>
      <c r="E1803">
        <v>4520</v>
      </c>
      <c r="F1803">
        <v>330</v>
      </c>
      <c r="G1803">
        <v>2710</v>
      </c>
      <c r="H1803">
        <v>430</v>
      </c>
      <c r="I1803">
        <v>0</v>
      </c>
      <c r="J1803">
        <v>4810</v>
      </c>
      <c r="K1803">
        <f>SUM(Emisiones_CH4_CO2eq_MUNDO[[#This Row],[Agricultura (kilotoneladas CO₂e)]:[Otras Quemas de Combustible (kilotoneladas CO₂e)]])</f>
        <v>12800</v>
      </c>
    </row>
    <row r="1804" spans="1:11" x14ac:dyDescent="0.25">
      <c r="A1804" t="s">
        <v>131</v>
      </c>
      <c r="B1804" t="s">
        <v>131</v>
      </c>
      <c r="C1804" t="s">
        <v>132</v>
      </c>
      <c r="D1804">
        <v>2010</v>
      </c>
      <c r="E1804">
        <v>4780</v>
      </c>
      <c r="F1804">
        <v>340</v>
      </c>
      <c r="G1804">
        <v>2780</v>
      </c>
      <c r="H1804">
        <v>310</v>
      </c>
      <c r="I1804">
        <v>0</v>
      </c>
      <c r="J1804">
        <v>5010</v>
      </c>
      <c r="K1804">
        <f>SUM(Emisiones_CH4_CO2eq_MUNDO[[#This Row],[Agricultura (kilotoneladas CO₂e)]:[Otras Quemas de Combustible (kilotoneladas CO₂e)]])</f>
        <v>13220</v>
      </c>
    </row>
    <row r="1805" spans="1:11" x14ac:dyDescent="0.25">
      <c r="A1805" t="s">
        <v>131</v>
      </c>
      <c r="B1805" t="s">
        <v>131</v>
      </c>
      <c r="C1805" t="s">
        <v>132</v>
      </c>
      <c r="D1805">
        <v>2011</v>
      </c>
      <c r="E1805">
        <v>5620</v>
      </c>
      <c r="F1805">
        <v>1260</v>
      </c>
      <c r="G1805">
        <v>2860</v>
      </c>
      <c r="H1805">
        <v>230</v>
      </c>
      <c r="I1805">
        <v>0</v>
      </c>
      <c r="J1805">
        <v>5260</v>
      </c>
      <c r="K1805">
        <f>SUM(Emisiones_CH4_CO2eq_MUNDO[[#This Row],[Agricultura (kilotoneladas CO₂e)]:[Otras Quemas de Combustible (kilotoneladas CO₂e)]])</f>
        <v>15230</v>
      </c>
    </row>
    <row r="1806" spans="1:11" x14ac:dyDescent="0.25">
      <c r="A1806" t="s">
        <v>131</v>
      </c>
      <c r="B1806" t="s">
        <v>131</v>
      </c>
      <c r="C1806" t="s">
        <v>132</v>
      </c>
      <c r="D1806">
        <v>2012</v>
      </c>
      <c r="E1806">
        <v>4820</v>
      </c>
      <c r="F1806">
        <v>2170</v>
      </c>
      <c r="G1806">
        <v>2930</v>
      </c>
      <c r="H1806">
        <v>540</v>
      </c>
      <c r="I1806">
        <v>0</v>
      </c>
      <c r="J1806">
        <v>5520</v>
      </c>
      <c r="K1806">
        <f>SUM(Emisiones_CH4_CO2eq_MUNDO[[#This Row],[Agricultura (kilotoneladas CO₂e)]:[Otras Quemas de Combustible (kilotoneladas CO₂e)]])</f>
        <v>15980</v>
      </c>
    </row>
    <row r="1807" spans="1:11" x14ac:dyDescent="0.25">
      <c r="A1807" t="s">
        <v>131</v>
      </c>
      <c r="B1807" t="s">
        <v>131</v>
      </c>
      <c r="C1807" t="s">
        <v>132</v>
      </c>
      <c r="D1807">
        <v>2013</v>
      </c>
      <c r="E1807">
        <v>5310</v>
      </c>
      <c r="F1807">
        <v>3090</v>
      </c>
      <c r="G1807">
        <v>3010</v>
      </c>
      <c r="H1807">
        <v>330</v>
      </c>
      <c r="I1807">
        <v>0</v>
      </c>
      <c r="J1807">
        <v>5780</v>
      </c>
      <c r="K1807">
        <f>SUM(Emisiones_CH4_CO2eq_MUNDO[[#This Row],[Agricultura (kilotoneladas CO₂e)]:[Otras Quemas de Combustible (kilotoneladas CO₂e)]])</f>
        <v>17520</v>
      </c>
    </row>
    <row r="1808" spans="1:11" x14ac:dyDescent="0.25">
      <c r="A1808" t="s">
        <v>131</v>
      </c>
      <c r="B1808" t="s">
        <v>131</v>
      </c>
      <c r="C1808" t="s">
        <v>132</v>
      </c>
      <c r="D1808">
        <v>2014</v>
      </c>
      <c r="E1808">
        <v>5260</v>
      </c>
      <c r="F1808">
        <v>4010</v>
      </c>
      <c r="G1808">
        <v>3090</v>
      </c>
      <c r="H1808">
        <v>160</v>
      </c>
      <c r="I1808">
        <v>0</v>
      </c>
      <c r="J1808">
        <v>6030</v>
      </c>
      <c r="K1808">
        <f>SUM(Emisiones_CH4_CO2eq_MUNDO[[#This Row],[Agricultura (kilotoneladas CO₂e)]:[Otras Quemas de Combustible (kilotoneladas CO₂e)]])</f>
        <v>18550</v>
      </c>
    </row>
    <row r="1809" spans="1:11" x14ac:dyDescent="0.25">
      <c r="A1809" t="s">
        <v>131</v>
      </c>
      <c r="B1809" t="s">
        <v>131</v>
      </c>
      <c r="C1809" t="s">
        <v>132</v>
      </c>
      <c r="D1809">
        <v>2015</v>
      </c>
      <c r="E1809">
        <v>5530</v>
      </c>
      <c r="F1809">
        <v>4920</v>
      </c>
      <c r="G1809">
        <v>3160</v>
      </c>
      <c r="H1809">
        <v>320</v>
      </c>
      <c r="I1809">
        <v>0</v>
      </c>
      <c r="J1809">
        <v>6290</v>
      </c>
      <c r="K1809">
        <f>SUM(Emisiones_CH4_CO2eq_MUNDO[[#This Row],[Agricultura (kilotoneladas CO₂e)]:[Otras Quemas de Combustible (kilotoneladas CO₂e)]])</f>
        <v>20220</v>
      </c>
    </row>
    <row r="1810" spans="1:11" x14ac:dyDescent="0.25">
      <c r="A1810" t="s">
        <v>131</v>
      </c>
      <c r="B1810" t="s">
        <v>131</v>
      </c>
      <c r="C1810" t="s">
        <v>132</v>
      </c>
      <c r="D1810">
        <v>2016</v>
      </c>
      <c r="E1810">
        <v>5380</v>
      </c>
      <c r="F1810">
        <v>5370</v>
      </c>
      <c r="G1810">
        <v>3240</v>
      </c>
      <c r="H1810">
        <v>1020</v>
      </c>
      <c r="I1810">
        <v>0</v>
      </c>
      <c r="J1810">
        <v>6360</v>
      </c>
      <c r="K1810">
        <f>SUM(Emisiones_CH4_CO2eq_MUNDO[[#This Row],[Agricultura (kilotoneladas CO₂e)]:[Otras Quemas de Combustible (kilotoneladas CO₂e)]])</f>
        <v>21370</v>
      </c>
    </row>
    <row r="1811" spans="1:11" x14ac:dyDescent="0.25">
      <c r="A1811" t="s">
        <v>133</v>
      </c>
      <c r="B1811" t="s">
        <v>428</v>
      </c>
      <c r="C1811" t="s">
        <v>134</v>
      </c>
      <c r="D1811">
        <v>1990</v>
      </c>
      <c r="E1811">
        <v>4700</v>
      </c>
      <c r="F1811">
        <v>1170</v>
      </c>
      <c r="G1811">
        <v>4580</v>
      </c>
      <c r="H1811">
        <v>40</v>
      </c>
      <c r="I1811">
        <v>0</v>
      </c>
      <c r="J1811">
        <v>240</v>
      </c>
      <c r="K1811">
        <f>SUM(Emisiones_CH4_CO2eq_MUNDO[[#This Row],[Agricultura (kilotoneladas CO₂e)]:[Otras Quemas de Combustible (kilotoneladas CO₂e)]])</f>
        <v>10730</v>
      </c>
    </row>
    <row r="1812" spans="1:11" x14ac:dyDescent="0.25">
      <c r="A1812" t="s">
        <v>133</v>
      </c>
      <c r="B1812" t="s">
        <v>428</v>
      </c>
      <c r="C1812" t="s">
        <v>134</v>
      </c>
      <c r="D1812">
        <v>1991</v>
      </c>
      <c r="E1812">
        <v>4590</v>
      </c>
      <c r="F1812">
        <v>1180</v>
      </c>
      <c r="G1812">
        <v>4560</v>
      </c>
      <c r="H1812">
        <v>40</v>
      </c>
      <c r="I1812">
        <v>0</v>
      </c>
      <c r="J1812">
        <v>260</v>
      </c>
      <c r="K1812">
        <f>SUM(Emisiones_CH4_CO2eq_MUNDO[[#This Row],[Agricultura (kilotoneladas CO₂e)]:[Otras Quemas de Combustible (kilotoneladas CO₂e)]])</f>
        <v>10630</v>
      </c>
    </row>
    <row r="1813" spans="1:11" x14ac:dyDescent="0.25">
      <c r="A1813" t="s">
        <v>133</v>
      </c>
      <c r="B1813" t="s">
        <v>428</v>
      </c>
      <c r="C1813" t="s">
        <v>134</v>
      </c>
      <c r="D1813">
        <v>1992</v>
      </c>
      <c r="E1813">
        <v>4520</v>
      </c>
      <c r="F1813">
        <v>1230</v>
      </c>
      <c r="G1813">
        <v>4650</v>
      </c>
      <c r="H1813">
        <v>40</v>
      </c>
      <c r="I1813">
        <v>0</v>
      </c>
      <c r="J1813">
        <v>280</v>
      </c>
      <c r="K1813">
        <f>SUM(Emisiones_CH4_CO2eq_MUNDO[[#This Row],[Agricultura (kilotoneladas CO₂e)]:[Otras Quemas de Combustible (kilotoneladas CO₂e)]])</f>
        <v>10720</v>
      </c>
    </row>
    <row r="1814" spans="1:11" x14ac:dyDescent="0.25">
      <c r="A1814" t="s">
        <v>133</v>
      </c>
      <c r="B1814" t="s">
        <v>428</v>
      </c>
      <c r="C1814" t="s">
        <v>134</v>
      </c>
      <c r="D1814">
        <v>1993</v>
      </c>
      <c r="E1814">
        <v>4580</v>
      </c>
      <c r="F1814">
        <v>1220</v>
      </c>
      <c r="G1814">
        <v>4700</v>
      </c>
      <c r="H1814">
        <v>40</v>
      </c>
      <c r="I1814">
        <v>0</v>
      </c>
      <c r="J1814">
        <v>270</v>
      </c>
      <c r="K1814">
        <f>SUM(Emisiones_CH4_CO2eq_MUNDO[[#This Row],[Agricultura (kilotoneladas CO₂e)]:[Otras Quemas de Combustible (kilotoneladas CO₂e)]])</f>
        <v>10810</v>
      </c>
    </row>
    <row r="1815" spans="1:11" x14ac:dyDescent="0.25">
      <c r="A1815" t="s">
        <v>133</v>
      </c>
      <c r="B1815" t="s">
        <v>428</v>
      </c>
      <c r="C1815" t="s">
        <v>134</v>
      </c>
      <c r="D1815">
        <v>1994</v>
      </c>
      <c r="E1815">
        <v>4610</v>
      </c>
      <c r="F1815">
        <v>1260</v>
      </c>
      <c r="G1815">
        <v>4850</v>
      </c>
      <c r="H1815">
        <v>40</v>
      </c>
      <c r="I1815">
        <v>0</v>
      </c>
      <c r="J1815">
        <v>260</v>
      </c>
      <c r="K1815">
        <f>SUM(Emisiones_CH4_CO2eq_MUNDO[[#This Row],[Agricultura (kilotoneladas CO₂e)]:[Otras Quemas de Combustible (kilotoneladas CO₂e)]])</f>
        <v>11020</v>
      </c>
    </row>
    <row r="1816" spans="1:11" x14ac:dyDescent="0.25">
      <c r="A1816" t="s">
        <v>133</v>
      </c>
      <c r="B1816" t="s">
        <v>428</v>
      </c>
      <c r="C1816" t="s">
        <v>134</v>
      </c>
      <c r="D1816">
        <v>1995</v>
      </c>
      <c r="E1816">
        <v>4650</v>
      </c>
      <c r="F1816">
        <v>1280</v>
      </c>
      <c r="G1816">
        <v>4850</v>
      </c>
      <c r="H1816">
        <v>40</v>
      </c>
      <c r="I1816">
        <v>0</v>
      </c>
      <c r="J1816">
        <v>260</v>
      </c>
      <c r="K1816">
        <f>SUM(Emisiones_CH4_CO2eq_MUNDO[[#This Row],[Agricultura (kilotoneladas CO₂e)]:[Otras Quemas de Combustible (kilotoneladas CO₂e)]])</f>
        <v>11080</v>
      </c>
    </row>
    <row r="1817" spans="1:11" x14ac:dyDescent="0.25">
      <c r="A1817" t="s">
        <v>133</v>
      </c>
      <c r="B1817" t="s">
        <v>428</v>
      </c>
      <c r="C1817" t="s">
        <v>134</v>
      </c>
      <c r="D1817">
        <v>1996</v>
      </c>
      <c r="E1817">
        <v>4700</v>
      </c>
      <c r="F1817">
        <v>1330</v>
      </c>
      <c r="G1817">
        <v>4950</v>
      </c>
      <c r="H1817">
        <v>20</v>
      </c>
      <c r="I1817">
        <v>0</v>
      </c>
      <c r="J1817">
        <v>260</v>
      </c>
      <c r="K1817">
        <f>SUM(Emisiones_CH4_CO2eq_MUNDO[[#This Row],[Agricultura (kilotoneladas CO₂e)]:[Otras Quemas de Combustible (kilotoneladas CO₂e)]])</f>
        <v>11260</v>
      </c>
    </row>
    <row r="1818" spans="1:11" x14ac:dyDescent="0.25">
      <c r="A1818" t="s">
        <v>133</v>
      </c>
      <c r="B1818" t="s">
        <v>428</v>
      </c>
      <c r="C1818" t="s">
        <v>134</v>
      </c>
      <c r="D1818">
        <v>1997</v>
      </c>
      <c r="E1818">
        <v>4710</v>
      </c>
      <c r="F1818">
        <v>1310</v>
      </c>
      <c r="G1818">
        <v>4910</v>
      </c>
      <c r="H1818">
        <v>30</v>
      </c>
      <c r="I1818">
        <v>0</v>
      </c>
      <c r="J1818">
        <v>260</v>
      </c>
      <c r="K1818">
        <f>SUM(Emisiones_CH4_CO2eq_MUNDO[[#This Row],[Agricultura (kilotoneladas CO₂e)]:[Otras Quemas de Combustible (kilotoneladas CO₂e)]])</f>
        <v>11220</v>
      </c>
    </row>
    <row r="1819" spans="1:11" x14ac:dyDescent="0.25">
      <c r="A1819" t="s">
        <v>133</v>
      </c>
      <c r="B1819" t="s">
        <v>428</v>
      </c>
      <c r="C1819" t="s">
        <v>134</v>
      </c>
      <c r="D1819">
        <v>1998</v>
      </c>
      <c r="E1819">
        <v>4690</v>
      </c>
      <c r="F1819">
        <v>1370</v>
      </c>
      <c r="G1819">
        <v>5090</v>
      </c>
      <c r="H1819">
        <v>150</v>
      </c>
      <c r="I1819">
        <v>0</v>
      </c>
      <c r="J1819">
        <v>260</v>
      </c>
      <c r="K1819">
        <f>SUM(Emisiones_CH4_CO2eq_MUNDO[[#This Row],[Agricultura (kilotoneladas CO₂e)]:[Otras Quemas de Combustible (kilotoneladas CO₂e)]])</f>
        <v>11560</v>
      </c>
    </row>
    <row r="1820" spans="1:11" x14ac:dyDescent="0.25">
      <c r="A1820" t="s">
        <v>133</v>
      </c>
      <c r="B1820" t="s">
        <v>428</v>
      </c>
      <c r="C1820" t="s">
        <v>134</v>
      </c>
      <c r="D1820">
        <v>1999</v>
      </c>
      <c r="E1820">
        <v>4650</v>
      </c>
      <c r="F1820">
        <v>1390</v>
      </c>
      <c r="G1820">
        <v>5030</v>
      </c>
      <c r="H1820">
        <v>20</v>
      </c>
      <c r="I1820">
        <v>0</v>
      </c>
      <c r="J1820">
        <v>270</v>
      </c>
      <c r="K1820">
        <f>SUM(Emisiones_CH4_CO2eq_MUNDO[[#This Row],[Agricultura (kilotoneladas CO₂e)]:[Otras Quemas de Combustible (kilotoneladas CO₂e)]])</f>
        <v>11360</v>
      </c>
    </row>
    <row r="1821" spans="1:11" x14ac:dyDescent="0.25">
      <c r="A1821" t="s">
        <v>133</v>
      </c>
      <c r="B1821" t="s">
        <v>428</v>
      </c>
      <c r="C1821" t="s">
        <v>134</v>
      </c>
      <c r="D1821">
        <v>2000</v>
      </c>
      <c r="E1821">
        <v>4680</v>
      </c>
      <c r="F1821">
        <v>1450</v>
      </c>
      <c r="G1821">
        <v>5030</v>
      </c>
      <c r="H1821">
        <v>40</v>
      </c>
      <c r="I1821">
        <v>0</v>
      </c>
      <c r="J1821">
        <v>290</v>
      </c>
      <c r="K1821">
        <f>SUM(Emisiones_CH4_CO2eq_MUNDO[[#This Row],[Agricultura (kilotoneladas CO₂e)]:[Otras Quemas de Combustible (kilotoneladas CO₂e)]])</f>
        <v>11490</v>
      </c>
    </row>
    <row r="1822" spans="1:11" x14ac:dyDescent="0.25">
      <c r="A1822" t="s">
        <v>133</v>
      </c>
      <c r="B1822" t="s">
        <v>428</v>
      </c>
      <c r="C1822" t="s">
        <v>134</v>
      </c>
      <c r="D1822">
        <v>2001</v>
      </c>
      <c r="E1822">
        <v>4610</v>
      </c>
      <c r="F1822">
        <v>1500</v>
      </c>
      <c r="G1822">
        <v>4260</v>
      </c>
      <c r="H1822">
        <v>60</v>
      </c>
      <c r="I1822">
        <v>0</v>
      </c>
      <c r="J1822">
        <v>280</v>
      </c>
      <c r="K1822">
        <f>SUM(Emisiones_CH4_CO2eq_MUNDO[[#This Row],[Agricultura (kilotoneladas CO₂e)]:[Otras Quemas de Combustible (kilotoneladas CO₂e)]])</f>
        <v>10710</v>
      </c>
    </row>
    <row r="1823" spans="1:11" x14ac:dyDescent="0.25">
      <c r="A1823" t="s">
        <v>133</v>
      </c>
      <c r="B1823" t="s">
        <v>428</v>
      </c>
      <c r="C1823" t="s">
        <v>134</v>
      </c>
      <c r="D1823">
        <v>2002</v>
      </c>
      <c r="E1823">
        <v>4620</v>
      </c>
      <c r="F1823">
        <v>1590</v>
      </c>
      <c r="G1823">
        <v>4220</v>
      </c>
      <c r="H1823">
        <v>0</v>
      </c>
      <c r="I1823">
        <v>0</v>
      </c>
      <c r="J1823">
        <v>250</v>
      </c>
      <c r="K1823">
        <f>SUM(Emisiones_CH4_CO2eq_MUNDO[[#This Row],[Agricultura (kilotoneladas CO₂e)]:[Otras Quemas de Combustible (kilotoneladas CO₂e)]])</f>
        <v>10680</v>
      </c>
    </row>
    <row r="1824" spans="1:11" x14ac:dyDescent="0.25">
      <c r="A1824" t="s">
        <v>133</v>
      </c>
      <c r="B1824" t="s">
        <v>428</v>
      </c>
      <c r="C1824" t="s">
        <v>134</v>
      </c>
      <c r="D1824">
        <v>2003</v>
      </c>
      <c r="E1824">
        <v>4580</v>
      </c>
      <c r="F1824">
        <v>1550</v>
      </c>
      <c r="G1824">
        <v>4330</v>
      </c>
      <c r="H1824">
        <v>0</v>
      </c>
      <c r="I1824">
        <v>0</v>
      </c>
      <c r="J1824">
        <v>250</v>
      </c>
      <c r="K1824">
        <f>SUM(Emisiones_CH4_CO2eq_MUNDO[[#This Row],[Agricultura (kilotoneladas CO₂e)]:[Otras Quemas de Combustible (kilotoneladas CO₂e)]])</f>
        <v>10710</v>
      </c>
    </row>
    <row r="1825" spans="1:11" x14ac:dyDescent="0.25">
      <c r="A1825" t="s">
        <v>133</v>
      </c>
      <c r="B1825" t="s">
        <v>428</v>
      </c>
      <c r="C1825" t="s">
        <v>134</v>
      </c>
      <c r="D1825">
        <v>2004</v>
      </c>
      <c r="E1825">
        <v>4700</v>
      </c>
      <c r="F1825">
        <v>1590</v>
      </c>
      <c r="G1825">
        <v>4340</v>
      </c>
      <c r="H1825">
        <v>40</v>
      </c>
      <c r="I1825">
        <v>0</v>
      </c>
      <c r="J1825">
        <v>260</v>
      </c>
      <c r="K1825">
        <f>SUM(Emisiones_CH4_CO2eq_MUNDO[[#This Row],[Agricultura (kilotoneladas CO₂e)]:[Otras Quemas de Combustible (kilotoneladas CO₂e)]])</f>
        <v>10930</v>
      </c>
    </row>
    <row r="1826" spans="1:11" x14ac:dyDescent="0.25">
      <c r="A1826" t="s">
        <v>133</v>
      </c>
      <c r="B1826" t="s">
        <v>428</v>
      </c>
      <c r="C1826" t="s">
        <v>134</v>
      </c>
      <c r="D1826">
        <v>2005</v>
      </c>
      <c r="E1826">
        <v>4600</v>
      </c>
      <c r="F1826">
        <v>1580</v>
      </c>
      <c r="G1826">
        <v>4440</v>
      </c>
      <c r="H1826">
        <v>30</v>
      </c>
      <c r="I1826">
        <v>0</v>
      </c>
      <c r="J1826">
        <v>250</v>
      </c>
      <c r="K1826">
        <f>SUM(Emisiones_CH4_CO2eq_MUNDO[[#This Row],[Agricultura (kilotoneladas CO₂e)]:[Otras Quemas de Combustible (kilotoneladas CO₂e)]])</f>
        <v>10900</v>
      </c>
    </row>
    <row r="1827" spans="1:11" x14ac:dyDescent="0.25">
      <c r="A1827" t="s">
        <v>133</v>
      </c>
      <c r="B1827" t="s">
        <v>428</v>
      </c>
      <c r="C1827" t="s">
        <v>134</v>
      </c>
      <c r="D1827">
        <v>2006</v>
      </c>
      <c r="E1827">
        <v>4590</v>
      </c>
      <c r="F1827">
        <v>1490</v>
      </c>
      <c r="G1827">
        <v>4610</v>
      </c>
      <c r="H1827">
        <v>30</v>
      </c>
      <c r="I1827">
        <v>0</v>
      </c>
      <c r="J1827">
        <v>250</v>
      </c>
      <c r="K1827">
        <f>SUM(Emisiones_CH4_CO2eq_MUNDO[[#This Row],[Agricultura (kilotoneladas CO₂e)]:[Otras Quemas de Combustible (kilotoneladas CO₂e)]])</f>
        <v>10970</v>
      </c>
    </row>
    <row r="1828" spans="1:11" x14ac:dyDescent="0.25">
      <c r="A1828" t="s">
        <v>133</v>
      </c>
      <c r="B1828" t="s">
        <v>428</v>
      </c>
      <c r="C1828" t="s">
        <v>134</v>
      </c>
      <c r="D1828">
        <v>2007</v>
      </c>
      <c r="E1828">
        <v>4680</v>
      </c>
      <c r="F1828">
        <v>1540</v>
      </c>
      <c r="G1828">
        <v>4420</v>
      </c>
      <c r="H1828">
        <v>180</v>
      </c>
      <c r="I1828">
        <v>0</v>
      </c>
      <c r="J1828">
        <v>250</v>
      </c>
      <c r="K1828">
        <f>SUM(Emisiones_CH4_CO2eq_MUNDO[[#This Row],[Agricultura (kilotoneladas CO₂e)]:[Otras Quemas de Combustible (kilotoneladas CO₂e)]])</f>
        <v>11070</v>
      </c>
    </row>
    <row r="1829" spans="1:11" x14ac:dyDescent="0.25">
      <c r="A1829" t="s">
        <v>133</v>
      </c>
      <c r="B1829" t="s">
        <v>428</v>
      </c>
      <c r="C1829" t="s">
        <v>134</v>
      </c>
      <c r="D1829">
        <v>2008</v>
      </c>
      <c r="E1829">
        <v>4630</v>
      </c>
      <c r="F1829">
        <v>1530</v>
      </c>
      <c r="G1829">
        <v>4440</v>
      </c>
      <c r="H1829">
        <v>100</v>
      </c>
      <c r="I1829">
        <v>0</v>
      </c>
      <c r="J1829">
        <v>240</v>
      </c>
      <c r="K1829">
        <f>SUM(Emisiones_CH4_CO2eq_MUNDO[[#This Row],[Agricultura (kilotoneladas CO₂e)]:[Otras Quemas de Combustible (kilotoneladas CO₂e)]])</f>
        <v>10940</v>
      </c>
    </row>
    <row r="1830" spans="1:11" x14ac:dyDescent="0.25">
      <c r="A1830" t="s">
        <v>133</v>
      </c>
      <c r="B1830" t="s">
        <v>428</v>
      </c>
      <c r="C1830" t="s">
        <v>134</v>
      </c>
      <c r="D1830">
        <v>2009</v>
      </c>
      <c r="E1830">
        <v>4630</v>
      </c>
      <c r="F1830">
        <v>1500</v>
      </c>
      <c r="G1830">
        <v>4160</v>
      </c>
      <c r="H1830">
        <v>10</v>
      </c>
      <c r="I1830">
        <v>0</v>
      </c>
      <c r="J1830">
        <v>230</v>
      </c>
      <c r="K1830">
        <f>SUM(Emisiones_CH4_CO2eq_MUNDO[[#This Row],[Agricultura (kilotoneladas CO₂e)]:[Otras Quemas de Combustible (kilotoneladas CO₂e)]])</f>
        <v>10530</v>
      </c>
    </row>
    <row r="1831" spans="1:11" x14ac:dyDescent="0.25">
      <c r="A1831" t="s">
        <v>133</v>
      </c>
      <c r="B1831" t="s">
        <v>428</v>
      </c>
      <c r="C1831" t="s">
        <v>134</v>
      </c>
      <c r="D1831">
        <v>2010</v>
      </c>
      <c r="E1831">
        <v>4700</v>
      </c>
      <c r="F1831">
        <v>1330</v>
      </c>
      <c r="G1831">
        <v>4440</v>
      </c>
      <c r="H1831">
        <v>0</v>
      </c>
      <c r="I1831">
        <v>0</v>
      </c>
      <c r="J1831">
        <v>260</v>
      </c>
      <c r="K1831">
        <f>SUM(Emisiones_CH4_CO2eq_MUNDO[[#This Row],[Agricultura (kilotoneladas CO₂e)]:[Otras Quemas de Combustible (kilotoneladas CO₂e)]])</f>
        <v>10730</v>
      </c>
    </row>
    <row r="1832" spans="1:11" x14ac:dyDescent="0.25">
      <c r="A1832" t="s">
        <v>133</v>
      </c>
      <c r="B1832" t="s">
        <v>428</v>
      </c>
      <c r="C1832" t="s">
        <v>134</v>
      </c>
      <c r="D1832">
        <v>2011</v>
      </c>
      <c r="E1832">
        <v>4640</v>
      </c>
      <c r="F1832">
        <v>1390</v>
      </c>
      <c r="G1832">
        <v>4230</v>
      </c>
      <c r="H1832">
        <v>60</v>
      </c>
      <c r="I1832">
        <v>0</v>
      </c>
      <c r="J1832">
        <v>260</v>
      </c>
      <c r="K1832">
        <f>SUM(Emisiones_CH4_CO2eq_MUNDO[[#This Row],[Agricultura (kilotoneladas CO₂e)]:[Otras Quemas de Combustible (kilotoneladas CO₂e)]])</f>
        <v>10580</v>
      </c>
    </row>
    <row r="1833" spans="1:11" x14ac:dyDescent="0.25">
      <c r="A1833" t="s">
        <v>133</v>
      </c>
      <c r="B1833" t="s">
        <v>428</v>
      </c>
      <c r="C1833" t="s">
        <v>134</v>
      </c>
      <c r="D1833">
        <v>2012</v>
      </c>
      <c r="E1833">
        <v>4630</v>
      </c>
      <c r="F1833">
        <v>1480</v>
      </c>
      <c r="G1833">
        <v>4010</v>
      </c>
      <c r="H1833">
        <v>40</v>
      </c>
      <c r="I1833">
        <v>0</v>
      </c>
      <c r="J1833">
        <v>250</v>
      </c>
      <c r="K1833">
        <f>SUM(Emisiones_CH4_CO2eq_MUNDO[[#This Row],[Agricultura (kilotoneladas CO₂e)]:[Otras Quemas de Combustible (kilotoneladas CO₂e)]])</f>
        <v>10410</v>
      </c>
    </row>
    <row r="1834" spans="1:11" x14ac:dyDescent="0.25">
      <c r="A1834" t="s">
        <v>133</v>
      </c>
      <c r="B1834" t="s">
        <v>428</v>
      </c>
      <c r="C1834" t="s">
        <v>134</v>
      </c>
      <c r="D1834">
        <v>2013</v>
      </c>
      <c r="E1834">
        <v>4400</v>
      </c>
      <c r="F1834">
        <v>1280</v>
      </c>
      <c r="G1834">
        <v>4120</v>
      </c>
      <c r="H1834">
        <v>40</v>
      </c>
      <c r="I1834">
        <v>0</v>
      </c>
      <c r="J1834">
        <v>220</v>
      </c>
      <c r="K1834">
        <f>SUM(Emisiones_CH4_CO2eq_MUNDO[[#This Row],[Agricultura (kilotoneladas CO₂e)]:[Otras Quemas de Combustible (kilotoneladas CO₂e)]])</f>
        <v>10060</v>
      </c>
    </row>
    <row r="1835" spans="1:11" x14ac:dyDescent="0.25">
      <c r="A1835" t="s">
        <v>133</v>
      </c>
      <c r="B1835" t="s">
        <v>428</v>
      </c>
      <c r="C1835" t="s">
        <v>134</v>
      </c>
      <c r="D1835">
        <v>2014</v>
      </c>
      <c r="E1835">
        <v>4300</v>
      </c>
      <c r="F1835">
        <v>1200</v>
      </c>
      <c r="G1835">
        <v>4190</v>
      </c>
      <c r="H1835">
        <v>10</v>
      </c>
      <c r="I1835">
        <v>0</v>
      </c>
      <c r="J1835">
        <v>200</v>
      </c>
      <c r="K1835">
        <f>SUM(Emisiones_CH4_CO2eq_MUNDO[[#This Row],[Agricultura (kilotoneladas CO₂e)]:[Otras Quemas de Combustible (kilotoneladas CO₂e)]])</f>
        <v>9900</v>
      </c>
    </row>
    <row r="1836" spans="1:11" x14ac:dyDescent="0.25">
      <c r="A1836" t="s">
        <v>133</v>
      </c>
      <c r="B1836" t="s">
        <v>428</v>
      </c>
      <c r="C1836" t="s">
        <v>134</v>
      </c>
      <c r="D1836">
        <v>2015</v>
      </c>
      <c r="E1836">
        <v>4190</v>
      </c>
      <c r="F1836">
        <v>1100</v>
      </c>
      <c r="G1836">
        <v>4179.99999999999</v>
      </c>
      <c r="H1836">
        <v>0</v>
      </c>
      <c r="I1836">
        <v>0</v>
      </c>
      <c r="J1836">
        <v>220</v>
      </c>
      <c r="K1836">
        <f>SUM(Emisiones_CH4_CO2eq_MUNDO[[#This Row],[Agricultura (kilotoneladas CO₂e)]:[Otras Quemas de Combustible (kilotoneladas CO₂e)]])</f>
        <v>9689.9999999999891</v>
      </c>
    </row>
    <row r="1837" spans="1:11" x14ac:dyDescent="0.25">
      <c r="A1837" t="s">
        <v>133</v>
      </c>
      <c r="B1837" t="s">
        <v>428</v>
      </c>
      <c r="C1837" t="s">
        <v>134</v>
      </c>
      <c r="D1837">
        <v>2016</v>
      </c>
      <c r="E1837">
        <v>4290</v>
      </c>
      <c r="F1837">
        <v>820</v>
      </c>
      <c r="G1837">
        <v>4190</v>
      </c>
      <c r="H1837">
        <v>20</v>
      </c>
      <c r="I1837">
        <v>0</v>
      </c>
      <c r="J1837">
        <v>200</v>
      </c>
      <c r="K1837">
        <f>SUM(Emisiones_CH4_CO2eq_MUNDO[[#This Row],[Agricultura (kilotoneladas CO₂e)]:[Otras Quemas de Combustible (kilotoneladas CO₂e)]])</f>
        <v>9520</v>
      </c>
    </row>
    <row r="1838" spans="1:11" x14ac:dyDescent="0.25">
      <c r="A1838" t="s">
        <v>135</v>
      </c>
      <c r="B1838" t="s">
        <v>429</v>
      </c>
      <c r="C1838" t="s">
        <v>136</v>
      </c>
      <c r="D1838">
        <v>1990</v>
      </c>
      <c r="E1838">
        <v>10</v>
      </c>
      <c r="F1838">
        <v>0</v>
      </c>
      <c r="G1838">
        <v>1710</v>
      </c>
      <c r="H1838">
        <v>0</v>
      </c>
      <c r="I1838">
        <v>0</v>
      </c>
      <c r="J1838">
        <v>0</v>
      </c>
      <c r="K1838">
        <f>SUM(Emisiones_CH4_CO2eq_MUNDO[[#This Row],[Agricultura (kilotoneladas CO₂e)]:[Otras Quemas de Combustible (kilotoneladas CO₂e)]])</f>
        <v>1720</v>
      </c>
    </row>
    <row r="1839" spans="1:11" x14ac:dyDescent="0.25">
      <c r="A1839" t="s">
        <v>135</v>
      </c>
      <c r="B1839" t="s">
        <v>429</v>
      </c>
      <c r="C1839" t="s">
        <v>136</v>
      </c>
      <c r="D1839">
        <v>1991</v>
      </c>
      <c r="E1839">
        <v>10</v>
      </c>
      <c r="F1839">
        <v>0</v>
      </c>
      <c r="G1839">
        <v>1720</v>
      </c>
      <c r="H1839">
        <v>0</v>
      </c>
      <c r="I1839">
        <v>0</v>
      </c>
      <c r="J1839">
        <v>0</v>
      </c>
      <c r="K1839">
        <f>SUM(Emisiones_CH4_CO2eq_MUNDO[[#This Row],[Agricultura (kilotoneladas CO₂e)]:[Otras Quemas de Combustible (kilotoneladas CO₂e)]])</f>
        <v>1730</v>
      </c>
    </row>
    <row r="1840" spans="1:11" x14ac:dyDescent="0.25">
      <c r="A1840" t="s">
        <v>135</v>
      </c>
      <c r="B1840" t="s">
        <v>429</v>
      </c>
      <c r="C1840" t="s">
        <v>136</v>
      </c>
      <c r="D1840">
        <v>1992</v>
      </c>
      <c r="E1840">
        <v>10</v>
      </c>
      <c r="F1840">
        <v>0</v>
      </c>
      <c r="G1840">
        <v>1740</v>
      </c>
      <c r="H1840">
        <v>0</v>
      </c>
      <c r="I1840">
        <v>0</v>
      </c>
      <c r="J1840">
        <v>0</v>
      </c>
      <c r="K1840">
        <f>SUM(Emisiones_CH4_CO2eq_MUNDO[[#This Row],[Agricultura (kilotoneladas CO₂e)]:[Otras Quemas de Combustible (kilotoneladas CO₂e)]])</f>
        <v>1750</v>
      </c>
    </row>
    <row r="1841" spans="1:11" x14ac:dyDescent="0.25">
      <c r="A1841" t="s">
        <v>135</v>
      </c>
      <c r="B1841" t="s">
        <v>429</v>
      </c>
      <c r="C1841" t="s">
        <v>136</v>
      </c>
      <c r="D1841">
        <v>1993</v>
      </c>
      <c r="E1841">
        <v>10</v>
      </c>
      <c r="F1841">
        <v>0</v>
      </c>
      <c r="G1841">
        <v>1750</v>
      </c>
      <c r="H1841">
        <v>0</v>
      </c>
      <c r="I1841">
        <v>0</v>
      </c>
      <c r="J1841">
        <v>0</v>
      </c>
      <c r="K1841">
        <f>SUM(Emisiones_CH4_CO2eq_MUNDO[[#This Row],[Agricultura (kilotoneladas CO₂e)]:[Otras Quemas de Combustible (kilotoneladas CO₂e)]])</f>
        <v>1760</v>
      </c>
    </row>
    <row r="1842" spans="1:11" x14ac:dyDescent="0.25">
      <c r="A1842" t="s">
        <v>135</v>
      </c>
      <c r="B1842" t="s">
        <v>429</v>
      </c>
      <c r="C1842" t="s">
        <v>136</v>
      </c>
      <c r="D1842">
        <v>1994</v>
      </c>
      <c r="E1842">
        <v>10</v>
      </c>
      <c r="F1842">
        <v>0</v>
      </c>
      <c r="G1842">
        <v>1760</v>
      </c>
      <c r="H1842">
        <v>0</v>
      </c>
      <c r="I1842">
        <v>0</v>
      </c>
      <c r="J1842">
        <v>0</v>
      </c>
      <c r="K1842">
        <f>SUM(Emisiones_CH4_CO2eq_MUNDO[[#This Row],[Agricultura (kilotoneladas CO₂e)]:[Otras Quemas de Combustible (kilotoneladas CO₂e)]])</f>
        <v>1770</v>
      </c>
    </row>
    <row r="1843" spans="1:11" x14ac:dyDescent="0.25">
      <c r="A1843" t="s">
        <v>135</v>
      </c>
      <c r="B1843" t="s">
        <v>429</v>
      </c>
      <c r="C1843" t="s">
        <v>136</v>
      </c>
      <c r="D1843">
        <v>1995</v>
      </c>
      <c r="E1843">
        <v>10</v>
      </c>
      <c r="F1843">
        <v>0</v>
      </c>
      <c r="G1843">
        <v>1770</v>
      </c>
      <c r="H1843">
        <v>0</v>
      </c>
      <c r="I1843">
        <v>0</v>
      </c>
      <c r="J1843">
        <v>0</v>
      </c>
      <c r="K1843">
        <f>SUM(Emisiones_CH4_CO2eq_MUNDO[[#This Row],[Agricultura (kilotoneladas CO₂e)]:[Otras Quemas de Combustible (kilotoneladas CO₂e)]])</f>
        <v>1780</v>
      </c>
    </row>
    <row r="1844" spans="1:11" x14ac:dyDescent="0.25">
      <c r="A1844" t="s">
        <v>135</v>
      </c>
      <c r="B1844" t="s">
        <v>429</v>
      </c>
      <c r="C1844" t="s">
        <v>136</v>
      </c>
      <c r="D1844">
        <v>1996</v>
      </c>
      <c r="E1844">
        <v>10</v>
      </c>
      <c r="F1844">
        <v>0</v>
      </c>
      <c r="G1844">
        <v>1790</v>
      </c>
      <c r="H1844">
        <v>0</v>
      </c>
      <c r="I1844">
        <v>0</v>
      </c>
      <c r="J1844">
        <v>0</v>
      </c>
      <c r="K1844">
        <f>SUM(Emisiones_CH4_CO2eq_MUNDO[[#This Row],[Agricultura (kilotoneladas CO₂e)]:[Otras Quemas de Combustible (kilotoneladas CO₂e)]])</f>
        <v>1800</v>
      </c>
    </row>
    <row r="1845" spans="1:11" x14ac:dyDescent="0.25">
      <c r="A1845" t="s">
        <v>135</v>
      </c>
      <c r="B1845" t="s">
        <v>429</v>
      </c>
      <c r="C1845" t="s">
        <v>136</v>
      </c>
      <c r="D1845">
        <v>1997</v>
      </c>
      <c r="E1845">
        <v>10</v>
      </c>
      <c r="F1845">
        <v>0</v>
      </c>
      <c r="G1845">
        <v>1800</v>
      </c>
      <c r="H1845">
        <v>0</v>
      </c>
      <c r="I1845">
        <v>0</v>
      </c>
      <c r="J1845">
        <v>0</v>
      </c>
      <c r="K1845">
        <f>SUM(Emisiones_CH4_CO2eq_MUNDO[[#This Row],[Agricultura (kilotoneladas CO₂e)]:[Otras Quemas de Combustible (kilotoneladas CO₂e)]])</f>
        <v>1810</v>
      </c>
    </row>
    <row r="1846" spans="1:11" x14ac:dyDescent="0.25">
      <c r="A1846" t="s">
        <v>135</v>
      </c>
      <c r="B1846" t="s">
        <v>429</v>
      </c>
      <c r="C1846" t="s">
        <v>136</v>
      </c>
      <c r="D1846">
        <v>1998</v>
      </c>
      <c r="E1846">
        <v>10</v>
      </c>
      <c r="F1846">
        <v>0</v>
      </c>
      <c r="G1846">
        <v>1810</v>
      </c>
      <c r="H1846">
        <v>0</v>
      </c>
      <c r="I1846">
        <v>0</v>
      </c>
      <c r="J1846">
        <v>0</v>
      </c>
      <c r="K1846">
        <f>SUM(Emisiones_CH4_CO2eq_MUNDO[[#This Row],[Agricultura (kilotoneladas CO₂e)]:[Otras Quemas de Combustible (kilotoneladas CO₂e)]])</f>
        <v>1820</v>
      </c>
    </row>
    <row r="1847" spans="1:11" x14ac:dyDescent="0.25">
      <c r="A1847" t="s">
        <v>135</v>
      </c>
      <c r="B1847" t="s">
        <v>429</v>
      </c>
      <c r="C1847" t="s">
        <v>136</v>
      </c>
      <c r="D1847">
        <v>1999</v>
      </c>
      <c r="E1847">
        <v>10</v>
      </c>
      <c r="F1847">
        <v>0</v>
      </c>
      <c r="G1847">
        <v>1830</v>
      </c>
      <c r="H1847">
        <v>0</v>
      </c>
      <c r="I1847">
        <v>0</v>
      </c>
      <c r="J1847">
        <v>0</v>
      </c>
      <c r="K1847">
        <f>SUM(Emisiones_CH4_CO2eq_MUNDO[[#This Row],[Agricultura (kilotoneladas CO₂e)]:[Otras Quemas de Combustible (kilotoneladas CO₂e)]])</f>
        <v>1840</v>
      </c>
    </row>
    <row r="1848" spans="1:11" x14ac:dyDescent="0.25">
      <c r="A1848" t="s">
        <v>135</v>
      </c>
      <c r="B1848" t="s">
        <v>429</v>
      </c>
      <c r="C1848" t="s">
        <v>136</v>
      </c>
      <c r="D1848">
        <v>2000</v>
      </c>
      <c r="E1848">
        <v>10</v>
      </c>
      <c r="F1848">
        <v>0</v>
      </c>
      <c r="G1848">
        <v>1840</v>
      </c>
      <c r="H1848">
        <v>0</v>
      </c>
      <c r="I1848">
        <v>0</v>
      </c>
      <c r="J1848">
        <v>0</v>
      </c>
      <c r="K1848">
        <f>SUM(Emisiones_CH4_CO2eq_MUNDO[[#This Row],[Agricultura (kilotoneladas CO₂e)]:[Otras Quemas de Combustible (kilotoneladas CO₂e)]])</f>
        <v>1850</v>
      </c>
    </row>
    <row r="1849" spans="1:11" x14ac:dyDescent="0.25">
      <c r="A1849" t="s">
        <v>135</v>
      </c>
      <c r="B1849" t="s">
        <v>429</v>
      </c>
      <c r="C1849" t="s">
        <v>136</v>
      </c>
      <c r="D1849">
        <v>2001</v>
      </c>
      <c r="E1849">
        <v>10</v>
      </c>
      <c r="F1849">
        <v>0</v>
      </c>
      <c r="G1849">
        <v>1850</v>
      </c>
      <c r="H1849">
        <v>0</v>
      </c>
      <c r="I1849">
        <v>0</v>
      </c>
      <c r="J1849">
        <v>0</v>
      </c>
      <c r="K1849">
        <f>SUM(Emisiones_CH4_CO2eq_MUNDO[[#This Row],[Agricultura (kilotoneladas CO₂e)]:[Otras Quemas de Combustible (kilotoneladas CO₂e)]])</f>
        <v>1860</v>
      </c>
    </row>
    <row r="1850" spans="1:11" x14ac:dyDescent="0.25">
      <c r="A1850" t="s">
        <v>135</v>
      </c>
      <c r="B1850" t="s">
        <v>429</v>
      </c>
      <c r="C1850" t="s">
        <v>136</v>
      </c>
      <c r="D1850">
        <v>2002</v>
      </c>
      <c r="E1850">
        <v>10</v>
      </c>
      <c r="F1850">
        <v>0</v>
      </c>
      <c r="G1850">
        <v>1860</v>
      </c>
      <c r="H1850">
        <v>0</v>
      </c>
      <c r="I1850">
        <v>0</v>
      </c>
      <c r="J1850">
        <v>0</v>
      </c>
      <c r="K1850">
        <f>SUM(Emisiones_CH4_CO2eq_MUNDO[[#This Row],[Agricultura (kilotoneladas CO₂e)]:[Otras Quemas de Combustible (kilotoneladas CO₂e)]])</f>
        <v>1870</v>
      </c>
    </row>
    <row r="1851" spans="1:11" x14ac:dyDescent="0.25">
      <c r="A1851" t="s">
        <v>135</v>
      </c>
      <c r="B1851" t="s">
        <v>429</v>
      </c>
      <c r="C1851" t="s">
        <v>136</v>
      </c>
      <c r="D1851">
        <v>2003</v>
      </c>
      <c r="E1851">
        <v>10</v>
      </c>
      <c r="F1851">
        <v>0</v>
      </c>
      <c r="G1851">
        <v>1870</v>
      </c>
      <c r="H1851">
        <v>0</v>
      </c>
      <c r="I1851">
        <v>0</v>
      </c>
      <c r="J1851">
        <v>0</v>
      </c>
      <c r="K1851">
        <f>SUM(Emisiones_CH4_CO2eq_MUNDO[[#This Row],[Agricultura (kilotoneladas CO₂e)]:[Otras Quemas de Combustible (kilotoneladas CO₂e)]])</f>
        <v>1880</v>
      </c>
    </row>
    <row r="1852" spans="1:11" x14ac:dyDescent="0.25">
      <c r="A1852" t="s">
        <v>135</v>
      </c>
      <c r="B1852" t="s">
        <v>429</v>
      </c>
      <c r="C1852" t="s">
        <v>136</v>
      </c>
      <c r="D1852">
        <v>2004</v>
      </c>
      <c r="E1852">
        <v>10</v>
      </c>
      <c r="F1852">
        <v>0</v>
      </c>
      <c r="G1852">
        <v>1890</v>
      </c>
      <c r="H1852">
        <v>0</v>
      </c>
      <c r="I1852">
        <v>0</v>
      </c>
      <c r="J1852">
        <v>0</v>
      </c>
      <c r="K1852">
        <f>SUM(Emisiones_CH4_CO2eq_MUNDO[[#This Row],[Agricultura (kilotoneladas CO₂e)]:[Otras Quemas de Combustible (kilotoneladas CO₂e)]])</f>
        <v>1900</v>
      </c>
    </row>
    <row r="1853" spans="1:11" x14ac:dyDescent="0.25">
      <c r="A1853" t="s">
        <v>135</v>
      </c>
      <c r="B1853" t="s">
        <v>429</v>
      </c>
      <c r="C1853" t="s">
        <v>136</v>
      </c>
      <c r="D1853">
        <v>2005</v>
      </c>
      <c r="E1853">
        <v>10</v>
      </c>
      <c r="F1853">
        <v>0</v>
      </c>
      <c r="G1853">
        <v>1900</v>
      </c>
      <c r="H1853">
        <v>0</v>
      </c>
      <c r="I1853">
        <v>0</v>
      </c>
      <c r="J1853">
        <v>0</v>
      </c>
      <c r="K1853">
        <f>SUM(Emisiones_CH4_CO2eq_MUNDO[[#This Row],[Agricultura (kilotoneladas CO₂e)]:[Otras Quemas de Combustible (kilotoneladas CO₂e)]])</f>
        <v>1910</v>
      </c>
    </row>
    <row r="1854" spans="1:11" x14ac:dyDescent="0.25">
      <c r="A1854" t="s">
        <v>135</v>
      </c>
      <c r="B1854" t="s">
        <v>429</v>
      </c>
      <c r="C1854" t="s">
        <v>136</v>
      </c>
      <c r="D1854">
        <v>2006</v>
      </c>
      <c r="E1854">
        <v>10</v>
      </c>
      <c r="F1854">
        <v>0</v>
      </c>
      <c r="G1854">
        <v>1910</v>
      </c>
      <c r="H1854">
        <v>0</v>
      </c>
      <c r="I1854">
        <v>0</v>
      </c>
      <c r="J1854">
        <v>0</v>
      </c>
      <c r="K1854">
        <f>SUM(Emisiones_CH4_CO2eq_MUNDO[[#This Row],[Agricultura (kilotoneladas CO₂e)]:[Otras Quemas de Combustible (kilotoneladas CO₂e)]])</f>
        <v>1920</v>
      </c>
    </row>
    <row r="1855" spans="1:11" x14ac:dyDescent="0.25">
      <c r="A1855" t="s">
        <v>135</v>
      </c>
      <c r="B1855" t="s">
        <v>429</v>
      </c>
      <c r="C1855" t="s">
        <v>136</v>
      </c>
      <c r="D1855">
        <v>2007</v>
      </c>
      <c r="E1855">
        <v>10</v>
      </c>
      <c r="F1855">
        <v>0</v>
      </c>
      <c r="G1855">
        <v>1920</v>
      </c>
      <c r="H1855">
        <v>0</v>
      </c>
      <c r="I1855">
        <v>0</v>
      </c>
      <c r="J1855">
        <v>0</v>
      </c>
      <c r="K1855">
        <f>SUM(Emisiones_CH4_CO2eq_MUNDO[[#This Row],[Agricultura (kilotoneladas CO₂e)]:[Otras Quemas de Combustible (kilotoneladas CO₂e)]])</f>
        <v>1930</v>
      </c>
    </row>
    <row r="1856" spans="1:11" x14ac:dyDescent="0.25">
      <c r="A1856" t="s">
        <v>135</v>
      </c>
      <c r="B1856" t="s">
        <v>429</v>
      </c>
      <c r="C1856" t="s">
        <v>136</v>
      </c>
      <c r="D1856">
        <v>2008</v>
      </c>
      <c r="E1856">
        <v>10</v>
      </c>
      <c r="F1856">
        <v>0</v>
      </c>
      <c r="G1856">
        <v>1920</v>
      </c>
      <c r="H1856">
        <v>0</v>
      </c>
      <c r="I1856">
        <v>0</v>
      </c>
      <c r="J1856">
        <v>0</v>
      </c>
      <c r="K1856">
        <f>SUM(Emisiones_CH4_CO2eq_MUNDO[[#This Row],[Agricultura (kilotoneladas CO₂e)]:[Otras Quemas de Combustible (kilotoneladas CO₂e)]])</f>
        <v>1930</v>
      </c>
    </row>
    <row r="1857" spans="1:11" x14ac:dyDescent="0.25">
      <c r="A1857" t="s">
        <v>135</v>
      </c>
      <c r="B1857" t="s">
        <v>429</v>
      </c>
      <c r="C1857" t="s">
        <v>136</v>
      </c>
      <c r="D1857">
        <v>2009</v>
      </c>
      <c r="E1857">
        <v>10</v>
      </c>
      <c r="F1857">
        <v>0</v>
      </c>
      <c r="G1857">
        <v>1930</v>
      </c>
      <c r="H1857">
        <v>0</v>
      </c>
      <c r="I1857">
        <v>0</v>
      </c>
      <c r="J1857">
        <v>0</v>
      </c>
      <c r="K1857">
        <f>SUM(Emisiones_CH4_CO2eq_MUNDO[[#This Row],[Agricultura (kilotoneladas CO₂e)]:[Otras Quemas de Combustible (kilotoneladas CO₂e)]])</f>
        <v>1940</v>
      </c>
    </row>
    <row r="1858" spans="1:11" x14ac:dyDescent="0.25">
      <c r="A1858" t="s">
        <v>135</v>
      </c>
      <c r="B1858" t="s">
        <v>429</v>
      </c>
      <c r="C1858" t="s">
        <v>136</v>
      </c>
      <c r="D1858">
        <v>2010</v>
      </c>
      <c r="E1858">
        <v>10</v>
      </c>
      <c r="F1858">
        <v>0</v>
      </c>
      <c r="G1858">
        <v>1940</v>
      </c>
      <c r="H1858">
        <v>0</v>
      </c>
      <c r="I1858">
        <v>0</v>
      </c>
      <c r="J1858">
        <v>0</v>
      </c>
      <c r="K1858">
        <f>SUM(Emisiones_CH4_CO2eq_MUNDO[[#This Row],[Agricultura (kilotoneladas CO₂e)]:[Otras Quemas de Combustible (kilotoneladas CO₂e)]])</f>
        <v>1950</v>
      </c>
    </row>
    <row r="1859" spans="1:11" x14ac:dyDescent="0.25">
      <c r="A1859" t="s">
        <v>135</v>
      </c>
      <c r="B1859" t="s">
        <v>429</v>
      </c>
      <c r="C1859" t="s">
        <v>136</v>
      </c>
      <c r="D1859">
        <v>2011</v>
      </c>
      <c r="E1859">
        <v>10</v>
      </c>
      <c r="F1859">
        <v>0</v>
      </c>
      <c r="G1859">
        <v>1950</v>
      </c>
      <c r="H1859">
        <v>0</v>
      </c>
      <c r="I1859">
        <v>0</v>
      </c>
      <c r="J1859">
        <v>0</v>
      </c>
      <c r="K1859">
        <f>SUM(Emisiones_CH4_CO2eq_MUNDO[[#This Row],[Agricultura (kilotoneladas CO₂e)]:[Otras Quemas de Combustible (kilotoneladas CO₂e)]])</f>
        <v>1960</v>
      </c>
    </row>
    <row r="1860" spans="1:11" x14ac:dyDescent="0.25">
      <c r="A1860" t="s">
        <v>135</v>
      </c>
      <c r="B1860" t="s">
        <v>429</v>
      </c>
      <c r="C1860" t="s">
        <v>136</v>
      </c>
      <c r="D1860">
        <v>2012</v>
      </c>
      <c r="E1860">
        <v>10</v>
      </c>
      <c r="F1860">
        <v>0</v>
      </c>
      <c r="G1860">
        <v>1960</v>
      </c>
      <c r="H1860">
        <v>0</v>
      </c>
      <c r="I1860">
        <v>0</v>
      </c>
      <c r="J1860">
        <v>0</v>
      </c>
      <c r="K1860">
        <f>SUM(Emisiones_CH4_CO2eq_MUNDO[[#This Row],[Agricultura (kilotoneladas CO₂e)]:[Otras Quemas de Combustible (kilotoneladas CO₂e)]])</f>
        <v>1970</v>
      </c>
    </row>
    <row r="1861" spans="1:11" x14ac:dyDescent="0.25">
      <c r="A1861" t="s">
        <v>135</v>
      </c>
      <c r="B1861" t="s">
        <v>429</v>
      </c>
      <c r="C1861" t="s">
        <v>136</v>
      </c>
      <c r="D1861">
        <v>2013</v>
      </c>
      <c r="E1861">
        <v>10</v>
      </c>
      <c r="F1861">
        <v>0</v>
      </c>
      <c r="G1861">
        <v>1970</v>
      </c>
      <c r="H1861">
        <v>0</v>
      </c>
      <c r="I1861">
        <v>0</v>
      </c>
      <c r="J1861">
        <v>0</v>
      </c>
      <c r="K1861">
        <f>SUM(Emisiones_CH4_CO2eq_MUNDO[[#This Row],[Agricultura (kilotoneladas CO₂e)]:[Otras Quemas de Combustible (kilotoneladas CO₂e)]])</f>
        <v>1980</v>
      </c>
    </row>
    <row r="1862" spans="1:11" x14ac:dyDescent="0.25">
      <c r="A1862" t="s">
        <v>135</v>
      </c>
      <c r="B1862" t="s">
        <v>429</v>
      </c>
      <c r="C1862" t="s">
        <v>136</v>
      </c>
      <c r="D1862">
        <v>2014</v>
      </c>
      <c r="E1862">
        <v>10</v>
      </c>
      <c r="F1862">
        <v>0</v>
      </c>
      <c r="G1862">
        <v>1980</v>
      </c>
      <c r="H1862">
        <v>0</v>
      </c>
      <c r="I1862">
        <v>0</v>
      </c>
      <c r="J1862">
        <v>0</v>
      </c>
      <c r="K1862">
        <f>SUM(Emisiones_CH4_CO2eq_MUNDO[[#This Row],[Agricultura (kilotoneladas CO₂e)]:[Otras Quemas de Combustible (kilotoneladas CO₂e)]])</f>
        <v>1990</v>
      </c>
    </row>
    <row r="1863" spans="1:11" x14ac:dyDescent="0.25">
      <c r="A1863" t="s">
        <v>135</v>
      </c>
      <c r="B1863" t="s">
        <v>429</v>
      </c>
      <c r="C1863" t="s">
        <v>136</v>
      </c>
      <c r="D1863">
        <v>2015</v>
      </c>
      <c r="E1863">
        <v>10</v>
      </c>
      <c r="F1863">
        <v>0</v>
      </c>
      <c r="G1863">
        <v>1990</v>
      </c>
      <c r="H1863">
        <v>0</v>
      </c>
      <c r="I1863">
        <v>0</v>
      </c>
      <c r="J1863">
        <v>0</v>
      </c>
      <c r="K1863">
        <f>SUM(Emisiones_CH4_CO2eq_MUNDO[[#This Row],[Agricultura (kilotoneladas CO₂e)]:[Otras Quemas de Combustible (kilotoneladas CO₂e)]])</f>
        <v>2000</v>
      </c>
    </row>
    <row r="1864" spans="1:11" x14ac:dyDescent="0.25">
      <c r="A1864" t="s">
        <v>135</v>
      </c>
      <c r="B1864" t="s">
        <v>429</v>
      </c>
      <c r="C1864" t="s">
        <v>136</v>
      </c>
      <c r="D1864">
        <v>2016</v>
      </c>
      <c r="E1864">
        <v>10</v>
      </c>
      <c r="F1864">
        <v>0</v>
      </c>
      <c r="G1864">
        <v>2000</v>
      </c>
      <c r="H1864">
        <v>0</v>
      </c>
      <c r="I1864">
        <v>0</v>
      </c>
      <c r="J1864">
        <v>0</v>
      </c>
      <c r="K1864">
        <f>SUM(Emisiones_CH4_CO2eq_MUNDO[[#This Row],[Agricultura (kilotoneladas CO₂e)]:[Otras Quemas de Combustible (kilotoneladas CO₂e)]])</f>
        <v>2010</v>
      </c>
    </row>
    <row r="1865" spans="1:11" x14ac:dyDescent="0.25">
      <c r="A1865" t="s">
        <v>137</v>
      </c>
      <c r="B1865" t="s">
        <v>137</v>
      </c>
      <c r="C1865" t="s">
        <v>138</v>
      </c>
      <c r="D1865">
        <v>1990</v>
      </c>
      <c r="E1865">
        <v>3350</v>
      </c>
      <c r="F1865">
        <v>0</v>
      </c>
      <c r="G1865">
        <v>760</v>
      </c>
      <c r="H1865">
        <v>1110</v>
      </c>
      <c r="I1865">
        <v>0</v>
      </c>
      <c r="J1865">
        <v>1630</v>
      </c>
      <c r="K1865">
        <f>SUM(Emisiones_CH4_CO2eq_MUNDO[[#This Row],[Agricultura (kilotoneladas CO₂e)]:[Otras Quemas de Combustible (kilotoneladas CO₂e)]])</f>
        <v>6850</v>
      </c>
    </row>
    <row r="1866" spans="1:11" x14ac:dyDescent="0.25">
      <c r="A1866" t="s">
        <v>137</v>
      </c>
      <c r="B1866" t="s">
        <v>137</v>
      </c>
      <c r="C1866" t="s">
        <v>138</v>
      </c>
      <c r="D1866">
        <v>1991</v>
      </c>
      <c r="E1866">
        <v>3430</v>
      </c>
      <c r="F1866">
        <v>0</v>
      </c>
      <c r="G1866">
        <v>780</v>
      </c>
      <c r="H1866">
        <v>1110</v>
      </c>
      <c r="I1866">
        <v>0</v>
      </c>
      <c r="J1866">
        <v>1730</v>
      </c>
      <c r="K1866">
        <f>SUM(Emisiones_CH4_CO2eq_MUNDO[[#This Row],[Agricultura (kilotoneladas CO₂e)]:[Otras Quemas de Combustible (kilotoneladas CO₂e)]])</f>
        <v>7050</v>
      </c>
    </row>
    <row r="1867" spans="1:11" x14ac:dyDescent="0.25">
      <c r="A1867" t="s">
        <v>137</v>
      </c>
      <c r="B1867" t="s">
        <v>137</v>
      </c>
      <c r="C1867" t="s">
        <v>138</v>
      </c>
      <c r="D1867">
        <v>1992</v>
      </c>
      <c r="E1867">
        <v>3670</v>
      </c>
      <c r="F1867">
        <v>0</v>
      </c>
      <c r="G1867">
        <v>810</v>
      </c>
      <c r="H1867">
        <v>1110</v>
      </c>
      <c r="I1867">
        <v>0</v>
      </c>
      <c r="J1867">
        <v>1820</v>
      </c>
      <c r="K1867">
        <f>SUM(Emisiones_CH4_CO2eq_MUNDO[[#This Row],[Agricultura (kilotoneladas CO₂e)]:[Otras Quemas de Combustible (kilotoneladas CO₂e)]])</f>
        <v>7410</v>
      </c>
    </row>
    <row r="1868" spans="1:11" x14ac:dyDescent="0.25">
      <c r="A1868" t="s">
        <v>137</v>
      </c>
      <c r="B1868" t="s">
        <v>137</v>
      </c>
      <c r="C1868" t="s">
        <v>138</v>
      </c>
      <c r="D1868">
        <v>1993</v>
      </c>
      <c r="E1868">
        <v>3890</v>
      </c>
      <c r="F1868">
        <v>10</v>
      </c>
      <c r="G1868">
        <v>830</v>
      </c>
      <c r="H1868">
        <v>1110</v>
      </c>
      <c r="I1868">
        <v>0</v>
      </c>
      <c r="J1868">
        <v>1910</v>
      </c>
      <c r="K1868">
        <f>SUM(Emisiones_CH4_CO2eq_MUNDO[[#This Row],[Agricultura (kilotoneladas CO₂e)]:[Otras Quemas de Combustible (kilotoneladas CO₂e)]])</f>
        <v>7750</v>
      </c>
    </row>
    <row r="1869" spans="1:11" x14ac:dyDescent="0.25">
      <c r="A1869" t="s">
        <v>137</v>
      </c>
      <c r="B1869" t="s">
        <v>137</v>
      </c>
      <c r="C1869" t="s">
        <v>138</v>
      </c>
      <c r="D1869">
        <v>1994</v>
      </c>
      <c r="E1869">
        <v>3760</v>
      </c>
      <c r="F1869">
        <v>10</v>
      </c>
      <c r="G1869">
        <v>850</v>
      </c>
      <c r="H1869">
        <v>1110</v>
      </c>
      <c r="I1869">
        <v>0</v>
      </c>
      <c r="J1869">
        <v>2000</v>
      </c>
      <c r="K1869">
        <f>SUM(Emisiones_CH4_CO2eq_MUNDO[[#This Row],[Agricultura (kilotoneladas CO₂e)]:[Otras Quemas de Combustible (kilotoneladas CO₂e)]])</f>
        <v>7730</v>
      </c>
    </row>
    <row r="1870" spans="1:11" x14ac:dyDescent="0.25">
      <c r="A1870" t="s">
        <v>137</v>
      </c>
      <c r="B1870" t="s">
        <v>137</v>
      </c>
      <c r="C1870" t="s">
        <v>138</v>
      </c>
      <c r="D1870">
        <v>1995</v>
      </c>
      <c r="E1870">
        <v>3770</v>
      </c>
      <c r="F1870">
        <v>10</v>
      </c>
      <c r="G1870">
        <v>880</v>
      </c>
      <c r="H1870">
        <v>1110</v>
      </c>
      <c r="I1870">
        <v>0</v>
      </c>
      <c r="J1870">
        <v>2100</v>
      </c>
      <c r="K1870">
        <f>SUM(Emisiones_CH4_CO2eq_MUNDO[[#This Row],[Agricultura (kilotoneladas CO₂e)]:[Otras Quemas de Combustible (kilotoneladas CO₂e)]])</f>
        <v>7870</v>
      </c>
    </row>
    <row r="1871" spans="1:11" x14ac:dyDescent="0.25">
      <c r="A1871" t="s">
        <v>137</v>
      </c>
      <c r="B1871" t="s">
        <v>137</v>
      </c>
      <c r="C1871" t="s">
        <v>138</v>
      </c>
      <c r="D1871">
        <v>1996</v>
      </c>
      <c r="E1871">
        <v>3750</v>
      </c>
      <c r="F1871">
        <v>10</v>
      </c>
      <c r="G1871">
        <v>900</v>
      </c>
      <c r="H1871">
        <v>680</v>
      </c>
      <c r="I1871">
        <v>0</v>
      </c>
      <c r="J1871">
        <v>2300</v>
      </c>
      <c r="K1871">
        <f>SUM(Emisiones_CH4_CO2eq_MUNDO[[#This Row],[Agricultura (kilotoneladas CO₂e)]:[Otras Quemas de Combustible (kilotoneladas CO₂e)]])</f>
        <v>7640</v>
      </c>
    </row>
    <row r="1872" spans="1:11" x14ac:dyDescent="0.25">
      <c r="A1872" t="s">
        <v>137</v>
      </c>
      <c r="B1872" t="s">
        <v>137</v>
      </c>
      <c r="C1872" t="s">
        <v>138</v>
      </c>
      <c r="D1872">
        <v>1997</v>
      </c>
      <c r="E1872">
        <v>3810</v>
      </c>
      <c r="F1872">
        <v>10</v>
      </c>
      <c r="G1872">
        <v>930</v>
      </c>
      <c r="H1872">
        <v>480</v>
      </c>
      <c r="I1872">
        <v>0</v>
      </c>
      <c r="J1872">
        <v>2510</v>
      </c>
      <c r="K1872">
        <f>SUM(Emisiones_CH4_CO2eq_MUNDO[[#This Row],[Agricultura (kilotoneladas CO₂e)]:[Otras Quemas de Combustible (kilotoneladas CO₂e)]])</f>
        <v>7740</v>
      </c>
    </row>
    <row r="1873" spans="1:11" x14ac:dyDescent="0.25">
      <c r="A1873" t="s">
        <v>137</v>
      </c>
      <c r="B1873" t="s">
        <v>137</v>
      </c>
      <c r="C1873" t="s">
        <v>138</v>
      </c>
      <c r="D1873">
        <v>1998</v>
      </c>
      <c r="E1873">
        <v>3810</v>
      </c>
      <c r="F1873">
        <v>10</v>
      </c>
      <c r="G1873">
        <v>960</v>
      </c>
      <c r="H1873">
        <v>1900</v>
      </c>
      <c r="I1873">
        <v>0</v>
      </c>
      <c r="J1873">
        <v>2710</v>
      </c>
      <c r="K1873">
        <f>SUM(Emisiones_CH4_CO2eq_MUNDO[[#This Row],[Agricultura (kilotoneladas CO₂e)]:[Otras Quemas de Combustible (kilotoneladas CO₂e)]])</f>
        <v>9390</v>
      </c>
    </row>
    <row r="1874" spans="1:11" x14ac:dyDescent="0.25">
      <c r="A1874" t="s">
        <v>137</v>
      </c>
      <c r="B1874" t="s">
        <v>137</v>
      </c>
      <c r="C1874" t="s">
        <v>138</v>
      </c>
      <c r="D1874">
        <v>1999</v>
      </c>
      <c r="E1874">
        <v>3990</v>
      </c>
      <c r="F1874">
        <v>10</v>
      </c>
      <c r="G1874">
        <v>980</v>
      </c>
      <c r="H1874">
        <v>530</v>
      </c>
      <c r="I1874">
        <v>0</v>
      </c>
      <c r="J1874">
        <v>2920</v>
      </c>
      <c r="K1874">
        <f>SUM(Emisiones_CH4_CO2eq_MUNDO[[#This Row],[Agricultura (kilotoneladas CO₂e)]:[Otras Quemas de Combustible (kilotoneladas CO₂e)]])</f>
        <v>8430</v>
      </c>
    </row>
    <row r="1875" spans="1:11" x14ac:dyDescent="0.25">
      <c r="A1875" t="s">
        <v>137</v>
      </c>
      <c r="B1875" t="s">
        <v>137</v>
      </c>
      <c r="C1875" t="s">
        <v>138</v>
      </c>
      <c r="D1875">
        <v>2000</v>
      </c>
      <c r="E1875">
        <v>4010</v>
      </c>
      <c r="F1875">
        <v>20</v>
      </c>
      <c r="G1875">
        <v>1010</v>
      </c>
      <c r="H1875">
        <v>1230</v>
      </c>
      <c r="I1875">
        <v>0</v>
      </c>
      <c r="J1875">
        <v>3120</v>
      </c>
      <c r="K1875">
        <f>SUM(Emisiones_CH4_CO2eq_MUNDO[[#This Row],[Agricultura (kilotoneladas CO₂e)]:[Otras Quemas de Combustible (kilotoneladas CO₂e)]])</f>
        <v>9390</v>
      </c>
    </row>
    <row r="1876" spans="1:11" x14ac:dyDescent="0.25">
      <c r="A1876" t="s">
        <v>137</v>
      </c>
      <c r="B1876" t="s">
        <v>137</v>
      </c>
      <c r="C1876" t="s">
        <v>138</v>
      </c>
      <c r="D1876">
        <v>2001</v>
      </c>
      <c r="E1876">
        <v>4200</v>
      </c>
      <c r="F1876">
        <v>20</v>
      </c>
      <c r="G1876">
        <v>1040</v>
      </c>
      <c r="H1876">
        <v>100</v>
      </c>
      <c r="I1876">
        <v>0</v>
      </c>
      <c r="J1876">
        <v>3190</v>
      </c>
      <c r="K1876">
        <f>SUM(Emisiones_CH4_CO2eq_MUNDO[[#This Row],[Agricultura (kilotoneladas CO₂e)]:[Otras Quemas de Combustible (kilotoneladas CO₂e)]])</f>
        <v>8550</v>
      </c>
    </row>
    <row r="1877" spans="1:11" x14ac:dyDescent="0.25">
      <c r="A1877" t="s">
        <v>137</v>
      </c>
      <c r="B1877" t="s">
        <v>137</v>
      </c>
      <c r="C1877" t="s">
        <v>138</v>
      </c>
      <c r="D1877">
        <v>2002</v>
      </c>
      <c r="E1877">
        <v>4330</v>
      </c>
      <c r="F1877">
        <v>10</v>
      </c>
      <c r="G1877">
        <v>1070</v>
      </c>
      <c r="H1877">
        <v>800</v>
      </c>
      <c r="I1877">
        <v>0</v>
      </c>
      <c r="J1877">
        <v>3260</v>
      </c>
      <c r="K1877">
        <f>SUM(Emisiones_CH4_CO2eq_MUNDO[[#This Row],[Agricultura (kilotoneladas CO₂e)]:[Otras Quemas de Combustible (kilotoneladas CO₂e)]])</f>
        <v>9470</v>
      </c>
    </row>
    <row r="1878" spans="1:11" x14ac:dyDescent="0.25">
      <c r="A1878" t="s">
        <v>137</v>
      </c>
      <c r="B1878" t="s">
        <v>137</v>
      </c>
      <c r="C1878" t="s">
        <v>138</v>
      </c>
      <c r="D1878">
        <v>2003</v>
      </c>
      <c r="E1878">
        <v>4040</v>
      </c>
      <c r="F1878">
        <v>10</v>
      </c>
      <c r="G1878">
        <v>1100</v>
      </c>
      <c r="H1878">
        <v>4620</v>
      </c>
      <c r="I1878">
        <v>0</v>
      </c>
      <c r="J1878">
        <v>3340</v>
      </c>
      <c r="K1878">
        <f>SUM(Emisiones_CH4_CO2eq_MUNDO[[#This Row],[Agricultura (kilotoneladas CO₂e)]:[Otras Quemas de Combustible (kilotoneladas CO₂e)]])</f>
        <v>13110</v>
      </c>
    </row>
    <row r="1879" spans="1:11" x14ac:dyDescent="0.25">
      <c r="A1879" t="s">
        <v>137</v>
      </c>
      <c r="B1879" t="s">
        <v>137</v>
      </c>
      <c r="C1879" t="s">
        <v>138</v>
      </c>
      <c r="D1879">
        <v>2004</v>
      </c>
      <c r="E1879">
        <v>4200</v>
      </c>
      <c r="F1879">
        <v>10</v>
      </c>
      <c r="G1879">
        <v>1130</v>
      </c>
      <c r="H1879">
        <v>140</v>
      </c>
      <c r="I1879">
        <v>0</v>
      </c>
      <c r="J1879">
        <v>3410</v>
      </c>
      <c r="K1879">
        <f>SUM(Emisiones_CH4_CO2eq_MUNDO[[#This Row],[Agricultura (kilotoneladas CO₂e)]:[Otras Quemas de Combustible (kilotoneladas CO₂e)]])</f>
        <v>8890</v>
      </c>
    </row>
    <row r="1880" spans="1:11" x14ac:dyDescent="0.25">
      <c r="A1880" t="s">
        <v>137</v>
      </c>
      <c r="B1880" t="s">
        <v>137</v>
      </c>
      <c r="C1880" t="s">
        <v>138</v>
      </c>
      <c r="D1880">
        <v>2005</v>
      </c>
      <c r="E1880">
        <v>4390</v>
      </c>
      <c r="F1880">
        <v>10</v>
      </c>
      <c r="G1880">
        <v>1150</v>
      </c>
      <c r="H1880">
        <v>2960</v>
      </c>
      <c r="I1880">
        <v>0</v>
      </c>
      <c r="J1880">
        <v>3480</v>
      </c>
      <c r="K1880">
        <f>SUM(Emisiones_CH4_CO2eq_MUNDO[[#This Row],[Agricultura (kilotoneladas CO₂e)]:[Otras Quemas de Combustible (kilotoneladas CO₂e)]])</f>
        <v>11990</v>
      </c>
    </row>
    <row r="1881" spans="1:11" x14ac:dyDescent="0.25">
      <c r="A1881" t="s">
        <v>137</v>
      </c>
      <c r="B1881" t="s">
        <v>137</v>
      </c>
      <c r="C1881" t="s">
        <v>138</v>
      </c>
      <c r="D1881">
        <v>2006</v>
      </c>
      <c r="E1881">
        <v>4460</v>
      </c>
      <c r="F1881">
        <v>10</v>
      </c>
      <c r="G1881">
        <v>1190</v>
      </c>
      <c r="H1881">
        <v>430</v>
      </c>
      <c r="I1881">
        <v>0</v>
      </c>
      <c r="J1881">
        <v>3510</v>
      </c>
      <c r="K1881">
        <f>SUM(Emisiones_CH4_CO2eq_MUNDO[[#This Row],[Agricultura (kilotoneladas CO₂e)]:[Otras Quemas de Combustible (kilotoneladas CO₂e)]])</f>
        <v>9600</v>
      </c>
    </row>
    <row r="1882" spans="1:11" x14ac:dyDescent="0.25">
      <c r="A1882" t="s">
        <v>137</v>
      </c>
      <c r="B1882" t="s">
        <v>137</v>
      </c>
      <c r="C1882" t="s">
        <v>138</v>
      </c>
      <c r="D1882">
        <v>2007</v>
      </c>
      <c r="E1882">
        <v>4780</v>
      </c>
      <c r="F1882">
        <v>10</v>
      </c>
      <c r="G1882">
        <v>1220</v>
      </c>
      <c r="H1882">
        <v>1630</v>
      </c>
      <c r="I1882">
        <v>0</v>
      </c>
      <c r="J1882">
        <v>3540</v>
      </c>
      <c r="K1882">
        <f>SUM(Emisiones_CH4_CO2eq_MUNDO[[#This Row],[Agricultura (kilotoneladas CO₂e)]:[Otras Quemas de Combustible (kilotoneladas CO₂e)]])</f>
        <v>11180</v>
      </c>
    </row>
    <row r="1883" spans="1:11" x14ac:dyDescent="0.25">
      <c r="A1883" t="s">
        <v>137</v>
      </c>
      <c r="B1883" t="s">
        <v>137</v>
      </c>
      <c r="C1883" t="s">
        <v>138</v>
      </c>
      <c r="D1883">
        <v>2008</v>
      </c>
      <c r="E1883">
        <v>5000</v>
      </c>
      <c r="F1883">
        <v>10</v>
      </c>
      <c r="G1883">
        <v>1250</v>
      </c>
      <c r="H1883">
        <v>550</v>
      </c>
      <c r="I1883">
        <v>0</v>
      </c>
      <c r="J1883">
        <v>3580</v>
      </c>
      <c r="K1883">
        <f>SUM(Emisiones_CH4_CO2eq_MUNDO[[#This Row],[Agricultura (kilotoneladas CO₂e)]:[Otras Quemas de Combustible (kilotoneladas CO₂e)]])</f>
        <v>10390</v>
      </c>
    </row>
    <row r="1884" spans="1:11" x14ac:dyDescent="0.25">
      <c r="A1884" t="s">
        <v>137</v>
      </c>
      <c r="B1884" t="s">
        <v>137</v>
      </c>
      <c r="C1884" t="s">
        <v>138</v>
      </c>
      <c r="D1884">
        <v>2009</v>
      </c>
      <c r="E1884">
        <v>5280</v>
      </c>
      <c r="F1884">
        <v>10</v>
      </c>
      <c r="G1884">
        <v>1280</v>
      </c>
      <c r="H1884">
        <v>1330</v>
      </c>
      <c r="I1884">
        <v>0</v>
      </c>
      <c r="J1884">
        <v>3610</v>
      </c>
      <c r="K1884">
        <f>SUM(Emisiones_CH4_CO2eq_MUNDO[[#This Row],[Agricultura (kilotoneladas CO₂e)]:[Otras Quemas de Combustible (kilotoneladas CO₂e)]])</f>
        <v>11510</v>
      </c>
    </row>
    <row r="1885" spans="1:11" x14ac:dyDescent="0.25">
      <c r="A1885" t="s">
        <v>137</v>
      </c>
      <c r="B1885" t="s">
        <v>137</v>
      </c>
      <c r="C1885" t="s">
        <v>138</v>
      </c>
      <c r="D1885">
        <v>2010</v>
      </c>
      <c r="E1885">
        <v>5480</v>
      </c>
      <c r="F1885">
        <v>10</v>
      </c>
      <c r="G1885">
        <v>1310</v>
      </c>
      <c r="H1885">
        <v>660</v>
      </c>
      <c r="I1885">
        <v>0</v>
      </c>
      <c r="J1885">
        <v>3640</v>
      </c>
      <c r="K1885">
        <f>SUM(Emisiones_CH4_CO2eq_MUNDO[[#This Row],[Agricultura (kilotoneladas CO₂e)]:[Otras Quemas de Combustible (kilotoneladas CO₂e)]])</f>
        <v>11100</v>
      </c>
    </row>
    <row r="1886" spans="1:11" x14ac:dyDescent="0.25">
      <c r="A1886" t="s">
        <v>137</v>
      </c>
      <c r="B1886" t="s">
        <v>137</v>
      </c>
      <c r="C1886" t="s">
        <v>138</v>
      </c>
      <c r="D1886">
        <v>2011</v>
      </c>
      <c r="E1886">
        <v>5460</v>
      </c>
      <c r="F1886">
        <v>10</v>
      </c>
      <c r="G1886">
        <v>1350</v>
      </c>
      <c r="H1886">
        <v>580</v>
      </c>
      <c r="I1886">
        <v>0</v>
      </c>
      <c r="J1886">
        <v>3690</v>
      </c>
      <c r="K1886">
        <f>SUM(Emisiones_CH4_CO2eq_MUNDO[[#This Row],[Agricultura (kilotoneladas CO₂e)]:[Otras Quemas de Combustible (kilotoneladas CO₂e)]])</f>
        <v>11090</v>
      </c>
    </row>
    <row r="1887" spans="1:11" x14ac:dyDescent="0.25">
      <c r="A1887" t="s">
        <v>137</v>
      </c>
      <c r="B1887" t="s">
        <v>137</v>
      </c>
      <c r="C1887" t="s">
        <v>138</v>
      </c>
      <c r="D1887">
        <v>2012</v>
      </c>
      <c r="E1887">
        <v>5540</v>
      </c>
      <c r="F1887">
        <v>10</v>
      </c>
      <c r="G1887">
        <v>1380</v>
      </c>
      <c r="H1887">
        <v>500</v>
      </c>
      <c r="I1887">
        <v>0</v>
      </c>
      <c r="J1887">
        <v>3740</v>
      </c>
      <c r="K1887">
        <f>SUM(Emisiones_CH4_CO2eq_MUNDO[[#This Row],[Agricultura (kilotoneladas CO₂e)]:[Otras Quemas de Combustible (kilotoneladas CO₂e)]])</f>
        <v>11170</v>
      </c>
    </row>
    <row r="1888" spans="1:11" x14ac:dyDescent="0.25">
      <c r="A1888" t="s">
        <v>137</v>
      </c>
      <c r="B1888" t="s">
        <v>137</v>
      </c>
      <c r="C1888" t="s">
        <v>138</v>
      </c>
      <c r="D1888">
        <v>2013</v>
      </c>
      <c r="E1888">
        <v>5600</v>
      </c>
      <c r="F1888">
        <v>10</v>
      </c>
      <c r="G1888">
        <v>1420</v>
      </c>
      <c r="H1888">
        <v>1110</v>
      </c>
      <c r="I1888">
        <v>0</v>
      </c>
      <c r="J1888">
        <v>3800</v>
      </c>
      <c r="K1888">
        <f>SUM(Emisiones_CH4_CO2eq_MUNDO[[#This Row],[Agricultura (kilotoneladas CO₂e)]:[Otras Quemas de Combustible (kilotoneladas CO₂e)]])</f>
        <v>11940</v>
      </c>
    </row>
    <row r="1889" spans="1:11" x14ac:dyDescent="0.25">
      <c r="A1889" t="s">
        <v>137</v>
      </c>
      <c r="B1889" t="s">
        <v>137</v>
      </c>
      <c r="C1889" t="s">
        <v>138</v>
      </c>
      <c r="D1889">
        <v>2014</v>
      </c>
      <c r="E1889">
        <v>5840</v>
      </c>
      <c r="F1889">
        <v>10</v>
      </c>
      <c r="G1889">
        <v>1450</v>
      </c>
      <c r="H1889">
        <v>260</v>
      </c>
      <c r="I1889">
        <v>0</v>
      </c>
      <c r="J1889">
        <v>3850</v>
      </c>
      <c r="K1889">
        <f>SUM(Emisiones_CH4_CO2eq_MUNDO[[#This Row],[Agricultura (kilotoneladas CO₂e)]:[Otras Quemas de Combustible (kilotoneladas CO₂e)]])</f>
        <v>11410</v>
      </c>
    </row>
    <row r="1890" spans="1:11" x14ac:dyDescent="0.25">
      <c r="A1890" t="s">
        <v>137</v>
      </c>
      <c r="B1890" t="s">
        <v>137</v>
      </c>
      <c r="C1890" t="s">
        <v>138</v>
      </c>
      <c r="D1890">
        <v>2015</v>
      </c>
      <c r="E1890">
        <v>5970</v>
      </c>
      <c r="F1890">
        <v>10</v>
      </c>
      <c r="G1890">
        <v>1480</v>
      </c>
      <c r="H1890">
        <v>820</v>
      </c>
      <c r="I1890">
        <v>0</v>
      </c>
      <c r="J1890">
        <v>3900</v>
      </c>
      <c r="K1890">
        <f>SUM(Emisiones_CH4_CO2eq_MUNDO[[#This Row],[Agricultura (kilotoneladas CO₂e)]:[Otras Quemas de Combustible (kilotoneladas CO₂e)]])</f>
        <v>12180</v>
      </c>
    </row>
    <row r="1891" spans="1:11" x14ac:dyDescent="0.25">
      <c r="A1891" t="s">
        <v>137</v>
      </c>
      <c r="B1891" t="s">
        <v>137</v>
      </c>
      <c r="C1891" t="s">
        <v>138</v>
      </c>
      <c r="D1891">
        <v>2016</v>
      </c>
      <c r="E1891">
        <v>6100</v>
      </c>
      <c r="F1891">
        <v>10</v>
      </c>
      <c r="G1891">
        <v>1520</v>
      </c>
      <c r="H1891">
        <v>1360</v>
      </c>
      <c r="I1891">
        <v>0</v>
      </c>
      <c r="J1891">
        <v>3890</v>
      </c>
      <c r="K1891">
        <f>SUM(Emisiones_CH4_CO2eq_MUNDO[[#This Row],[Agricultura (kilotoneladas CO₂e)]:[Otras Quemas de Combustible (kilotoneladas CO₂e)]])</f>
        <v>12880</v>
      </c>
    </row>
    <row r="1892" spans="1:11" x14ac:dyDescent="0.25">
      <c r="A1892" t="s">
        <v>139</v>
      </c>
      <c r="B1892" t="s">
        <v>139</v>
      </c>
      <c r="C1892" t="s">
        <v>140</v>
      </c>
      <c r="D1892">
        <v>1990</v>
      </c>
      <c r="E1892">
        <v>4000</v>
      </c>
      <c r="F1892">
        <v>0</v>
      </c>
      <c r="G1892">
        <v>820</v>
      </c>
      <c r="H1892">
        <v>1110</v>
      </c>
      <c r="I1892">
        <v>0</v>
      </c>
      <c r="J1892">
        <v>1390</v>
      </c>
      <c r="K1892">
        <f>SUM(Emisiones_CH4_CO2eq_MUNDO[[#This Row],[Agricultura (kilotoneladas CO₂e)]:[Otras Quemas de Combustible (kilotoneladas CO₂e)]])</f>
        <v>7320</v>
      </c>
    </row>
    <row r="1893" spans="1:11" x14ac:dyDescent="0.25">
      <c r="A1893" t="s">
        <v>139</v>
      </c>
      <c r="B1893" t="s">
        <v>139</v>
      </c>
      <c r="C1893" t="s">
        <v>140</v>
      </c>
      <c r="D1893">
        <v>1991</v>
      </c>
      <c r="E1893">
        <v>4160</v>
      </c>
      <c r="F1893">
        <v>0</v>
      </c>
      <c r="G1893">
        <v>860</v>
      </c>
      <c r="H1893">
        <v>1110</v>
      </c>
      <c r="I1893">
        <v>0</v>
      </c>
      <c r="J1893">
        <v>1400</v>
      </c>
      <c r="K1893">
        <f>SUM(Emisiones_CH4_CO2eq_MUNDO[[#This Row],[Agricultura (kilotoneladas CO₂e)]:[Otras Quemas de Combustible (kilotoneladas CO₂e)]])</f>
        <v>7530</v>
      </c>
    </row>
    <row r="1894" spans="1:11" x14ac:dyDescent="0.25">
      <c r="A1894" t="s">
        <v>139</v>
      </c>
      <c r="B1894" t="s">
        <v>139</v>
      </c>
      <c r="C1894" t="s">
        <v>140</v>
      </c>
      <c r="D1894">
        <v>1992</v>
      </c>
      <c r="E1894">
        <v>4340</v>
      </c>
      <c r="F1894">
        <v>0</v>
      </c>
      <c r="G1894">
        <v>910</v>
      </c>
      <c r="H1894">
        <v>1110</v>
      </c>
      <c r="I1894">
        <v>0</v>
      </c>
      <c r="J1894">
        <v>1400</v>
      </c>
      <c r="K1894">
        <f>SUM(Emisiones_CH4_CO2eq_MUNDO[[#This Row],[Agricultura (kilotoneladas CO₂e)]:[Otras Quemas de Combustible (kilotoneladas CO₂e)]])</f>
        <v>7760</v>
      </c>
    </row>
    <row r="1895" spans="1:11" x14ac:dyDescent="0.25">
      <c r="A1895" t="s">
        <v>139</v>
      </c>
      <c r="B1895" t="s">
        <v>139</v>
      </c>
      <c r="C1895" t="s">
        <v>140</v>
      </c>
      <c r="D1895">
        <v>1993</v>
      </c>
      <c r="E1895">
        <v>4530</v>
      </c>
      <c r="F1895">
        <v>0</v>
      </c>
      <c r="G1895">
        <v>950</v>
      </c>
      <c r="H1895">
        <v>1110</v>
      </c>
      <c r="I1895">
        <v>0</v>
      </c>
      <c r="J1895">
        <v>1410</v>
      </c>
      <c r="K1895">
        <f>SUM(Emisiones_CH4_CO2eq_MUNDO[[#This Row],[Agricultura (kilotoneladas CO₂e)]:[Otras Quemas de Combustible (kilotoneladas CO₂e)]])</f>
        <v>8000</v>
      </c>
    </row>
    <row r="1896" spans="1:11" x14ac:dyDescent="0.25">
      <c r="A1896" t="s">
        <v>139</v>
      </c>
      <c r="B1896" t="s">
        <v>139</v>
      </c>
      <c r="C1896" t="s">
        <v>140</v>
      </c>
      <c r="D1896">
        <v>1994</v>
      </c>
      <c r="E1896">
        <v>4740</v>
      </c>
      <c r="F1896">
        <v>0</v>
      </c>
      <c r="G1896">
        <v>1000</v>
      </c>
      <c r="H1896">
        <v>1110</v>
      </c>
      <c r="I1896">
        <v>0</v>
      </c>
      <c r="J1896">
        <v>1420</v>
      </c>
      <c r="K1896">
        <f>SUM(Emisiones_CH4_CO2eq_MUNDO[[#This Row],[Agricultura (kilotoneladas CO₂e)]:[Otras Quemas de Combustible (kilotoneladas CO₂e)]])</f>
        <v>8270</v>
      </c>
    </row>
    <row r="1897" spans="1:11" x14ac:dyDescent="0.25">
      <c r="A1897" t="s">
        <v>139</v>
      </c>
      <c r="B1897" t="s">
        <v>139</v>
      </c>
      <c r="C1897" t="s">
        <v>140</v>
      </c>
      <c r="D1897">
        <v>1995</v>
      </c>
      <c r="E1897">
        <v>4960</v>
      </c>
      <c r="F1897">
        <v>0</v>
      </c>
      <c r="G1897">
        <v>1040</v>
      </c>
      <c r="H1897">
        <v>1110</v>
      </c>
      <c r="I1897">
        <v>0</v>
      </c>
      <c r="J1897">
        <v>1420</v>
      </c>
      <c r="K1897">
        <f>SUM(Emisiones_CH4_CO2eq_MUNDO[[#This Row],[Agricultura (kilotoneladas CO₂e)]:[Otras Quemas de Combustible (kilotoneladas CO₂e)]])</f>
        <v>8530</v>
      </c>
    </row>
    <row r="1898" spans="1:11" x14ac:dyDescent="0.25">
      <c r="A1898" t="s">
        <v>139</v>
      </c>
      <c r="B1898" t="s">
        <v>139</v>
      </c>
      <c r="C1898" t="s">
        <v>140</v>
      </c>
      <c r="D1898">
        <v>1996</v>
      </c>
      <c r="E1898">
        <v>4670</v>
      </c>
      <c r="F1898">
        <v>0</v>
      </c>
      <c r="G1898">
        <v>1080</v>
      </c>
      <c r="H1898">
        <v>310</v>
      </c>
      <c r="I1898">
        <v>0</v>
      </c>
      <c r="J1898">
        <v>1430</v>
      </c>
      <c r="K1898">
        <f>SUM(Emisiones_CH4_CO2eq_MUNDO[[#This Row],[Agricultura (kilotoneladas CO₂e)]:[Otras Quemas de Combustible (kilotoneladas CO₂e)]])</f>
        <v>7490</v>
      </c>
    </row>
    <row r="1899" spans="1:11" x14ac:dyDescent="0.25">
      <c r="A1899" t="s">
        <v>139</v>
      </c>
      <c r="B1899" t="s">
        <v>139</v>
      </c>
      <c r="C1899" t="s">
        <v>140</v>
      </c>
      <c r="D1899">
        <v>1997</v>
      </c>
      <c r="E1899">
        <v>4830</v>
      </c>
      <c r="F1899">
        <v>0</v>
      </c>
      <c r="G1899">
        <v>1110</v>
      </c>
      <c r="H1899">
        <v>360</v>
      </c>
      <c r="I1899">
        <v>0</v>
      </c>
      <c r="J1899">
        <v>1440</v>
      </c>
      <c r="K1899">
        <f>SUM(Emisiones_CH4_CO2eq_MUNDO[[#This Row],[Agricultura (kilotoneladas CO₂e)]:[Otras Quemas de Combustible (kilotoneladas CO₂e)]])</f>
        <v>7740</v>
      </c>
    </row>
    <row r="1900" spans="1:11" x14ac:dyDescent="0.25">
      <c r="A1900" t="s">
        <v>139</v>
      </c>
      <c r="B1900" t="s">
        <v>139</v>
      </c>
      <c r="C1900" t="s">
        <v>140</v>
      </c>
      <c r="D1900">
        <v>1998</v>
      </c>
      <c r="E1900">
        <v>5300</v>
      </c>
      <c r="F1900">
        <v>0</v>
      </c>
      <c r="G1900">
        <v>1140</v>
      </c>
      <c r="H1900">
        <v>710</v>
      </c>
      <c r="I1900">
        <v>0</v>
      </c>
      <c r="J1900">
        <v>1450</v>
      </c>
      <c r="K1900">
        <f>SUM(Emisiones_CH4_CO2eq_MUNDO[[#This Row],[Agricultura (kilotoneladas CO₂e)]:[Otras Quemas de Combustible (kilotoneladas CO₂e)]])</f>
        <v>8600</v>
      </c>
    </row>
    <row r="1901" spans="1:11" x14ac:dyDescent="0.25">
      <c r="A1901" t="s">
        <v>139</v>
      </c>
      <c r="B1901" t="s">
        <v>139</v>
      </c>
      <c r="C1901" t="s">
        <v>140</v>
      </c>
      <c r="D1901">
        <v>1999</v>
      </c>
      <c r="E1901">
        <v>5200</v>
      </c>
      <c r="F1901">
        <v>0</v>
      </c>
      <c r="G1901">
        <v>1170</v>
      </c>
      <c r="H1901">
        <v>610</v>
      </c>
      <c r="I1901">
        <v>0</v>
      </c>
      <c r="J1901">
        <v>1460</v>
      </c>
      <c r="K1901">
        <f>SUM(Emisiones_CH4_CO2eq_MUNDO[[#This Row],[Agricultura (kilotoneladas CO₂e)]:[Otras Quemas de Combustible (kilotoneladas CO₂e)]])</f>
        <v>8440</v>
      </c>
    </row>
    <row r="1902" spans="1:11" x14ac:dyDescent="0.25">
      <c r="A1902" t="s">
        <v>139</v>
      </c>
      <c r="B1902" t="s">
        <v>139</v>
      </c>
      <c r="C1902" t="s">
        <v>140</v>
      </c>
      <c r="D1902">
        <v>2000</v>
      </c>
      <c r="E1902">
        <v>5540</v>
      </c>
      <c r="F1902">
        <v>0</v>
      </c>
      <c r="G1902">
        <v>1210</v>
      </c>
      <c r="H1902">
        <v>410</v>
      </c>
      <c r="I1902">
        <v>0</v>
      </c>
      <c r="J1902">
        <v>1470</v>
      </c>
      <c r="K1902">
        <f>SUM(Emisiones_CH4_CO2eq_MUNDO[[#This Row],[Agricultura (kilotoneladas CO₂e)]:[Otras Quemas de Combustible (kilotoneladas CO₂e)]])</f>
        <v>8630</v>
      </c>
    </row>
    <row r="1903" spans="1:11" x14ac:dyDescent="0.25">
      <c r="A1903" t="s">
        <v>139</v>
      </c>
      <c r="B1903" t="s">
        <v>139</v>
      </c>
      <c r="C1903" t="s">
        <v>140</v>
      </c>
      <c r="D1903">
        <v>2001</v>
      </c>
      <c r="E1903">
        <v>5910</v>
      </c>
      <c r="F1903">
        <v>0</v>
      </c>
      <c r="G1903">
        <v>1240</v>
      </c>
      <c r="H1903">
        <v>880</v>
      </c>
      <c r="I1903">
        <v>0</v>
      </c>
      <c r="J1903">
        <v>1480</v>
      </c>
      <c r="K1903">
        <f>SUM(Emisiones_CH4_CO2eq_MUNDO[[#This Row],[Agricultura (kilotoneladas CO₂e)]:[Otras Quemas de Combustible (kilotoneladas CO₂e)]])</f>
        <v>9510</v>
      </c>
    </row>
    <row r="1904" spans="1:11" x14ac:dyDescent="0.25">
      <c r="A1904" t="s">
        <v>139</v>
      </c>
      <c r="B1904" t="s">
        <v>139</v>
      </c>
      <c r="C1904" t="s">
        <v>140</v>
      </c>
      <c r="D1904">
        <v>2002</v>
      </c>
      <c r="E1904">
        <v>6600</v>
      </c>
      <c r="F1904">
        <v>0</v>
      </c>
      <c r="G1904">
        <v>1270</v>
      </c>
      <c r="H1904">
        <v>440</v>
      </c>
      <c r="I1904">
        <v>0</v>
      </c>
      <c r="J1904">
        <v>1490</v>
      </c>
      <c r="K1904">
        <f>SUM(Emisiones_CH4_CO2eq_MUNDO[[#This Row],[Agricultura (kilotoneladas CO₂e)]:[Otras Quemas de Combustible (kilotoneladas CO₂e)]])</f>
        <v>9800</v>
      </c>
    </row>
    <row r="1905" spans="1:11" x14ac:dyDescent="0.25">
      <c r="A1905" t="s">
        <v>139</v>
      </c>
      <c r="B1905" t="s">
        <v>139</v>
      </c>
      <c r="C1905" t="s">
        <v>140</v>
      </c>
      <c r="D1905">
        <v>2003</v>
      </c>
      <c r="E1905">
        <v>6550</v>
      </c>
      <c r="F1905">
        <v>0</v>
      </c>
      <c r="G1905">
        <v>1300</v>
      </c>
      <c r="H1905">
        <v>1010</v>
      </c>
      <c r="I1905">
        <v>0</v>
      </c>
      <c r="J1905">
        <v>1500</v>
      </c>
      <c r="K1905">
        <f>SUM(Emisiones_CH4_CO2eq_MUNDO[[#This Row],[Agricultura (kilotoneladas CO₂e)]:[Otras Quemas de Combustible (kilotoneladas CO₂e)]])</f>
        <v>10360</v>
      </c>
    </row>
    <row r="1906" spans="1:11" x14ac:dyDescent="0.25">
      <c r="A1906" t="s">
        <v>139</v>
      </c>
      <c r="B1906" t="s">
        <v>139</v>
      </c>
      <c r="C1906" t="s">
        <v>140</v>
      </c>
      <c r="D1906">
        <v>2004</v>
      </c>
      <c r="E1906">
        <v>6570</v>
      </c>
      <c r="F1906">
        <v>0</v>
      </c>
      <c r="G1906">
        <v>1330</v>
      </c>
      <c r="H1906">
        <v>1700</v>
      </c>
      <c r="I1906">
        <v>0</v>
      </c>
      <c r="J1906">
        <v>1510</v>
      </c>
      <c r="K1906">
        <f>SUM(Emisiones_CH4_CO2eq_MUNDO[[#This Row],[Agricultura (kilotoneladas CO₂e)]:[Otras Quemas de Combustible (kilotoneladas CO₂e)]])</f>
        <v>11110</v>
      </c>
    </row>
    <row r="1907" spans="1:11" x14ac:dyDescent="0.25">
      <c r="A1907" t="s">
        <v>139</v>
      </c>
      <c r="B1907" t="s">
        <v>139</v>
      </c>
      <c r="C1907" t="s">
        <v>140</v>
      </c>
      <c r="D1907">
        <v>2005</v>
      </c>
      <c r="E1907">
        <v>7380</v>
      </c>
      <c r="F1907">
        <v>0</v>
      </c>
      <c r="G1907">
        <v>1360</v>
      </c>
      <c r="H1907">
        <v>1050</v>
      </c>
      <c r="I1907">
        <v>0</v>
      </c>
      <c r="J1907">
        <v>1520</v>
      </c>
      <c r="K1907">
        <f>SUM(Emisiones_CH4_CO2eq_MUNDO[[#This Row],[Agricultura (kilotoneladas CO₂e)]:[Otras Quemas de Combustible (kilotoneladas CO₂e)]])</f>
        <v>11310</v>
      </c>
    </row>
    <row r="1908" spans="1:11" x14ac:dyDescent="0.25">
      <c r="A1908" t="s">
        <v>139</v>
      </c>
      <c r="B1908" t="s">
        <v>139</v>
      </c>
      <c r="C1908" t="s">
        <v>140</v>
      </c>
      <c r="D1908">
        <v>2006</v>
      </c>
      <c r="E1908">
        <v>7490</v>
      </c>
      <c r="F1908">
        <v>0</v>
      </c>
      <c r="G1908">
        <v>1390</v>
      </c>
      <c r="H1908">
        <v>1690</v>
      </c>
      <c r="I1908">
        <v>0</v>
      </c>
      <c r="J1908">
        <v>1530</v>
      </c>
      <c r="K1908">
        <f>SUM(Emisiones_CH4_CO2eq_MUNDO[[#This Row],[Agricultura (kilotoneladas CO₂e)]:[Otras Quemas de Combustible (kilotoneladas CO₂e)]])</f>
        <v>12100</v>
      </c>
    </row>
    <row r="1909" spans="1:11" x14ac:dyDescent="0.25">
      <c r="A1909" t="s">
        <v>139</v>
      </c>
      <c r="B1909" t="s">
        <v>139</v>
      </c>
      <c r="C1909" t="s">
        <v>140</v>
      </c>
      <c r="D1909">
        <v>2007</v>
      </c>
      <c r="E1909">
        <v>7640</v>
      </c>
      <c r="F1909">
        <v>0</v>
      </c>
      <c r="G1909">
        <v>1430</v>
      </c>
      <c r="H1909">
        <v>1820</v>
      </c>
      <c r="I1909">
        <v>0</v>
      </c>
      <c r="J1909">
        <v>1540</v>
      </c>
      <c r="K1909">
        <f>SUM(Emisiones_CH4_CO2eq_MUNDO[[#This Row],[Agricultura (kilotoneladas CO₂e)]:[Otras Quemas de Combustible (kilotoneladas CO₂e)]])</f>
        <v>12430</v>
      </c>
    </row>
    <row r="1910" spans="1:11" x14ac:dyDescent="0.25">
      <c r="A1910" t="s">
        <v>139</v>
      </c>
      <c r="B1910" t="s">
        <v>139</v>
      </c>
      <c r="C1910" t="s">
        <v>140</v>
      </c>
      <c r="D1910">
        <v>2008</v>
      </c>
      <c r="E1910">
        <v>8029.99999999999</v>
      </c>
      <c r="F1910">
        <v>0</v>
      </c>
      <c r="G1910">
        <v>1470</v>
      </c>
      <c r="H1910">
        <v>520</v>
      </c>
      <c r="I1910">
        <v>0</v>
      </c>
      <c r="J1910">
        <v>1550</v>
      </c>
      <c r="K1910">
        <f>SUM(Emisiones_CH4_CO2eq_MUNDO[[#This Row],[Agricultura (kilotoneladas CO₂e)]:[Otras Quemas de Combustible (kilotoneladas CO₂e)]])</f>
        <v>11569.999999999989</v>
      </c>
    </row>
    <row r="1911" spans="1:11" x14ac:dyDescent="0.25">
      <c r="A1911" t="s">
        <v>139</v>
      </c>
      <c r="B1911" t="s">
        <v>139</v>
      </c>
      <c r="C1911" t="s">
        <v>140</v>
      </c>
      <c r="D1911">
        <v>2009</v>
      </c>
      <c r="E1911">
        <v>8270</v>
      </c>
      <c r="F1911">
        <v>0</v>
      </c>
      <c r="G1911">
        <v>1510</v>
      </c>
      <c r="H1911">
        <v>970</v>
      </c>
      <c r="I1911">
        <v>0</v>
      </c>
      <c r="J1911">
        <v>1570</v>
      </c>
      <c r="K1911">
        <f>SUM(Emisiones_CH4_CO2eq_MUNDO[[#This Row],[Agricultura (kilotoneladas CO₂e)]:[Otras Quemas de Combustible (kilotoneladas CO₂e)]])</f>
        <v>12320</v>
      </c>
    </row>
    <row r="1912" spans="1:11" x14ac:dyDescent="0.25">
      <c r="A1912" t="s">
        <v>139</v>
      </c>
      <c r="B1912" t="s">
        <v>139</v>
      </c>
      <c r="C1912" t="s">
        <v>140</v>
      </c>
      <c r="D1912">
        <v>2010</v>
      </c>
      <c r="E1912">
        <v>10030</v>
      </c>
      <c r="F1912">
        <v>0</v>
      </c>
      <c r="G1912">
        <v>1550</v>
      </c>
      <c r="H1912">
        <v>710</v>
      </c>
      <c r="I1912">
        <v>0</v>
      </c>
      <c r="J1912">
        <v>1580</v>
      </c>
      <c r="K1912">
        <f>SUM(Emisiones_CH4_CO2eq_MUNDO[[#This Row],[Agricultura (kilotoneladas CO₂e)]:[Otras Quemas de Combustible (kilotoneladas CO₂e)]])</f>
        <v>13870</v>
      </c>
    </row>
    <row r="1913" spans="1:11" x14ac:dyDescent="0.25">
      <c r="A1913" t="s">
        <v>139</v>
      </c>
      <c r="B1913" t="s">
        <v>139</v>
      </c>
      <c r="C1913" t="s">
        <v>140</v>
      </c>
      <c r="D1913">
        <v>2011</v>
      </c>
      <c r="E1913">
        <v>10700</v>
      </c>
      <c r="F1913">
        <v>0</v>
      </c>
      <c r="G1913">
        <v>1600</v>
      </c>
      <c r="H1913">
        <v>1100</v>
      </c>
      <c r="I1913">
        <v>0</v>
      </c>
      <c r="J1913">
        <v>1730</v>
      </c>
      <c r="K1913">
        <f>SUM(Emisiones_CH4_CO2eq_MUNDO[[#This Row],[Agricultura (kilotoneladas CO₂e)]:[Otras Quemas de Combustible (kilotoneladas CO₂e)]])</f>
        <v>15130</v>
      </c>
    </row>
    <row r="1914" spans="1:11" x14ac:dyDescent="0.25">
      <c r="A1914" t="s">
        <v>139</v>
      </c>
      <c r="B1914" t="s">
        <v>139</v>
      </c>
      <c r="C1914" t="s">
        <v>140</v>
      </c>
      <c r="D1914">
        <v>2012</v>
      </c>
      <c r="E1914">
        <v>11340</v>
      </c>
      <c r="F1914">
        <v>0</v>
      </c>
      <c r="G1914">
        <v>1650</v>
      </c>
      <c r="H1914">
        <v>1350</v>
      </c>
      <c r="I1914">
        <v>0</v>
      </c>
      <c r="J1914">
        <v>1890</v>
      </c>
      <c r="K1914">
        <f>SUM(Emisiones_CH4_CO2eq_MUNDO[[#This Row],[Agricultura (kilotoneladas CO₂e)]:[Otras Quemas de Combustible (kilotoneladas CO₂e)]])</f>
        <v>16230</v>
      </c>
    </row>
    <row r="1915" spans="1:11" x14ac:dyDescent="0.25">
      <c r="A1915" t="s">
        <v>139</v>
      </c>
      <c r="B1915" t="s">
        <v>139</v>
      </c>
      <c r="C1915" t="s">
        <v>140</v>
      </c>
      <c r="D1915">
        <v>2013</v>
      </c>
      <c r="E1915">
        <v>11660</v>
      </c>
      <c r="F1915">
        <v>0</v>
      </c>
      <c r="G1915">
        <v>1690</v>
      </c>
      <c r="H1915">
        <v>730</v>
      </c>
      <c r="I1915">
        <v>0</v>
      </c>
      <c r="J1915">
        <v>2040</v>
      </c>
      <c r="K1915">
        <f>SUM(Emisiones_CH4_CO2eq_MUNDO[[#This Row],[Agricultura (kilotoneladas CO₂e)]:[Otras Quemas de Combustible (kilotoneladas CO₂e)]])</f>
        <v>16120</v>
      </c>
    </row>
    <row r="1916" spans="1:11" x14ac:dyDescent="0.25">
      <c r="A1916" t="s">
        <v>139</v>
      </c>
      <c r="B1916" t="s">
        <v>139</v>
      </c>
      <c r="C1916" t="s">
        <v>140</v>
      </c>
      <c r="D1916">
        <v>2014</v>
      </c>
      <c r="E1916">
        <v>11910</v>
      </c>
      <c r="F1916">
        <v>0</v>
      </c>
      <c r="G1916">
        <v>1740</v>
      </c>
      <c r="H1916">
        <v>1060</v>
      </c>
      <c r="I1916">
        <v>0</v>
      </c>
      <c r="J1916">
        <v>2200</v>
      </c>
      <c r="K1916">
        <f>SUM(Emisiones_CH4_CO2eq_MUNDO[[#This Row],[Agricultura (kilotoneladas CO₂e)]:[Otras Quemas de Combustible (kilotoneladas CO₂e)]])</f>
        <v>16910</v>
      </c>
    </row>
    <row r="1917" spans="1:11" x14ac:dyDescent="0.25">
      <c r="A1917" t="s">
        <v>139</v>
      </c>
      <c r="B1917" t="s">
        <v>139</v>
      </c>
      <c r="C1917" t="s">
        <v>140</v>
      </c>
      <c r="D1917">
        <v>2015</v>
      </c>
      <c r="E1917">
        <v>11980</v>
      </c>
      <c r="F1917">
        <v>0</v>
      </c>
      <c r="G1917">
        <v>1790</v>
      </c>
      <c r="H1917">
        <v>1760</v>
      </c>
      <c r="I1917">
        <v>0</v>
      </c>
      <c r="J1917">
        <v>2360</v>
      </c>
      <c r="K1917">
        <f>SUM(Emisiones_CH4_CO2eq_MUNDO[[#This Row],[Agricultura (kilotoneladas CO₂e)]:[Otras Quemas de Combustible (kilotoneladas CO₂e)]])</f>
        <v>17890</v>
      </c>
    </row>
    <row r="1918" spans="1:11" x14ac:dyDescent="0.25">
      <c r="A1918" t="s">
        <v>139</v>
      </c>
      <c r="B1918" t="s">
        <v>139</v>
      </c>
      <c r="C1918" t="s">
        <v>140</v>
      </c>
      <c r="D1918">
        <v>2016</v>
      </c>
      <c r="E1918">
        <v>13330</v>
      </c>
      <c r="F1918">
        <v>0</v>
      </c>
      <c r="G1918">
        <v>1840</v>
      </c>
      <c r="H1918">
        <v>1010</v>
      </c>
      <c r="I1918">
        <v>0</v>
      </c>
      <c r="J1918">
        <v>2380</v>
      </c>
      <c r="K1918">
        <f>SUM(Emisiones_CH4_CO2eq_MUNDO[[#This Row],[Agricultura (kilotoneladas CO₂e)]:[Otras Quemas de Combustible (kilotoneladas CO₂e)]])</f>
        <v>18560</v>
      </c>
    </row>
    <row r="1919" spans="1:11" x14ac:dyDescent="0.25">
      <c r="A1919" t="s">
        <v>141</v>
      </c>
      <c r="B1919" t="s">
        <v>430</v>
      </c>
      <c r="C1919" t="s">
        <v>142</v>
      </c>
      <c r="D1919">
        <v>1990</v>
      </c>
      <c r="E1919">
        <v>700</v>
      </c>
      <c r="F1919">
        <v>0</v>
      </c>
      <c r="G1919">
        <v>50</v>
      </c>
      <c r="H1919">
        <v>80</v>
      </c>
      <c r="I1919">
        <v>0</v>
      </c>
      <c r="J1919">
        <v>140</v>
      </c>
      <c r="K1919">
        <f>SUM(Emisiones_CH4_CO2eq_MUNDO[[#This Row],[Agricultura (kilotoneladas CO₂e)]:[Otras Quemas de Combustible (kilotoneladas CO₂e)]])</f>
        <v>970</v>
      </c>
    </row>
    <row r="1920" spans="1:11" x14ac:dyDescent="0.25">
      <c r="A1920" t="s">
        <v>141</v>
      </c>
      <c r="B1920" t="s">
        <v>430</v>
      </c>
      <c r="C1920" t="s">
        <v>142</v>
      </c>
      <c r="D1920">
        <v>1991</v>
      </c>
      <c r="E1920">
        <v>700</v>
      </c>
      <c r="F1920">
        <v>0</v>
      </c>
      <c r="G1920">
        <v>50</v>
      </c>
      <c r="H1920">
        <v>80</v>
      </c>
      <c r="I1920">
        <v>0</v>
      </c>
      <c r="J1920">
        <v>140</v>
      </c>
      <c r="K1920">
        <f>SUM(Emisiones_CH4_CO2eq_MUNDO[[#This Row],[Agricultura (kilotoneladas CO₂e)]:[Otras Quemas de Combustible (kilotoneladas CO₂e)]])</f>
        <v>970</v>
      </c>
    </row>
    <row r="1921" spans="1:11" x14ac:dyDescent="0.25">
      <c r="A1921" t="s">
        <v>141</v>
      </c>
      <c r="B1921" t="s">
        <v>430</v>
      </c>
      <c r="C1921" t="s">
        <v>142</v>
      </c>
      <c r="D1921">
        <v>1992</v>
      </c>
      <c r="E1921">
        <v>720</v>
      </c>
      <c r="F1921">
        <v>0</v>
      </c>
      <c r="G1921">
        <v>50</v>
      </c>
      <c r="H1921">
        <v>80</v>
      </c>
      <c r="I1921">
        <v>0</v>
      </c>
      <c r="J1921">
        <v>140</v>
      </c>
      <c r="K1921">
        <f>SUM(Emisiones_CH4_CO2eq_MUNDO[[#This Row],[Agricultura (kilotoneladas CO₂e)]:[Otras Quemas de Combustible (kilotoneladas CO₂e)]])</f>
        <v>990</v>
      </c>
    </row>
    <row r="1922" spans="1:11" x14ac:dyDescent="0.25">
      <c r="A1922" t="s">
        <v>141</v>
      </c>
      <c r="B1922" t="s">
        <v>430</v>
      </c>
      <c r="C1922" t="s">
        <v>142</v>
      </c>
      <c r="D1922">
        <v>1993</v>
      </c>
      <c r="E1922">
        <v>730</v>
      </c>
      <c r="F1922">
        <v>0</v>
      </c>
      <c r="G1922">
        <v>50</v>
      </c>
      <c r="H1922">
        <v>80</v>
      </c>
      <c r="I1922">
        <v>0</v>
      </c>
      <c r="J1922">
        <v>140</v>
      </c>
      <c r="K1922">
        <f>SUM(Emisiones_CH4_CO2eq_MUNDO[[#This Row],[Agricultura (kilotoneladas CO₂e)]:[Otras Quemas de Combustible (kilotoneladas CO₂e)]])</f>
        <v>1000</v>
      </c>
    </row>
    <row r="1923" spans="1:11" x14ac:dyDescent="0.25">
      <c r="A1923" t="s">
        <v>141</v>
      </c>
      <c r="B1923" t="s">
        <v>430</v>
      </c>
      <c r="C1923" t="s">
        <v>142</v>
      </c>
      <c r="D1923">
        <v>1994</v>
      </c>
      <c r="E1923">
        <v>750</v>
      </c>
      <c r="F1923">
        <v>0</v>
      </c>
      <c r="G1923">
        <v>50</v>
      </c>
      <c r="H1923">
        <v>80</v>
      </c>
      <c r="I1923">
        <v>0</v>
      </c>
      <c r="J1923">
        <v>140</v>
      </c>
      <c r="K1923">
        <f>SUM(Emisiones_CH4_CO2eq_MUNDO[[#This Row],[Agricultura (kilotoneladas CO₂e)]:[Otras Quemas de Combustible (kilotoneladas CO₂e)]])</f>
        <v>1020</v>
      </c>
    </row>
    <row r="1924" spans="1:11" x14ac:dyDescent="0.25">
      <c r="A1924" t="s">
        <v>141</v>
      </c>
      <c r="B1924" t="s">
        <v>430</v>
      </c>
      <c r="C1924" t="s">
        <v>142</v>
      </c>
      <c r="D1924">
        <v>1995</v>
      </c>
      <c r="E1924">
        <v>770</v>
      </c>
      <c r="F1924">
        <v>0</v>
      </c>
      <c r="G1924">
        <v>50</v>
      </c>
      <c r="H1924">
        <v>80</v>
      </c>
      <c r="I1924">
        <v>0</v>
      </c>
      <c r="J1924">
        <v>140</v>
      </c>
      <c r="K1924">
        <f>SUM(Emisiones_CH4_CO2eq_MUNDO[[#This Row],[Agricultura (kilotoneladas CO₂e)]:[Otras Quemas de Combustible (kilotoneladas CO₂e)]])</f>
        <v>1040</v>
      </c>
    </row>
    <row r="1925" spans="1:11" x14ac:dyDescent="0.25">
      <c r="A1925" t="s">
        <v>141</v>
      </c>
      <c r="B1925" t="s">
        <v>430</v>
      </c>
      <c r="C1925" t="s">
        <v>142</v>
      </c>
      <c r="D1925">
        <v>1996</v>
      </c>
      <c r="E1925">
        <v>730</v>
      </c>
      <c r="F1925">
        <v>0</v>
      </c>
      <c r="G1925">
        <v>60</v>
      </c>
      <c r="H1925">
        <v>10</v>
      </c>
      <c r="I1925">
        <v>0</v>
      </c>
      <c r="J1925">
        <v>150</v>
      </c>
      <c r="K1925">
        <f>SUM(Emisiones_CH4_CO2eq_MUNDO[[#This Row],[Agricultura (kilotoneladas CO₂e)]:[Otras Quemas de Combustible (kilotoneladas CO₂e)]])</f>
        <v>950</v>
      </c>
    </row>
    <row r="1926" spans="1:11" x14ac:dyDescent="0.25">
      <c r="A1926" t="s">
        <v>141</v>
      </c>
      <c r="B1926" t="s">
        <v>430</v>
      </c>
      <c r="C1926" t="s">
        <v>142</v>
      </c>
      <c r="D1926">
        <v>1997</v>
      </c>
      <c r="E1926">
        <v>710</v>
      </c>
      <c r="F1926">
        <v>0</v>
      </c>
      <c r="G1926">
        <v>60</v>
      </c>
      <c r="H1926">
        <v>40</v>
      </c>
      <c r="I1926">
        <v>0</v>
      </c>
      <c r="J1926">
        <v>150</v>
      </c>
      <c r="K1926">
        <f>SUM(Emisiones_CH4_CO2eq_MUNDO[[#This Row],[Agricultura (kilotoneladas CO₂e)]:[Otras Quemas de Combustible (kilotoneladas CO₂e)]])</f>
        <v>960</v>
      </c>
    </row>
    <row r="1927" spans="1:11" x14ac:dyDescent="0.25">
      <c r="A1927" t="s">
        <v>141</v>
      </c>
      <c r="B1927" t="s">
        <v>430</v>
      </c>
      <c r="C1927" t="s">
        <v>142</v>
      </c>
      <c r="D1927">
        <v>1998</v>
      </c>
      <c r="E1927">
        <v>710</v>
      </c>
      <c r="F1927">
        <v>0</v>
      </c>
      <c r="G1927">
        <v>60</v>
      </c>
      <c r="H1927">
        <v>230</v>
      </c>
      <c r="I1927">
        <v>0</v>
      </c>
      <c r="J1927">
        <v>150</v>
      </c>
      <c r="K1927">
        <f>SUM(Emisiones_CH4_CO2eq_MUNDO[[#This Row],[Agricultura (kilotoneladas CO₂e)]:[Otras Quemas de Combustible (kilotoneladas CO₂e)]])</f>
        <v>1150</v>
      </c>
    </row>
    <row r="1928" spans="1:11" x14ac:dyDescent="0.25">
      <c r="A1928" t="s">
        <v>141</v>
      </c>
      <c r="B1928" t="s">
        <v>430</v>
      </c>
      <c r="C1928" t="s">
        <v>142</v>
      </c>
      <c r="D1928">
        <v>1999</v>
      </c>
      <c r="E1928">
        <v>770</v>
      </c>
      <c r="F1928">
        <v>0</v>
      </c>
      <c r="G1928">
        <v>60</v>
      </c>
      <c r="H1928">
        <v>390</v>
      </c>
      <c r="I1928">
        <v>0</v>
      </c>
      <c r="J1928">
        <v>160</v>
      </c>
      <c r="K1928">
        <f>SUM(Emisiones_CH4_CO2eq_MUNDO[[#This Row],[Agricultura (kilotoneladas CO₂e)]:[Otras Quemas de Combustible (kilotoneladas CO₂e)]])</f>
        <v>1380</v>
      </c>
    </row>
    <row r="1929" spans="1:11" x14ac:dyDescent="0.25">
      <c r="A1929" t="s">
        <v>141</v>
      </c>
      <c r="B1929" t="s">
        <v>430</v>
      </c>
      <c r="C1929" t="s">
        <v>142</v>
      </c>
      <c r="D1929">
        <v>2000</v>
      </c>
      <c r="E1929">
        <v>780</v>
      </c>
      <c r="F1929">
        <v>0</v>
      </c>
      <c r="G1929">
        <v>60</v>
      </c>
      <c r="H1929">
        <v>190</v>
      </c>
      <c r="I1929">
        <v>0</v>
      </c>
      <c r="J1929">
        <v>160</v>
      </c>
      <c r="K1929">
        <f>SUM(Emisiones_CH4_CO2eq_MUNDO[[#This Row],[Agricultura (kilotoneladas CO₂e)]:[Otras Quemas de Combustible (kilotoneladas CO₂e)]])</f>
        <v>1190</v>
      </c>
    </row>
    <row r="1930" spans="1:11" x14ac:dyDescent="0.25">
      <c r="A1930" t="s">
        <v>141</v>
      </c>
      <c r="B1930" t="s">
        <v>430</v>
      </c>
      <c r="C1930" t="s">
        <v>142</v>
      </c>
      <c r="D1930">
        <v>2001</v>
      </c>
      <c r="E1930">
        <v>880</v>
      </c>
      <c r="F1930">
        <v>0</v>
      </c>
      <c r="G1930">
        <v>60</v>
      </c>
      <c r="H1930">
        <v>470</v>
      </c>
      <c r="I1930">
        <v>0</v>
      </c>
      <c r="J1930">
        <v>170</v>
      </c>
      <c r="K1930">
        <f>SUM(Emisiones_CH4_CO2eq_MUNDO[[#This Row],[Agricultura (kilotoneladas CO₂e)]:[Otras Quemas de Combustible (kilotoneladas CO₂e)]])</f>
        <v>1580</v>
      </c>
    </row>
    <row r="1931" spans="1:11" x14ac:dyDescent="0.25">
      <c r="A1931" t="s">
        <v>141</v>
      </c>
      <c r="B1931" t="s">
        <v>430</v>
      </c>
      <c r="C1931" t="s">
        <v>142</v>
      </c>
      <c r="D1931">
        <v>2002</v>
      </c>
      <c r="E1931">
        <v>930</v>
      </c>
      <c r="F1931">
        <v>0</v>
      </c>
      <c r="G1931">
        <v>60</v>
      </c>
      <c r="H1931">
        <v>130</v>
      </c>
      <c r="I1931">
        <v>0</v>
      </c>
      <c r="J1931">
        <v>170</v>
      </c>
      <c r="K1931">
        <f>SUM(Emisiones_CH4_CO2eq_MUNDO[[#This Row],[Agricultura (kilotoneladas CO₂e)]:[Otras Quemas de Combustible (kilotoneladas CO₂e)]])</f>
        <v>1290</v>
      </c>
    </row>
    <row r="1932" spans="1:11" x14ac:dyDescent="0.25">
      <c r="A1932" t="s">
        <v>141</v>
      </c>
      <c r="B1932" t="s">
        <v>430</v>
      </c>
      <c r="C1932" t="s">
        <v>142</v>
      </c>
      <c r="D1932">
        <v>2003</v>
      </c>
      <c r="E1932">
        <v>930</v>
      </c>
      <c r="F1932">
        <v>0</v>
      </c>
      <c r="G1932">
        <v>70</v>
      </c>
      <c r="H1932">
        <v>70</v>
      </c>
      <c r="I1932">
        <v>0</v>
      </c>
      <c r="J1932">
        <v>170</v>
      </c>
      <c r="K1932">
        <f>SUM(Emisiones_CH4_CO2eq_MUNDO[[#This Row],[Agricultura (kilotoneladas CO₂e)]:[Otras Quemas de Combustible (kilotoneladas CO₂e)]])</f>
        <v>1240</v>
      </c>
    </row>
    <row r="1933" spans="1:11" x14ac:dyDescent="0.25">
      <c r="A1933" t="s">
        <v>141</v>
      </c>
      <c r="B1933" t="s">
        <v>430</v>
      </c>
      <c r="C1933" t="s">
        <v>142</v>
      </c>
      <c r="D1933">
        <v>2004</v>
      </c>
      <c r="E1933">
        <v>890</v>
      </c>
      <c r="F1933">
        <v>0</v>
      </c>
      <c r="G1933">
        <v>70</v>
      </c>
      <c r="H1933">
        <v>30</v>
      </c>
      <c r="I1933">
        <v>0</v>
      </c>
      <c r="J1933">
        <v>170</v>
      </c>
      <c r="K1933">
        <f>SUM(Emisiones_CH4_CO2eq_MUNDO[[#This Row],[Agricultura (kilotoneladas CO₂e)]:[Otras Quemas de Combustible (kilotoneladas CO₂e)]])</f>
        <v>1160</v>
      </c>
    </row>
    <row r="1934" spans="1:11" x14ac:dyDescent="0.25">
      <c r="A1934" t="s">
        <v>141</v>
      </c>
      <c r="B1934" t="s">
        <v>430</v>
      </c>
      <c r="C1934" t="s">
        <v>142</v>
      </c>
      <c r="D1934">
        <v>2005</v>
      </c>
      <c r="E1934">
        <v>880</v>
      </c>
      <c r="F1934">
        <v>0</v>
      </c>
      <c r="G1934">
        <v>70</v>
      </c>
      <c r="H1934">
        <v>30</v>
      </c>
      <c r="I1934">
        <v>0</v>
      </c>
      <c r="J1934">
        <v>180</v>
      </c>
      <c r="K1934">
        <f>SUM(Emisiones_CH4_CO2eq_MUNDO[[#This Row],[Agricultura (kilotoneladas CO₂e)]:[Otras Quemas de Combustible (kilotoneladas CO₂e)]])</f>
        <v>1160</v>
      </c>
    </row>
    <row r="1935" spans="1:11" x14ac:dyDescent="0.25">
      <c r="A1935" t="s">
        <v>141</v>
      </c>
      <c r="B1935" t="s">
        <v>430</v>
      </c>
      <c r="C1935" t="s">
        <v>142</v>
      </c>
      <c r="D1935">
        <v>2006</v>
      </c>
      <c r="E1935">
        <v>960</v>
      </c>
      <c r="F1935">
        <v>0</v>
      </c>
      <c r="G1935">
        <v>70</v>
      </c>
      <c r="H1935">
        <v>30</v>
      </c>
      <c r="I1935">
        <v>0</v>
      </c>
      <c r="J1935">
        <v>180</v>
      </c>
      <c r="K1935">
        <f>SUM(Emisiones_CH4_CO2eq_MUNDO[[#This Row],[Agricultura (kilotoneladas CO₂e)]:[Otras Quemas de Combustible (kilotoneladas CO₂e)]])</f>
        <v>1240</v>
      </c>
    </row>
    <row r="1936" spans="1:11" x14ac:dyDescent="0.25">
      <c r="A1936" t="s">
        <v>141</v>
      </c>
      <c r="B1936" t="s">
        <v>430</v>
      </c>
      <c r="C1936" t="s">
        <v>142</v>
      </c>
      <c r="D1936">
        <v>2007</v>
      </c>
      <c r="E1936">
        <v>970</v>
      </c>
      <c r="F1936">
        <v>0</v>
      </c>
      <c r="G1936">
        <v>70</v>
      </c>
      <c r="H1936">
        <v>50</v>
      </c>
      <c r="I1936">
        <v>0</v>
      </c>
      <c r="J1936">
        <v>180</v>
      </c>
      <c r="K1936">
        <f>SUM(Emisiones_CH4_CO2eq_MUNDO[[#This Row],[Agricultura (kilotoneladas CO₂e)]:[Otras Quemas de Combustible (kilotoneladas CO₂e)]])</f>
        <v>1270</v>
      </c>
    </row>
    <row r="1937" spans="1:11" x14ac:dyDescent="0.25">
      <c r="A1937" t="s">
        <v>141</v>
      </c>
      <c r="B1937" t="s">
        <v>430</v>
      </c>
      <c r="C1937" t="s">
        <v>142</v>
      </c>
      <c r="D1937">
        <v>2008</v>
      </c>
      <c r="E1937">
        <v>940</v>
      </c>
      <c r="F1937">
        <v>0</v>
      </c>
      <c r="G1937">
        <v>70</v>
      </c>
      <c r="H1937">
        <v>30</v>
      </c>
      <c r="I1937">
        <v>0</v>
      </c>
      <c r="J1937">
        <v>180</v>
      </c>
      <c r="K1937">
        <f>SUM(Emisiones_CH4_CO2eq_MUNDO[[#This Row],[Agricultura (kilotoneladas CO₂e)]:[Otras Quemas de Combustible (kilotoneladas CO₂e)]])</f>
        <v>1220</v>
      </c>
    </row>
    <row r="1938" spans="1:11" x14ac:dyDescent="0.25">
      <c r="A1938" t="s">
        <v>141</v>
      </c>
      <c r="B1938" t="s">
        <v>430</v>
      </c>
      <c r="C1938" t="s">
        <v>142</v>
      </c>
      <c r="D1938">
        <v>2009</v>
      </c>
      <c r="E1938">
        <v>990</v>
      </c>
      <c r="F1938">
        <v>0</v>
      </c>
      <c r="G1938">
        <v>70</v>
      </c>
      <c r="H1938">
        <v>100</v>
      </c>
      <c r="I1938">
        <v>0</v>
      </c>
      <c r="J1938">
        <v>190</v>
      </c>
      <c r="K1938">
        <f>SUM(Emisiones_CH4_CO2eq_MUNDO[[#This Row],[Agricultura (kilotoneladas CO₂e)]:[Otras Quemas de Combustible (kilotoneladas CO₂e)]])</f>
        <v>1350</v>
      </c>
    </row>
    <row r="1939" spans="1:11" x14ac:dyDescent="0.25">
      <c r="A1939" t="s">
        <v>141</v>
      </c>
      <c r="B1939" t="s">
        <v>430</v>
      </c>
      <c r="C1939" t="s">
        <v>142</v>
      </c>
      <c r="D1939">
        <v>2010</v>
      </c>
      <c r="E1939">
        <v>1040</v>
      </c>
      <c r="F1939">
        <v>0</v>
      </c>
      <c r="G1939">
        <v>80</v>
      </c>
      <c r="H1939">
        <v>130</v>
      </c>
      <c r="I1939">
        <v>0</v>
      </c>
      <c r="J1939">
        <v>190</v>
      </c>
      <c r="K1939">
        <f>SUM(Emisiones_CH4_CO2eq_MUNDO[[#This Row],[Agricultura (kilotoneladas CO₂e)]:[Otras Quemas de Combustible (kilotoneladas CO₂e)]])</f>
        <v>1440</v>
      </c>
    </row>
    <row r="1940" spans="1:11" x14ac:dyDescent="0.25">
      <c r="A1940" t="s">
        <v>141</v>
      </c>
      <c r="B1940" t="s">
        <v>430</v>
      </c>
      <c r="C1940" t="s">
        <v>142</v>
      </c>
      <c r="D1940">
        <v>2011</v>
      </c>
      <c r="E1940">
        <v>1020</v>
      </c>
      <c r="F1940">
        <v>0</v>
      </c>
      <c r="G1940">
        <v>80</v>
      </c>
      <c r="H1940">
        <v>70</v>
      </c>
      <c r="I1940">
        <v>0</v>
      </c>
      <c r="J1940">
        <v>190</v>
      </c>
      <c r="K1940">
        <f>SUM(Emisiones_CH4_CO2eq_MUNDO[[#This Row],[Agricultura (kilotoneladas CO₂e)]:[Otras Quemas de Combustible (kilotoneladas CO₂e)]])</f>
        <v>1360</v>
      </c>
    </row>
    <row r="1941" spans="1:11" x14ac:dyDescent="0.25">
      <c r="A1941" t="s">
        <v>141</v>
      </c>
      <c r="B1941" t="s">
        <v>430</v>
      </c>
      <c r="C1941" t="s">
        <v>142</v>
      </c>
      <c r="D1941">
        <v>2012</v>
      </c>
      <c r="E1941">
        <v>1120</v>
      </c>
      <c r="F1941">
        <v>0</v>
      </c>
      <c r="G1941">
        <v>80</v>
      </c>
      <c r="H1941">
        <v>80</v>
      </c>
      <c r="I1941">
        <v>0</v>
      </c>
      <c r="J1941">
        <v>200</v>
      </c>
      <c r="K1941">
        <f>SUM(Emisiones_CH4_CO2eq_MUNDO[[#This Row],[Agricultura (kilotoneladas CO₂e)]:[Otras Quemas de Combustible (kilotoneladas CO₂e)]])</f>
        <v>1480</v>
      </c>
    </row>
    <row r="1942" spans="1:11" x14ac:dyDescent="0.25">
      <c r="A1942" t="s">
        <v>141</v>
      </c>
      <c r="B1942" t="s">
        <v>430</v>
      </c>
      <c r="C1942" t="s">
        <v>142</v>
      </c>
      <c r="D1942">
        <v>2013</v>
      </c>
      <c r="E1942">
        <v>1120</v>
      </c>
      <c r="F1942">
        <v>0</v>
      </c>
      <c r="G1942">
        <v>80</v>
      </c>
      <c r="H1942">
        <v>30</v>
      </c>
      <c r="I1942">
        <v>0</v>
      </c>
      <c r="J1942">
        <v>200</v>
      </c>
      <c r="K1942">
        <f>SUM(Emisiones_CH4_CO2eq_MUNDO[[#This Row],[Agricultura (kilotoneladas CO₂e)]:[Otras Quemas de Combustible (kilotoneladas CO₂e)]])</f>
        <v>1430</v>
      </c>
    </row>
    <row r="1943" spans="1:11" x14ac:dyDescent="0.25">
      <c r="A1943" t="s">
        <v>141</v>
      </c>
      <c r="B1943" t="s">
        <v>430</v>
      </c>
      <c r="C1943" t="s">
        <v>142</v>
      </c>
      <c r="D1943">
        <v>2014</v>
      </c>
      <c r="E1943">
        <v>1060</v>
      </c>
      <c r="F1943">
        <v>0</v>
      </c>
      <c r="G1943">
        <v>80</v>
      </c>
      <c r="H1943">
        <v>30</v>
      </c>
      <c r="I1943">
        <v>0</v>
      </c>
      <c r="J1943">
        <v>200</v>
      </c>
      <c r="K1943">
        <f>SUM(Emisiones_CH4_CO2eq_MUNDO[[#This Row],[Agricultura (kilotoneladas CO₂e)]:[Otras Quemas de Combustible (kilotoneladas CO₂e)]])</f>
        <v>1370</v>
      </c>
    </row>
    <row r="1944" spans="1:11" x14ac:dyDescent="0.25">
      <c r="A1944" t="s">
        <v>141</v>
      </c>
      <c r="B1944" t="s">
        <v>430</v>
      </c>
      <c r="C1944" t="s">
        <v>142</v>
      </c>
      <c r="D1944">
        <v>2015</v>
      </c>
      <c r="E1944">
        <v>1140</v>
      </c>
      <c r="F1944">
        <v>0</v>
      </c>
      <c r="G1944">
        <v>90</v>
      </c>
      <c r="H1944">
        <v>50</v>
      </c>
      <c r="I1944">
        <v>0</v>
      </c>
      <c r="J1944">
        <v>200</v>
      </c>
      <c r="K1944">
        <f>SUM(Emisiones_CH4_CO2eq_MUNDO[[#This Row],[Agricultura (kilotoneladas CO₂e)]:[Otras Quemas de Combustible (kilotoneladas CO₂e)]])</f>
        <v>1480</v>
      </c>
    </row>
    <row r="1945" spans="1:11" x14ac:dyDescent="0.25">
      <c r="A1945" t="s">
        <v>141</v>
      </c>
      <c r="B1945" t="s">
        <v>430</v>
      </c>
      <c r="C1945" t="s">
        <v>142</v>
      </c>
      <c r="D1945">
        <v>2016</v>
      </c>
      <c r="E1945">
        <v>1110</v>
      </c>
      <c r="F1945">
        <v>0</v>
      </c>
      <c r="G1945">
        <v>90</v>
      </c>
      <c r="H1945">
        <v>30</v>
      </c>
      <c r="I1945">
        <v>0</v>
      </c>
      <c r="J1945">
        <v>210</v>
      </c>
      <c r="K1945">
        <f>SUM(Emisiones_CH4_CO2eq_MUNDO[[#This Row],[Agricultura (kilotoneladas CO₂e)]:[Otras Quemas de Combustible (kilotoneladas CO₂e)]])</f>
        <v>1440</v>
      </c>
    </row>
    <row r="1946" spans="1:11" x14ac:dyDescent="0.25">
      <c r="A1946" t="s">
        <v>143</v>
      </c>
      <c r="B1946" t="s">
        <v>143</v>
      </c>
      <c r="C1946" t="s">
        <v>144</v>
      </c>
      <c r="D1946">
        <v>1990</v>
      </c>
      <c r="E1946">
        <v>630</v>
      </c>
      <c r="F1946">
        <v>0</v>
      </c>
      <c r="G1946">
        <v>120</v>
      </c>
      <c r="H1946">
        <v>2780</v>
      </c>
      <c r="I1946">
        <v>0</v>
      </c>
      <c r="J1946">
        <v>70</v>
      </c>
      <c r="K1946">
        <f>SUM(Emisiones_CH4_CO2eq_MUNDO[[#This Row],[Agricultura (kilotoneladas CO₂e)]:[Otras Quemas de Combustible (kilotoneladas CO₂e)]])</f>
        <v>3600</v>
      </c>
    </row>
    <row r="1947" spans="1:11" x14ac:dyDescent="0.25">
      <c r="A1947" t="s">
        <v>143</v>
      </c>
      <c r="B1947" t="s">
        <v>143</v>
      </c>
      <c r="C1947" t="s">
        <v>144</v>
      </c>
      <c r="D1947">
        <v>1991</v>
      </c>
      <c r="E1947">
        <v>830</v>
      </c>
      <c r="F1947">
        <v>0</v>
      </c>
      <c r="G1947">
        <v>120</v>
      </c>
      <c r="H1947">
        <v>2780</v>
      </c>
      <c r="I1947">
        <v>0</v>
      </c>
      <c r="J1947">
        <v>70</v>
      </c>
      <c r="K1947">
        <f>SUM(Emisiones_CH4_CO2eq_MUNDO[[#This Row],[Agricultura (kilotoneladas CO₂e)]:[Otras Quemas de Combustible (kilotoneladas CO₂e)]])</f>
        <v>3800</v>
      </c>
    </row>
    <row r="1948" spans="1:11" x14ac:dyDescent="0.25">
      <c r="A1948" t="s">
        <v>143</v>
      </c>
      <c r="B1948" t="s">
        <v>143</v>
      </c>
      <c r="C1948" t="s">
        <v>144</v>
      </c>
      <c r="D1948">
        <v>1992</v>
      </c>
      <c r="E1948">
        <v>890</v>
      </c>
      <c r="F1948">
        <v>0</v>
      </c>
      <c r="G1948">
        <v>120</v>
      </c>
      <c r="H1948">
        <v>2780</v>
      </c>
      <c r="I1948">
        <v>0</v>
      </c>
      <c r="J1948">
        <v>70</v>
      </c>
      <c r="K1948">
        <f>SUM(Emisiones_CH4_CO2eq_MUNDO[[#This Row],[Agricultura (kilotoneladas CO₂e)]:[Otras Quemas de Combustible (kilotoneladas CO₂e)]])</f>
        <v>3860</v>
      </c>
    </row>
    <row r="1949" spans="1:11" x14ac:dyDescent="0.25">
      <c r="A1949" t="s">
        <v>143</v>
      </c>
      <c r="B1949" t="s">
        <v>143</v>
      </c>
      <c r="C1949" t="s">
        <v>144</v>
      </c>
      <c r="D1949">
        <v>1993</v>
      </c>
      <c r="E1949">
        <v>1010</v>
      </c>
      <c r="F1949">
        <v>0</v>
      </c>
      <c r="G1949">
        <v>120</v>
      </c>
      <c r="H1949">
        <v>2780</v>
      </c>
      <c r="I1949">
        <v>0</v>
      </c>
      <c r="J1949">
        <v>70</v>
      </c>
      <c r="K1949">
        <f>SUM(Emisiones_CH4_CO2eq_MUNDO[[#This Row],[Agricultura (kilotoneladas CO₂e)]:[Otras Quemas de Combustible (kilotoneladas CO₂e)]])</f>
        <v>3980</v>
      </c>
    </row>
    <row r="1950" spans="1:11" x14ac:dyDescent="0.25">
      <c r="A1950" t="s">
        <v>143</v>
      </c>
      <c r="B1950" t="s">
        <v>143</v>
      </c>
      <c r="C1950" t="s">
        <v>144</v>
      </c>
      <c r="D1950">
        <v>1994</v>
      </c>
      <c r="E1950">
        <v>990</v>
      </c>
      <c r="F1950">
        <v>0</v>
      </c>
      <c r="G1950">
        <v>120</v>
      </c>
      <c r="H1950">
        <v>2780</v>
      </c>
      <c r="I1950">
        <v>0</v>
      </c>
      <c r="J1950">
        <v>70</v>
      </c>
      <c r="K1950">
        <f>SUM(Emisiones_CH4_CO2eq_MUNDO[[#This Row],[Agricultura (kilotoneladas CO₂e)]:[Otras Quemas de Combustible (kilotoneladas CO₂e)]])</f>
        <v>3960</v>
      </c>
    </row>
    <row r="1951" spans="1:11" x14ac:dyDescent="0.25">
      <c r="A1951" t="s">
        <v>143</v>
      </c>
      <c r="B1951" t="s">
        <v>143</v>
      </c>
      <c r="C1951" t="s">
        <v>144</v>
      </c>
      <c r="D1951">
        <v>1995</v>
      </c>
      <c r="E1951">
        <v>1190</v>
      </c>
      <c r="F1951">
        <v>0</v>
      </c>
      <c r="G1951">
        <v>120</v>
      </c>
      <c r="H1951">
        <v>2780</v>
      </c>
      <c r="I1951">
        <v>0</v>
      </c>
      <c r="J1951">
        <v>70</v>
      </c>
      <c r="K1951">
        <f>SUM(Emisiones_CH4_CO2eq_MUNDO[[#This Row],[Agricultura (kilotoneladas CO₂e)]:[Otras Quemas de Combustible (kilotoneladas CO₂e)]])</f>
        <v>4160</v>
      </c>
    </row>
    <row r="1952" spans="1:11" x14ac:dyDescent="0.25">
      <c r="A1952" t="s">
        <v>143</v>
      </c>
      <c r="B1952" t="s">
        <v>143</v>
      </c>
      <c r="C1952" t="s">
        <v>144</v>
      </c>
      <c r="D1952">
        <v>1996</v>
      </c>
      <c r="E1952">
        <v>1180</v>
      </c>
      <c r="F1952">
        <v>0</v>
      </c>
      <c r="G1952">
        <v>120</v>
      </c>
      <c r="H1952">
        <v>570</v>
      </c>
      <c r="I1952">
        <v>0</v>
      </c>
      <c r="J1952">
        <v>70</v>
      </c>
      <c r="K1952">
        <f>SUM(Emisiones_CH4_CO2eq_MUNDO[[#This Row],[Agricultura (kilotoneladas CO₂e)]:[Otras Quemas de Combustible (kilotoneladas CO₂e)]])</f>
        <v>1940</v>
      </c>
    </row>
    <row r="1953" spans="1:11" x14ac:dyDescent="0.25">
      <c r="A1953" t="s">
        <v>143</v>
      </c>
      <c r="B1953" t="s">
        <v>143</v>
      </c>
      <c r="C1953" t="s">
        <v>144</v>
      </c>
      <c r="D1953">
        <v>1997</v>
      </c>
      <c r="E1953">
        <v>1220</v>
      </c>
      <c r="F1953">
        <v>0</v>
      </c>
      <c r="G1953">
        <v>120</v>
      </c>
      <c r="H1953">
        <v>530</v>
      </c>
      <c r="I1953">
        <v>0</v>
      </c>
      <c r="J1953">
        <v>70</v>
      </c>
      <c r="K1953">
        <f>SUM(Emisiones_CH4_CO2eq_MUNDO[[#This Row],[Agricultura (kilotoneladas CO₂e)]:[Otras Quemas de Combustible (kilotoneladas CO₂e)]])</f>
        <v>1940</v>
      </c>
    </row>
    <row r="1954" spans="1:11" x14ac:dyDescent="0.25">
      <c r="A1954" t="s">
        <v>143</v>
      </c>
      <c r="B1954" t="s">
        <v>143</v>
      </c>
      <c r="C1954" t="s">
        <v>144</v>
      </c>
      <c r="D1954">
        <v>1998</v>
      </c>
      <c r="E1954">
        <v>1120</v>
      </c>
      <c r="F1954">
        <v>0</v>
      </c>
      <c r="G1954">
        <v>120</v>
      </c>
      <c r="H1954">
        <v>1480</v>
      </c>
      <c r="I1954">
        <v>0</v>
      </c>
      <c r="J1954">
        <v>70</v>
      </c>
      <c r="K1954">
        <f>SUM(Emisiones_CH4_CO2eq_MUNDO[[#This Row],[Agricultura (kilotoneladas CO₂e)]:[Otras Quemas de Combustible (kilotoneladas CO₂e)]])</f>
        <v>2790</v>
      </c>
    </row>
    <row r="1955" spans="1:11" x14ac:dyDescent="0.25">
      <c r="A1955" t="s">
        <v>143</v>
      </c>
      <c r="B1955" t="s">
        <v>143</v>
      </c>
      <c r="C1955" t="s">
        <v>144</v>
      </c>
      <c r="D1955">
        <v>1999</v>
      </c>
      <c r="E1955">
        <v>1220</v>
      </c>
      <c r="F1955">
        <v>0</v>
      </c>
      <c r="G1955">
        <v>120</v>
      </c>
      <c r="H1955">
        <v>230</v>
      </c>
      <c r="I1955">
        <v>0</v>
      </c>
      <c r="J1955">
        <v>70</v>
      </c>
      <c r="K1955">
        <f>SUM(Emisiones_CH4_CO2eq_MUNDO[[#This Row],[Agricultura (kilotoneladas CO₂e)]:[Otras Quemas de Combustible (kilotoneladas CO₂e)]])</f>
        <v>1640</v>
      </c>
    </row>
    <row r="1956" spans="1:11" x14ac:dyDescent="0.25">
      <c r="A1956" t="s">
        <v>143</v>
      </c>
      <c r="B1956" t="s">
        <v>143</v>
      </c>
      <c r="C1956" t="s">
        <v>144</v>
      </c>
      <c r="D1956">
        <v>2000</v>
      </c>
      <c r="E1956">
        <v>1000</v>
      </c>
      <c r="F1956">
        <v>0</v>
      </c>
      <c r="G1956">
        <v>120</v>
      </c>
      <c r="H1956">
        <v>180</v>
      </c>
      <c r="I1956">
        <v>0</v>
      </c>
      <c r="J1956">
        <v>70</v>
      </c>
      <c r="K1956">
        <f>SUM(Emisiones_CH4_CO2eq_MUNDO[[#This Row],[Agricultura (kilotoneladas CO₂e)]:[Otras Quemas de Combustible (kilotoneladas CO₂e)]])</f>
        <v>1370</v>
      </c>
    </row>
    <row r="1957" spans="1:11" x14ac:dyDescent="0.25">
      <c r="A1957" t="s">
        <v>143</v>
      </c>
      <c r="B1957" t="s">
        <v>143</v>
      </c>
      <c r="C1957" t="s">
        <v>144</v>
      </c>
      <c r="D1957">
        <v>2001</v>
      </c>
      <c r="E1957">
        <v>1050</v>
      </c>
      <c r="F1957">
        <v>0</v>
      </c>
      <c r="G1957">
        <v>130</v>
      </c>
      <c r="H1957">
        <v>990</v>
      </c>
      <c r="I1957">
        <v>0</v>
      </c>
      <c r="J1957">
        <v>70</v>
      </c>
      <c r="K1957">
        <f>SUM(Emisiones_CH4_CO2eq_MUNDO[[#This Row],[Agricultura (kilotoneladas CO₂e)]:[Otras Quemas de Combustible (kilotoneladas CO₂e)]])</f>
        <v>2240</v>
      </c>
    </row>
    <row r="1958" spans="1:11" x14ac:dyDescent="0.25">
      <c r="A1958" t="s">
        <v>143</v>
      </c>
      <c r="B1958" t="s">
        <v>143</v>
      </c>
      <c r="C1958" t="s">
        <v>144</v>
      </c>
      <c r="D1958">
        <v>2002</v>
      </c>
      <c r="E1958">
        <v>940</v>
      </c>
      <c r="F1958">
        <v>0</v>
      </c>
      <c r="G1958">
        <v>130</v>
      </c>
      <c r="H1958">
        <v>1360</v>
      </c>
      <c r="I1958">
        <v>0</v>
      </c>
      <c r="J1958">
        <v>70</v>
      </c>
      <c r="K1958">
        <f>SUM(Emisiones_CH4_CO2eq_MUNDO[[#This Row],[Agricultura (kilotoneladas CO₂e)]:[Otras Quemas de Combustible (kilotoneladas CO₂e)]])</f>
        <v>2500</v>
      </c>
    </row>
    <row r="1959" spans="1:11" x14ac:dyDescent="0.25">
      <c r="A1959" t="s">
        <v>143</v>
      </c>
      <c r="B1959" t="s">
        <v>143</v>
      </c>
      <c r="C1959" t="s">
        <v>144</v>
      </c>
      <c r="D1959">
        <v>2003</v>
      </c>
      <c r="E1959">
        <v>1090</v>
      </c>
      <c r="F1959">
        <v>0</v>
      </c>
      <c r="G1959">
        <v>130</v>
      </c>
      <c r="H1959">
        <v>8340</v>
      </c>
      <c r="I1959">
        <v>0</v>
      </c>
      <c r="J1959">
        <v>70</v>
      </c>
      <c r="K1959">
        <f>SUM(Emisiones_CH4_CO2eq_MUNDO[[#This Row],[Agricultura (kilotoneladas CO₂e)]:[Otras Quemas de Combustible (kilotoneladas CO₂e)]])</f>
        <v>9630</v>
      </c>
    </row>
    <row r="1960" spans="1:11" x14ac:dyDescent="0.25">
      <c r="A1960" t="s">
        <v>143</v>
      </c>
      <c r="B1960" t="s">
        <v>143</v>
      </c>
      <c r="C1960" t="s">
        <v>144</v>
      </c>
      <c r="D1960">
        <v>2004</v>
      </c>
      <c r="E1960">
        <v>1000</v>
      </c>
      <c r="F1960">
        <v>0</v>
      </c>
      <c r="G1960">
        <v>140</v>
      </c>
      <c r="H1960">
        <v>780</v>
      </c>
      <c r="I1960">
        <v>0</v>
      </c>
      <c r="J1960">
        <v>70</v>
      </c>
      <c r="K1960">
        <f>SUM(Emisiones_CH4_CO2eq_MUNDO[[#This Row],[Agricultura (kilotoneladas CO₂e)]:[Otras Quemas de Combustible (kilotoneladas CO₂e)]])</f>
        <v>1990</v>
      </c>
    </row>
    <row r="1961" spans="1:11" x14ac:dyDescent="0.25">
      <c r="A1961" t="s">
        <v>143</v>
      </c>
      <c r="B1961" t="s">
        <v>143</v>
      </c>
      <c r="C1961" t="s">
        <v>144</v>
      </c>
      <c r="D1961">
        <v>2005</v>
      </c>
      <c r="E1961">
        <v>930</v>
      </c>
      <c r="F1961">
        <v>0</v>
      </c>
      <c r="G1961">
        <v>140</v>
      </c>
      <c r="H1961">
        <v>3030</v>
      </c>
      <c r="I1961">
        <v>0</v>
      </c>
      <c r="J1961">
        <v>70</v>
      </c>
      <c r="K1961">
        <f>SUM(Emisiones_CH4_CO2eq_MUNDO[[#This Row],[Agricultura (kilotoneladas CO₂e)]:[Otras Quemas de Combustible (kilotoneladas CO₂e)]])</f>
        <v>4170</v>
      </c>
    </row>
    <row r="1962" spans="1:11" x14ac:dyDescent="0.25">
      <c r="A1962" t="s">
        <v>143</v>
      </c>
      <c r="B1962" t="s">
        <v>143</v>
      </c>
      <c r="C1962" t="s">
        <v>144</v>
      </c>
      <c r="D1962">
        <v>2006</v>
      </c>
      <c r="E1962">
        <v>900</v>
      </c>
      <c r="F1962">
        <v>0</v>
      </c>
      <c r="G1962">
        <v>140</v>
      </c>
      <c r="H1962">
        <v>1170</v>
      </c>
      <c r="I1962">
        <v>0</v>
      </c>
      <c r="J1962">
        <v>70</v>
      </c>
      <c r="K1962">
        <f>SUM(Emisiones_CH4_CO2eq_MUNDO[[#This Row],[Agricultura (kilotoneladas CO₂e)]:[Otras Quemas de Combustible (kilotoneladas CO₂e)]])</f>
        <v>2280</v>
      </c>
    </row>
    <row r="1963" spans="1:11" x14ac:dyDescent="0.25">
      <c r="A1963" t="s">
        <v>143</v>
      </c>
      <c r="B1963" t="s">
        <v>143</v>
      </c>
      <c r="C1963" t="s">
        <v>144</v>
      </c>
      <c r="D1963">
        <v>2007</v>
      </c>
      <c r="E1963">
        <v>930</v>
      </c>
      <c r="F1963">
        <v>0</v>
      </c>
      <c r="G1963">
        <v>140</v>
      </c>
      <c r="H1963">
        <v>1010</v>
      </c>
      <c r="I1963">
        <v>0</v>
      </c>
      <c r="J1963">
        <v>70</v>
      </c>
      <c r="K1963">
        <f>SUM(Emisiones_CH4_CO2eq_MUNDO[[#This Row],[Agricultura (kilotoneladas CO₂e)]:[Otras Quemas de Combustible (kilotoneladas CO₂e)]])</f>
        <v>2150</v>
      </c>
    </row>
    <row r="1964" spans="1:11" x14ac:dyDescent="0.25">
      <c r="A1964" t="s">
        <v>143</v>
      </c>
      <c r="B1964" t="s">
        <v>143</v>
      </c>
      <c r="C1964" t="s">
        <v>144</v>
      </c>
      <c r="D1964">
        <v>2008</v>
      </c>
      <c r="E1964">
        <v>1020</v>
      </c>
      <c r="F1964">
        <v>0</v>
      </c>
      <c r="G1964">
        <v>140</v>
      </c>
      <c r="H1964">
        <v>1560</v>
      </c>
      <c r="I1964">
        <v>0</v>
      </c>
      <c r="J1964">
        <v>70</v>
      </c>
      <c r="K1964">
        <f>SUM(Emisiones_CH4_CO2eq_MUNDO[[#This Row],[Agricultura (kilotoneladas CO₂e)]:[Otras Quemas de Combustible (kilotoneladas CO₂e)]])</f>
        <v>2790</v>
      </c>
    </row>
    <row r="1965" spans="1:11" x14ac:dyDescent="0.25">
      <c r="A1965" t="s">
        <v>143</v>
      </c>
      <c r="B1965" t="s">
        <v>143</v>
      </c>
      <c r="C1965" t="s">
        <v>144</v>
      </c>
      <c r="D1965">
        <v>2009</v>
      </c>
      <c r="E1965">
        <v>1060</v>
      </c>
      <c r="F1965">
        <v>0</v>
      </c>
      <c r="G1965">
        <v>140</v>
      </c>
      <c r="H1965">
        <v>2060</v>
      </c>
      <c r="I1965">
        <v>0</v>
      </c>
      <c r="J1965">
        <v>70</v>
      </c>
      <c r="K1965">
        <f>SUM(Emisiones_CH4_CO2eq_MUNDO[[#This Row],[Agricultura (kilotoneladas CO₂e)]:[Otras Quemas de Combustible (kilotoneladas CO₂e)]])</f>
        <v>3330</v>
      </c>
    </row>
    <row r="1966" spans="1:11" x14ac:dyDescent="0.25">
      <c r="A1966" t="s">
        <v>143</v>
      </c>
      <c r="B1966" t="s">
        <v>143</v>
      </c>
      <c r="C1966" t="s">
        <v>144</v>
      </c>
      <c r="D1966">
        <v>2010</v>
      </c>
      <c r="E1966">
        <v>1100</v>
      </c>
      <c r="F1966">
        <v>0</v>
      </c>
      <c r="G1966">
        <v>140</v>
      </c>
      <c r="H1966">
        <v>4970</v>
      </c>
      <c r="I1966">
        <v>0</v>
      </c>
      <c r="J1966">
        <v>70</v>
      </c>
      <c r="K1966">
        <f>SUM(Emisiones_CH4_CO2eq_MUNDO[[#This Row],[Agricultura (kilotoneladas CO₂e)]:[Otras Quemas de Combustible (kilotoneladas CO₂e)]])</f>
        <v>6280</v>
      </c>
    </row>
    <row r="1967" spans="1:11" x14ac:dyDescent="0.25">
      <c r="A1967" t="s">
        <v>143</v>
      </c>
      <c r="B1967" t="s">
        <v>143</v>
      </c>
      <c r="C1967" t="s">
        <v>144</v>
      </c>
      <c r="D1967">
        <v>2011</v>
      </c>
      <c r="E1967">
        <v>1170</v>
      </c>
      <c r="F1967">
        <v>0</v>
      </c>
      <c r="G1967">
        <v>140</v>
      </c>
      <c r="H1967">
        <v>1120</v>
      </c>
      <c r="I1967">
        <v>0</v>
      </c>
      <c r="J1967">
        <v>70</v>
      </c>
      <c r="K1967">
        <f>SUM(Emisiones_CH4_CO2eq_MUNDO[[#This Row],[Agricultura (kilotoneladas CO₂e)]:[Otras Quemas de Combustible (kilotoneladas CO₂e)]])</f>
        <v>2500</v>
      </c>
    </row>
    <row r="1968" spans="1:11" x14ac:dyDescent="0.25">
      <c r="A1968" t="s">
        <v>143</v>
      </c>
      <c r="B1968" t="s">
        <v>143</v>
      </c>
      <c r="C1968" t="s">
        <v>144</v>
      </c>
      <c r="D1968">
        <v>2012</v>
      </c>
      <c r="E1968">
        <v>1200</v>
      </c>
      <c r="F1968">
        <v>0</v>
      </c>
      <c r="G1968">
        <v>140</v>
      </c>
      <c r="H1968">
        <v>2210</v>
      </c>
      <c r="I1968">
        <v>0</v>
      </c>
      <c r="J1968">
        <v>70</v>
      </c>
      <c r="K1968">
        <f>SUM(Emisiones_CH4_CO2eq_MUNDO[[#This Row],[Agricultura (kilotoneladas CO₂e)]:[Otras Quemas de Combustible (kilotoneladas CO₂e)]])</f>
        <v>3620</v>
      </c>
    </row>
    <row r="1969" spans="1:11" x14ac:dyDescent="0.25">
      <c r="A1969" t="s">
        <v>143</v>
      </c>
      <c r="B1969" t="s">
        <v>143</v>
      </c>
      <c r="C1969" t="s">
        <v>144</v>
      </c>
      <c r="D1969">
        <v>2013</v>
      </c>
      <c r="E1969">
        <v>1340</v>
      </c>
      <c r="F1969">
        <v>0</v>
      </c>
      <c r="G1969">
        <v>140</v>
      </c>
      <c r="H1969">
        <v>1660</v>
      </c>
      <c r="I1969">
        <v>0</v>
      </c>
      <c r="J1969">
        <v>70</v>
      </c>
      <c r="K1969">
        <f>SUM(Emisiones_CH4_CO2eq_MUNDO[[#This Row],[Agricultura (kilotoneladas CO₂e)]:[Otras Quemas de Combustible (kilotoneladas CO₂e)]])</f>
        <v>3210</v>
      </c>
    </row>
    <row r="1970" spans="1:11" x14ac:dyDescent="0.25">
      <c r="A1970" t="s">
        <v>143</v>
      </c>
      <c r="B1970" t="s">
        <v>143</v>
      </c>
      <c r="C1970" t="s">
        <v>144</v>
      </c>
      <c r="D1970">
        <v>2014</v>
      </c>
      <c r="E1970">
        <v>1480</v>
      </c>
      <c r="F1970">
        <v>0</v>
      </c>
      <c r="G1970">
        <v>140</v>
      </c>
      <c r="H1970">
        <v>3610</v>
      </c>
      <c r="I1970">
        <v>0</v>
      </c>
      <c r="J1970">
        <v>70</v>
      </c>
      <c r="K1970">
        <f>SUM(Emisiones_CH4_CO2eq_MUNDO[[#This Row],[Agricultura (kilotoneladas CO₂e)]:[Otras Quemas de Combustible (kilotoneladas CO₂e)]])</f>
        <v>5300</v>
      </c>
    </row>
    <row r="1971" spans="1:11" x14ac:dyDescent="0.25">
      <c r="A1971" t="s">
        <v>143</v>
      </c>
      <c r="B1971" t="s">
        <v>143</v>
      </c>
      <c r="C1971" t="s">
        <v>144</v>
      </c>
      <c r="D1971">
        <v>2015</v>
      </c>
      <c r="E1971">
        <v>1530</v>
      </c>
      <c r="F1971">
        <v>0</v>
      </c>
      <c r="G1971">
        <v>140</v>
      </c>
      <c r="H1971">
        <v>6350</v>
      </c>
      <c r="I1971">
        <v>0</v>
      </c>
      <c r="J1971">
        <v>70</v>
      </c>
      <c r="K1971">
        <f>SUM(Emisiones_CH4_CO2eq_MUNDO[[#This Row],[Agricultura (kilotoneladas CO₂e)]:[Otras Quemas de Combustible (kilotoneladas CO₂e)]])</f>
        <v>8090</v>
      </c>
    </row>
    <row r="1972" spans="1:11" x14ac:dyDescent="0.25">
      <c r="A1972" t="s">
        <v>143</v>
      </c>
      <c r="B1972" t="s">
        <v>143</v>
      </c>
      <c r="C1972" t="s">
        <v>144</v>
      </c>
      <c r="D1972">
        <v>2016</v>
      </c>
      <c r="E1972">
        <v>1220</v>
      </c>
      <c r="F1972">
        <v>0</v>
      </c>
      <c r="G1972">
        <v>150</v>
      </c>
      <c r="H1972">
        <v>4179.99999999999</v>
      </c>
      <c r="I1972">
        <v>0</v>
      </c>
      <c r="J1972">
        <v>70</v>
      </c>
      <c r="K1972">
        <f>SUM(Emisiones_CH4_CO2eq_MUNDO[[#This Row],[Agricultura (kilotoneladas CO₂e)]:[Otras Quemas de Combustible (kilotoneladas CO₂e)]])</f>
        <v>5619.99999999999</v>
      </c>
    </row>
    <row r="1973" spans="1:11" x14ac:dyDescent="0.25">
      <c r="A1973" t="s">
        <v>145</v>
      </c>
      <c r="B1973" t="s">
        <v>145</v>
      </c>
      <c r="C1973" t="s">
        <v>146</v>
      </c>
      <c r="D1973">
        <v>1990</v>
      </c>
      <c r="E1973">
        <v>2150</v>
      </c>
      <c r="F1973">
        <v>0</v>
      </c>
      <c r="G1973">
        <v>780</v>
      </c>
      <c r="H1973">
        <v>0</v>
      </c>
      <c r="I1973">
        <v>0</v>
      </c>
      <c r="J1973">
        <v>140</v>
      </c>
      <c r="K1973">
        <f>SUM(Emisiones_CH4_CO2eq_MUNDO[[#This Row],[Agricultura (kilotoneladas CO₂e)]:[Otras Quemas de Combustible (kilotoneladas CO₂e)]])</f>
        <v>3070</v>
      </c>
    </row>
    <row r="1974" spans="1:11" x14ac:dyDescent="0.25">
      <c r="A1974" t="s">
        <v>145</v>
      </c>
      <c r="B1974" t="s">
        <v>145</v>
      </c>
      <c r="C1974" t="s">
        <v>146</v>
      </c>
      <c r="D1974">
        <v>1991</v>
      </c>
      <c r="E1974">
        <v>2300</v>
      </c>
      <c r="F1974">
        <v>0</v>
      </c>
      <c r="G1974">
        <v>800</v>
      </c>
      <c r="H1974">
        <v>0</v>
      </c>
      <c r="I1974">
        <v>0</v>
      </c>
      <c r="J1974">
        <v>150</v>
      </c>
      <c r="K1974">
        <f>SUM(Emisiones_CH4_CO2eq_MUNDO[[#This Row],[Agricultura (kilotoneladas CO₂e)]:[Otras Quemas de Combustible (kilotoneladas CO₂e)]])</f>
        <v>3250</v>
      </c>
    </row>
    <row r="1975" spans="1:11" x14ac:dyDescent="0.25">
      <c r="A1975" t="s">
        <v>145</v>
      </c>
      <c r="B1975" t="s">
        <v>145</v>
      </c>
      <c r="C1975" t="s">
        <v>146</v>
      </c>
      <c r="D1975">
        <v>1992</v>
      </c>
      <c r="E1975">
        <v>2650</v>
      </c>
      <c r="F1975">
        <v>0</v>
      </c>
      <c r="G1975">
        <v>820</v>
      </c>
      <c r="H1975">
        <v>0</v>
      </c>
      <c r="I1975">
        <v>0</v>
      </c>
      <c r="J1975">
        <v>150</v>
      </c>
      <c r="K1975">
        <f>SUM(Emisiones_CH4_CO2eq_MUNDO[[#This Row],[Agricultura (kilotoneladas CO₂e)]:[Otras Quemas de Combustible (kilotoneladas CO₂e)]])</f>
        <v>3620</v>
      </c>
    </row>
    <row r="1976" spans="1:11" x14ac:dyDescent="0.25">
      <c r="A1976" t="s">
        <v>145</v>
      </c>
      <c r="B1976" t="s">
        <v>145</v>
      </c>
      <c r="C1976" t="s">
        <v>146</v>
      </c>
      <c r="D1976">
        <v>1993</v>
      </c>
      <c r="E1976">
        <v>2510</v>
      </c>
      <c r="F1976">
        <v>0</v>
      </c>
      <c r="G1976">
        <v>840</v>
      </c>
      <c r="H1976">
        <v>0</v>
      </c>
      <c r="I1976">
        <v>0</v>
      </c>
      <c r="J1976">
        <v>160</v>
      </c>
      <c r="K1976">
        <f>SUM(Emisiones_CH4_CO2eq_MUNDO[[#This Row],[Agricultura (kilotoneladas CO₂e)]:[Otras Quemas de Combustible (kilotoneladas CO₂e)]])</f>
        <v>3510</v>
      </c>
    </row>
    <row r="1977" spans="1:11" x14ac:dyDescent="0.25">
      <c r="A1977" t="s">
        <v>145</v>
      </c>
      <c r="B1977" t="s">
        <v>145</v>
      </c>
      <c r="C1977" t="s">
        <v>146</v>
      </c>
      <c r="D1977">
        <v>1994</v>
      </c>
      <c r="E1977">
        <v>2490</v>
      </c>
      <c r="F1977">
        <v>0</v>
      </c>
      <c r="G1977">
        <v>850</v>
      </c>
      <c r="H1977">
        <v>0</v>
      </c>
      <c r="I1977">
        <v>0</v>
      </c>
      <c r="J1977">
        <v>170</v>
      </c>
      <c r="K1977">
        <f>SUM(Emisiones_CH4_CO2eq_MUNDO[[#This Row],[Agricultura (kilotoneladas CO₂e)]:[Otras Quemas de Combustible (kilotoneladas CO₂e)]])</f>
        <v>3510</v>
      </c>
    </row>
    <row r="1978" spans="1:11" x14ac:dyDescent="0.25">
      <c r="A1978" t="s">
        <v>145</v>
      </c>
      <c r="B1978" t="s">
        <v>145</v>
      </c>
      <c r="C1978" t="s">
        <v>146</v>
      </c>
      <c r="D1978">
        <v>1995</v>
      </c>
      <c r="E1978">
        <v>2500</v>
      </c>
      <c r="F1978">
        <v>0</v>
      </c>
      <c r="G1978">
        <v>880</v>
      </c>
      <c r="H1978">
        <v>0</v>
      </c>
      <c r="I1978">
        <v>0</v>
      </c>
      <c r="J1978">
        <v>180</v>
      </c>
      <c r="K1978">
        <f>SUM(Emisiones_CH4_CO2eq_MUNDO[[#This Row],[Agricultura (kilotoneladas CO₂e)]:[Otras Quemas de Combustible (kilotoneladas CO₂e)]])</f>
        <v>3560</v>
      </c>
    </row>
    <row r="1979" spans="1:11" x14ac:dyDescent="0.25">
      <c r="A1979" t="s">
        <v>145</v>
      </c>
      <c r="B1979" t="s">
        <v>145</v>
      </c>
      <c r="C1979" t="s">
        <v>146</v>
      </c>
      <c r="D1979">
        <v>1996</v>
      </c>
      <c r="E1979">
        <v>2520</v>
      </c>
      <c r="F1979">
        <v>0</v>
      </c>
      <c r="G1979">
        <v>910</v>
      </c>
      <c r="H1979">
        <v>0</v>
      </c>
      <c r="I1979">
        <v>0</v>
      </c>
      <c r="J1979">
        <v>180</v>
      </c>
      <c r="K1979">
        <f>SUM(Emisiones_CH4_CO2eq_MUNDO[[#This Row],[Agricultura (kilotoneladas CO₂e)]:[Otras Quemas de Combustible (kilotoneladas CO₂e)]])</f>
        <v>3610</v>
      </c>
    </row>
    <row r="1980" spans="1:11" x14ac:dyDescent="0.25">
      <c r="A1980" t="s">
        <v>145</v>
      </c>
      <c r="B1980" t="s">
        <v>145</v>
      </c>
      <c r="C1980" t="s">
        <v>146</v>
      </c>
      <c r="D1980">
        <v>1997</v>
      </c>
      <c r="E1980">
        <v>2660</v>
      </c>
      <c r="F1980">
        <v>0</v>
      </c>
      <c r="G1980">
        <v>920</v>
      </c>
      <c r="H1980">
        <v>0</v>
      </c>
      <c r="I1980">
        <v>0</v>
      </c>
      <c r="J1980">
        <v>190</v>
      </c>
      <c r="K1980">
        <f>SUM(Emisiones_CH4_CO2eq_MUNDO[[#This Row],[Agricultura (kilotoneladas CO₂e)]:[Otras Quemas de Combustible (kilotoneladas CO₂e)]])</f>
        <v>3770</v>
      </c>
    </row>
    <row r="1981" spans="1:11" x14ac:dyDescent="0.25">
      <c r="A1981" t="s">
        <v>145</v>
      </c>
      <c r="B1981" t="s">
        <v>145</v>
      </c>
      <c r="C1981" t="s">
        <v>146</v>
      </c>
      <c r="D1981">
        <v>1998</v>
      </c>
      <c r="E1981">
        <v>2670</v>
      </c>
      <c r="F1981">
        <v>0</v>
      </c>
      <c r="G1981">
        <v>940</v>
      </c>
      <c r="H1981">
        <v>0</v>
      </c>
      <c r="I1981">
        <v>0</v>
      </c>
      <c r="J1981">
        <v>190</v>
      </c>
      <c r="K1981">
        <f>SUM(Emisiones_CH4_CO2eq_MUNDO[[#This Row],[Agricultura (kilotoneladas CO₂e)]:[Otras Quemas de Combustible (kilotoneladas CO₂e)]])</f>
        <v>3800</v>
      </c>
    </row>
    <row r="1982" spans="1:11" x14ac:dyDescent="0.25">
      <c r="A1982" t="s">
        <v>145</v>
      </c>
      <c r="B1982" t="s">
        <v>145</v>
      </c>
      <c r="C1982" t="s">
        <v>146</v>
      </c>
      <c r="D1982">
        <v>1999</v>
      </c>
      <c r="E1982">
        <v>2700</v>
      </c>
      <c r="F1982">
        <v>0</v>
      </c>
      <c r="G1982">
        <v>960</v>
      </c>
      <c r="H1982">
        <v>0</v>
      </c>
      <c r="I1982">
        <v>0</v>
      </c>
      <c r="J1982">
        <v>190</v>
      </c>
      <c r="K1982">
        <f>SUM(Emisiones_CH4_CO2eq_MUNDO[[#This Row],[Agricultura (kilotoneladas CO₂e)]:[Otras Quemas de Combustible (kilotoneladas CO₂e)]])</f>
        <v>3850</v>
      </c>
    </row>
    <row r="1983" spans="1:11" x14ac:dyDescent="0.25">
      <c r="A1983" t="s">
        <v>145</v>
      </c>
      <c r="B1983" t="s">
        <v>145</v>
      </c>
      <c r="C1983" t="s">
        <v>146</v>
      </c>
      <c r="D1983">
        <v>2000</v>
      </c>
      <c r="E1983">
        <v>2920</v>
      </c>
      <c r="F1983">
        <v>0</v>
      </c>
      <c r="G1983">
        <v>980</v>
      </c>
      <c r="H1983">
        <v>0</v>
      </c>
      <c r="I1983">
        <v>0</v>
      </c>
      <c r="J1983">
        <v>190</v>
      </c>
      <c r="K1983">
        <f>SUM(Emisiones_CH4_CO2eq_MUNDO[[#This Row],[Agricultura (kilotoneladas CO₂e)]:[Otras Quemas de Combustible (kilotoneladas CO₂e)]])</f>
        <v>4090</v>
      </c>
    </row>
    <row r="1984" spans="1:11" x14ac:dyDescent="0.25">
      <c r="A1984" t="s">
        <v>145</v>
      </c>
      <c r="B1984" t="s">
        <v>145</v>
      </c>
      <c r="C1984" t="s">
        <v>146</v>
      </c>
      <c r="D1984">
        <v>2001</v>
      </c>
      <c r="E1984">
        <v>2930</v>
      </c>
      <c r="F1984">
        <v>0</v>
      </c>
      <c r="G1984">
        <v>1010</v>
      </c>
      <c r="H1984">
        <v>0</v>
      </c>
      <c r="I1984">
        <v>0</v>
      </c>
      <c r="J1984">
        <v>190</v>
      </c>
      <c r="K1984">
        <f>SUM(Emisiones_CH4_CO2eq_MUNDO[[#This Row],[Agricultura (kilotoneladas CO₂e)]:[Otras Quemas de Combustible (kilotoneladas CO₂e)]])</f>
        <v>4130</v>
      </c>
    </row>
    <row r="1985" spans="1:11" x14ac:dyDescent="0.25">
      <c r="A1985" t="s">
        <v>145</v>
      </c>
      <c r="B1985" t="s">
        <v>145</v>
      </c>
      <c r="C1985" t="s">
        <v>146</v>
      </c>
      <c r="D1985">
        <v>2002</v>
      </c>
      <c r="E1985">
        <v>2950</v>
      </c>
      <c r="F1985">
        <v>0</v>
      </c>
      <c r="G1985">
        <v>1030</v>
      </c>
      <c r="H1985">
        <v>0</v>
      </c>
      <c r="I1985">
        <v>0</v>
      </c>
      <c r="J1985">
        <v>190</v>
      </c>
      <c r="K1985">
        <f>SUM(Emisiones_CH4_CO2eq_MUNDO[[#This Row],[Agricultura (kilotoneladas CO₂e)]:[Otras Quemas de Combustible (kilotoneladas CO₂e)]])</f>
        <v>4170</v>
      </c>
    </row>
    <row r="1986" spans="1:11" x14ac:dyDescent="0.25">
      <c r="A1986" t="s">
        <v>145</v>
      </c>
      <c r="B1986" t="s">
        <v>145</v>
      </c>
      <c r="C1986" t="s">
        <v>146</v>
      </c>
      <c r="D1986">
        <v>2003</v>
      </c>
      <c r="E1986">
        <v>2970</v>
      </c>
      <c r="F1986">
        <v>0</v>
      </c>
      <c r="G1986">
        <v>1050</v>
      </c>
      <c r="H1986">
        <v>0</v>
      </c>
      <c r="I1986">
        <v>0</v>
      </c>
      <c r="J1986">
        <v>190</v>
      </c>
      <c r="K1986">
        <f>SUM(Emisiones_CH4_CO2eq_MUNDO[[#This Row],[Agricultura (kilotoneladas CO₂e)]:[Otras Quemas de Combustible (kilotoneladas CO₂e)]])</f>
        <v>4210</v>
      </c>
    </row>
    <row r="1987" spans="1:11" x14ac:dyDescent="0.25">
      <c r="A1987" t="s">
        <v>145</v>
      </c>
      <c r="B1987" t="s">
        <v>145</v>
      </c>
      <c r="C1987" t="s">
        <v>146</v>
      </c>
      <c r="D1987">
        <v>2004</v>
      </c>
      <c r="E1987">
        <v>2950</v>
      </c>
      <c r="F1987">
        <v>0</v>
      </c>
      <c r="G1987">
        <v>1080</v>
      </c>
      <c r="H1987">
        <v>0</v>
      </c>
      <c r="I1987">
        <v>0</v>
      </c>
      <c r="J1987">
        <v>200</v>
      </c>
      <c r="K1987">
        <f>SUM(Emisiones_CH4_CO2eq_MUNDO[[#This Row],[Agricultura (kilotoneladas CO₂e)]:[Otras Quemas de Combustible (kilotoneladas CO₂e)]])</f>
        <v>4230</v>
      </c>
    </row>
    <row r="1988" spans="1:11" x14ac:dyDescent="0.25">
      <c r="A1988" t="s">
        <v>145</v>
      </c>
      <c r="B1988" t="s">
        <v>145</v>
      </c>
      <c r="C1988" t="s">
        <v>146</v>
      </c>
      <c r="D1988">
        <v>2005</v>
      </c>
      <c r="E1988">
        <v>2960</v>
      </c>
      <c r="F1988">
        <v>0</v>
      </c>
      <c r="G1988">
        <v>1100</v>
      </c>
      <c r="H1988">
        <v>0</v>
      </c>
      <c r="I1988">
        <v>0</v>
      </c>
      <c r="J1988">
        <v>200</v>
      </c>
      <c r="K1988">
        <f>SUM(Emisiones_CH4_CO2eq_MUNDO[[#This Row],[Agricultura (kilotoneladas CO₂e)]:[Otras Quemas de Combustible (kilotoneladas CO₂e)]])</f>
        <v>4260</v>
      </c>
    </row>
    <row r="1989" spans="1:11" x14ac:dyDescent="0.25">
      <c r="A1989" t="s">
        <v>145</v>
      </c>
      <c r="B1989" t="s">
        <v>145</v>
      </c>
      <c r="C1989" t="s">
        <v>146</v>
      </c>
      <c r="D1989">
        <v>2006</v>
      </c>
      <c r="E1989">
        <v>2950</v>
      </c>
      <c r="F1989">
        <v>0</v>
      </c>
      <c r="G1989">
        <v>1120</v>
      </c>
      <c r="H1989">
        <v>0</v>
      </c>
      <c r="I1989">
        <v>0</v>
      </c>
      <c r="J1989">
        <v>200</v>
      </c>
      <c r="K1989">
        <f>SUM(Emisiones_CH4_CO2eq_MUNDO[[#This Row],[Agricultura (kilotoneladas CO₂e)]:[Otras Quemas de Combustible (kilotoneladas CO₂e)]])</f>
        <v>4270</v>
      </c>
    </row>
    <row r="1990" spans="1:11" x14ac:dyDescent="0.25">
      <c r="A1990" t="s">
        <v>145</v>
      </c>
      <c r="B1990" t="s">
        <v>145</v>
      </c>
      <c r="C1990" t="s">
        <v>146</v>
      </c>
      <c r="D1990">
        <v>2007</v>
      </c>
      <c r="E1990">
        <v>2970</v>
      </c>
      <c r="F1990">
        <v>0</v>
      </c>
      <c r="G1990">
        <v>1150</v>
      </c>
      <c r="H1990">
        <v>0</v>
      </c>
      <c r="I1990">
        <v>0</v>
      </c>
      <c r="J1990">
        <v>200</v>
      </c>
      <c r="K1990">
        <f>SUM(Emisiones_CH4_CO2eq_MUNDO[[#This Row],[Agricultura (kilotoneladas CO₂e)]:[Otras Quemas de Combustible (kilotoneladas CO₂e)]])</f>
        <v>4320</v>
      </c>
    </row>
    <row r="1991" spans="1:11" x14ac:dyDescent="0.25">
      <c r="A1991" t="s">
        <v>145</v>
      </c>
      <c r="B1991" t="s">
        <v>145</v>
      </c>
      <c r="C1991" t="s">
        <v>146</v>
      </c>
      <c r="D1991">
        <v>2008</v>
      </c>
      <c r="E1991">
        <v>2960</v>
      </c>
      <c r="F1991">
        <v>0</v>
      </c>
      <c r="G1991">
        <v>1170</v>
      </c>
      <c r="H1991">
        <v>0</v>
      </c>
      <c r="I1991">
        <v>0</v>
      </c>
      <c r="J1991">
        <v>200</v>
      </c>
      <c r="K1991">
        <f>SUM(Emisiones_CH4_CO2eq_MUNDO[[#This Row],[Agricultura (kilotoneladas CO₂e)]:[Otras Quemas de Combustible (kilotoneladas CO₂e)]])</f>
        <v>4330</v>
      </c>
    </row>
    <row r="1992" spans="1:11" x14ac:dyDescent="0.25">
      <c r="A1992" t="s">
        <v>145</v>
      </c>
      <c r="B1992" t="s">
        <v>145</v>
      </c>
      <c r="C1992" t="s">
        <v>146</v>
      </c>
      <c r="D1992">
        <v>2009</v>
      </c>
      <c r="E1992">
        <v>2980</v>
      </c>
      <c r="F1992">
        <v>0</v>
      </c>
      <c r="G1992">
        <v>1200</v>
      </c>
      <c r="H1992">
        <v>0</v>
      </c>
      <c r="I1992">
        <v>0</v>
      </c>
      <c r="J1992">
        <v>200</v>
      </c>
      <c r="K1992">
        <f>SUM(Emisiones_CH4_CO2eq_MUNDO[[#This Row],[Agricultura (kilotoneladas CO₂e)]:[Otras Quemas de Combustible (kilotoneladas CO₂e)]])</f>
        <v>4380</v>
      </c>
    </row>
    <row r="1993" spans="1:11" x14ac:dyDescent="0.25">
      <c r="A1993" t="s">
        <v>145</v>
      </c>
      <c r="B1993" t="s">
        <v>145</v>
      </c>
      <c r="C1993" t="s">
        <v>146</v>
      </c>
      <c r="D1993">
        <v>2010</v>
      </c>
      <c r="E1993">
        <v>2990</v>
      </c>
      <c r="F1993">
        <v>0</v>
      </c>
      <c r="G1993">
        <v>1220</v>
      </c>
      <c r="H1993">
        <v>0</v>
      </c>
      <c r="I1993">
        <v>0</v>
      </c>
      <c r="J1993">
        <v>210</v>
      </c>
      <c r="K1993">
        <f>SUM(Emisiones_CH4_CO2eq_MUNDO[[#This Row],[Agricultura (kilotoneladas CO₂e)]:[Otras Quemas de Combustible (kilotoneladas CO₂e)]])</f>
        <v>4420</v>
      </c>
    </row>
    <row r="1994" spans="1:11" x14ac:dyDescent="0.25">
      <c r="A1994" t="s">
        <v>145</v>
      </c>
      <c r="B1994" t="s">
        <v>145</v>
      </c>
      <c r="C1994" t="s">
        <v>146</v>
      </c>
      <c r="D1994">
        <v>2011</v>
      </c>
      <c r="E1994">
        <v>3010</v>
      </c>
      <c r="F1994">
        <v>0</v>
      </c>
      <c r="G1994">
        <v>1240</v>
      </c>
      <c r="H1994">
        <v>0</v>
      </c>
      <c r="I1994">
        <v>0</v>
      </c>
      <c r="J1994">
        <v>210</v>
      </c>
      <c r="K1994">
        <f>SUM(Emisiones_CH4_CO2eq_MUNDO[[#This Row],[Agricultura (kilotoneladas CO₂e)]:[Otras Quemas de Combustible (kilotoneladas CO₂e)]])</f>
        <v>4460</v>
      </c>
    </row>
    <row r="1995" spans="1:11" x14ac:dyDescent="0.25">
      <c r="A1995" t="s">
        <v>145</v>
      </c>
      <c r="B1995" t="s">
        <v>145</v>
      </c>
      <c r="C1995" t="s">
        <v>146</v>
      </c>
      <c r="D1995">
        <v>2012</v>
      </c>
      <c r="E1995">
        <v>3010</v>
      </c>
      <c r="F1995">
        <v>0</v>
      </c>
      <c r="G1995">
        <v>1270</v>
      </c>
      <c r="H1995">
        <v>0</v>
      </c>
      <c r="I1995">
        <v>0</v>
      </c>
      <c r="J1995">
        <v>220</v>
      </c>
      <c r="K1995">
        <f>SUM(Emisiones_CH4_CO2eq_MUNDO[[#This Row],[Agricultura (kilotoneladas CO₂e)]:[Otras Quemas de Combustible (kilotoneladas CO₂e)]])</f>
        <v>4500</v>
      </c>
    </row>
    <row r="1996" spans="1:11" x14ac:dyDescent="0.25">
      <c r="A1996" t="s">
        <v>145</v>
      </c>
      <c r="B1996" t="s">
        <v>145</v>
      </c>
      <c r="C1996" t="s">
        <v>146</v>
      </c>
      <c r="D1996">
        <v>2013</v>
      </c>
      <c r="E1996">
        <v>3020</v>
      </c>
      <c r="F1996">
        <v>0</v>
      </c>
      <c r="G1996">
        <v>1290</v>
      </c>
      <c r="H1996">
        <v>0</v>
      </c>
      <c r="I1996">
        <v>0</v>
      </c>
      <c r="J1996">
        <v>220</v>
      </c>
      <c r="K1996">
        <f>SUM(Emisiones_CH4_CO2eq_MUNDO[[#This Row],[Agricultura (kilotoneladas CO₂e)]:[Otras Quemas de Combustible (kilotoneladas CO₂e)]])</f>
        <v>4530</v>
      </c>
    </row>
    <row r="1997" spans="1:11" x14ac:dyDescent="0.25">
      <c r="A1997" t="s">
        <v>145</v>
      </c>
      <c r="B1997" t="s">
        <v>145</v>
      </c>
      <c r="C1997" t="s">
        <v>146</v>
      </c>
      <c r="D1997">
        <v>2014</v>
      </c>
      <c r="E1997">
        <v>3010</v>
      </c>
      <c r="F1997">
        <v>0</v>
      </c>
      <c r="G1997">
        <v>1310</v>
      </c>
      <c r="H1997">
        <v>0</v>
      </c>
      <c r="I1997">
        <v>0</v>
      </c>
      <c r="J1997">
        <v>230</v>
      </c>
      <c r="K1997">
        <f>SUM(Emisiones_CH4_CO2eq_MUNDO[[#This Row],[Agricultura (kilotoneladas CO₂e)]:[Otras Quemas de Combustible (kilotoneladas CO₂e)]])</f>
        <v>4550</v>
      </c>
    </row>
    <row r="1998" spans="1:11" x14ac:dyDescent="0.25">
      <c r="A1998" t="s">
        <v>145</v>
      </c>
      <c r="B1998" t="s">
        <v>145</v>
      </c>
      <c r="C1998" t="s">
        <v>146</v>
      </c>
      <c r="D1998">
        <v>2015</v>
      </c>
      <c r="E1998">
        <v>3020</v>
      </c>
      <c r="F1998">
        <v>0</v>
      </c>
      <c r="G1998">
        <v>1340</v>
      </c>
      <c r="H1998">
        <v>0</v>
      </c>
      <c r="I1998">
        <v>0</v>
      </c>
      <c r="J1998">
        <v>230</v>
      </c>
      <c r="K1998">
        <f>SUM(Emisiones_CH4_CO2eq_MUNDO[[#This Row],[Agricultura (kilotoneladas CO₂e)]:[Otras Quemas de Combustible (kilotoneladas CO₂e)]])</f>
        <v>4590</v>
      </c>
    </row>
    <row r="1999" spans="1:11" x14ac:dyDescent="0.25">
      <c r="A1999" t="s">
        <v>145</v>
      </c>
      <c r="B1999" t="s">
        <v>145</v>
      </c>
      <c r="C1999" t="s">
        <v>146</v>
      </c>
      <c r="D1999">
        <v>2016</v>
      </c>
      <c r="E1999">
        <v>3080</v>
      </c>
      <c r="F1999">
        <v>0</v>
      </c>
      <c r="G1999">
        <v>1360</v>
      </c>
      <c r="H1999">
        <v>0</v>
      </c>
      <c r="I1999">
        <v>0</v>
      </c>
      <c r="J1999">
        <v>230</v>
      </c>
      <c r="K1999">
        <f>SUM(Emisiones_CH4_CO2eq_MUNDO[[#This Row],[Agricultura (kilotoneladas CO₂e)]:[Otras Quemas de Combustible (kilotoneladas CO₂e)]])</f>
        <v>4670</v>
      </c>
    </row>
    <row r="2000" spans="1:11" x14ac:dyDescent="0.25">
      <c r="A2000" t="s">
        <v>147</v>
      </c>
      <c r="B2000" t="s">
        <v>147</v>
      </c>
      <c r="C2000" t="s">
        <v>148</v>
      </c>
      <c r="D2000">
        <v>1990</v>
      </c>
      <c r="E2000">
        <v>3830</v>
      </c>
      <c r="F2000">
        <v>0</v>
      </c>
      <c r="G2000">
        <v>2770</v>
      </c>
      <c r="H2000">
        <v>940</v>
      </c>
      <c r="I2000">
        <v>0</v>
      </c>
      <c r="J2000">
        <v>910</v>
      </c>
      <c r="K2000">
        <f>SUM(Emisiones_CH4_CO2eq_MUNDO[[#This Row],[Agricultura (kilotoneladas CO₂e)]:[Otras Quemas de Combustible (kilotoneladas CO₂e)]])</f>
        <v>8450</v>
      </c>
    </row>
    <row r="2001" spans="1:11" x14ac:dyDescent="0.25">
      <c r="A2001" t="s">
        <v>147</v>
      </c>
      <c r="B2001" t="s">
        <v>147</v>
      </c>
      <c r="C2001" t="s">
        <v>148</v>
      </c>
      <c r="D2001">
        <v>1991</v>
      </c>
      <c r="E2001">
        <v>3800</v>
      </c>
      <c r="F2001">
        <v>0</v>
      </c>
      <c r="G2001">
        <v>2860</v>
      </c>
      <c r="H2001">
        <v>940</v>
      </c>
      <c r="I2001">
        <v>0</v>
      </c>
      <c r="J2001">
        <v>920</v>
      </c>
      <c r="K2001">
        <f>SUM(Emisiones_CH4_CO2eq_MUNDO[[#This Row],[Agricultura (kilotoneladas CO₂e)]:[Otras Quemas de Combustible (kilotoneladas CO₂e)]])</f>
        <v>8520</v>
      </c>
    </row>
    <row r="2002" spans="1:11" x14ac:dyDescent="0.25">
      <c r="A2002" t="s">
        <v>147</v>
      </c>
      <c r="B2002" t="s">
        <v>147</v>
      </c>
      <c r="C2002" t="s">
        <v>148</v>
      </c>
      <c r="D2002">
        <v>1992</v>
      </c>
      <c r="E2002">
        <v>3740</v>
      </c>
      <c r="F2002">
        <v>0</v>
      </c>
      <c r="G2002">
        <v>2940</v>
      </c>
      <c r="H2002">
        <v>940</v>
      </c>
      <c r="I2002">
        <v>0</v>
      </c>
      <c r="J2002">
        <v>940</v>
      </c>
      <c r="K2002">
        <f>SUM(Emisiones_CH4_CO2eq_MUNDO[[#This Row],[Agricultura (kilotoneladas CO₂e)]:[Otras Quemas de Combustible (kilotoneladas CO₂e)]])</f>
        <v>8560</v>
      </c>
    </row>
    <row r="2003" spans="1:11" x14ac:dyDescent="0.25">
      <c r="A2003" t="s">
        <v>147</v>
      </c>
      <c r="B2003" t="s">
        <v>147</v>
      </c>
      <c r="C2003" t="s">
        <v>148</v>
      </c>
      <c r="D2003">
        <v>1993</v>
      </c>
      <c r="E2003">
        <v>3320</v>
      </c>
      <c r="F2003">
        <v>0</v>
      </c>
      <c r="G2003">
        <v>3030</v>
      </c>
      <c r="H2003">
        <v>940</v>
      </c>
      <c r="I2003">
        <v>0</v>
      </c>
      <c r="J2003">
        <v>960</v>
      </c>
      <c r="K2003">
        <f>SUM(Emisiones_CH4_CO2eq_MUNDO[[#This Row],[Agricultura (kilotoneladas CO₂e)]:[Otras Quemas de Combustible (kilotoneladas CO₂e)]])</f>
        <v>8250</v>
      </c>
    </row>
    <row r="2004" spans="1:11" x14ac:dyDescent="0.25">
      <c r="A2004" t="s">
        <v>147</v>
      </c>
      <c r="B2004" t="s">
        <v>147</v>
      </c>
      <c r="C2004" t="s">
        <v>148</v>
      </c>
      <c r="D2004">
        <v>1994</v>
      </c>
      <c r="E2004">
        <v>3620</v>
      </c>
      <c r="F2004">
        <v>0</v>
      </c>
      <c r="G2004">
        <v>3110</v>
      </c>
      <c r="H2004">
        <v>940</v>
      </c>
      <c r="I2004">
        <v>0</v>
      </c>
      <c r="J2004">
        <v>980</v>
      </c>
      <c r="K2004">
        <f>SUM(Emisiones_CH4_CO2eq_MUNDO[[#This Row],[Agricultura (kilotoneladas CO₂e)]:[Otras Quemas de Combustible (kilotoneladas CO₂e)]])</f>
        <v>8650</v>
      </c>
    </row>
    <row r="2005" spans="1:11" x14ac:dyDescent="0.25">
      <c r="A2005" t="s">
        <v>147</v>
      </c>
      <c r="B2005" t="s">
        <v>147</v>
      </c>
      <c r="C2005" t="s">
        <v>148</v>
      </c>
      <c r="D2005">
        <v>1995</v>
      </c>
      <c r="E2005">
        <v>3360</v>
      </c>
      <c r="F2005">
        <v>0</v>
      </c>
      <c r="G2005">
        <v>3200</v>
      </c>
      <c r="H2005">
        <v>940</v>
      </c>
      <c r="I2005">
        <v>0</v>
      </c>
      <c r="J2005">
        <v>1000</v>
      </c>
      <c r="K2005">
        <f>SUM(Emisiones_CH4_CO2eq_MUNDO[[#This Row],[Agricultura (kilotoneladas CO₂e)]:[Otras Quemas de Combustible (kilotoneladas CO₂e)]])</f>
        <v>8500</v>
      </c>
    </row>
    <row r="2006" spans="1:11" x14ac:dyDescent="0.25">
      <c r="A2006" t="s">
        <v>147</v>
      </c>
      <c r="B2006" t="s">
        <v>147</v>
      </c>
      <c r="C2006" t="s">
        <v>148</v>
      </c>
      <c r="D2006">
        <v>1996</v>
      </c>
      <c r="E2006">
        <v>3370</v>
      </c>
      <c r="F2006">
        <v>0</v>
      </c>
      <c r="G2006">
        <v>2910</v>
      </c>
      <c r="H2006">
        <v>250</v>
      </c>
      <c r="I2006">
        <v>0</v>
      </c>
      <c r="J2006">
        <v>980</v>
      </c>
      <c r="K2006">
        <f>SUM(Emisiones_CH4_CO2eq_MUNDO[[#This Row],[Agricultura (kilotoneladas CO₂e)]:[Otras Quemas de Combustible (kilotoneladas CO₂e)]])</f>
        <v>7510</v>
      </c>
    </row>
    <row r="2007" spans="1:11" x14ac:dyDescent="0.25">
      <c r="A2007" t="s">
        <v>147</v>
      </c>
      <c r="B2007" t="s">
        <v>147</v>
      </c>
      <c r="C2007" t="s">
        <v>148</v>
      </c>
      <c r="D2007">
        <v>1997</v>
      </c>
      <c r="E2007">
        <v>3270</v>
      </c>
      <c r="F2007">
        <v>0</v>
      </c>
      <c r="G2007">
        <v>2610</v>
      </c>
      <c r="H2007">
        <v>530</v>
      </c>
      <c r="I2007">
        <v>0</v>
      </c>
      <c r="J2007">
        <v>950</v>
      </c>
      <c r="K2007">
        <f>SUM(Emisiones_CH4_CO2eq_MUNDO[[#This Row],[Agricultura (kilotoneladas CO₂e)]:[Otras Quemas de Combustible (kilotoneladas CO₂e)]])</f>
        <v>7360</v>
      </c>
    </row>
    <row r="2008" spans="1:11" x14ac:dyDescent="0.25">
      <c r="A2008" t="s">
        <v>147</v>
      </c>
      <c r="B2008" t="s">
        <v>147</v>
      </c>
      <c r="C2008" t="s">
        <v>148</v>
      </c>
      <c r="D2008">
        <v>1998</v>
      </c>
      <c r="E2008">
        <v>3110</v>
      </c>
      <c r="F2008">
        <v>0</v>
      </c>
      <c r="G2008">
        <v>2320</v>
      </c>
      <c r="H2008">
        <v>750</v>
      </c>
      <c r="I2008">
        <v>0</v>
      </c>
      <c r="J2008">
        <v>930</v>
      </c>
      <c r="K2008">
        <f>SUM(Emisiones_CH4_CO2eq_MUNDO[[#This Row],[Agricultura (kilotoneladas CO₂e)]:[Otras Quemas de Combustible (kilotoneladas CO₂e)]])</f>
        <v>7110</v>
      </c>
    </row>
    <row r="2009" spans="1:11" x14ac:dyDescent="0.25">
      <c r="A2009" t="s">
        <v>147</v>
      </c>
      <c r="B2009" t="s">
        <v>147</v>
      </c>
      <c r="C2009" t="s">
        <v>148</v>
      </c>
      <c r="D2009">
        <v>1999</v>
      </c>
      <c r="E2009">
        <v>2760</v>
      </c>
      <c r="F2009">
        <v>0</v>
      </c>
      <c r="G2009">
        <v>2020</v>
      </c>
      <c r="H2009">
        <v>410</v>
      </c>
      <c r="I2009">
        <v>0</v>
      </c>
      <c r="J2009">
        <v>910</v>
      </c>
      <c r="K2009">
        <f>SUM(Emisiones_CH4_CO2eq_MUNDO[[#This Row],[Agricultura (kilotoneladas CO₂e)]:[Otras Quemas de Combustible (kilotoneladas CO₂e)]])</f>
        <v>6100</v>
      </c>
    </row>
    <row r="2010" spans="1:11" x14ac:dyDescent="0.25">
      <c r="A2010" t="s">
        <v>147</v>
      </c>
      <c r="B2010" t="s">
        <v>147</v>
      </c>
      <c r="C2010" t="s">
        <v>148</v>
      </c>
      <c r="D2010">
        <v>2000</v>
      </c>
      <c r="E2010">
        <v>2860</v>
      </c>
      <c r="F2010">
        <v>0</v>
      </c>
      <c r="G2010">
        <v>1730</v>
      </c>
      <c r="H2010">
        <v>520</v>
      </c>
      <c r="I2010">
        <v>0</v>
      </c>
      <c r="J2010">
        <v>880</v>
      </c>
      <c r="K2010">
        <f>SUM(Emisiones_CH4_CO2eq_MUNDO[[#This Row],[Agricultura (kilotoneladas CO₂e)]:[Otras Quemas de Combustible (kilotoneladas CO₂e)]])</f>
        <v>5990</v>
      </c>
    </row>
    <row r="2011" spans="1:11" x14ac:dyDescent="0.25">
      <c r="A2011" t="s">
        <v>147</v>
      </c>
      <c r="B2011" t="s">
        <v>147</v>
      </c>
      <c r="C2011" t="s">
        <v>148</v>
      </c>
      <c r="D2011">
        <v>2001</v>
      </c>
      <c r="E2011">
        <v>2980</v>
      </c>
      <c r="F2011">
        <v>0</v>
      </c>
      <c r="G2011">
        <v>1770</v>
      </c>
      <c r="H2011">
        <v>110</v>
      </c>
      <c r="I2011">
        <v>0</v>
      </c>
      <c r="J2011">
        <v>900</v>
      </c>
      <c r="K2011">
        <f>SUM(Emisiones_CH4_CO2eq_MUNDO[[#This Row],[Agricultura (kilotoneladas CO₂e)]:[Otras Quemas de Combustible (kilotoneladas CO₂e)]])</f>
        <v>5760</v>
      </c>
    </row>
    <row r="2012" spans="1:11" x14ac:dyDescent="0.25">
      <c r="A2012" t="s">
        <v>147</v>
      </c>
      <c r="B2012" t="s">
        <v>147</v>
      </c>
      <c r="C2012" t="s">
        <v>148</v>
      </c>
      <c r="D2012">
        <v>2002</v>
      </c>
      <c r="E2012">
        <v>3330</v>
      </c>
      <c r="F2012">
        <v>0</v>
      </c>
      <c r="G2012">
        <v>1810</v>
      </c>
      <c r="H2012">
        <v>190</v>
      </c>
      <c r="I2012">
        <v>0</v>
      </c>
      <c r="J2012">
        <v>920</v>
      </c>
      <c r="K2012">
        <f>SUM(Emisiones_CH4_CO2eq_MUNDO[[#This Row],[Agricultura (kilotoneladas CO₂e)]:[Otras Quemas de Combustible (kilotoneladas CO₂e)]])</f>
        <v>6250</v>
      </c>
    </row>
    <row r="2013" spans="1:11" x14ac:dyDescent="0.25">
      <c r="A2013" t="s">
        <v>147</v>
      </c>
      <c r="B2013" t="s">
        <v>147</v>
      </c>
      <c r="C2013" t="s">
        <v>148</v>
      </c>
      <c r="D2013">
        <v>2003</v>
      </c>
      <c r="E2013">
        <v>3930</v>
      </c>
      <c r="F2013">
        <v>0</v>
      </c>
      <c r="G2013">
        <v>1860</v>
      </c>
      <c r="H2013">
        <v>2990</v>
      </c>
      <c r="I2013">
        <v>0</v>
      </c>
      <c r="J2013">
        <v>940</v>
      </c>
      <c r="K2013">
        <f>SUM(Emisiones_CH4_CO2eq_MUNDO[[#This Row],[Agricultura (kilotoneladas CO₂e)]:[Otras Quemas de Combustible (kilotoneladas CO₂e)]])</f>
        <v>9720</v>
      </c>
    </row>
    <row r="2014" spans="1:11" x14ac:dyDescent="0.25">
      <c r="A2014" t="s">
        <v>147</v>
      </c>
      <c r="B2014" t="s">
        <v>147</v>
      </c>
      <c r="C2014" t="s">
        <v>148</v>
      </c>
      <c r="D2014">
        <v>2004</v>
      </c>
      <c r="E2014">
        <v>3900</v>
      </c>
      <c r="F2014">
        <v>0</v>
      </c>
      <c r="G2014">
        <v>1900</v>
      </c>
      <c r="H2014">
        <v>70</v>
      </c>
      <c r="I2014">
        <v>0</v>
      </c>
      <c r="J2014">
        <v>960</v>
      </c>
      <c r="K2014">
        <f>SUM(Emisiones_CH4_CO2eq_MUNDO[[#This Row],[Agricultura (kilotoneladas CO₂e)]:[Otras Quemas de Combustible (kilotoneladas CO₂e)]])</f>
        <v>6830</v>
      </c>
    </row>
    <row r="2015" spans="1:11" x14ac:dyDescent="0.25">
      <c r="A2015" t="s">
        <v>147</v>
      </c>
      <c r="B2015" t="s">
        <v>147</v>
      </c>
      <c r="C2015" t="s">
        <v>148</v>
      </c>
      <c r="D2015">
        <v>2005</v>
      </c>
      <c r="E2015">
        <v>4059.99999999999</v>
      </c>
      <c r="F2015">
        <v>0</v>
      </c>
      <c r="G2015">
        <v>1940</v>
      </c>
      <c r="H2015">
        <v>2190</v>
      </c>
      <c r="I2015">
        <v>0</v>
      </c>
      <c r="J2015">
        <v>980</v>
      </c>
      <c r="K2015">
        <f>SUM(Emisiones_CH4_CO2eq_MUNDO[[#This Row],[Agricultura (kilotoneladas CO₂e)]:[Otras Quemas de Combustible (kilotoneladas CO₂e)]])</f>
        <v>9169.9999999999891</v>
      </c>
    </row>
    <row r="2016" spans="1:11" x14ac:dyDescent="0.25">
      <c r="A2016" t="s">
        <v>147</v>
      </c>
      <c r="B2016" t="s">
        <v>147</v>
      </c>
      <c r="C2016" t="s">
        <v>148</v>
      </c>
      <c r="D2016">
        <v>2006</v>
      </c>
      <c r="E2016">
        <v>3950</v>
      </c>
      <c r="F2016">
        <v>0</v>
      </c>
      <c r="G2016">
        <v>1990</v>
      </c>
      <c r="H2016">
        <v>560</v>
      </c>
      <c r="I2016">
        <v>0</v>
      </c>
      <c r="J2016">
        <v>1000</v>
      </c>
      <c r="K2016">
        <f>SUM(Emisiones_CH4_CO2eq_MUNDO[[#This Row],[Agricultura (kilotoneladas CO₂e)]:[Otras Quemas de Combustible (kilotoneladas CO₂e)]])</f>
        <v>7500</v>
      </c>
    </row>
    <row r="2017" spans="1:11" x14ac:dyDescent="0.25">
      <c r="A2017" t="s">
        <v>147</v>
      </c>
      <c r="B2017" t="s">
        <v>147</v>
      </c>
      <c r="C2017" t="s">
        <v>148</v>
      </c>
      <c r="D2017">
        <v>2007</v>
      </c>
      <c r="E2017">
        <v>4000</v>
      </c>
      <c r="F2017">
        <v>0</v>
      </c>
      <c r="G2017">
        <v>2029.99999999999</v>
      </c>
      <c r="H2017">
        <v>500</v>
      </c>
      <c r="I2017">
        <v>0</v>
      </c>
      <c r="J2017">
        <v>1020</v>
      </c>
      <c r="K2017">
        <f>SUM(Emisiones_CH4_CO2eq_MUNDO[[#This Row],[Agricultura (kilotoneladas CO₂e)]:[Otras Quemas de Combustible (kilotoneladas CO₂e)]])</f>
        <v>7549.99999999999</v>
      </c>
    </row>
    <row r="2018" spans="1:11" x14ac:dyDescent="0.25">
      <c r="A2018" t="s">
        <v>147</v>
      </c>
      <c r="B2018" t="s">
        <v>147</v>
      </c>
      <c r="C2018" t="s">
        <v>148</v>
      </c>
      <c r="D2018">
        <v>2008</v>
      </c>
      <c r="E2018">
        <v>4070</v>
      </c>
      <c r="F2018">
        <v>0</v>
      </c>
      <c r="G2018">
        <v>2069.99999999999</v>
      </c>
      <c r="H2018">
        <v>580</v>
      </c>
      <c r="I2018">
        <v>0</v>
      </c>
      <c r="J2018">
        <v>1030</v>
      </c>
      <c r="K2018">
        <f>SUM(Emisiones_CH4_CO2eq_MUNDO[[#This Row],[Agricultura (kilotoneladas CO₂e)]:[Otras Quemas de Combustible (kilotoneladas CO₂e)]])</f>
        <v>7749.99999999999</v>
      </c>
    </row>
    <row r="2019" spans="1:11" x14ac:dyDescent="0.25">
      <c r="A2019" t="s">
        <v>147</v>
      </c>
      <c r="B2019" t="s">
        <v>147</v>
      </c>
      <c r="C2019" t="s">
        <v>148</v>
      </c>
      <c r="D2019">
        <v>2009</v>
      </c>
      <c r="E2019">
        <v>4270</v>
      </c>
      <c r="F2019">
        <v>0</v>
      </c>
      <c r="G2019">
        <v>2120</v>
      </c>
      <c r="H2019">
        <v>780</v>
      </c>
      <c r="I2019">
        <v>0</v>
      </c>
      <c r="J2019">
        <v>1050</v>
      </c>
      <c r="K2019">
        <f>SUM(Emisiones_CH4_CO2eq_MUNDO[[#This Row],[Agricultura (kilotoneladas CO₂e)]:[Otras Quemas de Combustible (kilotoneladas CO₂e)]])</f>
        <v>8220</v>
      </c>
    </row>
    <row r="2020" spans="1:11" x14ac:dyDescent="0.25">
      <c r="A2020" t="s">
        <v>147</v>
      </c>
      <c r="B2020" t="s">
        <v>147</v>
      </c>
      <c r="C2020" t="s">
        <v>148</v>
      </c>
      <c r="D2020">
        <v>2010</v>
      </c>
      <c r="E2020">
        <v>4300</v>
      </c>
      <c r="F2020">
        <v>0</v>
      </c>
      <c r="G2020">
        <v>2160</v>
      </c>
      <c r="H2020">
        <v>500</v>
      </c>
      <c r="I2020">
        <v>0</v>
      </c>
      <c r="J2020">
        <v>1070</v>
      </c>
      <c r="K2020">
        <f>SUM(Emisiones_CH4_CO2eq_MUNDO[[#This Row],[Agricultura (kilotoneladas CO₂e)]:[Otras Quemas de Combustible (kilotoneladas CO₂e)]])</f>
        <v>8030</v>
      </c>
    </row>
    <row r="2021" spans="1:11" x14ac:dyDescent="0.25">
      <c r="A2021" t="s">
        <v>147</v>
      </c>
      <c r="B2021" t="s">
        <v>147</v>
      </c>
      <c r="C2021" t="s">
        <v>148</v>
      </c>
      <c r="D2021">
        <v>2011</v>
      </c>
      <c r="E2021">
        <v>4310</v>
      </c>
      <c r="F2021">
        <v>0</v>
      </c>
      <c r="G2021">
        <v>2200</v>
      </c>
      <c r="H2021">
        <v>1860</v>
      </c>
      <c r="I2021">
        <v>0</v>
      </c>
      <c r="J2021">
        <v>1070</v>
      </c>
      <c r="K2021">
        <f>SUM(Emisiones_CH4_CO2eq_MUNDO[[#This Row],[Agricultura (kilotoneladas CO₂e)]:[Otras Quemas de Combustible (kilotoneladas CO₂e)]])</f>
        <v>9440</v>
      </c>
    </row>
    <row r="2022" spans="1:11" x14ac:dyDescent="0.25">
      <c r="A2022" t="s">
        <v>147</v>
      </c>
      <c r="B2022" t="s">
        <v>147</v>
      </c>
      <c r="C2022" t="s">
        <v>148</v>
      </c>
      <c r="D2022">
        <v>2012</v>
      </c>
      <c r="E2022">
        <v>4340</v>
      </c>
      <c r="F2022">
        <v>0</v>
      </c>
      <c r="G2022">
        <v>2240</v>
      </c>
      <c r="H2022">
        <v>140</v>
      </c>
      <c r="I2022">
        <v>0</v>
      </c>
      <c r="J2022">
        <v>1070</v>
      </c>
      <c r="K2022">
        <f>SUM(Emisiones_CH4_CO2eq_MUNDO[[#This Row],[Agricultura (kilotoneladas CO₂e)]:[Otras Quemas de Combustible (kilotoneladas CO₂e)]])</f>
        <v>7790</v>
      </c>
    </row>
    <row r="2023" spans="1:11" x14ac:dyDescent="0.25">
      <c r="A2023" t="s">
        <v>147</v>
      </c>
      <c r="B2023" t="s">
        <v>147</v>
      </c>
      <c r="C2023" t="s">
        <v>148</v>
      </c>
      <c r="D2023">
        <v>2013</v>
      </c>
      <c r="E2023">
        <v>4400</v>
      </c>
      <c r="F2023">
        <v>0</v>
      </c>
      <c r="G2023">
        <v>2280</v>
      </c>
      <c r="H2023">
        <v>1040</v>
      </c>
      <c r="I2023">
        <v>0</v>
      </c>
      <c r="J2023">
        <v>1070</v>
      </c>
      <c r="K2023">
        <f>SUM(Emisiones_CH4_CO2eq_MUNDO[[#This Row],[Agricultura (kilotoneladas CO₂e)]:[Otras Quemas de Combustible (kilotoneladas CO₂e)]])</f>
        <v>8790</v>
      </c>
    </row>
    <row r="2024" spans="1:11" x14ac:dyDescent="0.25">
      <c r="A2024" t="s">
        <v>147</v>
      </c>
      <c r="B2024" t="s">
        <v>147</v>
      </c>
      <c r="C2024" t="s">
        <v>148</v>
      </c>
      <c r="D2024">
        <v>2014</v>
      </c>
      <c r="E2024">
        <v>4420</v>
      </c>
      <c r="F2024">
        <v>0</v>
      </c>
      <c r="G2024">
        <v>2330</v>
      </c>
      <c r="H2024">
        <v>1490</v>
      </c>
      <c r="I2024">
        <v>0</v>
      </c>
      <c r="J2024">
        <v>1060</v>
      </c>
      <c r="K2024">
        <f>SUM(Emisiones_CH4_CO2eq_MUNDO[[#This Row],[Agricultura (kilotoneladas CO₂e)]:[Otras Quemas de Combustible (kilotoneladas CO₂e)]])</f>
        <v>9300</v>
      </c>
    </row>
    <row r="2025" spans="1:11" x14ac:dyDescent="0.25">
      <c r="A2025" t="s">
        <v>147</v>
      </c>
      <c r="B2025" t="s">
        <v>147</v>
      </c>
      <c r="C2025" t="s">
        <v>148</v>
      </c>
      <c r="D2025">
        <v>2015</v>
      </c>
      <c r="E2025">
        <v>4410</v>
      </c>
      <c r="F2025">
        <v>0</v>
      </c>
      <c r="G2025">
        <v>2370</v>
      </c>
      <c r="H2025">
        <v>670</v>
      </c>
      <c r="I2025">
        <v>0</v>
      </c>
      <c r="J2025">
        <v>1060</v>
      </c>
      <c r="K2025">
        <f>SUM(Emisiones_CH4_CO2eq_MUNDO[[#This Row],[Agricultura (kilotoneladas CO₂e)]:[Otras Quemas de Combustible (kilotoneladas CO₂e)]])</f>
        <v>8510</v>
      </c>
    </row>
    <row r="2026" spans="1:11" x14ac:dyDescent="0.25">
      <c r="A2026" t="s">
        <v>147</v>
      </c>
      <c r="B2026" t="s">
        <v>147</v>
      </c>
      <c r="C2026" t="s">
        <v>148</v>
      </c>
      <c r="D2026">
        <v>2016</v>
      </c>
      <c r="E2026">
        <v>4490</v>
      </c>
      <c r="F2026">
        <v>0</v>
      </c>
      <c r="G2026">
        <v>2410</v>
      </c>
      <c r="H2026">
        <v>1330</v>
      </c>
      <c r="I2026">
        <v>0</v>
      </c>
      <c r="J2026">
        <v>1060</v>
      </c>
      <c r="K2026">
        <f>SUM(Emisiones_CH4_CO2eq_MUNDO[[#This Row],[Agricultura (kilotoneladas CO₂e)]:[Otras Quemas de Combustible (kilotoneladas CO₂e)]])</f>
        <v>9290</v>
      </c>
    </row>
    <row r="2027" spans="1:11" x14ac:dyDescent="0.25">
      <c r="A2027" t="s">
        <v>149</v>
      </c>
      <c r="B2027" t="s">
        <v>431</v>
      </c>
      <c r="C2027" t="s">
        <v>150</v>
      </c>
      <c r="D2027">
        <v>1990</v>
      </c>
      <c r="E2027">
        <v>5000</v>
      </c>
      <c r="F2027">
        <v>2160</v>
      </c>
      <c r="G2027">
        <v>3610</v>
      </c>
      <c r="H2027">
        <v>20</v>
      </c>
      <c r="I2027">
        <v>30</v>
      </c>
      <c r="J2027">
        <v>940</v>
      </c>
      <c r="K2027">
        <f>SUM(Emisiones_CH4_CO2eq_MUNDO[[#This Row],[Agricultura (kilotoneladas CO₂e)]:[Otras Quemas de Combustible (kilotoneladas CO₂e)]])</f>
        <v>11760</v>
      </c>
    </row>
    <row r="2028" spans="1:11" x14ac:dyDescent="0.25">
      <c r="A2028" t="s">
        <v>149</v>
      </c>
      <c r="B2028" t="s">
        <v>431</v>
      </c>
      <c r="C2028" t="s">
        <v>150</v>
      </c>
      <c r="D2028">
        <v>1991</v>
      </c>
      <c r="E2028">
        <v>4880</v>
      </c>
      <c r="F2028">
        <v>2150</v>
      </c>
      <c r="G2028">
        <v>3700</v>
      </c>
      <c r="H2028">
        <v>20</v>
      </c>
      <c r="I2028">
        <v>30</v>
      </c>
      <c r="J2028">
        <v>930</v>
      </c>
      <c r="K2028">
        <f>SUM(Emisiones_CH4_CO2eq_MUNDO[[#This Row],[Agricultura (kilotoneladas CO₂e)]:[Otras Quemas de Combustible (kilotoneladas CO₂e)]])</f>
        <v>11710</v>
      </c>
    </row>
    <row r="2029" spans="1:11" x14ac:dyDescent="0.25">
      <c r="A2029" t="s">
        <v>149</v>
      </c>
      <c r="B2029" t="s">
        <v>431</v>
      </c>
      <c r="C2029" t="s">
        <v>150</v>
      </c>
      <c r="D2029">
        <v>1992</v>
      </c>
      <c r="E2029">
        <v>4300</v>
      </c>
      <c r="F2029">
        <v>1810</v>
      </c>
      <c r="G2029">
        <v>3740</v>
      </c>
      <c r="H2029">
        <v>20</v>
      </c>
      <c r="I2029">
        <v>30</v>
      </c>
      <c r="J2029">
        <v>610</v>
      </c>
      <c r="K2029">
        <f>SUM(Emisiones_CH4_CO2eq_MUNDO[[#This Row],[Agricultura (kilotoneladas CO₂e)]:[Otras Quemas de Combustible (kilotoneladas CO₂e)]])</f>
        <v>10510</v>
      </c>
    </row>
    <row r="2030" spans="1:11" x14ac:dyDescent="0.25">
      <c r="A2030" t="s">
        <v>149</v>
      </c>
      <c r="B2030" t="s">
        <v>431</v>
      </c>
      <c r="C2030" t="s">
        <v>150</v>
      </c>
      <c r="D2030">
        <v>1993</v>
      </c>
      <c r="E2030">
        <v>3730</v>
      </c>
      <c r="F2030">
        <v>1750</v>
      </c>
      <c r="G2030">
        <v>3800</v>
      </c>
      <c r="H2030">
        <v>20</v>
      </c>
      <c r="I2030">
        <v>30</v>
      </c>
      <c r="J2030">
        <v>660</v>
      </c>
      <c r="K2030">
        <f>SUM(Emisiones_CH4_CO2eq_MUNDO[[#This Row],[Agricultura (kilotoneladas CO₂e)]:[Otras Quemas de Combustible (kilotoneladas CO₂e)]])</f>
        <v>9990</v>
      </c>
    </row>
    <row r="2031" spans="1:11" x14ac:dyDescent="0.25">
      <c r="A2031" t="s">
        <v>149</v>
      </c>
      <c r="B2031" t="s">
        <v>431</v>
      </c>
      <c r="C2031" t="s">
        <v>150</v>
      </c>
      <c r="D2031">
        <v>1994</v>
      </c>
      <c r="E2031">
        <v>3290</v>
      </c>
      <c r="F2031">
        <v>1750</v>
      </c>
      <c r="G2031">
        <v>3830</v>
      </c>
      <c r="H2031">
        <v>20</v>
      </c>
      <c r="I2031">
        <v>30</v>
      </c>
      <c r="J2031">
        <v>530</v>
      </c>
      <c r="K2031">
        <f>SUM(Emisiones_CH4_CO2eq_MUNDO[[#This Row],[Agricultura (kilotoneladas CO₂e)]:[Otras Quemas de Combustible (kilotoneladas CO₂e)]])</f>
        <v>9450</v>
      </c>
    </row>
    <row r="2032" spans="1:11" x14ac:dyDescent="0.25">
      <c r="A2032" t="s">
        <v>149</v>
      </c>
      <c r="B2032" t="s">
        <v>431</v>
      </c>
      <c r="C2032" t="s">
        <v>150</v>
      </c>
      <c r="D2032">
        <v>1995</v>
      </c>
      <c r="E2032">
        <v>2960</v>
      </c>
      <c r="F2032">
        <v>1450</v>
      </c>
      <c r="G2032">
        <v>3880</v>
      </c>
      <c r="H2032">
        <v>20</v>
      </c>
      <c r="I2032">
        <v>30</v>
      </c>
      <c r="J2032">
        <v>510</v>
      </c>
      <c r="K2032">
        <f>SUM(Emisiones_CH4_CO2eq_MUNDO[[#This Row],[Agricultura (kilotoneladas CO₂e)]:[Otras Quemas de Combustible (kilotoneladas CO₂e)]])</f>
        <v>8850</v>
      </c>
    </row>
    <row r="2033" spans="1:11" x14ac:dyDescent="0.25">
      <c r="A2033" t="s">
        <v>149</v>
      </c>
      <c r="B2033" t="s">
        <v>431</v>
      </c>
      <c r="C2033" t="s">
        <v>150</v>
      </c>
      <c r="D2033">
        <v>1996</v>
      </c>
      <c r="E2033">
        <v>3070</v>
      </c>
      <c r="F2033">
        <v>1530</v>
      </c>
      <c r="G2033">
        <v>3890</v>
      </c>
      <c r="H2033">
        <v>0</v>
      </c>
      <c r="I2033">
        <v>30</v>
      </c>
      <c r="J2033">
        <v>520</v>
      </c>
      <c r="K2033">
        <f>SUM(Emisiones_CH4_CO2eq_MUNDO[[#This Row],[Agricultura (kilotoneladas CO₂e)]:[Otras Quemas de Combustible (kilotoneladas CO₂e)]])</f>
        <v>9040</v>
      </c>
    </row>
    <row r="2034" spans="1:11" x14ac:dyDescent="0.25">
      <c r="A2034" t="s">
        <v>149</v>
      </c>
      <c r="B2034" t="s">
        <v>431</v>
      </c>
      <c r="C2034" t="s">
        <v>150</v>
      </c>
      <c r="D2034">
        <v>1997</v>
      </c>
      <c r="E2034">
        <v>3020</v>
      </c>
      <c r="F2034">
        <v>1450</v>
      </c>
      <c r="G2034">
        <v>3930</v>
      </c>
      <c r="H2034">
        <v>0</v>
      </c>
      <c r="I2034">
        <v>30</v>
      </c>
      <c r="J2034">
        <v>500</v>
      </c>
      <c r="K2034">
        <f>SUM(Emisiones_CH4_CO2eq_MUNDO[[#This Row],[Agricultura (kilotoneladas CO₂e)]:[Otras Quemas de Combustible (kilotoneladas CO₂e)]])</f>
        <v>8930</v>
      </c>
    </row>
    <row r="2035" spans="1:11" x14ac:dyDescent="0.25">
      <c r="A2035" t="s">
        <v>149</v>
      </c>
      <c r="B2035" t="s">
        <v>431</v>
      </c>
      <c r="C2035" t="s">
        <v>150</v>
      </c>
      <c r="D2035">
        <v>1998</v>
      </c>
      <c r="E2035">
        <v>2910</v>
      </c>
      <c r="F2035">
        <v>1410</v>
      </c>
      <c r="G2035">
        <v>3980</v>
      </c>
      <c r="H2035">
        <v>0</v>
      </c>
      <c r="I2035">
        <v>30</v>
      </c>
      <c r="J2035">
        <v>390</v>
      </c>
      <c r="K2035">
        <f>SUM(Emisiones_CH4_CO2eq_MUNDO[[#This Row],[Agricultura (kilotoneladas CO₂e)]:[Otras Quemas de Combustible (kilotoneladas CO₂e)]])</f>
        <v>8720</v>
      </c>
    </row>
    <row r="2036" spans="1:11" x14ac:dyDescent="0.25">
      <c r="A2036" t="s">
        <v>149</v>
      </c>
      <c r="B2036" t="s">
        <v>431</v>
      </c>
      <c r="C2036" t="s">
        <v>150</v>
      </c>
      <c r="D2036">
        <v>1999</v>
      </c>
      <c r="E2036">
        <v>2990</v>
      </c>
      <c r="F2036">
        <v>1350</v>
      </c>
      <c r="G2036">
        <v>4040</v>
      </c>
      <c r="H2036">
        <v>0</v>
      </c>
      <c r="I2036">
        <v>30</v>
      </c>
      <c r="J2036">
        <v>400</v>
      </c>
      <c r="K2036">
        <f>SUM(Emisiones_CH4_CO2eq_MUNDO[[#This Row],[Agricultura (kilotoneladas CO₂e)]:[Otras Quemas de Combustible (kilotoneladas CO₂e)]])</f>
        <v>8810</v>
      </c>
    </row>
    <row r="2037" spans="1:11" x14ac:dyDescent="0.25">
      <c r="A2037" t="s">
        <v>149</v>
      </c>
      <c r="B2037" t="s">
        <v>431</v>
      </c>
      <c r="C2037" t="s">
        <v>150</v>
      </c>
      <c r="D2037">
        <v>2000</v>
      </c>
      <c r="E2037">
        <v>2950</v>
      </c>
      <c r="F2037">
        <v>1310</v>
      </c>
      <c r="G2037">
        <v>4099.99999999999</v>
      </c>
      <c r="H2037">
        <v>10</v>
      </c>
      <c r="I2037">
        <v>30</v>
      </c>
      <c r="J2037">
        <v>550</v>
      </c>
      <c r="K2037">
        <f>SUM(Emisiones_CH4_CO2eq_MUNDO[[#This Row],[Agricultura (kilotoneladas CO₂e)]:[Otras Quemas de Combustible (kilotoneladas CO₂e)]])</f>
        <v>8949.9999999999891</v>
      </c>
    </row>
    <row r="2038" spans="1:11" x14ac:dyDescent="0.25">
      <c r="A2038" t="s">
        <v>149</v>
      </c>
      <c r="B2038" t="s">
        <v>431</v>
      </c>
      <c r="C2038" t="s">
        <v>150</v>
      </c>
      <c r="D2038">
        <v>2001</v>
      </c>
      <c r="E2038">
        <v>2820</v>
      </c>
      <c r="F2038">
        <v>1310</v>
      </c>
      <c r="G2038">
        <v>4120</v>
      </c>
      <c r="H2038">
        <v>50</v>
      </c>
      <c r="I2038">
        <v>30</v>
      </c>
      <c r="J2038">
        <v>600</v>
      </c>
      <c r="K2038">
        <f>SUM(Emisiones_CH4_CO2eq_MUNDO[[#This Row],[Agricultura (kilotoneladas CO₂e)]:[Otras Quemas de Combustible (kilotoneladas CO₂e)]])</f>
        <v>8930</v>
      </c>
    </row>
    <row r="2039" spans="1:11" x14ac:dyDescent="0.25">
      <c r="A2039" t="s">
        <v>149</v>
      </c>
      <c r="B2039" t="s">
        <v>431</v>
      </c>
      <c r="C2039" t="s">
        <v>150</v>
      </c>
      <c r="D2039">
        <v>2002</v>
      </c>
      <c r="E2039">
        <v>2780</v>
      </c>
      <c r="F2039">
        <v>1320</v>
      </c>
      <c r="G2039">
        <v>4210</v>
      </c>
      <c r="H2039">
        <v>10</v>
      </c>
      <c r="I2039">
        <v>30</v>
      </c>
      <c r="J2039">
        <v>430</v>
      </c>
      <c r="K2039">
        <f>SUM(Emisiones_CH4_CO2eq_MUNDO[[#This Row],[Agricultura (kilotoneladas CO₂e)]:[Otras Quemas de Combustible (kilotoneladas CO₂e)]])</f>
        <v>8780</v>
      </c>
    </row>
    <row r="2040" spans="1:11" x14ac:dyDescent="0.25">
      <c r="A2040" t="s">
        <v>149</v>
      </c>
      <c r="B2040" t="s">
        <v>431</v>
      </c>
      <c r="C2040" t="s">
        <v>150</v>
      </c>
      <c r="D2040">
        <v>2003</v>
      </c>
      <c r="E2040">
        <v>2800</v>
      </c>
      <c r="F2040">
        <v>1360</v>
      </c>
      <c r="G2040">
        <v>4270</v>
      </c>
      <c r="H2040">
        <v>20</v>
      </c>
      <c r="I2040">
        <v>30</v>
      </c>
      <c r="J2040">
        <v>560</v>
      </c>
      <c r="K2040">
        <f>SUM(Emisiones_CH4_CO2eq_MUNDO[[#This Row],[Agricultura (kilotoneladas CO₂e)]:[Otras Quemas de Combustible (kilotoneladas CO₂e)]])</f>
        <v>9040</v>
      </c>
    </row>
    <row r="2041" spans="1:11" x14ac:dyDescent="0.25">
      <c r="A2041" t="s">
        <v>149</v>
      </c>
      <c r="B2041" t="s">
        <v>431</v>
      </c>
      <c r="C2041" t="s">
        <v>150</v>
      </c>
      <c r="D2041">
        <v>2004</v>
      </c>
      <c r="E2041">
        <v>2760</v>
      </c>
      <c r="F2041">
        <v>1150</v>
      </c>
      <c r="G2041">
        <v>4150</v>
      </c>
      <c r="H2041">
        <v>20</v>
      </c>
      <c r="I2041">
        <v>30</v>
      </c>
      <c r="J2041">
        <v>520</v>
      </c>
      <c r="K2041">
        <f>SUM(Emisiones_CH4_CO2eq_MUNDO[[#This Row],[Agricultura (kilotoneladas CO₂e)]:[Otras Quemas de Combustible (kilotoneladas CO₂e)]])</f>
        <v>8630</v>
      </c>
    </row>
    <row r="2042" spans="1:11" x14ac:dyDescent="0.25">
      <c r="A2042" t="s">
        <v>149</v>
      </c>
      <c r="B2042" t="s">
        <v>431</v>
      </c>
      <c r="C2042" t="s">
        <v>150</v>
      </c>
      <c r="D2042">
        <v>2005</v>
      </c>
      <c r="E2042">
        <v>2640</v>
      </c>
      <c r="F2042">
        <v>1040</v>
      </c>
      <c r="G2042">
        <v>4130</v>
      </c>
      <c r="H2042">
        <v>0</v>
      </c>
      <c r="I2042">
        <v>50</v>
      </c>
      <c r="J2042">
        <v>510</v>
      </c>
      <c r="K2042">
        <f>SUM(Emisiones_CH4_CO2eq_MUNDO[[#This Row],[Agricultura (kilotoneladas CO₂e)]:[Otras Quemas de Combustible (kilotoneladas CO₂e)]])</f>
        <v>8370</v>
      </c>
    </row>
    <row r="2043" spans="1:11" x14ac:dyDescent="0.25">
      <c r="A2043" t="s">
        <v>149</v>
      </c>
      <c r="B2043" t="s">
        <v>431</v>
      </c>
      <c r="C2043" t="s">
        <v>150</v>
      </c>
      <c r="D2043">
        <v>2006</v>
      </c>
      <c r="E2043">
        <v>2590</v>
      </c>
      <c r="F2043">
        <v>1020</v>
      </c>
      <c r="G2043">
        <v>4059.99999999999</v>
      </c>
      <c r="H2043">
        <v>30</v>
      </c>
      <c r="I2043">
        <v>50</v>
      </c>
      <c r="J2043">
        <v>520</v>
      </c>
      <c r="K2043">
        <f>SUM(Emisiones_CH4_CO2eq_MUNDO[[#This Row],[Agricultura (kilotoneladas CO₂e)]:[Otras Quemas de Combustible (kilotoneladas CO₂e)]])</f>
        <v>8269.9999999999891</v>
      </c>
    </row>
    <row r="2044" spans="1:11" x14ac:dyDescent="0.25">
      <c r="A2044" t="s">
        <v>149</v>
      </c>
      <c r="B2044" t="s">
        <v>431</v>
      </c>
      <c r="C2044" t="s">
        <v>150</v>
      </c>
      <c r="D2044">
        <v>2007</v>
      </c>
      <c r="E2044">
        <v>2540</v>
      </c>
      <c r="F2044">
        <v>960</v>
      </c>
      <c r="G2044">
        <v>4059.99999999999</v>
      </c>
      <c r="H2044">
        <v>50</v>
      </c>
      <c r="I2044">
        <v>50</v>
      </c>
      <c r="J2044">
        <v>510</v>
      </c>
      <c r="K2044">
        <f>SUM(Emisiones_CH4_CO2eq_MUNDO[[#This Row],[Agricultura (kilotoneladas CO₂e)]:[Otras Quemas de Combustible (kilotoneladas CO₂e)]])</f>
        <v>8169.99999999999</v>
      </c>
    </row>
    <row r="2045" spans="1:11" x14ac:dyDescent="0.25">
      <c r="A2045" t="s">
        <v>149</v>
      </c>
      <c r="B2045" t="s">
        <v>431</v>
      </c>
      <c r="C2045" t="s">
        <v>150</v>
      </c>
      <c r="D2045">
        <v>2008</v>
      </c>
      <c r="E2045">
        <v>2500</v>
      </c>
      <c r="F2045">
        <v>960</v>
      </c>
      <c r="G2045">
        <v>4050</v>
      </c>
      <c r="H2045">
        <v>20</v>
      </c>
      <c r="I2045">
        <v>50</v>
      </c>
      <c r="J2045">
        <v>460</v>
      </c>
      <c r="K2045">
        <f>SUM(Emisiones_CH4_CO2eq_MUNDO[[#This Row],[Agricultura (kilotoneladas CO₂e)]:[Otras Quemas de Combustible (kilotoneladas CO₂e)]])</f>
        <v>8040</v>
      </c>
    </row>
    <row r="2046" spans="1:11" x14ac:dyDescent="0.25">
      <c r="A2046" t="s">
        <v>149</v>
      </c>
      <c r="B2046" t="s">
        <v>431</v>
      </c>
      <c r="C2046" t="s">
        <v>150</v>
      </c>
      <c r="D2046">
        <v>2009</v>
      </c>
      <c r="E2046">
        <v>2450</v>
      </c>
      <c r="F2046">
        <v>900</v>
      </c>
      <c r="G2046">
        <v>4010</v>
      </c>
      <c r="H2046">
        <v>0</v>
      </c>
      <c r="I2046">
        <v>50</v>
      </c>
      <c r="J2046">
        <v>590</v>
      </c>
      <c r="K2046">
        <f>SUM(Emisiones_CH4_CO2eq_MUNDO[[#This Row],[Agricultura (kilotoneladas CO₂e)]:[Otras Quemas de Combustible (kilotoneladas CO₂e)]])</f>
        <v>8000</v>
      </c>
    </row>
    <row r="2047" spans="1:11" x14ac:dyDescent="0.25">
      <c r="A2047" t="s">
        <v>149</v>
      </c>
      <c r="B2047" t="s">
        <v>431</v>
      </c>
      <c r="C2047" t="s">
        <v>150</v>
      </c>
      <c r="D2047">
        <v>2010</v>
      </c>
      <c r="E2047">
        <v>2400</v>
      </c>
      <c r="F2047">
        <v>950</v>
      </c>
      <c r="G2047">
        <v>3900</v>
      </c>
      <c r="H2047">
        <v>0</v>
      </c>
      <c r="I2047">
        <v>50</v>
      </c>
      <c r="J2047">
        <v>650</v>
      </c>
      <c r="K2047">
        <f>SUM(Emisiones_CH4_CO2eq_MUNDO[[#This Row],[Agricultura (kilotoneladas CO₂e)]:[Otras Quemas de Combustible (kilotoneladas CO₂e)]])</f>
        <v>7950</v>
      </c>
    </row>
    <row r="2048" spans="1:11" x14ac:dyDescent="0.25">
      <c r="A2048" t="s">
        <v>149</v>
      </c>
      <c r="B2048" t="s">
        <v>431</v>
      </c>
      <c r="C2048" t="s">
        <v>150</v>
      </c>
      <c r="D2048">
        <v>2011</v>
      </c>
      <c r="E2048">
        <v>2360</v>
      </c>
      <c r="F2048">
        <v>830</v>
      </c>
      <c r="G2048">
        <v>3810</v>
      </c>
      <c r="H2048">
        <v>20</v>
      </c>
      <c r="I2048">
        <v>50</v>
      </c>
      <c r="J2048">
        <v>730</v>
      </c>
      <c r="K2048">
        <f>SUM(Emisiones_CH4_CO2eq_MUNDO[[#This Row],[Agricultura (kilotoneladas CO₂e)]:[Otras Quemas de Combustible (kilotoneladas CO₂e)]])</f>
        <v>7800</v>
      </c>
    </row>
    <row r="2049" spans="1:11" x14ac:dyDescent="0.25">
      <c r="A2049" t="s">
        <v>149</v>
      </c>
      <c r="B2049" t="s">
        <v>431</v>
      </c>
      <c r="C2049" t="s">
        <v>150</v>
      </c>
      <c r="D2049">
        <v>2012</v>
      </c>
      <c r="E2049">
        <v>2290</v>
      </c>
      <c r="F2049">
        <v>760</v>
      </c>
      <c r="G2049">
        <v>3780</v>
      </c>
      <c r="H2049">
        <v>50</v>
      </c>
      <c r="I2049">
        <v>40</v>
      </c>
      <c r="J2049">
        <v>770</v>
      </c>
      <c r="K2049">
        <f>SUM(Emisiones_CH4_CO2eq_MUNDO[[#This Row],[Agricultura (kilotoneladas CO₂e)]:[Otras Quemas de Combustible (kilotoneladas CO₂e)]])</f>
        <v>7690</v>
      </c>
    </row>
    <row r="2050" spans="1:11" x14ac:dyDescent="0.25">
      <c r="A2050" t="s">
        <v>149</v>
      </c>
      <c r="B2050" t="s">
        <v>431</v>
      </c>
      <c r="C2050" t="s">
        <v>150</v>
      </c>
      <c r="D2050">
        <v>2013</v>
      </c>
      <c r="E2050">
        <v>2410</v>
      </c>
      <c r="F2050">
        <v>690</v>
      </c>
      <c r="G2050">
        <v>3540</v>
      </c>
      <c r="H2050">
        <v>0</v>
      </c>
      <c r="I2050">
        <v>40</v>
      </c>
      <c r="J2050">
        <v>780</v>
      </c>
      <c r="K2050">
        <f>SUM(Emisiones_CH4_CO2eq_MUNDO[[#This Row],[Agricultura (kilotoneladas CO₂e)]:[Otras Quemas de Combustible (kilotoneladas CO₂e)]])</f>
        <v>7460</v>
      </c>
    </row>
    <row r="2051" spans="1:11" x14ac:dyDescent="0.25">
      <c r="A2051" t="s">
        <v>149</v>
      </c>
      <c r="B2051" t="s">
        <v>431</v>
      </c>
      <c r="C2051" t="s">
        <v>150</v>
      </c>
      <c r="D2051">
        <v>2014</v>
      </c>
      <c r="E2051">
        <v>2440</v>
      </c>
      <c r="F2051">
        <v>730</v>
      </c>
      <c r="G2051">
        <v>3420</v>
      </c>
      <c r="H2051">
        <v>50</v>
      </c>
      <c r="I2051">
        <v>50</v>
      </c>
      <c r="J2051">
        <v>650</v>
      </c>
      <c r="K2051">
        <f>SUM(Emisiones_CH4_CO2eq_MUNDO[[#This Row],[Agricultura (kilotoneladas CO₂e)]:[Otras Quemas de Combustible (kilotoneladas CO₂e)]])</f>
        <v>7340</v>
      </c>
    </row>
    <row r="2052" spans="1:11" x14ac:dyDescent="0.25">
      <c r="A2052" t="s">
        <v>149</v>
      </c>
      <c r="B2052" t="s">
        <v>431</v>
      </c>
      <c r="C2052" t="s">
        <v>150</v>
      </c>
      <c r="D2052">
        <v>2015</v>
      </c>
      <c r="E2052">
        <v>2470</v>
      </c>
      <c r="F2052">
        <v>640</v>
      </c>
      <c r="G2052">
        <v>3360</v>
      </c>
      <c r="H2052">
        <v>0</v>
      </c>
      <c r="I2052">
        <v>50</v>
      </c>
      <c r="J2052">
        <v>690</v>
      </c>
      <c r="K2052">
        <f>SUM(Emisiones_CH4_CO2eq_MUNDO[[#This Row],[Agricultura (kilotoneladas CO₂e)]:[Otras Quemas de Combustible (kilotoneladas CO₂e)]])</f>
        <v>7210</v>
      </c>
    </row>
    <row r="2053" spans="1:11" x14ac:dyDescent="0.25">
      <c r="A2053" t="s">
        <v>149</v>
      </c>
      <c r="B2053" t="s">
        <v>431</v>
      </c>
      <c r="C2053" t="s">
        <v>150</v>
      </c>
      <c r="D2053">
        <v>2016</v>
      </c>
      <c r="E2053">
        <v>2500</v>
      </c>
      <c r="F2053">
        <v>710</v>
      </c>
      <c r="G2053">
        <v>3270</v>
      </c>
      <c r="H2053">
        <v>0</v>
      </c>
      <c r="I2053">
        <v>40</v>
      </c>
      <c r="J2053">
        <v>680</v>
      </c>
      <c r="K2053">
        <f>SUM(Emisiones_CH4_CO2eq_MUNDO[[#This Row],[Agricultura (kilotoneladas CO₂e)]:[Otras Quemas de Combustible (kilotoneladas CO₂e)]])</f>
        <v>7200</v>
      </c>
    </row>
    <row r="2054" spans="1:11" x14ac:dyDescent="0.25">
      <c r="A2054" t="s">
        <v>151</v>
      </c>
      <c r="B2054" t="s">
        <v>432</v>
      </c>
      <c r="C2054" t="s">
        <v>152</v>
      </c>
      <c r="D2054">
        <v>1990</v>
      </c>
      <c r="E2054">
        <v>330</v>
      </c>
      <c r="F2054">
        <v>10</v>
      </c>
      <c r="G2054">
        <v>160</v>
      </c>
      <c r="H2054">
        <v>0</v>
      </c>
      <c r="I2054">
        <v>0</v>
      </c>
      <c r="J2054">
        <v>10</v>
      </c>
      <c r="K2054">
        <f>SUM(Emisiones_CH4_CO2eq_MUNDO[[#This Row],[Agricultura (kilotoneladas CO₂e)]:[Otras Quemas de Combustible (kilotoneladas CO₂e)]])</f>
        <v>510</v>
      </c>
    </row>
    <row r="2055" spans="1:11" x14ac:dyDescent="0.25">
      <c r="A2055" t="s">
        <v>151</v>
      </c>
      <c r="B2055" t="s">
        <v>432</v>
      </c>
      <c r="C2055" t="s">
        <v>152</v>
      </c>
      <c r="D2055">
        <v>1991</v>
      </c>
      <c r="E2055">
        <v>330</v>
      </c>
      <c r="F2055">
        <v>10</v>
      </c>
      <c r="G2055">
        <v>170</v>
      </c>
      <c r="H2055">
        <v>0</v>
      </c>
      <c r="I2055">
        <v>0</v>
      </c>
      <c r="J2055">
        <v>10</v>
      </c>
      <c r="K2055">
        <f>SUM(Emisiones_CH4_CO2eq_MUNDO[[#This Row],[Agricultura (kilotoneladas CO₂e)]:[Otras Quemas de Combustible (kilotoneladas CO₂e)]])</f>
        <v>520</v>
      </c>
    </row>
    <row r="2056" spans="1:11" x14ac:dyDescent="0.25">
      <c r="A2056" t="s">
        <v>151</v>
      </c>
      <c r="B2056" t="s">
        <v>432</v>
      </c>
      <c r="C2056" t="s">
        <v>152</v>
      </c>
      <c r="D2056">
        <v>1992</v>
      </c>
      <c r="E2056">
        <v>320</v>
      </c>
      <c r="F2056">
        <v>10</v>
      </c>
      <c r="G2056">
        <v>180</v>
      </c>
      <c r="H2056">
        <v>0</v>
      </c>
      <c r="I2056">
        <v>0</v>
      </c>
      <c r="J2056">
        <v>10</v>
      </c>
      <c r="K2056">
        <f>SUM(Emisiones_CH4_CO2eq_MUNDO[[#This Row],[Agricultura (kilotoneladas CO₂e)]:[Otras Quemas de Combustible (kilotoneladas CO₂e)]])</f>
        <v>520</v>
      </c>
    </row>
    <row r="2057" spans="1:11" x14ac:dyDescent="0.25">
      <c r="A2057" t="s">
        <v>151</v>
      </c>
      <c r="B2057" t="s">
        <v>432</v>
      </c>
      <c r="C2057" t="s">
        <v>152</v>
      </c>
      <c r="D2057">
        <v>1993</v>
      </c>
      <c r="E2057">
        <v>320</v>
      </c>
      <c r="F2057">
        <v>10</v>
      </c>
      <c r="G2057">
        <v>200</v>
      </c>
      <c r="H2057">
        <v>0</v>
      </c>
      <c r="I2057">
        <v>0</v>
      </c>
      <c r="J2057">
        <v>10</v>
      </c>
      <c r="K2057">
        <f>SUM(Emisiones_CH4_CO2eq_MUNDO[[#This Row],[Agricultura (kilotoneladas CO₂e)]:[Otras Quemas de Combustible (kilotoneladas CO₂e)]])</f>
        <v>540</v>
      </c>
    </row>
    <row r="2058" spans="1:11" x14ac:dyDescent="0.25">
      <c r="A2058" t="s">
        <v>151</v>
      </c>
      <c r="B2058" t="s">
        <v>432</v>
      </c>
      <c r="C2058" t="s">
        <v>152</v>
      </c>
      <c r="D2058">
        <v>1994</v>
      </c>
      <c r="E2058">
        <v>320</v>
      </c>
      <c r="F2058">
        <v>10</v>
      </c>
      <c r="G2058">
        <v>210</v>
      </c>
      <c r="H2058">
        <v>0</v>
      </c>
      <c r="I2058">
        <v>0</v>
      </c>
      <c r="J2058">
        <v>10</v>
      </c>
      <c r="K2058">
        <f>SUM(Emisiones_CH4_CO2eq_MUNDO[[#This Row],[Agricultura (kilotoneladas CO₂e)]:[Otras Quemas de Combustible (kilotoneladas CO₂e)]])</f>
        <v>550</v>
      </c>
    </row>
    <row r="2059" spans="1:11" x14ac:dyDescent="0.25">
      <c r="A2059" t="s">
        <v>151</v>
      </c>
      <c r="B2059" t="s">
        <v>432</v>
      </c>
      <c r="C2059" t="s">
        <v>152</v>
      </c>
      <c r="D2059">
        <v>1995</v>
      </c>
      <c r="E2059">
        <v>310</v>
      </c>
      <c r="F2059">
        <v>0</v>
      </c>
      <c r="G2059">
        <v>220</v>
      </c>
      <c r="H2059">
        <v>0</v>
      </c>
      <c r="I2059">
        <v>0</v>
      </c>
      <c r="J2059">
        <v>10</v>
      </c>
      <c r="K2059">
        <f>SUM(Emisiones_CH4_CO2eq_MUNDO[[#This Row],[Agricultura (kilotoneladas CO₂e)]:[Otras Quemas de Combustible (kilotoneladas CO₂e)]])</f>
        <v>540</v>
      </c>
    </row>
    <row r="2060" spans="1:11" x14ac:dyDescent="0.25">
      <c r="A2060" t="s">
        <v>151</v>
      </c>
      <c r="B2060" t="s">
        <v>432</v>
      </c>
      <c r="C2060" t="s">
        <v>152</v>
      </c>
      <c r="D2060">
        <v>1996</v>
      </c>
      <c r="E2060">
        <v>320</v>
      </c>
      <c r="F2060">
        <v>0</v>
      </c>
      <c r="G2060">
        <v>230</v>
      </c>
      <c r="H2060">
        <v>0</v>
      </c>
      <c r="I2060">
        <v>0</v>
      </c>
      <c r="J2060">
        <v>10</v>
      </c>
      <c r="K2060">
        <f>SUM(Emisiones_CH4_CO2eq_MUNDO[[#This Row],[Agricultura (kilotoneladas CO₂e)]:[Otras Quemas de Combustible (kilotoneladas CO₂e)]])</f>
        <v>560</v>
      </c>
    </row>
    <row r="2061" spans="1:11" x14ac:dyDescent="0.25">
      <c r="A2061" t="s">
        <v>151</v>
      </c>
      <c r="B2061" t="s">
        <v>432</v>
      </c>
      <c r="C2061" t="s">
        <v>152</v>
      </c>
      <c r="D2061">
        <v>1997</v>
      </c>
      <c r="E2061">
        <v>320</v>
      </c>
      <c r="F2061">
        <v>0</v>
      </c>
      <c r="G2061">
        <v>230</v>
      </c>
      <c r="H2061">
        <v>0</v>
      </c>
      <c r="I2061">
        <v>0</v>
      </c>
      <c r="J2061">
        <v>10</v>
      </c>
      <c r="K2061">
        <f>SUM(Emisiones_CH4_CO2eq_MUNDO[[#This Row],[Agricultura (kilotoneladas CO₂e)]:[Otras Quemas de Combustible (kilotoneladas CO₂e)]])</f>
        <v>560</v>
      </c>
    </row>
    <row r="2062" spans="1:11" x14ac:dyDescent="0.25">
      <c r="A2062" t="s">
        <v>151</v>
      </c>
      <c r="B2062" t="s">
        <v>432</v>
      </c>
      <c r="C2062" t="s">
        <v>152</v>
      </c>
      <c r="D2062">
        <v>1998</v>
      </c>
      <c r="E2062">
        <v>320</v>
      </c>
      <c r="F2062">
        <v>0</v>
      </c>
      <c r="G2062">
        <v>240</v>
      </c>
      <c r="H2062">
        <v>0</v>
      </c>
      <c r="I2062">
        <v>0</v>
      </c>
      <c r="J2062">
        <v>10</v>
      </c>
      <c r="K2062">
        <f>SUM(Emisiones_CH4_CO2eq_MUNDO[[#This Row],[Agricultura (kilotoneladas CO₂e)]:[Otras Quemas de Combustible (kilotoneladas CO₂e)]])</f>
        <v>570</v>
      </c>
    </row>
    <row r="2063" spans="1:11" x14ac:dyDescent="0.25">
      <c r="A2063" t="s">
        <v>151</v>
      </c>
      <c r="B2063" t="s">
        <v>432</v>
      </c>
      <c r="C2063" t="s">
        <v>152</v>
      </c>
      <c r="D2063">
        <v>1999</v>
      </c>
      <c r="E2063">
        <v>320</v>
      </c>
      <c r="F2063">
        <v>0</v>
      </c>
      <c r="G2063">
        <v>250</v>
      </c>
      <c r="H2063">
        <v>0</v>
      </c>
      <c r="I2063">
        <v>0</v>
      </c>
      <c r="J2063">
        <v>10</v>
      </c>
      <c r="K2063">
        <f>SUM(Emisiones_CH4_CO2eq_MUNDO[[#This Row],[Agricultura (kilotoneladas CO₂e)]:[Otras Quemas de Combustible (kilotoneladas CO₂e)]])</f>
        <v>580</v>
      </c>
    </row>
    <row r="2064" spans="1:11" x14ac:dyDescent="0.25">
      <c r="A2064" t="s">
        <v>151</v>
      </c>
      <c r="B2064" t="s">
        <v>432</v>
      </c>
      <c r="C2064" t="s">
        <v>152</v>
      </c>
      <c r="D2064">
        <v>2000</v>
      </c>
      <c r="E2064">
        <v>310</v>
      </c>
      <c r="F2064">
        <v>0</v>
      </c>
      <c r="G2064">
        <v>250</v>
      </c>
      <c r="H2064">
        <v>0</v>
      </c>
      <c r="I2064">
        <v>0</v>
      </c>
      <c r="J2064">
        <v>10</v>
      </c>
      <c r="K2064">
        <f>SUM(Emisiones_CH4_CO2eq_MUNDO[[#This Row],[Agricultura (kilotoneladas CO₂e)]:[Otras Quemas de Combustible (kilotoneladas CO₂e)]])</f>
        <v>570</v>
      </c>
    </row>
    <row r="2065" spans="1:11" x14ac:dyDescent="0.25">
      <c r="A2065" t="s">
        <v>151</v>
      </c>
      <c r="B2065" t="s">
        <v>432</v>
      </c>
      <c r="C2065" t="s">
        <v>152</v>
      </c>
      <c r="D2065">
        <v>2001</v>
      </c>
      <c r="E2065">
        <v>300</v>
      </c>
      <c r="F2065">
        <v>0</v>
      </c>
      <c r="G2065">
        <v>260</v>
      </c>
      <c r="H2065">
        <v>0</v>
      </c>
      <c r="I2065">
        <v>0</v>
      </c>
      <c r="J2065">
        <v>0</v>
      </c>
      <c r="K2065">
        <f>SUM(Emisiones_CH4_CO2eq_MUNDO[[#This Row],[Agricultura (kilotoneladas CO₂e)]:[Otras Quemas de Combustible (kilotoneladas CO₂e)]])</f>
        <v>560</v>
      </c>
    </row>
    <row r="2066" spans="1:11" x14ac:dyDescent="0.25">
      <c r="A2066" t="s">
        <v>151</v>
      </c>
      <c r="B2066" t="s">
        <v>432</v>
      </c>
      <c r="C2066" t="s">
        <v>152</v>
      </c>
      <c r="D2066">
        <v>2002</v>
      </c>
      <c r="E2066">
        <v>290</v>
      </c>
      <c r="F2066">
        <v>0</v>
      </c>
      <c r="G2066">
        <v>270</v>
      </c>
      <c r="H2066">
        <v>0</v>
      </c>
      <c r="I2066">
        <v>0</v>
      </c>
      <c r="J2066">
        <v>0</v>
      </c>
      <c r="K2066">
        <f>SUM(Emisiones_CH4_CO2eq_MUNDO[[#This Row],[Agricultura (kilotoneladas CO₂e)]:[Otras Quemas de Combustible (kilotoneladas CO₂e)]])</f>
        <v>560</v>
      </c>
    </row>
    <row r="2067" spans="1:11" x14ac:dyDescent="0.25">
      <c r="A2067" t="s">
        <v>151</v>
      </c>
      <c r="B2067" t="s">
        <v>432</v>
      </c>
      <c r="C2067" t="s">
        <v>152</v>
      </c>
      <c r="D2067">
        <v>2003</v>
      </c>
      <c r="E2067">
        <v>290</v>
      </c>
      <c r="F2067">
        <v>0</v>
      </c>
      <c r="G2067">
        <v>270</v>
      </c>
      <c r="H2067">
        <v>0</v>
      </c>
      <c r="I2067">
        <v>0</v>
      </c>
      <c r="J2067">
        <v>0</v>
      </c>
      <c r="K2067">
        <f>SUM(Emisiones_CH4_CO2eq_MUNDO[[#This Row],[Agricultura (kilotoneladas CO₂e)]:[Otras Quemas de Combustible (kilotoneladas CO₂e)]])</f>
        <v>560</v>
      </c>
    </row>
    <row r="2068" spans="1:11" x14ac:dyDescent="0.25">
      <c r="A2068" t="s">
        <v>151</v>
      </c>
      <c r="B2068" t="s">
        <v>432</v>
      </c>
      <c r="C2068" t="s">
        <v>152</v>
      </c>
      <c r="D2068">
        <v>2004</v>
      </c>
      <c r="E2068">
        <v>280</v>
      </c>
      <c r="F2068">
        <v>0</v>
      </c>
      <c r="G2068">
        <v>280</v>
      </c>
      <c r="H2068">
        <v>0</v>
      </c>
      <c r="I2068">
        <v>0</v>
      </c>
      <c r="J2068">
        <v>10</v>
      </c>
      <c r="K2068">
        <f>SUM(Emisiones_CH4_CO2eq_MUNDO[[#This Row],[Agricultura (kilotoneladas CO₂e)]:[Otras Quemas de Combustible (kilotoneladas CO₂e)]])</f>
        <v>570</v>
      </c>
    </row>
    <row r="2069" spans="1:11" x14ac:dyDescent="0.25">
      <c r="A2069" t="s">
        <v>151</v>
      </c>
      <c r="B2069" t="s">
        <v>432</v>
      </c>
      <c r="C2069" t="s">
        <v>152</v>
      </c>
      <c r="D2069">
        <v>2005</v>
      </c>
      <c r="E2069">
        <v>290</v>
      </c>
      <c r="F2069">
        <v>0</v>
      </c>
      <c r="G2069">
        <v>270</v>
      </c>
      <c r="H2069">
        <v>0</v>
      </c>
      <c r="I2069">
        <v>0</v>
      </c>
      <c r="J2069">
        <v>0</v>
      </c>
      <c r="K2069">
        <f>SUM(Emisiones_CH4_CO2eq_MUNDO[[#This Row],[Agricultura (kilotoneladas CO₂e)]:[Otras Quemas de Combustible (kilotoneladas CO₂e)]])</f>
        <v>560</v>
      </c>
    </row>
    <row r="2070" spans="1:11" x14ac:dyDescent="0.25">
      <c r="A2070" t="s">
        <v>151</v>
      </c>
      <c r="B2070" t="s">
        <v>432</v>
      </c>
      <c r="C2070" t="s">
        <v>152</v>
      </c>
      <c r="D2070">
        <v>2006</v>
      </c>
      <c r="E2070">
        <v>300</v>
      </c>
      <c r="F2070">
        <v>0</v>
      </c>
      <c r="G2070">
        <v>300</v>
      </c>
      <c r="H2070">
        <v>50</v>
      </c>
      <c r="I2070">
        <v>0</v>
      </c>
      <c r="J2070">
        <v>0</v>
      </c>
      <c r="K2070">
        <f>SUM(Emisiones_CH4_CO2eq_MUNDO[[#This Row],[Agricultura (kilotoneladas CO₂e)]:[Otras Quemas de Combustible (kilotoneladas CO₂e)]])</f>
        <v>650</v>
      </c>
    </row>
    <row r="2071" spans="1:11" x14ac:dyDescent="0.25">
      <c r="A2071" t="s">
        <v>151</v>
      </c>
      <c r="B2071" t="s">
        <v>432</v>
      </c>
      <c r="C2071" t="s">
        <v>152</v>
      </c>
      <c r="D2071">
        <v>2007</v>
      </c>
      <c r="E2071">
        <v>300</v>
      </c>
      <c r="F2071">
        <v>0</v>
      </c>
      <c r="G2071">
        <v>300</v>
      </c>
      <c r="H2071">
        <v>0</v>
      </c>
      <c r="I2071">
        <v>0</v>
      </c>
      <c r="J2071">
        <v>10</v>
      </c>
      <c r="K2071">
        <f>SUM(Emisiones_CH4_CO2eq_MUNDO[[#This Row],[Agricultura (kilotoneladas CO₂e)]:[Otras Quemas de Combustible (kilotoneladas CO₂e)]])</f>
        <v>610</v>
      </c>
    </row>
    <row r="2072" spans="1:11" x14ac:dyDescent="0.25">
      <c r="A2072" t="s">
        <v>151</v>
      </c>
      <c r="B2072" t="s">
        <v>432</v>
      </c>
      <c r="C2072" t="s">
        <v>152</v>
      </c>
      <c r="D2072">
        <v>2008</v>
      </c>
      <c r="E2072">
        <v>300</v>
      </c>
      <c r="F2072">
        <v>0</v>
      </c>
      <c r="G2072">
        <v>290</v>
      </c>
      <c r="H2072">
        <v>0</v>
      </c>
      <c r="I2072">
        <v>0</v>
      </c>
      <c r="J2072">
        <v>0</v>
      </c>
      <c r="K2072">
        <f>SUM(Emisiones_CH4_CO2eq_MUNDO[[#This Row],[Agricultura (kilotoneladas CO₂e)]:[Otras Quemas de Combustible (kilotoneladas CO₂e)]])</f>
        <v>590</v>
      </c>
    </row>
    <row r="2073" spans="1:11" x14ac:dyDescent="0.25">
      <c r="A2073" t="s">
        <v>151</v>
      </c>
      <c r="B2073" t="s">
        <v>432</v>
      </c>
      <c r="C2073" t="s">
        <v>152</v>
      </c>
      <c r="D2073">
        <v>2009</v>
      </c>
      <c r="E2073">
        <v>310</v>
      </c>
      <c r="F2073">
        <v>0</v>
      </c>
      <c r="G2073">
        <v>280</v>
      </c>
      <c r="H2073">
        <v>0</v>
      </c>
      <c r="I2073">
        <v>0</v>
      </c>
      <c r="J2073">
        <v>0</v>
      </c>
      <c r="K2073">
        <f>SUM(Emisiones_CH4_CO2eq_MUNDO[[#This Row],[Agricultura (kilotoneladas CO₂e)]:[Otras Quemas de Combustible (kilotoneladas CO₂e)]])</f>
        <v>590</v>
      </c>
    </row>
    <row r="2074" spans="1:11" x14ac:dyDescent="0.25">
      <c r="A2074" t="s">
        <v>151</v>
      </c>
      <c r="B2074" t="s">
        <v>432</v>
      </c>
      <c r="C2074" t="s">
        <v>152</v>
      </c>
      <c r="D2074">
        <v>2010</v>
      </c>
      <c r="E2074">
        <v>310</v>
      </c>
      <c r="F2074">
        <v>10</v>
      </c>
      <c r="G2074">
        <v>280</v>
      </c>
      <c r="H2074">
        <v>0</v>
      </c>
      <c r="I2074">
        <v>0</v>
      </c>
      <c r="J2074">
        <v>0</v>
      </c>
      <c r="K2074">
        <f>SUM(Emisiones_CH4_CO2eq_MUNDO[[#This Row],[Agricultura (kilotoneladas CO₂e)]:[Otras Quemas de Combustible (kilotoneladas CO₂e)]])</f>
        <v>600</v>
      </c>
    </row>
    <row r="2075" spans="1:11" x14ac:dyDescent="0.25">
      <c r="A2075" t="s">
        <v>151</v>
      </c>
      <c r="B2075" t="s">
        <v>432</v>
      </c>
      <c r="C2075" t="s">
        <v>152</v>
      </c>
      <c r="D2075">
        <v>2011</v>
      </c>
      <c r="E2075">
        <v>310</v>
      </c>
      <c r="F2075">
        <v>0</v>
      </c>
      <c r="G2075">
        <v>250</v>
      </c>
      <c r="H2075">
        <v>0</v>
      </c>
      <c r="I2075">
        <v>0</v>
      </c>
      <c r="J2075">
        <v>0</v>
      </c>
      <c r="K2075">
        <f>SUM(Emisiones_CH4_CO2eq_MUNDO[[#This Row],[Agricultura (kilotoneladas CO₂e)]:[Otras Quemas de Combustible (kilotoneladas CO₂e)]])</f>
        <v>560</v>
      </c>
    </row>
    <row r="2076" spans="1:11" x14ac:dyDescent="0.25">
      <c r="A2076" t="s">
        <v>151</v>
      </c>
      <c r="B2076" t="s">
        <v>432</v>
      </c>
      <c r="C2076" t="s">
        <v>152</v>
      </c>
      <c r="D2076">
        <v>2012</v>
      </c>
      <c r="E2076">
        <v>300</v>
      </c>
      <c r="F2076">
        <v>0</v>
      </c>
      <c r="G2076">
        <v>220</v>
      </c>
      <c r="H2076">
        <v>0</v>
      </c>
      <c r="I2076">
        <v>0</v>
      </c>
      <c r="J2076">
        <v>0</v>
      </c>
      <c r="K2076">
        <f>SUM(Emisiones_CH4_CO2eq_MUNDO[[#This Row],[Agricultura (kilotoneladas CO₂e)]:[Otras Quemas de Combustible (kilotoneladas CO₂e)]])</f>
        <v>520</v>
      </c>
    </row>
    <row r="2077" spans="1:11" x14ac:dyDescent="0.25">
      <c r="A2077" t="s">
        <v>151</v>
      </c>
      <c r="B2077" t="s">
        <v>432</v>
      </c>
      <c r="C2077" t="s">
        <v>152</v>
      </c>
      <c r="D2077">
        <v>2013</v>
      </c>
      <c r="E2077">
        <v>290</v>
      </c>
      <c r="F2077">
        <v>0</v>
      </c>
      <c r="G2077">
        <v>240</v>
      </c>
      <c r="H2077">
        <v>0</v>
      </c>
      <c r="I2077">
        <v>0</v>
      </c>
      <c r="J2077">
        <v>0</v>
      </c>
      <c r="K2077">
        <f>SUM(Emisiones_CH4_CO2eq_MUNDO[[#This Row],[Agricultura (kilotoneladas CO₂e)]:[Otras Quemas de Combustible (kilotoneladas CO₂e)]])</f>
        <v>530</v>
      </c>
    </row>
    <row r="2078" spans="1:11" x14ac:dyDescent="0.25">
      <c r="A2078" t="s">
        <v>151</v>
      </c>
      <c r="B2078" t="s">
        <v>432</v>
      </c>
      <c r="C2078" t="s">
        <v>152</v>
      </c>
      <c r="D2078">
        <v>2014</v>
      </c>
      <c r="E2078">
        <v>310</v>
      </c>
      <c r="F2078">
        <v>0</v>
      </c>
      <c r="G2078">
        <v>230</v>
      </c>
      <c r="H2078">
        <v>0</v>
      </c>
      <c r="I2078">
        <v>0</v>
      </c>
      <c r="J2078">
        <v>0</v>
      </c>
      <c r="K2078">
        <f>SUM(Emisiones_CH4_CO2eq_MUNDO[[#This Row],[Agricultura (kilotoneladas CO₂e)]:[Otras Quemas de Combustible (kilotoneladas CO₂e)]])</f>
        <v>540</v>
      </c>
    </row>
    <row r="2079" spans="1:11" x14ac:dyDescent="0.25">
      <c r="A2079" t="s">
        <v>151</v>
      </c>
      <c r="B2079" t="s">
        <v>432</v>
      </c>
      <c r="C2079" t="s">
        <v>152</v>
      </c>
      <c r="D2079">
        <v>2015</v>
      </c>
      <c r="E2079">
        <v>320</v>
      </c>
      <c r="F2079">
        <v>0</v>
      </c>
      <c r="G2079">
        <v>230</v>
      </c>
      <c r="H2079">
        <v>0</v>
      </c>
      <c r="I2079">
        <v>0</v>
      </c>
      <c r="J2079">
        <v>0</v>
      </c>
      <c r="K2079">
        <f>SUM(Emisiones_CH4_CO2eq_MUNDO[[#This Row],[Agricultura (kilotoneladas CO₂e)]:[Otras Quemas de Combustible (kilotoneladas CO₂e)]])</f>
        <v>550</v>
      </c>
    </row>
    <row r="2080" spans="1:11" x14ac:dyDescent="0.25">
      <c r="A2080" t="s">
        <v>151</v>
      </c>
      <c r="B2080" t="s">
        <v>432</v>
      </c>
      <c r="C2080" t="s">
        <v>152</v>
      </c>
      <c r="D2080">
        <v>2016</v>
      </c>
      <c r="E2080">
        <v>310</v>
      </c>
      <c r="F2080">
        <v>0</v>
      </c>
      <c r="G2080">
        <v>220</v>
      </c>
      <c r="H2080">
        <v>0</v>
      </c>
      <c r="I2080">
        <v>0</v>
      </c>
      <c r="J2080">
        <v>0</v>
      </c>
      <c r="K2080">
        <f>SUM(Emisiones_CH4_CO2eq_MUNDO[[#This Row],[Agricultura (kilotoneladas CO₂e)]:[Otras Quemas de Combustible (kilotoneladas CO₂e)]])</f>
        <v>530</v>
      </c>
    </row>
    <row r="2081" spans="1:11" x14ac:dyDescent="0.25">
      <c r="A2081" t="s">
        <v>153</v>
      </c>
      <c r="B2081" t="s">
        <v>153</v>
      </c>
      <c r="C2081" t="s">
        <v>154</v>
      </c>
      <c r="D2081">
        <v>1990</v>
      </c>
      <c r="E2081">
        <v>433990</v>
      </c>
      <c r="F2081">
        <v>26510</v>
      </c>
      <c r="G2081">
        <v>22640</v>
      </c>
      <c r="H2081">
        <v>5620</v>
      </c>
      <c r="I2081">
        <v>0</v>
      </c>
      <c r="J2081">
        <v>39660</v>
      </c>
      <c r="K2081">
        <f>SUM(Emisiones_CH4_CO2eq_MUNDO[[#This Row],[Agricultura (kilotoneladas CO₂e)]:[Otras Quemas de Combustible (kilotoneladas CO₂e)]])</f>
        <v>528420</v>
      </c>
    </row>
    <row r="2082" spans="1:11" x14ac:dyDescent="0.25">
      <c r="A2082" t="s">
        <v>153</v>
      </c>
      <c r="B2082" t="s">
        <v>153</v>
      </c>
      <c r="C2082" t="s">
        <v>154</v>
      </c>
      <c r="D2082">
        <v>1991</v>
      </c>
      <c r="E2082">
        <v>437620</v>
      </c>
      <c r="F2082">
        <v>27700</v>
      </c>
      <c r="G2082">
        <v>23250</v>
      </c>
      <c r="H2082">
        <v>5620</v>
      </c>
      <c r="I2082">
        <v>0</v>
      </c>
      <c r="J2082">
        <v>40030</v>
      </c>
      <c r="K2082">
        <f>SUM(Emisiones_CH4_CO2eq_MUNDO[[#This Row],[Agricultura (kilotoneladas CO₂e)]:[Otras Quemas de Combustible (kilotoneladas CO₂e)]])</f>
        <v>534220</v>
      </c>
    </row>
    <row r="2083" spans="1:11" x14ac:dyDescent="0.25">
      <c r="A2083" t="s">
        <v>153</v>
      </c>
      <c r="B2083" t="s">
        <v>153</v>
      </c>
      <c r="C2083" t="s">
        <v>154</v>
      </c>
      <c r="D2083">
        <v>1992</v>
      </c>
      <c r="E2083">
        <v>440220</v>
      </c>
      <c r="F2083">
        <v>28890</v>
      </c>
      <c r="G2083">
        <v>23860</v>
      </c>
      <c r="H2083">
        <v>5620</v>
      </c>
      <c r="I2083">
        <v>0</v>
      </c>
      <c r="J2083">
        <v>40390</v>
      </c>
      <c r="K2083">
        <f>SUM(Emisiones_CH4_CO2eq_MUNDO[[#This Row],[Agricultura (kilotoneladas CO₂e)]:[Otras Quemas de Combustible (kilotoneladas CO₂e)]])</f>
        <v>538980</v>
      </c>
    </row>
    <row r="2084" spans="1:11" x14ac:dyDescent="0.25">
      <c r="A2084" t="s">
        <v>153</v>
      </c>
      <c r="B2084" t="s">
        <v>153</v>
      </c>
      <c r="C2084" t="s">
        <v>154</v>
      </c>
      <c r="D2084">
        <v>1993</v>
      </c>
      <c r="E2084">
        <v>443750</v>
      </c>
      <c r="F2084">
        <v>30080</v>
      </c>
      <c r="G2084">
        <v>24470</v>
      </c>
      <c r="H2084">
        <v>5620</v>
      </c>
      <c r="I2084">
        <v>0</v>
      </c>
      <c r="J2084">
        <v>40760</v>
      </c>
      <c r="K2084">
        <f>SUM(Emisiones_CH4_CO2eq_MUNDO[[#This Row],[Agricultura (kilotoneladas CO₂e)]:[Otras Quemas de Combustible (kilotoneladas CO₂e)]])</f>
        <v>544680</v>
      </c>
    </row>
    <row r="2085" spans="1:11" x14ac:dyDescent="0.25">
      <c r="A2085" t="s">
        <v>153</v>
      </c>
      <c r="B2085" t="s">
        <v>153</v>
      </c>
      <c r="C2085" t="s">
        <v>154</v>
      </c>
      <c r="D2085">
        <v>1994</v>
      </c>
      <c r="E2085">
        <v>446430</v>
      </c>
      <c r="F2085">
        <v>31280</v>
      </c>
      <c r="G2085">
        <v>25080</v>
      </c>
      <c r="H2085">
        <v>5620</v>
      </c>
      <c r="I2085">
        <v>50</v>
      </c>
      <c r="J2085">
        <v>41130</v>
      </c>
      <c r="K2085">
        <f>SUM(Emisiones_CH4_CO2eq_MUNDO[[#This Row],[Agricultura (kilotoneladas CO₂e)]:[Otras Quemas de Combustible (kilotoneladas CO₂e)]])</f>
        <v>549590</v>
      </c>
    </row>
    <row r="2086" spans="1:11" x14ac:dyDescent="0.25">
      <c r="A2086" t="s">
        <v>153</v>
      </c>
      <c r="B2086" t="s">
        <v>153</v>
      </c>
      <c r="C2086" t="s">
        <v>154</v>
      </c>
      <c r="D2086">
        <v>1995</v>
      </c>
      <c r="E2086">
        <v>448180</v>
      </c>
      <c r="F2086">
        <v>31700</v>
      </c>
      <c r="G2086">
        <v>30510</v>
      </c>
      <c r="H2086">
        <v>5620</v>
      </c>
      <c r="I2086">
        <v>60</v>
      </c>
      <c r="J2086">
        <v>41100</v>
      </c>
      <c r="K2086">
        <f>SUM(Emisiones_CH4_CO2eq_MUNDO[[#This Row],[Agricultura (kilotoneladas CO₂e)]:[Otras Quemas de Combustible (kilotoneladas CO₂e)]])</f>
        <v>557170</v>
      </c>
    </row>
    <row r="2087" spans="1:11" x14ac:dyDescent="0.25">
      <c r="A2087" t="s">
        <v>153</v>
      </c>
      <c r="B2087" t="s">
        <v>153</v>
      </c>
      <c r="C2087" t="s">
        <v>154</v>
      </c>
      <c r="D2087">
        <v>1996</v>
      </c>
      <c r="E2087">
        <v>451530</v>
      </c>
      <c r="F2087">
        <v>32119.999999999898</v>
      </c>
      <c r="G2087">
        <v>35940</v>
      </c>
      <c r="H2087">
        <v>1250</v>
      </c>
      <c r="I2087">
        <v>80</v>
      </c>
      <c r="J2087">
        <v>41080</v>
      </c>
      <c r="K2087">
        <f>SUM(Emisiones_CH4_CO2eq_MUNDO[[#This Row],[Agricultura (kilotoneladas CO₂e)]:[Otras Quemas de Combustible (kilotoneladas CO₂e)]])</f>
        <v>561999.99999999988</v>
      </c>
    </row>
    <row r="2088" spans="1:11" x14ac:dyDescent="0.25">
      <c r="A2088" t="s">
        <v>153</v>
      </c>
      <c r="B2088" t="s">
        <v>153</v>
      </c>
      <c r="C2088" t="s">
        <v>154</v>
      </c>
      <c r="D2088">
        <v>1997</v>
      </c>
      <c r="E2088">
        <v>452400</v>
      </c>
      <c r="F2088">
        <v>32540</v>
      </c>
      <c r="G2088">
        <v>41380</v>
      </c>
      <c r="H2088">
        <v>1070</v>
      </c>
      <c r="I2088">
        <v>90</v>
      </c>
      <c r="J2088">
        <v>41050</v>
      </c>
      <c r="K2088">
        <f>SUM(Emisiones_CH4_CO2eq_MUNDO[[#This Row],[Agricultura (kilotoneladas CO₂e)]:[Otras Quemas de Combustible (kilotoneladas CO₂e)]])</f>
        <v>568530</v>
      </c>
    </row>
    <row r="2089" spans="1:11" x14ac:dyDescent="0.25">
      <c r="A2089" t="s">
        <v>153</v>
      </c>
      <c r="B2089" t="s">
        <v>153</v>
      </c>
      <c r="C2089" t="s">
        <v>154</v>
      </c>
      <c r="D2089">
        <v>1998</v>
      </c>
      <c r="E2089">
        <v>456390</v>
      </c>
      <c r="F2089">
        <v>32960</v>
      </c>
      <c r="G2089">
        <v>46810</v>
      </c>
      <c r="H2089">
        <v>1090</v>
      </c>
      <c r="I2089">
        <v>110</v>
      </c>
      <c r="J2089">
        <v>41030</v>
      </c>
      <c r="K2089">
        <f>SUM(Emisiones_CH4_CO2eq_MUNDO[[#This Row],[Agricultura (kilotoneladas CO₂e)]:[Otras Quemas de Combustible (kilotoneladas CO₂e)]])</f>
        <v>578390</v>
      </c>
    </row>
    <row r="2090" spans="1:11" x14ac:dyDescent="0.25">
      <c r="A2090" t="s">
        <v>153</v>
      </c>
      <c r="B2090" t="s">
        <v>153</v>
      </c>
      <c r="C2090" t="s">
        <v>154</v>
      </c>
      <c r="D2090">
        <v>1999</v>
      </c>
      <c r="E2090">
        <v>457740</v>
      </c>
      <c r="F2090">
        <v>33380</v>
      </c>
      <c r="G2090">
        <v>52250</v>
      </c>
      <c r="H2090">
        <v>2260</v>
      </c>
      <c r="I2090">
        <v>120</v>
      </c>
      <c r="J2090">
        <v>41010</v>
      </c>
      <c r="K2090">
        <f>SUM(Emisiones_CH4_CO2eq_MUNDO[[#This Row],[Agricultura (kilotoneladas CO₂e)]:[Otras Quemas de Combustible (kilotoneladas CO₂e)]])</f>
        <v>586760</v>
      </c>
    </row>
    <row r="2091" spans="1:11" x14ac:dyDescent="0.25">
      <c r="A2091" t="s">
        <v>153</v>
      </c>
      <c r="B2091" t="s">
        <v>153</v>
      </c>
      <c r="C2091" t="s">
        <v>154</v>
      </c>
      <c r="D2091">
        <v>2000</v>
      </c>
      <c r="E2091">
        <v>456450</v>
      </c>
      <c r="F2091">
        <v>33800</v>
      </c>
      <c r="G2091">
        <v>57680</v>
      </c>
      <c r="H2091">
        <v>1290</v>
      </c>
      <c r="I2091">
        <v>130</v>
      </c>
      <c r="J2091">
        <v>40980</v>
      </c>
      <c r="K2091">
        <f>SUM(Emisiones_CH4_CO2eq_MUNDO[[#This Row],[Agricultura (kilotoneladas CO₂e)]:[Otras Quemas de Combustible (kilotoneladas CO₂e)]])</f>
        <v>590330</v>
      </c>
    </row>
    <row r="2092" spans="1:11" x14ac:dyDescent="0.25">
      <c r="A2092" t="s">
        <v>153</v>
      </c>
      <c r="B2092" t="s">
        <v>153</v>
      </c>
      <c r="C2092" t="s">
        <v>154</v>
      </c>
      <c r="D2092">
        <v>2001</v>
      </c>
      <c r="E2092">
        <v>458400</v>
      </c>
      <c r="F2092">
        <v>36250</v>
      </c>
      <c r="G2092">
        <v>58040</v>
      </c>
      <c r="H2092">
        <v>1470</v>
      </c>
      <c r="I2092">
        <v>130</v>
      </c>
      <c r="J2092">
        <v>41890</v>
      </c>
      <c r="K2092">
        <f>SUM(Emisiones_CH4_CO2eq_MUNDO[[#This Row],[Agricultura (kilotoneladas CO₂e)]:[Otras Quemas de Combustible (kilotoneladas CO₂e)]])</f>
        <v>596180</v>
      </c>
    </row>
    <row r="2093" spans="1:11" x14ac:dyDescent="0.25">
      <c r="A2093" t="s">
        <v>153</v>
      </c>
      <c r="B2093" t="s">
        <v>153</v>
      </c>
      <c r="C2093" t="s">
        <v>154</v>
      </c>
      <c r="D2093">
        <v>2002</v>
      </c>
      <c r="E2093">
        <v>449370</v>
      </c>
      <c r="F2093">
        <v>38690</v>
      </c>
      <c r="G2093">
        <v>58410</v>
      </c>
      <c r="H2093">
        <v>820</v>
      </c>
      <c r="I2093">
        <v>130</v>
      </c>
      <c r="J2093">
        <v>42800</v>
      </c>
      <c r="K2093">
        <f>SUM(Emisiones_CH4_CO2eq_MUNDO[[#This Row],[Agricultura (kilotoneladas CO₂e)]:[Otras Quemas de Combustible (kilotoneladas CO₂e)]])</f>
        <v>590220</v>
      </c>
    </row>
    <row r="2094" spans="1:11" x14ac:dyDescent="0.25">
      <c r="A2094" t="s">
        <v>153</v>
      </c>
      <c r="B2094" t="s">
        <v>153</v>
      </c>
      <c r="C2094" t="s">
        <v>154</v>
      </c>
      <c r="D2094">
        <v>2003</v>
      </c>
      <c r="E2094">
        <v>454830</v>
      </c>
      <c r="F2094">
        <v>41140</v>
      </c>
      <c r="G2094">
        <v>58770</v>
      </c>
      <c r="H2094">
        <v>3530</v>
      </c>
      <c r="I2094">
        <v>130</v>
      </c>
      <c r="J2094">
        <v>43710</v>
      </c>
      <c r="K2094">
        <f>SUM(Emisiones_CH4_CO2eq_MUNDO[[#This Row],[Agricultura (kilotoneladas CO₂e)]:[Otras Quemas de Combustible (kilotoneladas CO₂e)]])</f>
        <v>602110</v>
      </c>
    </row>
    <row r="2095" spans="1:11" x14ac:dyDescent="0.25">
      <c r="A2095" t="s">
        <v>153</v>
      </c>
      <c r="B2095" t="s">
        <v>153</v>
      </c>
      <c r="C2095" t="s">
        <v>154</v>
      </c>
      <c r="D2095">
        <v>2004</v>
      </c>
      <c r="E2095">
        <v>459170</v>
      </c>
      <c r="F2095">
        <v>43580</v>
      </c>
      <c r="G2095">
        <v>59140</v>
      </c>
      <c r="H2095">
        <v>6090</v>
      </c>
      <c r="I2095">
        <v>130</v>
      </c>
      <c r="J2095">
        <v>44630</v>
      </c>
      <c r="K2095">
        <f>SUM(Emisiones_CH4_CO2eq_MUNDO[[#This Row],[Agricultura (kilotoneladas CO₂e)]:[Otras Quemas de Combustible (kilotoneladas CO₂e)]])</f>
        <v>612740</v>
      </c>
    </row>
    <row r="2096" spans="1:11" x14ac:dyDescent="0.25">
      <c r="A2096" t="s">
        <v>153</v>
      </c>
      <c r="B2096" t="s">
        <v>153</v>
      </c>
      <c r="C2096" t="s">
        <v>154</v>
      </c>
      <c r="D2096">
        <v>2005</v>
      </c>
      <c r="E2096">
        <v>470090</v>
      </c>
      <c r="F2096">
        <v>46030</v>
      </c>
      <c r="G2096">
        <v>59500</v>
      </c>
      <c r="H2096">
        <v>3410</v>
      </c>
      <c r="I2096">
        <v>130</v>
      </c>
      <c r="J2096">
        <v>45540</v>
      </c>
      <c r="K2096">
        <f>SUM(Emisiones_CH4_CO2eq_MUNDO[[#This Row],[Agricultura (kilotoneladas CO₂e)]:[Otras Quemas de Combustible (kilotoneladas CO₂e)]])</f>
        <v>624700</v>
      </c>
    </row>
    <row r="2097" spans="1:11" x14ac:dyDescent="0.25">
      <c r="A2097" t="s">
        <v>153</v>
      </c>
      <c r="B2097" t="s">
        <v>153</v>
      </c>
      <c r="C2097" t="s">
        <v>154</v>
      </c>
      <c r="D2097">
        <v>2006</v>
      </c>
      <c r="E2097">
        <v>476540</v>
      </c>
      <c r="F2097">
        <v>48470</v>
      </c>
      <c r="G2097">
        <v>59870</v>
      </c>
      <c r="H2097">
        <v>3770</v>
      </c>
      <c r="I2097">
        <v>130</v>
      </c>
      <c r="J2097">
        <v>45690</v>
      </c>
      <c r="K2097">
        <f>SUM(Emisiones_CH4_CO2eq_MUNDO[[#This Row],[Agricultura (kilotoneladas CO₂e)]:[Otras Quemas de Combustible (kilotoneladas CO₂e)]])</f>
        <v>634470</v>
      </c>
    </row>
    <row r="2098" spans="1:11" x14ac:dyDescent="0.25">
      <c r="A2098" t="s">
        <v>153</v>
      </c>
      <c r="B2098" t="s">
        <v>153</v>
      </c>
      <c r="C2098" t="s">
        <v>154</v>
      </c>
      <c r="D2098">
        <v>2007</v>
      </c>
      <c r="E2098">
        <v>485970</v>
      </c>
      <c r="F2098">
        <v>50920</v>
      </c>
      <c r="G2098">
        <v>60230</v>
      </c>
      <c r="H2098">
        <v>5650</v>
      </c>
      <c r="I2098">
        <v>130</v>
      </c>
      <c r="J2098">
        <v>45840</v>
      </c>
      <c r="K2098">
        <f>SUM(Emisiones_CH4_CO2eq_MUNDO[[#This Row],[Agricultura (kilotoneladas CO₂e)]:[Otras Quemas de Combustible (kilotoneladas CO₂e)]])</f>
        <v>648740</v>
      </c>
    </row>
    <row r="2099" spans="1:11" x14ac:dyDescent="0.25">
      <c r="A2099" t="s">
        <v>153</v>
      </c>
      <c r="B2099" t="s">
        <v>153</v>
      </c>
      <c r="C2099" t="s">
        <v>154</v>
      </c>
      <c r="D2099">
        <v>2008</v>
      </c>
      <c r="E2099">
        <v>490430</v>
      </c>
      <c r="F2099">
        <v>53360</v>
      </c>
      <c r="G2099">
        <v>60600</v>
      </c>
      <c r="H2099">
        <v>3650</v>
      </c>
      <c r="I2099">
        <v>130</v>
      </c>
      <c r="J2099">
        <v>45990</v>
      </c>
      <c r="K2099">
        <f>SUM(Emisiones_CH4_CO2eq_MUNDO[[#This Row],[Agricultura (kilotoneladas CO₂e)]:[Otras Quemas de Combustible (kilotoneladas CO₂e)]])</f>
        <v>654160</v>
      </c>
    </row>
    <row r="2100" spans="1:11" x14ac:dyDescent="0.25">
      <c r="A2100" t="s">
        <v>153</v>
      </c>
      <c r="B2100" t="s">
        <v>153</v>
      </c>
      <c r="C2100" t="s">
        <v>154</v>
      </c>
      <c r="D2100">
        <v>2009</v>
      </c>
      <c r="E2100">
        <v>481290</v>
      </c>
      <c r="F2100">
        <v>55800</v>
      </c>
      <c r="G2100">
        <v>60960</v>
      </c>
      <c r="H2100">
        <v>11380</v>
      </c>
      <c r="I2100">
        <v>130</v>
      </c>
      <c r="J2100">
        <v>46150</v>
      </c>
      <c r="K2100">
        <f>SUM(Emisiones_CH4_CO2eq_MUNDO[[#This Row],[Agricultura (kilotoneladas CO₂e)]:[Otras Quemas de Combustible (kilotoneladas CO₂e)]])</f>
        <v>655710</v>
      </c>
    </row>
    <row r="2101" spans="1:11" x14ac:dyDescent="0.25">
      <c r="A2101" t="s">
        <v>153</v>
      </c>
      <c r="B2101" t="s">
        <v>153</v>
      </c>
      <c r="C2101" t="s">
        <v>154</v>
      </c>
      <c r="D2101">
        <v>2010</v>
      </c>
      <c r="E2101">
        <v>484240</v>
      </c>
      <c r="F2101">
        <v>58250</v>
      </c>
      <c r="G2101">
        <v>61330</v>
      </c>
      <c r="H2101">
        <v>10550</v>
      </c>
      <c r="I2101">
        <v>130</v>
      </c>
      <c r="J2101">
        <v>46300</v>
      </c>
      <c r="K2101">
        <f>SUM(Emisiones_CH4_CO2eq_MUNDO[[#This Row],[Agricultura (kilotoneladas CO₂e)]:[Otras Quemas de Combustible (kilotoneladas CO₂e)]])</f>
        <v>660800</v>
      </c>
    </row>
    <row r="2102" spans="1:11" x14ac:dyDescent="0.25">
      <c r="A2102" t="s">
        <v>153</v>
      </c>
      <c r="B2102" t="s">
        <v>153</v>
      </c>
      <c r="C2102" t="s">
        <v>154</v>
      </c>
      <c r="D2102">
        <v>2011</v>
      </c>
      <c r="E2102">
        <v>487620</v>
      </c>
      <c r="F2102">
        <v>57340</v>
      </c>
      <c r="G2102">
        <v>62270</v>
      </c>
      <c r="H2102">
        <v>6100</v>
      </c>
      <c r="I2102">
        <v>130</v>
      </c>
      <c r="J2102">
        <v>46260</v>
      </c>
      <c r="K2102">
        <f>SUM(Emisiones_CH4_CO2eq_MUNDO[[#This Row],[Agricultura (kilotoneladas CO₂e)]:[Otras Quemas de Combustible (kilotoneladas CO₂e)]])</f>
        <v>659720</v>
      </c>
    </row>
    <row r="2103" spans="1:11" x14ac:dyDescent="0.25">
      <c r="A2103" t="s">
        <v>153</v>
      </c>
      <c r="B2103" t="s">
        <v>153</v>
      </c>
      <c r="C2103" t="s">
        <v>154</v>
      </c>
      <c r="D2103">
        <v>2012</v>
      </c>
      <c r="E2103">
        <v>484570</v>
      </c>
      <c r="F2103">
        <v>56440</v>
      </c>
      <c r="G2103">
        <v>63210</v>
      </c>
      <c r="H2103">
        <v>10990</v>
      </c>
      <c r="I2103">
        <v>130</v>
      </c>
      <c r="J2103">
        <v>46230</v>
      </c>
      <c r="K2103">
        <f>SUM(Emisiones_CH4_CO2eq_MUNDO[[#This Row],[Agricultura (kilotoneladas CO₂e)]:[Otras Quemas de Combustible (kilotoneladas CO₂e)]])</f>
        <v>661570</v>
      </c>
    </row>
    <row r="2104" spans="1:11" x14ac:dyDescent="0.25">
      <c r="A2104" t="s">
        <v>153</v>
      </c>
      <c r="B2104" t="s">
        <v>153</v>
      </c>
      <c r="C2104" t="s">
        <v>154</v>
      </c>
      <c r="D2104">
        <v>2013</v>
      </c>
      <c r="E2104">
        <v>487600</v>
      </c>
      <c r="F2104">
        <v>55530</v>
      </c>
      <c r="G2104">
        <v>64150</v>
      </c>
      <c r="H2104">
        <v>6540</v>
      </c>
      <c r="I2104">
        <v>130</v>
      </c>
      <c r="J2104">
        <v>46200</v>
      </c>
      <c r="K2104">
        <f>SUM(Emisiones_CH4_CO2eq_MUNDO[[#This Row],[Agricultura (kilotoneladas CO₂e)]:[Otras Quemas de Combustible (kilotoneladas CO₂e)]])</f>
        <v>660150</v>
      </c>
    </row>
    <row r="2105" spans="1:11" x14ac:dyDescent="0.25">
      <c r="A2105" t="s">
        <v>153</v>
      </c>
      <c r="B2105" t="s">
        <v>153</v>
      </c>
      <c r="C2105" t="s">
        <v>154</v>
      </c>
      <c r="D2105">
        <v>2014</v>
      </c>
      <c r="E2105">
        <v>487700</v>
      </c>
      <c r="F2105">
        <v>54630</v>
      </c>
      <c r="G2105">
        <v>65090</v>
      </c>
      <c r="H2105">
        <v>6080</v>
      </c>
      <c r="I2105">
        <v>130</v>
      </c>
      <c r="J2105">
        <v>46160</v>
      </c>
      <c r="K2105">
        <f>SUM(Emisiones_CH4_CO2eq_MUNDO[[#This Row],[Agricultura (kilotoneladas CO₂e)]:[Otras Quemas de Combustible (kilotoneladas CO₂e)]])</f>
        <v>659790</v>
      </c>
    </row>
    <row r="2106" spans="1:11" x14ac:dyDescent="0.25">
      <c r="A2106" t="s">
        <v>153</v>
      </c>
      <c r="B2106" t="s">
        <v>153</v>
      </c>
      <c r="C2106" t="s">
        <v>154</v>
      </c>
      <c r="D2106">
        <v>2015</v>
      </c>
      <c r="E2106">
        <v>486030</v>
      </c>
      <c r="F2106">
        <v>53730</v>
      </c>
      <c r="G2106">
        <v>66030</v>
      </c>
      <c r="H2106">
        <v>4230</v>
      </c>
      <c r="I2106">
        <v>130</v>
      </c>
      <c r="J2106">
        <v>46130</v>
      </c>
      <c r="K2106">
        <f>SUM(Emisiones_CH4_CO2eq_MUNDO[[#This Row],[Agricultura (kilotoneladas CO₂e)]:[Otras Quemas de Combustible (kilotoneladas CO₂e)]])</f>
        <v>656280</v>
      </c>
    </row>
    <row r="2107" spans="1:11" x14ac:dyDescent="0.25">
      <c r="A2107" t="s">
        <v>153</v>
      </c>
      <c r="B2107" t="s">
        <v>153</v>
      </c>
      <c r="C2107" t="s">
        <v>154</v>
      </c>
      <c r="D2107">
        <v>2016</v>
      </c>
      <c r="E2107">
        <v>491330</v>
      </c>
      <c r="F2107">
        <v>53470</v>
      </c>
      <c r="G2107">
        <v>66959.999999999898</v>
      </c>
      <c r="H2107">
        <v>5620</v>
      </c>
      <c r="I2107">
        <v>130</v>
      </c>
      <c r="J2107">
        <v>46120</v>
      </c>
      <c r="K2107">
        <f>SUM(Emisiones_CH4_CO2eq_MUNDO[[#This Row],[Agricultura (kilotoneladas CO₂e)]:[Otras Quemas de Combustible (kilotoneladas CO₂e)]])</f>
        <v>663629.99999999988</v>
      </c>
    </row>
    <row r="2108" spans="1:11" x14ac:dyDescent="0.25">
      <c r="A2108" t="s">
        <v>155</v>
      </c>
      <c r="B2108" t="s">
        <v>155</v>
      </c>
      <c r="C2108" t="s">
        <v>156</v>
      </c>
      <c r="D2108">
        <v>1990</v>
      </c>
      <c r="E2108">
        <v>77970</v>
      </c>
      <c r="F2108">
        <v>46810</v>
      </c>
      <c r="G2108">
        <v>156600</v>
      </c>
      <c r="H2108">
        <v>72340</v>
      </c>
      <c r="I2108">
        <v>0</v>
      </c>
      <c r="J2108">
        <v>16890</v>
      </c>
      <c r="K2108">
        <f>SUM(Emisiones_CH4_CO2eq_MUNDO[[#This Row],[Agricultura (kilotoneladas CO₂e)]:[Otras Quemas de Combustible (kilotoneladas CO₂e)]])</f>
        <v>370610</v>
      </c>
    </row>
    <row r="2109" spans="1:11" x14ac:dyDescent="0.25">
      <c r="A2109" t="s">
        <v>155</v>
      </c>
      <c r="B2109" t="s">
        <v>155</v>
      </c>
      <c r="C2109" t="s">
        <v>156</v>
      </c>
      <c r="D2109">
        <v>1991</v>
      </c>
      <c r="E2109">
        <v>77240</v>
      </c>
      <c r="F2109">
        <v>47850</v>
      </c>
      <c r="G2109">
        <v>159870</v>
      </c>
      <c r="H2109">
        <v>72340</v>
      </c>
      <c r="I2109">
        <v>0</v>
      </c>
      <c r="J2109">
        <v>16719.999999999898</v>
      </c>
      <c r="K2109">
        <f>SUM(Emisiones_CH4_CO2eq_MUNDO[[#This Row],[Agricultura (kilotoneladas CO₂e)]:[Otras Quemas de Combustible (kilotoneladas CO₂e)]])</f>
        <v>374019.99999999988</v>
      </c>
    </row>
    <row r="2110" spans="1:11" x14ac:dyDescent="0.25">
      <c r="A2110" t="s">
        <v>155</v>
      </c>
      <c r="B2110" t="s">
        <v>155</v>
      </c>
      <c r="C2110" t="s">
        <v>156</v>
      </c>
      <c r="D2110">
        <v>1992</v>
      </c>
      <c r="E2110">
        <v>82580</v>
      </c>
      <c r="F2110">
        <v>48880</v>
      </c>
      <c r="G2110">
        <v>163140</v>
      </c>
      <c r="H2110">
        <v>72340</v>
      </c>
      <c r="I2110">
        <v>0</v>
      </c>
      <c r="J2110">
        <v>16570</v>
      </c>
      <c r="K2110">
        <f>SUM(Emisiones_CH4_CO2eq_MUNDO[[#This Row],[Agricultura (kilotoneladas CO₂e)]:[Otras Quemas de Combustible (kilotoneladas CO₂e)]])</f>
        <v>383510</v>
      </c>
    </row>
    <row r="2111" spans="1:11" x14ac:dyDescent="0.25">
      <c r="A2111" t="s">
        <v>155</v>
      </c>
      <c r="B2111" t="s">
        <v>155</v>
      </c>
      <c r="C2111" t="s">
        <v>156</v>
      </c>
      <c r="D2111">
        <v>1993</v>
      </c>
      <c r="E2111">
        <v>81230</v>
      </c>
      <c r="F2111">
        <v>49920</v>
      </c>
      <c r="G2111">
        <v>166410</v>
      </c>
      <c r="H2111">
        <v>72340</v>
      </c>
      <c r="I2111">
        <v>0</v>
      </c>
      <c r="J2111">
        <v>16440</v>
      </c>
      <c r="K2111">
        <f>SUM(Emisiones_CH4_CO2eq_MUNDO[[#This Row],[Agricultura (kilotoneladas CO₂e)]:[Otras Quemas de Combustible (kilotoneladas CO₂e)]])</f>
        <v>386340</v>
      </c>
    </row>
    <row r="2112" spans="1:11" x14ac:dyDescent="0.25">
      <c r="A2112" t="s">
        <v>155</v>
      </c>
      <c r="B2112" t="s">
        <v>155</v>
      </c>
      <c r="C2112" t="s">
        <v>156</v>
      </c>
      <c r="D2112">
        <v>1994</v>
      </c>
      <c r="E2112">
        <v>80810</v>
      </c>
      <c r="F2112">
        <v>50950</v>
      </c>
      <c r="G2112">
        <v>169700</v>
      </c>
      <c r="H2112">
        <v>72340</v>
      </c>
      <c r="I2112">
        <v>0</v>
      </c>
      <c r="J2112">
        <v>16270</v>
      </c>
      <c r="K2112">
        <f>SUM(Emisiones_CH4_CO2eq_MUNDO[[#This Row],[Agricultura (kilotoneladas CO₂e)]:[Otras Quemas de Combustible (kilotoneladas CO₂e)]])</f>
        <v>390070</v>
      </c>
    </row>
    <row r="2113" spans="1:11" x14ac:dyDescent="0.25">
      <c r="A2113" t="s">
        <v>155</v>
      </c>
      <c r="B2113" t="s">
        <v>155</v>
      </c>
      <c r="C2113" t="s">
        <v>156</v>
      </c>
      <c r="D2113">
        <v>1995</v>
      </c>
      <c r="E2113">
        <v>84790</v>
      </c>
      <c r="F2113">
        <v>46550</v>
      </c>
      <c r="G2113">
        <v>172780</v>
      </c>
      <c r="H2113">
        <v>72340</v>
      </c>
      <c r="I2113">
        <v>0</v>
      </c>
      <c r="J2113">
        <v>16320</v>
      </c>
      <c r="K2113">
        <f>SUM(Emisiones_CH4_CO2eq_MUNDO[[#This Row],[Agricultura (kilotoneladas CO₂e)]:[Otras Quemas de Combustible (kilotoneladas CO₂e)]])</f>
        <v>392780</v>
      </c>
    </row>
    <row r="2114" spans="1:11" x14ac:dyDescent="0.25">
      <c r="A2114" t="s">
        <v>155</v>
      </c>
      <c r="B2114" t="s">
        <v>155</v>
      </c>
      <c r="C2114" t="s">
        <v>156</v>
      </c>
      <c r="D2114">
        <v>1996</v>
      </c>
      <c r="E2114">
        <v>85980</v>
      </c>
      <c r="F2114">
        <v>42150</v>
      </c>
      <c r="G2114">
        <v>176390</v>
      </c>
      <c r="H2114">
        <v>17730</v>
      </c>
      <c r="I2114">
        <v>0</v>
      </c>
      <c r="J2114">
        <v>16590</v>
      </c>
      <c r="K2114">
        <f>SUM(Emisiones_CH4_CO2eq_MUNDO[[#This Row],[Agricultura (kilotoneladas CO₂e)]:[Otras Quemas de Combustible (kilotoneladas CO₂e)]])</f>
        <v>338840</v>
      </c>
    </row>
    <row r="2115" spans="1:11" x14ac:dyDescent="0.25">
      <c r="A2115" t="s">
        <v>155</v>
      </c>
      <c r="B2115" t="s">
        <v>155</v>
      </c>
      <c r="C2115" t="s">
        <v>156</v>
      </c>
      <c r="D2115">
        <v>1997</v>
      </c>
      <c r="E2115">
        <v>83970</v>
      </c>
      <c r="F2115">
        <v>37740</v>
      </c>
      <c r="G2115">
        <v>180000</v>
      </c>
      <c r="H2115">
        <v>262130</v>
      </c>
      <c r="I2115">
        <v>0</v>
      </c>
      <c r="J2115">
        <v>16850</v>
      </c>
      <c r="K2115">
        <f>SUM(Emisiones_CH4_CO2eq_MUNDO[[#This Row],[Agricultura (kilotoneladas CO₂e)]:[Otras Quemas de Combustible (kilotoneladas CO₂e)]])</f>
        <v>580690</v>
      </c>
    </row>
    <row r="2116" spans="1:11" x14ac:dyDescent="0.25">
      <c r="A2116" t="s">
        <v>155</v>
      </c>
      <c r="B2116" t="s">
        <v>155</v>
      </c>
      <c r="C2116" t="s">
        <v>156</v>
      </c>
      <c r="D2116">
        <v>1998</v>
      </c>
      <c r="E2116">
        <v>85890</v>
      </c>
      <c r="F2116">
        <v>33340</v>
      </c>
      <c r="G2116">
        <v>183610</v>
      </c>
      <c r="H2116">
        <v>71310</v>
      </c>
      <c r="I2116">
        <v>0</v>
      </c>
      <c r="J2116">
        <v>17120</v>
      </c>
      <c r="K2116">
        <f>SUM(Emisiones_CH4_CO2eq_MUNDO[[#This Row],[Agricultura (kilotoneladas CO₂e)]:[Otras Quemas de Combustible (kilotoneladas CO₂e)]])</f>
        <v>391270</v>
      </c>
    </row>
    <row r="2117" spans="1:11" x14ac:dyDescent="0.25">
      <c r="A2117" t="s">
        <v>155</v>
      </c>
      <c r="B2117" t="s">
        <v>155</v>
      </c>
      <c r="C2117" t="s">
        <v>156</v>
      </c>
      <c r="D2117">
        <v>1999</v>
      </c>
      <c r="E2117">
        <v>85860</v>
      </c>
      <c r="F2117">
        <v>28940</v>
      </c>
      <c r="G2117">
        <v>187220</v>
      </c>
      <c r="H2117">
        <v>27050</v>
      </c>
      <c r="I2117">
        <v>0</v>
      </c>
      <c r="J2117">
        <v>17380</v>
      </c>
      <c r="K2117">
        <f>SUM(Emisiones_CH4_CO2eq_MUNDO[[#This Row],[Agricultura (kilotoneladas CO₂e)]:[Otras Quemas de Combustible (kilotoneladas CO₂e)]])</f>
        <v>346450</v>
      </c>
    </row>
    <row r="2118" spans="1:11" x14ac:dyDescent="0.25">
      <c r="A2118" t="s">
        <v>155</v>
      </c>
      <c r="B2118" t="s">
        <v>155</v>
      </c>
      <c r="C2118" t="s">
        <v>156</v>
      </c>
      <c r="D2118">
        <v>2000</v>
      </c>
      <c r="E2118">
        <v>84300</v>
      </c>
      <c r="F2118">
        <v>26090</v>
      </c>
      <c r="G2118">
        <v>190830</v>
      </c>
      <c r="H2118">
        <v>8180</v>
      </c>
      <c r="I2118">
        <v>2610</v>
      </c>
      <c r="J2118">
        <v>17650</v>
      </c>
      <c r="K2118">
        <f>SUM(Emisiones_CH4_CO2eq_MUNDO[[#This Row],[Agricultura (kilotoneladas CO₂e)]:[Otras Quemas de Combustible (kilotoneladas CO₂e)]])</f>
        <v>329660</v>
      </c>
    </row>
    <row r="2119" spans="1:11" x14ac:dyDescent="0.25">
      <c r="A2119" t="s">
        <v>155</v>
      </c>
      <c r="B2119" t="s">
        <v>155</v>
      </c>
      <c r="C2119" t="s">
        <v>156</v>
      </c>
      <c r="D2119">
        <v>2001</v>
      </c>
      <c r="E2119">
        <v>82820</v>
      </c>
      <c r="F2119">
        <v>25550</v>
      </c>
      <c r="G2119">
        <v>184330</v>
      </c>
      <c r="H2119">
        <v>9450</v>
      </c>
      <c r="I2119">
        <v>2610</v>
      </c>
      <c r="J2119">
        <v>17490</v>
      </c>
      <c r="K2119">
        <f>SUM(Emisiones_CH4_CO2eq_MUNDO[[#This Row],[Agricultura (kilotoneladas CO₂e)]:[Otras Quemas de Combustible (kilotoneladas CO₂e)]])</f>
        <v>322250</v>
      </c>
    </row>
    <row r="2120" spans="1:11" x14ac:dyDescent="0.25">
      <c r="A2120" t="s">
        <v>155</v>
      </c>
      <c r="B2120" t="s">
        <v>155</v>
      </c>
      <c r="C2120" t="s">
        <v>156</v>
      </c>
      <c r="D2120">
        <v>2002</v>
      </c>
      <c r="E2120">
        <v>83840</v>
      </c>
      <c r="F2120">
        <v>25000</v>
      </c>
      <c r="G2120">
        <v>177840</v>
      </c>
      <c r="H2120">
        <v>138350</v>
      </c>
      <c r="I2120">
        <v>2610</v>
      </c>
      <c r="J2120">
        <v>17330</v>
      </c>
      <c r="K2120">
        <f>SUM(Emisiones_CH4_CO2eq_MUNDO[[#This Row],[Agricultura (kilotoneladas CO₂e)]:[Otras Quemas de Combustible (kilotoneladas CO₂e)]])</f>
        <v>444970</v>
      </c>
    </row>
    <row r="2121" spans="1:11" x14ac:dyDescent="0.25">
      <c r="A2121" t="s">
        <v>155</v>
      </c>
      <c r="B2121" t="s">
        <v>155</v>
      </c>
      <c r="C2121" t="s">
        <v>156</v>
      </c>
      <c r="D2121">
        <v>2003</v>
      </c>
      <c r="E2121">
        <v>82550</v>
      </c>
      <c r="F2121">
        <v>24450</v>
      </c>
      <c r="G2121">
        <v>171340</v>
      </c>
      <c r="H2121">
        <v>41120</v>
      </c>
      <c r="I2121">
        <v>2610</v>
      </c>
      <c r="J2121">
        <v>17170</v>
      </c>
      <c r="K2121">
        <f>SUM(Emisiones_CH4_CO2eq_MUNDO[[#This Row],[Agricultura (kilotoneladas CO₂e)]:[Otras Quemas de Combustible (kilotoneladas CO₂e)]])</f>
        <v>339240</v>
      </c>
    </row>
    <row r="2122" spans="1:11" x14ac:dyDescent="0.25">
      <c r="A2122" t="s">
        <v>155</v>
      </c>
      <c r="B2122" t="s">
        <v>155</v>
      </c>
      <c r="C2122" t="s">
        <v>156</v>
      </c>
      <c r="D2122">
        <v>2004</v>
      </c>
      <c r="E2122">
        <v>84970</v>
      </c>
      <c r="F2122">
        <v>23910</v>
      </c>
      <c r="G2122">
        <v>164850</v>
      </c>
      <c r="H2122">
        <v>133780</v>
      </c>
      <c r="I2122">
        <v>2610</v>
      </c>
      <c r="J2122">
        <v>17000</v>
      </c>
      <c r="K2122">
        <f>SUM(Emisiones_CH4_CO2eq_MUNDO[[#This Row],[Agricultura (kilotoneladas CO₂e)]:[Otras Quemas de Combustible (kilotoneladas CO₂e)]])</f>
        <v>427120</v>
      </c>
    </row>
    <row r="2123" spans="1:11" x14ac:dyDescent="0.25">
      <c r="A2123" t="s">
        <v>155</v>
      </c>
      <c r="B2123" t="s">
        <v>155</v>
      </c>
      <c r="C2123" t="s">
        <v>156</v>
      </c>
      <c r="D2123">
        <v>2005</v>
      </c>
      <c r="E2123">
        <v>84310</v>
      </c>
      <c r="F2123">
        <v>23360</v>
      </c>
      <c r="G2123">
        <v>158350</v>
      </c>
      <c r="H2123">
        <v>60610</v>
      </c>
      <c r="I2123">
        <v>2610</v>
      </c>
      <c r="J2123">
        <v>16840</v>
      </c>
      <c r="K2123">
        <f>SUM(Emisiones_CH4_CO2eq_MUNDO[[#This Row],[Agricultura (kilotoneladas CO₂e)]:[Otras Quemas de Combustible (kilotoneladas CO₂e)]])</f>
        <v>346080</v>
      </c>
    </row>
    <row r="2124" spans="1:11" x14ac:dyDescent="0.25">
      <c r="A2124" t="s">
        <v>155</v>
      </c>
      <c r="B2124" t="s">
        <v>155</v>
      </c>
      <c r="C2124" t="s">
        <v>156</v>
      </c>
      <c r="D2124">
        <v>2006</v>
      </c>
      <c r="E2124">
        <v>84650</v>
      </c>
      <c r="F2124">
        <v>22810</v>
      </c>
      <c r="G2124">
        <v>151860</v>
      </c>
      <c r="H2124">
        <v>169730</v>
      </c>
      <c r="I2124">
        <v>2610</v>
      </c>
      <c r="J2124">
        <v>16700</v>
      </c>
      <c r="K2124">
        <f>SUM(Emisiones_CH4_CO2eq_MUNDO[[#This Row],[Agricultura (kilotoneladas CO₂e)]:[Otras Quemas de Combustible (kilotoneladas CO₂e)]])</f>
        <v>448360</v>
      </c>
    </row>
    <row r="2125" spans="1:11" x14ac:dyDescent="0.25">
      <c r="A2125" t="s">
        <v>155</v>
      </c>
      <c r="B2125" t="s">
        <v>155</v>
      </c>
      <c r="C2125" t="s">
        <v>156</v>
      </c>
      <c r="D2125">
        <v>2007</v>
      </c>
      <c r="E2125">
        <v>87350</v>
      </c>
      <c r="F2125">
        <v>22260</v>
      </c>
      <c r="G2125">
        <v>145360</v>
      </c>
      <c r="H2125">
        <v>11440</v>
      </c>
      <c r="I2125">
        <v>2610</v>
      </c>
      <c r="J2125">
        <v>16559.999999999898</v>
      </c>
      <c r="K2125">
        <f>SUM(Emisiones_CH4_CO2eq_MUNDO[[#This Row],[Agricultura (kilotoneladas CO₂e)]:[Otras Quemas de Combustible (kilotoneladas CO₂e)]])</f>
        <v>285579.99999999988</v>
      </c>
    </row>
    <row r="2126" spans="1:11" x14ac:dyDescent="0.25">
      <c r="A2126" t="s">
        <v>155</v>
      </c>
      <c r="B2126" t="s">
        <v>155</v>
      </c>
      <c r="C2126" t="s">
        <v>156</v>
      </c>
      <c r="D2126">
        <v>2008</v>
      </c>
      <c r="E2126">
        <v>89090</v>
      </c>
      <c r="F2126">
        <v>21720</v>
      </c>
      <c r="G2126">
        <v>138860</v>
      </c>
      <c r="H2126">
        <v>8490</v>
      </c>
      <c r="I2126">
        <v>2610</v>
      </c>
      <c r="J2126">
        <v>16420</v>
      </c>
      <c r="K2126">
        <f>SUM(Emisiones_CH4_CO2eq_MUNDO[[#This Row],[Agricultura (kilotoneladas CO₂e)]:[Otras Quemas de Combustible (kilotoneladas CO₂e)]])</f>
        <v>277190</v>
      </c>
    </row>
    <row r="2127" spans="1:11" x14ac:dyDescent="0.25">
      <c r="A2127" t="s">
        <v>155</v>
      </c>
      <c r="B2127" t="s">
        <v>155</v>
      </c>
      <c r="C2127" t="s">
        <v>156</v>
      </c>
      <c r="D2127">
        <v>2009</v>
      </c>
      <c r="E2127">
        <v>93200</v>
      </c>
      <c r="F2127">
        <v>21170</v>
      </c>
      <c r="G2127">
        <v>132370</v>
      </c>
      <c r="H2127">
        <v>109340</v>
      </c>
      <c r="I2127">
        <v>2610</v>
      </c>
      <c r="J2127">
        <v>16270</v>
      </c>
      <c r="K2127">
        <f>SUM(Emisiones_CH4_CO2eq_MUNDO[[#This Row],[Agricultura (kilotoneladas CO₂e)]:[Otras Quemas de Combustible (kilotoneladas CO₂e)]])</f>
        <v>374960</v>
      </c>
    </row>
    <row r="2128" spans="1:11" x14ac:dyDescent="0.25">
      <c r="A2128" t="s">
        <v>155</v>
      </c>
      <c r="B2128" t="s">
        <v>155</v>
      </c>
      <c r="C2128" t="s">
        <v>156</v>
      </c>
      <c r="D2128">
        <v>2010</v>
      </c>
      <c r="E2128">
        <v>96360</v>
      </c>
      <c r="F2128">
        <v>20620</v>
      </c>
      <c r="G2128">
        <v>125870</v>
      </c>
      <c r="H2128">
        <v>6370</v>
      </c>
      <c r="I2128">
        <v>2610</v>
      </c>
      <c r="J2128">
        <v>16129.9999999999</v>
      </c>
      <c r="K2128">
        <f>SUM(Emisiones_CH4_CO2eq_MUNDO[[#This Row],[Agricultura (kilotoneladas CO₂e)]:[Otras Quemas de Combustible (kilotoneladas CO₂e)]])</f>
        <v>267959.99999999988</v>
      </c>
    </row>
    <row r="2129" spans="1:11" x14ac:dyDescent="0.25">
      <c r="A2129" t="s">
        <v>155</v>
      </c>
      <c r="B2129" t="s">
        <v>155</v>
      </c>
      <c r="C2129" t="s">
        <v>156</v>
      </c>
      <c r="D2129">
        <v>2011</v>
      </c>
      <c r="E2129">
        <v>97050</v>
      </c>
      <c r="F2129">
        <v>20080</v>
      </c>
      <c r="G2129">
        <v>119380</v>
      </c>
      <c r="H2129">
        <v>52930</v>
      </c>
      <c r="I2129">
        <v>2610</v>
      </c>
      <c r="J2129">
        <v>16020</v>
      </c>
      <c r="K2129">
        <f>SUM(Emisiones_CH4_CO2eq_MUNDO[[#This Row],[Agricultura (kilotoneladas CO₂e)]:[Otras Quemas de Combustible (kilotoneladas CO₂e)]])</f>
        <v>308070</v>
      </c>
    </row>
    <row r="2130" spans="1:11" x14ac:dyDescent="0.25">
      <c r="A2130" t="s">
        <v>155</v>
      </c>
      <c r="B2130" t="s">
        <v>155</v>
      </c>
      <c r="C2130" t="s">
        <v>156</v>
      </c>
      <c r="D2130">
        <v>2012</v>
      </c>
      <c r="E2130">
        <v>100410</v>
      </c>
      <c r="F2130">
        <v>19530</v>
      </c>
      <c r="G2130">
        <v>112880</v>
      </c>
      <c r="H2130">
        <v>56710</v>
      </c>
      <c r="I2130">
        <v>2610</v>
      </c>
      <c r="J2130">
        <v>15910</v>
      </c>
      <c r="K2130">
        <f>SUM(Emisiones_CH4_CO2eq_MUNDO[[#This Row],[Agricultura (kilotoneladas CO₂e)]:[Otras Quemas de Combustible (kilotoneladas CO₂e)]])</f>
        <v>308050</v>
      </c>
    </row>
    <row r="2131" spans="1:11" x14ac:dyDescent="0.25">
      <c r="A2131" t="s">
        <v>155</v>
      </c>
      <c r="B2131" t="s">
        <v>155</v>
      </c>
      <c r="C2131" t="s">
        <v>156</v>
      </c>
      <c r="D2131">
        <v>2013</v>
      </c>
      <c r="E2131">
        <v>98120</v>
      </c>
      <c r="F2131">
        <v>20260</v>
      </c>
      <c r="G2131">
        <v>117540</v>
      </c>
      <c r="H2131">
        <v>47490</v>
      </c>
      <c r="I2131">
        <v>2610</v>
      </c>
      <c r="J2131">
        <v>16399.999999999898</v>
      </c>
      <c r="K2131">
        <f>SUM(Emisiones_CH4_CO2eq_MUNDO[[#This Row],[Agricultura (kilotoneladas CO₂e)]:[Otras Quemas de Combustible (kilotoneladas CO₂e)]])</f>
        <v>302419.99999999988</v>
      </c>
    </row>
    <row r="2132" spans="1:11" x14ac:dyDescent="0.25">
      <c r="A2132" t="s">
        <v>155</v>
      </c>
      <c r="B2132" t="s">
        <v>155</v>
      </c>
      <c r="C2132" t="s">
        <v>156</v>
      </c>
      <c r="D2132">
        <v>2014</v>
      </c>
      <c r="E2132">
        <v>101070</v>
      </c>
      <c r="F2132">
        <v>20980</v>
      </c>
      <c r="G2132">
        <v>122200</v>
      </c>
      <c r="H2132">
        <v>142190</v>
      </c>
      <c r="I2132">
        <v>2610</v>
      </c>
      <c r="J2132">
        <v>16890</v>
      </c>
      <c r="K2132">
        <f>SUM(Emisiones_CH4_CO2eq_MUNDO[[#This Row],[Agricultura (kilotoneladas CO₂e)]:[Otras Quemas de Combustible (kilotoneladas CO₂e)]])</f>
        <v>405940</v>
      </c>
    </row>
    <row r="2133" spans="1:11" x14ac:dyDescent="0.25">
      <c r="A2133" t="s">
        <v>155</v>
      </c>
      <c r="B2133" t="s">
        <v>155</v>
      </c>
      <c r="C2133" t="s">
        <v>156</v>
      </c>
      <c r="D2133">
        <v>2015</v>
      </c>
      <c r="E2133">
        <v>103870</v>
      </c>
      <c r="F2133">
        <v>20600</v>
      </c>
      <c r="G2133">
        <v>124680</v>
      </c>
      <c r="H2133">
        <v>154480</v>
      </c>
      <c r="I2133">
        <v>2610</v>
      </c>
      <c r="J2133">
        <v>17300</v>
      </c>
      <c r="K2133">
        <f>SUM(Emisiones_CH4_CO2eq_MUNDO[[#This Row],[Agricultura (kilotoneladas CO₂e)]:[Otras Quemas de Combustible (kilotoneladas CO₂e)]])</f>
        <v>423540</v>
      </c>
    </row>
    <row r="2134" spans="1:11" x14ac:dyDescent="0.25">
      <c r="A2134" t="s">
        <v>155</v>
      </c>
      <c r="B2134" t="s">
        <v>155</v>
      </c>
      <c r="C2134" t="s">
        <v>156</v>
      </c>
      <c r="D2134">
        <v>2016</v>
      </c>
      <c r="E2134">
        <v>109800</v>
      </c>
      <c r="F2134">
        <v>20490</v>
      </c>
      <c r="G2134">
        <v>126830</v>
      </c>
      <c r="H2134">
        <v>14960</v>
      </c>
      <c r="I2134">
        <v>2610</v>
      </c>
      <c r="J2134">
        <v>17680</v>
      </c>
      <c r="K2134">
        <f>SUM(Emisiones_CH4_CO2eq_MUNDO[[#This Row],[Agricultura (kilotoneladas CO₂e)]:[Otras Quemas de Combustible (kilotoneladas CO₂e)]])</f>
        <v>292370</v>
      </c>
    </row>
    <row r="2135" spans="1:11" x14ac:dyDescent="0.25">
      <c r="A2135" t="s">
        <v>157</v>
      </c>
      <c r="B2135" t="s">
        <v>433</v>
      </c>
      <c r="C2135" t="s">
        <v>158</v>
      </c>
      <c r="D2135">
        <v>1990</v>
      </c>
      <c r="E2135">
        <v>21410</v>
      </c>
      <c r="F2135">
        <v>31940</v>
      </c>
      <c r="G2135">
        <v>7110</v>
      </c>
      <c r="H2135">
        <v>10</v>
      </c>
      <c r="I2135">
        <v>0</v>
      </c>
      <c r="J2135">
        <v>1790</v>
      </c>
      <c r="K2135">
        <f>SUM(Emisiones_CH4_CO2eq_MUNDO[[#This Row],[Agricultura (kilotoneladas CO₂e)]:[Otras Quemas de Combustible (kilotoneladas CO₂e)]])</f>
        <v>62260</v>
      </c>
    </row>
    <row r="2136" spans="1:11" x14ac:dyDescent="0.25">
      <c r="A2136" t="s">
        <v>157</v>
      </c>
      <c r="B2136" t="s">
        <v>433</v>
      </c>
      <c r="C2136" t="s">
        <v>158</v>
      </c>
      <c r="D2136">
        <v>1991</v>
      </c>
      <c r="E2136">
        <v>20880</v>
      </c>
      <c r="F2136">
        <v>33189.999999999898</v>
      </c>
      <c r="G2136">
        <v>7370</v>
      </c>
      <c r="H2136">
        <v>10</v>
      </c>
      <c r="I2136">
        <v>0</v>
      </c>
      <c r="J2136">
        <v>1860</v>
      </c>
      <c r="K2136">
        <f>SUM(Emisiones_CH4_CO2eq_MUNDO[[#This Row],[Agricultura (kilotoneladas CO₂e)]:[Otras Quemas de Combustible (kilotoneladas CO₂e)]])</f>
        <v>63309.999999999898</v>
      </c>
    </row>
    <row r="2137" spans="1:11" x14ac:dyDescent="0.25">
      <c r="A2137" t="s">
        <v>157</v>
      </c>
      <c r="B2137" t="s">
        <v>433</v>
      </c>
      <c r="C2137" t="s">
        <v>158</v>
      </c>
      <c r="D2137">
        <v>1992</v>
      </c>
      <c r="E2137">
        <v>22470</v>
      </c>
      <c r="F2137">
        <v>34450</v>
      </c>
      <c r="G2137">
        <v>7640</v>
      </c>
      <c r="H2137">
        <v>10</v>
      </c>
      <c r="I2137">
        <v>0</v>
      </c>
      <c r="J2137">
        <v>1920</v>
      </c>
      <c r="K2137">
        <f>SUM(Emisiones_CH4_CO2eq_MUNDO[[#This Row],[Agricultura (kilotoneladas CO₂e)]:[Otras Quemas de Combustible (kilotoneladas CO₂e)]])</f>
        <v>66490</v>
      </c>
    </row>
    <row r="2138" spans="1:11" x14ac:dyDescent="0.25">
      <c r="A2138" t="s">
        <v>157</v>
      </c>
      <c r="B2138" t="s">
        <v>433</v>
      </c>
      <c r="C2138" t="s">
        <v>158</v>
      </c>
      <c r="D2138">
        <v>1993</v>
      </c>
      <c r="E2138">
        <v>22640</v>
      </c>
      <c r="F2138">
        <v>35710</v>
      </c>
      <c r="G2138">
        <v>7900</v>
      </c>
      <c r="H2138">
        <v>10</v>
      </c>
      <c r="I2138">
        <v>0</v>
      </c>
      <c r="J2138">
        <v>1980</v>
      </c>
      <c r="K2138">
        <f>SUM(Emisiones_CH4_CO2eq_MUNDO[[#This Row],[Agricultura (kilotoneladas CO₂e)]:[Otras Quemas de Combustible (kilotoneladas CO₂e)]])</f>
        <v>68240</v>
      </c>
    </row>
    <row r="2139" spans="1:11" x14ac:dyDescent="0.25">
      <c r="A2139" t="s">
        <v>157</v>
      </c>
      <c r="B2139" t="s">
        <v>433</v>
      </c>
      <c r="C2139" t="s">
        <v>158</v>
      </c>
      <c r="D2139">
        <v>1994</v>
      </c>
      <c r="E2139">
        <v>22880</v>
      </c>
      <c r="F2139">
        <v>36960</v>
      </c>
      <c r="G2139">
        <v>8170</v>
      </c>
      <c r="H2139">
        <v>10</v>
      </c>
      <c r="I2139">
        <v>50</v>
      </c>
      <c r="J2139">
        <v>2040</v>
      </c>
      <c r="K2139">
        <f>SUM(Emisiones_CH4_CO2eq_MUNDO[[#This Row],[Agricultura (kilotoneladas CO₂e)]:[Otras Quemas de Combustible (kilotoneladas CO₂e)]])</f>
        <v>70110</v>
      </c>
    </row>
    <row r="2140" spans="1:11" x14ac:dyDescent="0.25">
      <c r="A2140" t="s">
        <v>157</v>
      </c>
      <c r="B2140" t="s">
        <v>433</v>
      </c>
      <c r="C2140" t="s">
        <v>158</v>
      </c>
      <c r="D2140">
        <v>1995</v>
      </c>
      <c r="E2140">
        <v>23230</v>
      </c>
      <c r="F2140">
        <v>37980</v>
      </c>
      <c r="G2140">
        <v>10530</v>
      </c>
      <c r="H2140">
        <v>10</v>
      </c>
      <c r="I2140">
        <v>50</v>
      </c>
      <c r="J2140">
        <v>2029.99999999999</v>
      </c>
      <c r="K2140">
        <f>SUM(Emisiones_CH4_CO2eq_MUNDO[[#This Row],[Agricultura (kilotoneladas CO₂e)]:[Otras Quemas de Combustible (kilotoneladas CO₂e)]])</f>
        <v>73829.999999999985</v>
      </c>
    </row>
    <row r="2141" spans="1:11" x14ac:dyDescent="0.25">
      <c r="A2141" t="s">
        <v>157</v>
      </c>
      <c r="B2141" t="s">
        <v>433</v>
      </c>
      <c r="C2141" t="s">
        <v>158</v>
      </c>
      <c r="D2141">
        <v>1996</v>
      </c>
      <c r="E2141">
        <v>23860</v>
      </c>
      <c r="F2141">
        <v>39000</v>
      </c>
      <c r="G2141">
        <v>12880</v>
      </c>
      <c r="H2141">
        <v>30</v>
      </c>
      <c r="I2141">
        <v>60</v>
      </c>
      <c r="J2141">
        <v>2020</v>
      </c>
      <c r="K2141">
        <f>SUM(Emisiones_CH4_CO2eq_MUNDO[[#This Row],[Agricultura (kilotoneladas CO₂e)]:[Otras Quemas de Combustible (kilotoneladas CO₂e)]])</f>
        <v>77850</v>
      </c>
    </row>
    <row r="2142" spans="1:11" x14ac:dyDescent="0.25">
      <c r="A2142" t="s">
        <v>157</v>
      </c>
      <c r="B2142" t="s">
        <v>433</v>
      </c>
      <c r="C2142" t="s">
        <v>158</v>
      </c>
      <c r="D2142">
        <v>1997</v>
      </c>
      <c r="E2142">
        <v>23890</v>
      </c>
      <c r="F2142">
        <v>40020</v>
      </c>
      <c r="G2142">
        <v>15240</v>
      </c>
      <c r="H2142">
        <v>10</v>
      </c>
      <c r="I2142">
        <v>60</v>
      </c>
      <c r="J2142">
        <v>2009.99999999999</v>
      </c>
      <c r="K2142">
        <f>SUM(Emisiones_CH4_CO2eq_MUNDO[[#This Row],[Agricultura (kilotoneladas CO₂e)]:[Otras Quemas de Combustible (kilotoneladas CO₂e)]])</f>
        <v>81229.999999999985</v>
      </c>
    </row>
    <row r="2143" spans="1:11" x14ac:dyDescent="0.25">
      <c r="A2143" t="s">
        <v>157</v>
      </c>
      <c r="B2143" t="s">
        <v>433</v>
      </c>
      <c r="C2143" t="s">
        <v>158</v>
      </c>
      <c r="D2143">
        <v>1998</v>
      </c>
      <c r="E2143">
        <v>24540</v>
      </c>
      <c r="F2143">
        <v>41030</v>
      </c>
      <c r="G2143">
        <v>17600</v>
      </c>
      <c r="H2143">
        <v>10</v>
      </c>
      <c r="I2143">
        <v>70</v>
      </c>
      <c r="J2143">
        <v>1990</v>
      </c>
      <c r="K2143">
        <f>SUM(Emisiones_CH4_CO2eq_MUNDO[[#This Row],[Agricultura (kilotoneladas CO₂e)]:[Otras Quemas de Combustible (kilotoneladas CO₂e)]])</f>
        <v>85240</v>
      </c>
    </row>
    <row r="2144" spans="1:11" x14ac:dyDescent="0.25">
      <c r="A2144" t="s">
        <v>157</v>
      </c>
      <c r="B2144" t="s">
        <v>433</v>
      </c>
      <c r="C2144" t="s">
        <v>158</v>
      </c>
      <c r="D2144">
        <v>1999</v>
      </c>
      <c r="E2144">
        <v>24060</v>
      </c>
      <c r="F2144">
        <v>42050</v>
      </c>
      <c r="G2144">
        <v>19960</v>
      </c>
      <c r="H2144">
        <v>20</v>
      </c>
      <c r="I2144">
        <v>70</v>
      </c>
      <c r="J2144">
        <v>1980</v>
      </c>
      <c r="K2144">
        <f>SUM(Emisiones_CH4_CO2eq_MUNDO[[#This Row],[Agricultura (kilotoneladas CO₂e)]:[Otras Quemas de Combustible (kilotoneladas CO₂e)]])</f>
        <v>88140</v>
      </c>
    </row>
    <row r="2145" spans="1:11" x14ac:dyDescent="0.25">
      <c r="A2145" t="s">
        <v>157</v>
      </c>
      <c r="B2145" t="s">
        <v>433</v>
      </c>
      <c r="C2145" t="s">
        <v>158</v>
      </c>
      <c r="D2145">
        <v>2000</v>
      </c>
      <c r="E2145">
        <v>23280</v>
      </c>
      <c r="F2145">
        <v>43070</v>
      </c>
      <c r="G2145">
        <v>22310</v>
      </c>
      <c r="H2145">
        <v>10</v>
      </c>
      <c r="I2145">
        <v>80</v>
      </c>
      <c r="J2145">
        <v>1970</v>
      </c>
      <c r="K2145">
        <f>SUM(Emisiones_CH4_CO2eq_MUNDO[[#This Row],[Agricultura (kilotoneladas CO₂e)]:[Otras Quemas de Combustible (kilotoneladas CO₂e)]])</f>
        <v>90720</v>
      </c>
    </row>
    <row r="2146" spans="1:11" x14ac:dyDescent="0.25">
      <c r="A2146" t="s">
        <v>157</v>
      </c>
      <c r="B2146" t="s">
        <v>433</v>
      </c>
      <c r="C2146" t="s">
        <v>158</v>
      </c>
      <c r="D2146">
        <v>2001</v>
      </c>
      <c r="E2146">
        <v>23040</v>
      </c>
      <c r="F2146">
        <v>48590</v>
      </c>
      <c r="G2146">
        <v>22780</v>
      </c>
      <c r="H2146">
        <v>0</v>
      </c>
      <c r="I2146">
        <v>80</v>
      </c>
      <c r="J2146">
        <v>2110</v>
      </c>
      <c r="K2146">
        <f>SUM(Emisiones_CH4_CO2eq_MUNDO[[#This Row],[Agricultura (kilotoneladas CO₂e)]:[Otras Quemas de Combustible (kilotoneladas CO₂e)]])</f>
        <v>96600</v>
      </c>
    </row>
    <row r="2147" spans="1:11" x14ac:dyDescent="0.25">
      <c r="A2147" t="s">
        <v>157</v>
      </c>
      <c r="B2147" t="s">
        <v>433</v>
      </c>
      <c r="C2147" t="s">
        <v>158</v>
      </c>
      <c r="D2147">
        <v>2002</v>
      </c>
      <c r="E2147">
        <v>22640</v>
      </c>
      <c r="F2147">
        <v>54110</v>
      </c>
      <c r="G2147">
        <v>23250</v>
      </c>
      <c r="H2147">
        <v>0</v>
      </c>
      <c r="I2147">
        <v>80</v>
      </c>
      <c r="J2147">
        <v>2260</v>
      </c>
      <c r="K2147">
        <f>SUM(Emisiones_CH4_CO2eq_MUNDO[[#This Row],[Agricultura (kilotoneladas CO₂e)]:[Otras Quemas de Combustible (kilotoneladas CO₂e)]])</f>
        <v>102340</v>
      </c>
    </row>
    <row r="2148" spans="1:11" x14ac:dyDescent="0.25">
      <c r="A2148" t="s">
        <v>157</v>
      </c>
      <c r="B2148" t="s">
        <v>433</v>
      </c>
      <c r="C2148" t="s">
        <v>158</v>
      </c>
      <c r="D2148">
        <v>2003</v>
      </c>
      <c r="E2148">
        <v>22770</v>
      </c>
      <c r="F2148">
        <v>59630</v>
      </c>
      <c r="G2148">
        <v>23710</v>
      </c>
      <c r="H2148">
        <v>0</v>
      </c>
      <c r="I2148">
        <v>80</v>
      </c>
      <c r="J2148">
        <v>2410</v>
      </c>
      <c r="K2148">
        <f>SUM(Emisiones_CH4_CO2eq_MUNDO[[#This Row],[Agricultura (kilotoneladas CO₂e)]:[Otras Quemas de Combustible (kilotoneladas CO₂e)]])</f>
        <v>108600</v>
      </c>
    </row>
    <row r="2149" spans="1:11" x14ac:dyDescent="0.25">
      <c r="A2149" t="s">
        <v>157</v>
      </c>
      <c r="B2149" t="s">
        <v>433</v>
      </c>
      <c r="C2149" t="s">
        <v>158</v>
      </c>
      <c r="D2149">
        <v>2004</v>
      </c>
      <c r="E2149">
        <v>23050</v>
      </c>
      <c r="F2149">
        <v>65160</v>
      </c>
      <c r="G2149">
        <v>24180</v>
      </c>
      <c r="H2149">
        <v>0</v>
      </c>
      <c r="I2149">
        <v>80</v>
      </c>
      <c r="J2149">
        <v>2560</v>
      </c>
      <c r="K2149">
        <f>SUM(Emisiones_CH4_CO2eq_MUNDO[[#This Row],[Agricultura (kilotoneladas CO₂e)]:[Otras Quemas de Combustible (kilotoneladas CO₂e)]])</f>
        <v>115030</v>
      </c>
    </row>
    <row r="2150" spans="1:11" x14ac:dyDescent="0.25">
      <c r="A2150" t="s">
        <v>157</v>
      </c>
      <c r="B2150" t="s">
        <v>433</v>
      </c>
      <c r="C2150" t="s">
        <v>158</v>
      </c>
      <c r="D2150">
        <v>2005</v>
      </c>
      <c r="E2150">
        <v>23390</v>
      </c>
      <c r="F2150">
        <v>70680</v>
      </c>
      <c r="G2150">
        <v>24650</v>
      </c>
      <c r="H2150">
        <v>0</v>
      </c>
      <c r="I2150">
        <v>80</v>
      </c>
      <c r="J2150">
        <v>2700</v>
      </c>
      <c r="K2150">
        <f>SUM(Emisiones_CH4_CO2eq_MUNDO[[#This Row],[Agricultura (kilotoneladas CO₂e)]:[Otras Quemas de Combustible (kilotoneladas CO₂e)]])</f>
        <v>121500</v>
      </c>
    </row>
    <row r="2151" spans="1:11" x14ac:dyDescent="0.25">
      <c r="A2151" t="s">
        <v>157</v>
      </c>
      <c r="B2151" t="s">
        <v>433</v>
      </c>
      <c r="C2151" t="s">
        <v>158</v>
      </c>
      <c r="D2151">
        <v>2006</v>
      </c>
      <c r="E2151">
        <v>23520</v>
      </c>
      <c r="F2151">
        <v>76170</v>
      </c>
      <c r="G2151">
        <v>25100</v>
      </c>
      <c r="H2151">
        <v>0</v>
      </c>
      <c r="I2151">
        <v>80</v>
      </c>
      <c r="J2151">
        <v>2700</v>
      </c>
      <c r="K2151">
        <f>SUM(Emisiones_CH4_CO2eq_MUNDO[[#This Row],[Agricultura (kilotoneladas CO₂e)]:[Otras Quemas de Combustible (kilotoneladas CO₂e)]])</f>
        <v>127570</v>
      </c>
    </row>
    <row r="2152" spans="1:11" x14ac:dyDescent="0.25">
      <c r="A2152" t="s">
        <v>157</v>
      </c>
      <c r="B2152" t="s">
        <v>433</v>
      </c>
      <c r="C2152" t="s">
        <v>158</v>
      </c>
      <c r="D2152">
        <v>2007</v>
      </c>
      <c r="E2152">
        <v>23590</v>
      </c>
      <c r="F2152">
        <v>81670</v>
      </c>
      <c r="G2152">
        <v>25550</v>
      </c>
      <c r="H2152">
        <v>0</v>
      </c>
      <c r="I2152">
        <v>80</v>
      </c>
      <c r="J2152">
        <v>2690</v>
      </c>
      <c r="K2152">
        <f>SUM(Emisiones_CH4_CO2eq_MUNDO[[#This Row],[Agricultura (kilotoneladas CO₂e)]:[Otras Quemas de Combustible (kilotoneladas CO₂e)]])</f>
        <v>133580</v>
      </c>
    </row>
    <row r="2153" spans="1:11" x14ac:dyDescent="0.25">
      <c r="A2153" t="s">
        <v>157</v>
      </c>
      <c r="B2153" t="s">
        <v>433</v>
      </c>
      <c r="C2153" t="s">
        <v>158</v>
      </c>
      <c r="D2153">
        <v>2008</v>
      </c>
      <c r="E2153">
        <v>21010</v>
      </c>
      <c r="F2153">
        <v>87170</v>
      </c>
      <c r="G2153">
        <v>26000</v>
      </c>
      <c r="H2153">
        <v>0</v>
      </c>
      <c r="I2153">
        <v>80</v>
      </c>
      <c r="J2153">
        <v>2680</v>
      </c>
      <c r="K2153">
        <f>SUM(Emisiones_CH4_CO2eq_MUNDO[[#This Row],[Agricultura (kilotoneladas CO₂e)]:[Otras Quemas de Combustible (kilotoneladas CO₂e)]])</f>
        <v>136940</v>
      </c>
    </row>
    <row r="2154" spans="1:11" x14ac:dyDescent="0.25">
      <c r="A2154" t="s">
        <v>157</v>
      </c>
      <c r="B2154" t="s">
        <v>433</v>
      </c>
      <c r="C2154" t="s">
        <v>158</v>
      </c>
      <c r="D2154">
        <v>2009</v>
      </c>
      <c r="E2154">
        <v>21350</v>
      </c>
      <c r="F2154">
        <v>92660</v>
      </c>
      <c r="G2154">
        <v>26460</v>
      </c>
      <c r="H2154">
        <v>0</v>
      </c>
      <c r="I2154">
        <v>80</v>
      </c>
      <c r="J2154">
        <v>2680</v>
      </c>
      <c r="K2154">
        <f>SUM(Emisiones_CH4_CO2eq_MUNDO[[#This Row],[Agricultura (kilotoneladas CO₂e)]:[Otras Quemas de Combustible (kilotoneladas CO₂e)]])</f>
        <v>143230</v>
      </c>
    </row>
    <row r="2155" spans="1:11" x14ac:dyDescent="0.25">
      <c r="A2155" t="s">
        <v>157</v>
      </c>
      <c r="B2155" t="s">
        <v>433</v>
      </c>
      <c r="C2155" t="s">
        <v>158</v>
      </c>
      <c r="D2155">
        <v>2010</v>
      </c>
      <c r="E2155">
        <v>21690</v>
      </c>
      <c r="F2155">
        <v>98160</v>
      </c>
      <c r="G2155">
        <v>26910</v>
      </c>
      <c r="H2155">
        <v>90</v>
      </c>
      <c r="I2155">
        <v>80</v>
      </c>
      <c r="J2155">
        <v>2670</v>
      </c>
      <c r="K2155">
        <f>SUM(Emisiones_CH4_CO2eq_MUNDO[[#This Row],[Agricultura (kilotoneladas CO₂e)]:[Otras Quemas de Combustible (kilotoneladas CO₂e)]])</f>
        <v>149600</v>
      </c>
    </row>
    <row r="2156" spans="1:11" x14ac:dyDescent="0.25">
      <c r="A2156" t="s">
        <v>157</v>
      </c>
      <c r="B2156" t="s">
        <v>433</v>
      </c>
      <c r="C2156" t="s">
        <v>158</v>
      </c>
      <c r="D2156">
        <v>2011</v>
      </c>
      <c r="E2156">
        <v>20820</v>
      </c>
      <c r="F2156">
        <v>96480</v>
      </c>
      <c r="G2156">
        <v>27370</v>
      </c>
      <c r="H2156">
        <v>0</v>
      </c>
      <c r="I2156">
        <v>80</v>
      </c>
      <c r="J2156">
        <v>2760</v>
      </c>
      <c r="K2156">
        <f>SUM(Emisiones_CH4_CO2eq_MUNDO[[#This Row],[Agricultura (kilotoneladas CO₂e)]:[Otras Quemas de Combustible (kilotoneladas CO₂e)]])</f>
        <v>147510</v>
      </c>
    </row>
    <row r="2157" spans="1:11" x14ac:dyDescent="0.25">
      <c r="A2157" t="s">
        <v>157</v>
      </c>
      <c r="B2157" t="s">
        <v>433</v>
      </c>
      <c r="C2157" t="s">
        <v>158</v>
      </c>
      <c r="D2157">
        <v>2012</v>
      </c>
      <c r="E2157">
        <v>21020</v>
      </c>
      <c r="F2157">
        <v>94800</v>
      </c>
      <c r="G2157">
        <v>27840</v>
      </c>
      <c r="H2157">
        <v>0</v>
      </c>
      <c r="I2157">
        <v>80</v>
      </c>
      <c r="J2157">
        <v>2860</v>
      </c>
      <c r="K2157">
        <f>SUM(Emisiones_CH4_CO2eq_MUNDO[[#This Row],[Agricultura (kilotoneladas CO₂e)]:[Otras Quemas de Combustible (kilotoneladas CO₂e)]])</f>
        <v>146600</v>
      </c>
    </row>
    <row r="2158" spans="1:11" x14ac:dyDescent="0.25">
      <c r="A2158" t="s">
        <v>157</v>
      </c>
      <c r="B2158" t="s">
        <v>433</v>
      </c>
      <c r="C2158" t="s">
        <v>158</v>
      </c>
      <c r="D2158">
        <v>2013</v>
      </c>
      <c r="E2158">
        <v>20900</v>
      </c>
      <c r="F2158">
        <v>93120</v>
      </c>
      <c r="G2158">
        <v>28300</v>
      </c>
      <c r="H2158">
        <v>0</v>
      </c>
      <c r="I2158">
        <v>80</v>
      </c>
      <c r="J2158">
        <v>2960</v>
      </c>
      <c r="K2158">
        <f>SUM(Emisiones_CH4_CO2eq_MUNDO[[#This Row],[Agricultura (kilotoneladas CO₂e)]:[Otras Quemas de Combustible (kilotoneladas CO₂e)]])</f>
        <v>145360</v>
      </c>
    </row>
    <row r="2159" spans="1:11" x14ac:dyDescent="0.25">
      <c r="A2159" t="s">
        <v>157</v>
      </c>
      <c r="B2159" t="s">
        <v>433</v>
      </c>
      <c r="C2159" t="s">
        <v>158</v>
      </c>
      <c r="D2159">
        <v>2014</v>
      </c>
      <c r="E2159">
        <v>16020</v>
      </c>
      <c r="F2159">
        <v>91440</v>
      </c>
      <c r="G2159">
        <v>28770</v>
      </c>
      <c r="H2159">
        <v>10</v>
      </c>
      <c r="I2159">
        <v>80</v>
      </c>
      <c r="J2159">
        <v>3050</v>
      </c>
      <c r="K2159">
        <f>SUM(Emisiones_CH4_CO2eq_MUNDO[[#This Row],[Agricultura (kilotoneladas CO₂e)]:[Otras Quemas de Combustible (kilotoneladas CO₂e)]])</f>
        <v>139370</v>
      </c>
    </row>
    <row r="2160" spans="1:11" x14ac:dyDescent="0.25">
      <c r="A2160" t="s">
        <v>157</v>
      </c>
      <c r="B2160" t="s">
        <v>433</v>
      </c>
      <c r="C2160" t="s">
        <v>158</v>
      </c>
      <c r="D2160">
        <v>2015</v>
      </c>
      <c r="E2160">
        <v>16970</v>
      </c>
      <c r="F2160">
        <v>89750</v>
      </c>
      <c r="G2160">
        <v>29230</v>
      </c>
      <c r="H2160">
        <v>0</v>
      </c>
      <c r="I2160">
        <v>80</v>
      </c>
      <c r="J2160">
        <v>3150</v>
      </c>
      <c r="K2160">
        <f>SUM(Emisiones_CH4_CO2eq_MUNDO[[#This Row],[Agricultura (kilotoneladas CO₂e)]:[Otras Quemas de Combustible (kilotoneladas CO₂e)]])</f>
        <v>139180</v>
      </c>
    </row>
    <row r="2161" spans="1:11" x14ac:dyDescent="0.25">
      <c r="A2161" t="s">
        <v>157</v>
      </c>
      <c r="B2161" t="s">
        <v>433</v>
      </c>
      <c r="C2161" t="s">
        <v>158</v>
      </c>
      <c r="D2161">
        <v>2016</v>
      </c>
      <c r="E2161">
        <v>17510</v>
      </c>
      <c r="F2161">
        <v>92650</v>
      </c>
      <c r="G2161">
        <v>29670</v>
      </c>
      <c r="H2161">
        <v>0</v>
      </c>
      <c r="I2161">
        <v>80</v>
      </c>
      <c r="J2161">
        <v>3210</v>
      </c>
      <c r="K2161">
        <f>SUM(Emisiones_CH4_CO2eq_MUNDO[[#This Row],[Agricultura (kilotoneladas CO₂e)]:[Otras Quemas de Combustible (kilotoneladas CO₂e)]])</f>
        <v>143120</v>
      </c>
    </row>
    <row r="2162" spans="1:11" x14ac:dyDescent="0.25">
      <c r="A2162" t="s">
        <v>159</v>
      </c>
      <c r="B2162" t="s">
        <v>434</v>
      </c>
      <c r="C2162" t="s">
        <v>160</v>
      </c>
      <c r="D2162">
        <v>1990</v>
      </c>
      <c r="E2162">
        <v>3940</v>
      </c>
      <c r="F2162">
        <v>820</v>
      </c>
      <c r="G2162">
        <v>4570</v>
      </c>
      <c r="H2162">
        <v>10</v>
      </c>
      <c r="I2162">
        <v>0</v>
      </c>
      <c r="J2162">
        <v>270</v>
      </c>
      <c r="K2162">
        <f>SUM(Emisiones_CH4_CO2eq_MUNDO[[#This Row],[Agricultura (kilotoneladas CO₂e)]:[Otras Quemas de Combustible (kilotoneladas CO₂e)]])</f>
        <v>9610</v>
      </c>
    </row>
    <row r="2163" spans="1:11" x14ac:dyDescent="0.25">
      <c r="A2163" t="s">
        <v>159</v>
      </c>
      <c r="B2163" t="s">
        <v>434</v>
      </c>
      <c r="C2163" t="s">
        <v>160</v>
      </c>
      <c r="D2163">
        <v>1991</v>
      </c>
      <c r="E2163">
        <v>2830</v>
      </c>
      <c r="F2163">
        <v>700</v>
      </c>
      <c r="G2163">
        <v>4730</v>
      </c>
      <c r="H2163">
        <v>10</v>
      </c>
      <c r="I2163">
        <v>0</v>
      </c>
      <c r="J2163">
        <v>280</v>
      </c>
      <c r="K2163">
        <f>SUM(Emisiones_CH4_CO2eq_MUNDO[[#This Row],[Agricultura (kilotoneladas CO₂e)]:[Otras Quemas de Combustible (kilotoneladas CO₂e)]])</f>
        <v>8550</v>
      </c>
    </row>
    <row r="2164" spans="1:11" x14ac:dyDescent="0.25">
      <c r="A2164" t="s">
        <v>159</v>
      </c>
      <c r="B2164" t="s">
        <v>434</v>
      </c>
      <c r="C2164" t="s">
        <v>160</v>
      </c>
      <c r="D2164">
        <v>1992</v>
      </c>
      <c r="E2164">
        <v>3290</v>
      </c>
      <c r="F2164">
        <v>580</v>
      </c>
      <c r="G2164">
        <v>4890</v>
      </c>
      <c r="H2164">
        <v>10</v>
      </c>
      <c r="I2164">
        <v>0</v>
      </c>
      <c r="J2164">
        <v>280</v>
      </c>
      <c r="K2164">
        <f>SUM(Emisiones_CH4_CO2eq_MUNDO[[#This Row],[Agricultura (kilotoneladas CO₂e)]:[Otras Quemas de Combustible (kilotoneladas CO₂e)]])</f>
        <v>9050</v>
      </c>
    </row>
    <row r="2165" spans="1:11" x14ac:dyDescent="0.25">
      <c r="A2165" t="s">
        <v>159</v>
      </c>
      <c r="B2165" t="s">
        <v>434</v>
      </c>
      <c r="C2165" t="s">
        <v>160</v>
      </c>
      <c r="D2165">
        <v>1993</v>
      </c>
      <c r="E2165">
        <v>3880</v>
      </c>
      <c r="F2165">
        <v>470</v>
      </c>
      <c r="G2165">
        <v>5050</v>
      </c>
      <c r="H2165">
        <v>10</v>
      </c>
      <c r="I2165">
        <v>0</v>
      </c>
      <c r="J2165">
        <v>280</v>
      </c>
      <c r="K2165">
        <f>SUM(Emisiones_CH4_CO2eq_MUNDO[[#This Row],[Agricultura (kilotoneladas CO₂e)]:[Otras Quemas de Combustible (kilotoneladas CO₂e)]])</f>
        <v>9690</v>
      </c>
    </row>
    <row r="2166" spans="1:11" x14ac:dyDescent="0.25">
      <c r="A2166" t="s">
        <v>159</v>
      </c>
      <c r="B2166" t="s">
        <v>434</v>
      </c>
      <c r="C2166" t="s">
        <v>160</v>
      </c>
      <c r="D2166">
        <v>1994</v>
      </c>
      <c r="E2166">
        <v>3990</v>
      </c>
      <c r="F2166">
        <v>350</v>
      </c>
      <c r="G2166">
        <v>5210</v>
      </c>
      <c r="H2166">
        <v>10</v>
      </c>
      <c r="I2166">
        <v>0</v>
      </c>
      <c r="J2166">
        <v>290</v>
      </c>
      <c r="K2166">
        <f>SUM(Emisiones_CH4_CO2eq_MUNDO[[#This Row],[Agricultura (kilotoneladas CO₂e)]:[Otras Quemas de Combustible (kilotoneladas CO₂e)]])</f>
        <v>9850</v>
      </c>
    </row>
    <row r="2167" spans="1:11" x14ac:dyDescent="0.25">
      <c r="A2167" t="s">
        <v>159</v>
      </c>
      <c r="B2167" t="s">
        <v>434</v>
      </c>
      <c r="C2167" t="s">
        <v>160</v>
      </c>
      <c r="D2167">
        <v>1995</v>
      </c>
      <c r="E2167">
        <v>3770</v>
      </c>
      <c r="F2167">
        <v>230</v>
      </c>
      <c r="G2167">
        <v>5370</v>
      </c>
      <c r="H2167">
        <v>10</v>
      </c>
      <c r="I2167">
        <v>0</v>
      </c>
      <c r="J2167">
        <v>290</v>
      </c>
      <c r="K2167">
        <f>SUM(Emisiones_CH4_CO2eq_MUNDO[[#This Row],[Agricultura (kilotoneladas CO₂e)]:[Otras Quemas de Combustible (kilotoneladas CO₂e)]])</f>
        <v>9670</v>
      </c>
    </row>
    <row r="2168" spans="1:11" x14ac:dyDescent="0.25">
      <c r="A2168" t="s">
        <v>159</v>
      </c>
      <c r="B2168" t="s">
        <v>434</v>
      </c>
      <c r="C2168" t="s">
        <v>160</v>
      </c>
      <c r="D2168">
        <v>1996</v>
      </c>
      <c r="E2168">
        <v>3050</v>
      </c>
      <c r="F2168">
        <v>390</v>
      </c>
      <c r="G2168">
        <v>5560</v>
      </c>
      <c r="H2168">
        <v>0</v>
      </c>
      <c r="I2168">
        <v>0</v>
      </c>
      <c r="J2168">
        <v>300</v>
      </c>
      <c r="K2168">
        <f>SUM(Emisiones_CH4_CO2eq_MUNDO[[#This Row],[Agricultura (kilotoneladas CO₂e)]:[Otras Quemas de Combustible (kilotoneladas CO₂e)]])</f>
        <v>9300</v>
      </c>
    </row>
    <row r="2169" spans="1:11" x14ac:dyDescent="0.25">
      <c r="A2169" t="s">
        <v>159</v>
      </c>
      <c r="B2169" t="s">
        <v>434</v>
      </c>
      <c r="C2169" t="s">
        <v>160</v>
      </c>
      <c r="D2169">
        <v>1997</v>
      </c>
      <c r="E2169">
        <v>3400</v>
      </c>
      <c r="F2169">
        <v>550</v>
      </c>
      <c r="G2169">
        <v>5750</v>
      </c>
      <c r="H2169">
        <v>0</v>
      </c>
      <c r="I2169">
        <v>0</v>
      </c>
      <c r="J2169">
        <v>300</v>
      </c>
      <c r="K2169">
        <f>SUM(Emisiones_CH4_CO2eq_MUNDO[[#This Row],[Agricultura (kilotoneladas CO₂e)]:[Otras Quemas de Combustible (kilotoneladas CO₂e)]])</f>
        <v>10000</v>
      </c>
    </row>
    <row r="2170" spans="1:11" x14ac:dyDescent="0.25">
      <c r="A2170" t="s">
        <v>159</v>
      </c>
      <c r="B2170" t="s">
        <v>434</v>
      </c>
      <c r="C2170" t="s">
        <v>160</v>
      </c>
      <c r="D2170">
        <v>1998</v>
      </c>
      <c r="E2170">
        <v>3570</v>
      </c>
      <c r="F2170">
        <v>710</v>
      </c>
      <c r="G2170">
        <v>5930</v>
      </c>
      <c r="H2170">
        <v>0</v>
      </c>
      <c r="I2170">
        <v>0</v>
      </c>
      <c r="J2170">
        <v>300</v>
      </c>
      <c r="K2170">
        <f>SUM(Emisiones_CH4_CO2eq_MUNDO[[#This Row],[Agricultura (kilotoneladas CO₂e)]:[Otras Quemas de Combustible (kilotoneladas CO₂e)]])</f>
        <v>10510</v>
      </c>
    </row>
    <row r="2171" spans="1:11" x14ac:dyDescent="0.25">
      <c r="A2171" t="s">
        <v>159</v>
      </c>
      <c r="B2171" t="s">
        <v>434</v>
      </c>
      <c r="C2171" t="s">
        <v>160</v>
      </c>
      <c r="D2171">
        <v>1999</v>
      </c>
      <c r="E2171">
        <v>3470</v>
      </c>
      <c r="F2171">
        <v>870</v>
      </c>
      <c r="G2171">
        <v>6120</v>
      </c>
      <c r="H2171">
        <v>10</v>
      </c>
      <c r="I2171">
        <v>0</v>
      </c>
      <c r="J2171">
        <v>300</v>
      </c>
      <c r="K2171">
        <f>SUM(Emisiones_CH4_CO2eq_MUNDO[[#This Row],[Agricultura (kilotoneladas CO₂e)]:[Otras Quemas de Combustible (kilotoneladas CO₂e)]])</f>
        <v>10770</v>
      </c>
    </row>
    <row r="2172" spans="1:11" x14ac:dyDescent="0.25">
      <c r="A2172" t="s">
        <v>159</v>
      </c>
      <c r="B2172" t="s">
        <v>434</v>
      </c>
      <c r="C2172" t="s">
        <v>160</v>
      </c>
      <c r="D2172">
        <v>2000</v>
      </c>
      <c r="E2172">
        <v>3410</v>
      </c>
      <c r="F2172">
        <v>1030</v>
      </c>
      <c r="G2172">
        <v>6310</v>
      </c>
      <c r="H2172">
        <v>20</v>
      </c>
      <c r="I2172">
        <v>0</v>
      </c>
      <c r="J2172">
        <v>310</v>
      </c>
      <c r="K2172">
        <f>SUM(Emisiones_CH4_CO2eq_MUNDO[[#This Row],[Agricultura (kilotoneladas CO₂e)]:[Otras Quemas de Combustible (kilotoneladas CO₂e)]])</f>
        <v>11080</v>
      </c>
    </row>
    <row r="2173" spans="1:11" x14ac:dyDescent="0.25">
      <c r="A2173" t="s">
        <v>159</v>
      </c>
      <c r="B2173" t="s">
        <v>434</v>
      </c>
      <c r="C2173" t="s">
        <v>160</v>
      </c>
      <c r="D2173">
        <v>2001</v>
      </c>
      <c r="E2173">
        <v>3360</v>
      </c>
      <c r="F2173">
        <v>970</v>
      </c>
      <c r="G2173">
        <v>6510</v>
      </c>
      <c r="H2173">
        <v>10</v>
      </c>
      <c r="I2173">
        <v>0</v>
      </c>
      <c r="J2173">
        <v>320</v>
      </c>
      <c r="K2173">
        <f>SUM(Emisiones_CH4_CO2eq_MUNDO[[#This Row],[Agricultura (kilotoneladas CO₂e)]:[Otras Quemas de Combustible (kilotoneladas CO₂e)]])</f>
        <v>11170</v>
      </c>
    </row>
    <row r="2174" spans="1:11" x14ac:dyDescent="0.25">
      <c r="A2174" t="s">
        <v>159</v>
      </c>
      <c r="B2174" t="s">
        <v>434</v>
      </c>
      <c r="C2174" t="s">
        <v>160</v>
      </c>
      <c r="D2174">
        <v>2002</v>
      </c>
      <c r="E2174">
        <v>3470</v>
      </c>
      <c r="F2174">
        <v>920</v>
      </c>
      <c r="G2174">
        <v>6720</v>
      </c>
      <c r="H2174">
        <v>0</v>
      </c>
      <c r="I2174">
        <v>0</v>
      </c>
      <c r="J2174">
        <v>330</v>
      </c>
      <c r="K2174">
        <f>SUM(Emisiones_CH4_CO2eq_MUNDO[[#This Row],[Agricultura (kilotoneladas CO₂e)]:[Otras Quemas de Combustible (kilotoneladas CO₂e)]])</f>
        <v>11440</v>
      </c>
    </row>
    <row r="2175" spans="1:11" x14ac:dyDescent="0.25">
      <c r="A2175" t="s">
        <v>159</v>
      </c>
      <c r="B2175" t="s">
        <v>434</v>
      </c>
      <c r="C2175" t="s">
        <v>160</v>
      </c>
      <c r="D2175">
        <v>2003</v>
      </c>
      <c r="E2175">
        <v>2740</v>
      </c>
      <c r="F2175">
        <v>860</v>
      </c>
      <c r="G2175">
        <v>6920</v>
      </c>
      <c r="H2175">
        <v>0</v>
      </c>
      <c r="I2175">
        <v>0</v>
      </c>
      <c r="J2175">
        <v>340</v>
      </c>
      <c r="K2175">
        <f>SUM(Emisiones_CH4_CO2eq_MUNDO[[#This Row],[Agricultura (kilotoneladas CO₂e)]:[Otras Quemas de Combustible (kilotoneladas CO₂e)]])</f>
        <v>10860</v>
      </c>
    </row>
    <row r="2176" spans="1:11" x14ac:dyDescent="0.25">
      <c r="A2176" t="s">
        <v>159</v>
      </c>
      <c r="B2176" t="s">
        <v>434</v>
      </c>
      <c r="C2176" t="s">
        <v>160</v>
      </c>
      <c r="D2176">
        <v>2004</v>
      </c>
      <c r="E2176">
        <v>2990</v>
      </c>
      <c r="F2176">
        <v>800</v>
      </c>
      <c r="G2176">
        <v>7130</v>
      </c>
      <c r="H2176">
        <v>0</v>
      </c>
      <c r="I2176">
        <v>0</v>
      </c>
      <c r="J2176">
        <v>350</v>
      </c>
      <c r="K2176">
        <f>SUM(Emisiones_CH4_CO2eq_MUNDO[[#This Row],[Agricultura (kilotoneladas CO₂e)]:[Otras Quemas de Combustible (kilotoneladas CO₂e)]])</f>
        <v>11270</v>
      </c>
    </row>
    <row r="2177" spans="1:11" x14ac:dyDescent="0.25">
      <c r="A2177" t="s">
        <v>159</v>
      </c>
      <c r="B2177" t="s">
        <v>434</v>
      </c>
      <c r="C2177" t="s">
        <v>160</v>
      </c>
      <c r="D2177">
        <v>2005</v>
      </c>
      <c r="E2177">
        <v>3430</v>
      </c>
      <c r="F2177">
        <v>750</v>
      </c>
      <c r="G2177">
        <v>7330</v>
      </c>
      <c r="H2177">
        <v>0</v>
      </c>
      <c r="I2177">
        <v>0</v>
      </c>
      <c r="J2177">
        <v>360</v>
      </c>
      <c r="K2177">
        <f>SUM(Emisiones_CH4_CO2eq_MUNDO[[#This Row],[Agricultura (kilotoneladas CO₂e)]:[Otras Quemas de Combustible (kilotoneladas CO₂e)]])</f>
        <v>11870</v>
      </c>
    </row>
    <row r="2178" spans="1:11" x14ac:dyDescent="0.25">
      <c r="A2178" t="s">
        <v>159</v>
      </c>
      <c r="B2178" t="s">
        <v>434</v>
      </c>
      <c r="C2178" t="s">
        <v>160</v>
      </c>
      <c r="D2178">
        <v>2006</v>
      </c>
      <c r="E2178">
        <v>3560</v>
      </c>
      <c r="F2178">
        <v>790</v>
      </c>
      <c r="G2178">
        <v>7560</v>
      </c>
      <c r="H2178">
        <v>0</v>
      </c>
      <c r="I2178">
        <v>0</v>
      </c>
      <c r="J2178">
        <v>370</v>
      </c>
      <c r="K2178">
        <f>SUM(Emisiones_CH4_CO2eq_MUNDO[[#This Row],[Agricultura (kilotoneladas CO₂e)]:[Otras Quemas de Combustible (kilotoneladas CO₂e)]])</f>
        <v>12280</v>
      </c>
    </row>
    <row r="2179" spans="1:11" x14ac:dyDescent="0.25">
      <c r="A2179" t="s">
        <v>159</v>
      </c>
      <c r="B2179" t="s">
        <v>434</v>
      </c>
      <c r="C2179" t="s">
        <v>160</v>
      </c>
      <c r="D2179">
        <v>2007</v>
      </c>
      <c r="E2179">
        <v>3740</v>
      </c>
      <c r="F2179">
        <v>830</v>
      </c>
      <c r="G2179">
        <v>7790</v>
      </c>
      <c r="H2179">
        <v>0</v>
      </c>
      <c r="I2179">
        <v>0</v>
      </c>
      <c r="J2179">
        <v>380</v>
      </c>
      <c r="K2179">
        <f>SUM(Emisiones_CH4_CO2eq_MUNDO[[#This Row],[Agricultura (kilotoneladas CO₂e)]:[Otras Quemas de Combustible (kilotoneladas CO₂e)]])</f>
        <v>12740</v>
      </c>
    </row>
    <row r="2180" spans="1:11" x14ac:dyDescent="0.25">
      <c r="A2180" t="s">
        <v>159</v>
      </c>
      <c r="B2180" t="s">
        <v>434</v>
      </c>
      <c r="C2180" t="s">
        <v>160</v>
      </c>
      <c r="D2180">
        <v>2008</v>
      </c>
      <c r="E2180">
        <v>3810</v>
      </c>
      <c r="F2180">
        <v>870</v>
      </c>
      <c r="G2180">
        <v>8020</v>
      </c>
      <c r="H2180">
        <v>40</v>
      </c>
      <c r="I2180">
        <v>0</v>
      </c>
      <c r="J2180">
        <v>400</v>
      </c>
      <c r="K2180">
        <f>SUM(Emisiones_CH4_CO2eq_MUNDO[[#This Row],[Agricultura (kilotoneladas CO₂e)]:[Otras Quemas de Combustible (kilotoneladas CO₂e)]])</f>
        <v>13140</v>
      </c>
    </row>
    <row r="2181" spans="1:11" x14ac:dyDescent="0.25">
      <c r="A2181" t="s">
        <v>159</v>
      </c>
      <c r="B2181" t="s">
        <v>434</v>
      </c>
      <c r="C2181" t="s">
        <v>160</v>
      </c>
      <c r="D2181">
        <v>2009</v>
      </c>
      <c r="E2181">
        <v>4470</v>
      </c>
      <c r="F2181">
        <v>910</v>
      </c>
      <c r="G2181">
        <v>8250</v>
      </c>
      <c r="H2181">
        <v>20</v>
      </c>
      <c r="I2181">
        <v>0</v>
      </c>
      <c r="J2181">
        <v>410</v>
      </c>
      <c r="K2181">
        <f>SUM(Emisiones_CH4_CO2eq_MUNDO[[#This Row],[Agricultura (kilotoneladas CO₂e)]:[Otras Quemas de Combustible (kilotoneladas CO₂e)]])</f>
        <v>14060</v>
      </c>
    </row>
    <row r="2182" spans="1:11" x14ac:dyDescent="0.25">
      <c r="A2182" t="s">
        <v>159</v>
      </c>
      <c r="B2182" t="s">
        <v>434</v>
      </c>
      <c r="C2182" t="s">
        <v>160</v>
      </c>
      <c r="D2182">
        <v>2010</v>
      </c>
      <c r="E2182">
        <v>4600</v>
      </c>
      <c r="F2182">
        <v>950</v>
      </c>
      <c r="G2182">
        <v>8480</v>
      </c>
      <c r="H2182">
        <v>0</v>
      </c>
      <c r="I2182">
        <v>0</v>
      </c>
      <c r="J2182">
        <v>420</v>
      </c>
      <c r="K2182">
        <f>SUM(Emisiones_CH4_CO2eq_MUNDO[[#This Row],[Agricultura (kilotoneladas CO₂e)]:[Otras Quemas de Combustible (kilotoneladas CO₂e)]])</f>
        <v>14450</v>
      </c>
    </row>
    <row r="2183" spans="1:11" x14ac:dyDescent="0.25">
      <c r="A2183" t="s">
        <v>159</v>
      </c>
      <c r="B2183" t="s">
        <v>434</v>
      </c>
      <c r="C2183" t="s">
        <v>160</v>
      </c>
      <c r="D2183">
        <v>2011</v>
      </c>
      <c r="E2183">
        <v>4770</v>
      </c>
      <c r="F2183">
        <v>1080</v>
      </c>
      <c r="G2183">
        <v>8770</v>
      </c>
      <c r="H2183">
        <v>0</v>
      </c>
      <c r="I2183">
        <v>0</v>
      </c>
      <c r="J2183">
        <v>430</v>
      </c>
      <c r="K2183">
        <f>SUM(Emisiones_CH4_CO2eq_MUNDO[[#This Row],[Agricultura (kilotoneladas CO₂e)]:[Otras Quemas de Combustible (kilotoneladas CO₂e)]])</f>
        <v>15050</v>
      </c>
    </row>
    <row r="2184" spans="1:11" x14ac:dyDescent="0.25">
      <c r="A2184" t="s">
        <v>159</v>
      </c>
      <c r="B2184" t="s">
        <v>434</v>
      </c>
      <c r="C2184" t="s">
        <v>160</v>
      </c>
      <c r="D2184">
        <v>2012</v>
      </c>
      <c r="E2184">
        <v>4900</v>
      </c>
      <c r="F2184">
        <v>1210</v>
      </c>
      <c r="G2184">
        <v>9050</v>
      </c>
      <c r="H2184">
        <v>0</v>
      </c>
      <c r="I2184">
        <v>0</v>
      </c>
      <c r="J2184">
        <v>440</v>
      </c>
      <c r="K2184">
        <f>SUM(Emisiones_CH4_CO2eq_MUNDO[[#This Row],[Agricultura (kilotoneladas CO₂e)]:[Otras Quemas de Combustible (kilotoneladas CO₂e)]])</f>
        <v>15600</v>
      </c>
    </row>
    <row r="2185" spans="1:11" x14ac:dyDescent="0.25">
      <c r="A2185" t="s">
        <v>159</v>
      </c>
      <c r="B2185" t="s">
        <v>434</v>
      </c>
      <c r="C2185" t="s">
        <v>160</v>
      </c>
      <c r="D2185">
        <v>2013</v>
      </c>
      <c r="E2185">
        <v>4620</v>
      </c>
      <c r="F2185">
        <v>1350</v>
      </c>
      <c r="G2185">
        <v>9340</v>
      </c>
      <c r="H2185">
        <v>0</v>
      </c>
      <c r="I2185">
        <v>0</v>
      </c>
      <c r="J2185">
        <v>440</v>
      </c>
      <c r="K2185">
        <f>SUM(Emisiones_CH4_CO2eq_MUNDO[[#This Row],[Agricultura (kilotoneladas CO₂e)]:[Otras Quemas de Combustible (kilotoneladas CO₂e)]])</f>
        <v>15750</v>
      </c>
    </row>
    <row r="2186" spans="1:11" x14ac:dyDescent="0.25">
      <c r="A2186" t="s">
        <v>159</v>
      </c>
      <c r="B2186" t="s">
        <v>434</v>
      </c>
      <c r="C2186" t="s">
        <v>160</v>
      </c>
      <c r="D2186">
        <v>2014</v>
      </c>
      <c r="E2186">
        <v>4640</v>
      </c>
      <c r="F2186">
        <v>1480</v>
      </c>
      <c r="G2186">
        <v>9620</v>
      </c>
      <c r="H2186">
        <v>0</v>
      </c>
      <c r="I2186">
        <v>0</v>
      </c>
      <c r="J2186">
        <v>450</v>
      </c>
      <c r="K2186">
        <f>SUM(Emisiones_CH4_CO2eq_MUNDO[[#This Row],[Agricultura (kilotoneladas CO₂e)]:[Otras Quemas de Combustible (kilotoneladas CO₂e)]])</f>
        <v>16190</v>
      </c>
    </row>
    <row r="2187" spans="1:11" x14ac:dyDescent="0.25">
      <c r="A2187" t="s">
        <v>159</v>
      </c>
      <c r="B2187" t="s">
        <v>434</v>
      </c>
      <c r="C2187" t="s">
        <v>160</v>
      </c>
      <c r="D2187">
        <v>2015</v>
      </c>
      <c r="E2187">
        <v>3480</v>
      </c>
      <c r="F2187">
        <v>1610</v>
      </c>
      <c r="G2187">
        <v>9910</v>
      </c>
      <c r="H2187">
        <v>30</v>
      </c>
      <c r="I2187">
        <v>0</v>
      </c>
      <c r="J2187">
        <v>460</v>
      </c>
      <c r="K2187">
        <f>SUM(Emisiones_CH4_CO2eq_MUNDO[[#This Row],[Agricultura (kilotoneladas CO₂e)]:[Otras Quemas de Combustible (kilotoneladas CO₂e)]])</f>
        <v>15490</v>
      </c>
    </row>
    <row r="2188" spans="1:11" x14ac:dyDescent="0.25">
      <c r="A2188" t="s">
        <v>159</v>
      </c>
      <c r="B2188" t="s">
        <v>434</v>
      </c>
      <c r="C2188" t="s">
        <v>160</v>
      </c>
      <c r="D2188">
        <v>2016</v>
      </c>
      <c r="E2188">
        <v>3600</v>
      </c>
      <c r="F2188">
        <v>1610</v>
      </c>
      <c r="G2188">
        <v>10230</v>
      </c>
      <c r="H2188">
        <v>0</v>
      </c>
      <c r="I2188">
        <v>0</v>
      </c>
      <c r="J2188">
        <v>470</v>
      </c>
      <c r="K2188">
        <f>SUM(Emisiones_CH4_CO2eq_MUNDO[[#This Row],[Agricultura (kilotoneladas CO₂e)]:[Otras Quemas de Combustible (kilotoneladas CO₂e)]])</f>
        <v>15910</v>
      </c>
    </row>
    <row r="2189" spans="1:11" x14ac:dyDescent="0.25">
      <c r="A2189" t="s">
        <v>161</v>
      </c>
      <c r="B2189" t="s">
        <v>435</v>
      </c>
      <c r="C2189" t="s">
        <v>162</v>
      </c>
      <c r="D2189">
        <v>1990</v>
      </c>
      <c r="E2189">
        <v>13360</v>
      </c>
      <c r="F2189">
        <v>210</v>
      </c>
      <c r="G2189">
        <v>1380</v>
      </c>
      <c r="H2189">
        <v>0</v>
      </c>
      <c r="I2189">
        <v>0</v>
      </c>
      <c r="J2189">
        <v>510</v>
      </c>
      <c r="K2189">
        <f>SUM(Emisiones_CH4_CO2eq_MUNDO[[#This Row],[Agricultura (kilotoneladas CO₂e)]:[Otras Quemas de Combustible (kilotoneladas CO₂e)]])</f>
        <v>15460</v>
      </c>
    </row>
    <row r="2190" spans="1:11" x14ac:dyDescent="0.25">
      <c r="A2190" t="s">
        <v>161</v>
      </c>
      <c r="B2190" t="s">
        <v>435</v>
      </c>
      <c r="C2190" t="s">
        <v>162</v>
      </c>
      <c r="D2190">
        <v>1991</v>
      </c>
      <c r="E2190">
        <v>13590</v>
      </c>
      <c r="F2190">
        <v>200</v>
      </c>
      <c r="G2190">
        <v>1460</v>
      </c>
      <c r="H2190">
        <v>0</v>
      </c>
      <c r="I2190">
        <v>0</v>
      </c>
      <c r="J2190">
        <v>500</v>
      </c>
      <c r="K2190">
        <f>SUM(Emisiones_CH4_CO2eq_MUNDO[[#This Row],[Agricultura (kilotoneladas CO₂e)]:[Otras Quemas de Combustible (kilotoneladas CO₂e)]])</f>
        <v>15750</v>
      </c>
    </row>
    <row r="2191" spans="1:11" x14ac:dyDescent="0.25">
      <c r="A2191" t="s">
        <v>161</v>
      </c>
      <c r="B2191" t="s">
        <v>435</v>
      </c>
      <c r="C2191" t="s">
        <v>162</v>
      </c>
      <c r="D2191">
        <v>1992</v>
      </c>
      <c r="E2191">
        <v>13640</v>
      </c>
      <c r="F2191">
        <v>190</v>
      </c>
      <c r="G2191">
        <v>1520</v>
      </c>
      <c r="H2191">
        <v>0</v>
      </c>
      <c r="I2191">
        <v>0</v>
      </c>
      <c r="J2191">
        <v>440</v>
      </c>
      <c r="K2191">
        <f>SUM(Emisiones_CH4_CO2eq_MUNDO[[#This Row],[Agricultura (kilotoneladas CO₂e)]:[Otras Quemas de Combustible (kilotoneladas CO₂e)]])</f>
        <v>15790</v>
      </c>
    </row>
    <row r="2192" spans="1:11" x14ac:dyDescent="0.25">
      <c r="A2192" t="s">
        <v>161</v>
      </c>
      <c r="B2192" t="s">
        <v>435</v>
      </c>
      <c r="C2192" t="s">
        <v>162</v>
      </c>
      <c r="D2192">
        <v>1993</v>
      </c>
      <c r="E2192">
        <v>13750</v>
      </c>
      <c r="F2192">
        <v>180</v>
      </c>
      <c r="G2192">
        <v>1570</v>
      </c>
      <c r="H2192">
        <v>0</v>
      </c>
      <c r="I2192">
        <v>0</v>
      </c>
      <c r="J2192">
        <v>430</v>
      </c>
      <c r="K2192">
        <f>SUM(Emisiones_CH4_CO2eq_MUNDO[[#This Row],[Agricultura (kilotoneladas CO₂e)]:[Otras Quemas de Combustible (kilotoneladas CO₂e)]])</f>
        <v>15930</v>
      </c>
    </row>
    <row r="2193" spans="1:11" x14ac:dyDescent="0.25">
      <c r="A2193" t="s">
        <v>161</v>
      </c>
      <c r="B2193" t="s">
        <v>435</v>
      </c>
      <c r="C2193" t="s">
        <v>162</v>
      </c>
      <c r="D2193">
        <v>1994</v>
      </c>
      <c r="E2193">
        <v>13780</v>
      </c>
      <c r="F2193">
        <v>180</v>
      </c>
      <c r="G2193">
        <v>1620</v>
      </c>
      <c r="H2193">
        <v>0</v>
      </c>
      <c r="I2193">
        <v>0</v>
      </c>
      <c r="J2193">
        <v>380</v>
      </c>
      <c r="K2193">
        <f>SUM(Emisiones_CH4_CO2eq_MUNDO[[#This Row],[Agricultura (kilotoneladas CO₂e)]:[Otras Quemas de Combustible (kilotoneladas CO₂e)]])</f>
        <v>15960</v>
      </c>
    </row>
    <row r="2194" spans="1:11" x14ac:dyDescent="0.25">
      <c r="A2194" t="s">
        <v>161</v>
      </c>
      <c r="B2194" t="s">
        <v>435</v>
      </c>
      <c r="C2194" t="s">
        <v>162</v>
      </c>
      <c r="D2194">
        <v>1995</v>
      </c>
      <c r="E2194">
        <v>13830</v>
      </c>
      <c r="F2194">
        <v>170</v>
      </c>
      <c r="G2194">
        <v>1660</v>
      </c>
      <c r="H2194">
        <v>0</v>
      </c>
      <c r="I2194">
        <v>0</v>
      </c>
      <c r="J2194">
        <v>350</v>
      </c>
      <c r="K2194">
        <f>SUM(Emisiones_CH4_CO2eq_MUNDO[[#This Row],[Agricultura (kilotoneladas CO₂e)]:[Otras Quemas de Combustible (kilotoneladas CO₂e)]])</f>
        <v>16010</v>
      </c>
    </row>
    <row r="2195" spans="1:11" x14ac:dyDescent="0.25">
      <c r="A2195" t="s">
        <v>161</v>
      </c>
      <c r="B2195" t="s">
        <v>435</v>
      </c>
      <c r="C2195" t="s">
        <v>162</v>
      </c>
      <c r="D2195">
        <v>1996</v>
      </c>
      <c r="E2195">
        <v>13950</v>
      </c>
      <c r="F2195">
        <v>160</v>
      </c>
      <c r="G2195">
        <v>1530</v>
      </c>
      <c r="H2195">
        <v>10</v>
      </c>
      <c r="I2195">
        <v>0</v>
      </c>
      <c r="J2195">
        <v>350</v>
      </c>
      <c r="K2195">
        <f>SUM(Emisiones_CH4_CO2eq_MUNDO[[#This Row],[Agricultura (kilotoneladas CO₂e)]:[Otras Quemas de Combustible (kilotoneladas CO₂e)]])</f>
        <v>16000</v>
      </c>
    </row>
    <row r="2196" spans="1:11" x14ac:dyDescent="0.25">
      <c r="A2196" t="s">
        <v>161</v>
      </c>
      <c r="B2196" t="s">
        <v>435</v>
      </c>
      <c r="C2196" t="s">
        <v>162</v>
      </c>
      <c r="D2196">
        <v>1997</v>
      </c>
      <c r="E2196">
        <v>14250</v>
      </c>
      <c r="F2196">
        <v>160</v>
      </c>
      <c r="G2196">
        <v>1270</v>
      </c>
      <c r="H2196">
        <v>10</v>
      </c>
      <c r="I2196">
        <v>0</v>
      </c>
      <c r="J2196">
        <v>320</v>
      </c>
      <c r="K2196">
        <f>SUM(Emisiones_CH4_CO2eq_MUNDO[[#This Row],[Agricultura (kilotoneladas CO₂e)]:[Otras Quemas de Combustible (kilotoneladas CO₂e)]])</f>
        <v>16010</v>
      </c>
    </row>
    <row r="2197" spans="1:11" x14ac:dyDescent="0.25">
      <c r="A2197" t="s">
        <v>161</v>
      </c>
      <c r="B2197" t="s">
        <v>435</v>
      </c>
      <c r="C2197" t="s">
        <v>162</v>
      </c>
      <c r="D2197">
        <v>1998</v>
      </c>
      <c r="E2197">
        <v>14630</v>
      </c>
      <c r="F2197">
        <v>140</v>
      </c>
      <c r="G2197">
        <v>1330</v>
      </c>
      <c r="H2197">
        <v>10</v>
      </c>
      <c r="I2197">
        <v>0</v>
      </c>
      <c r="J2197">
        <v>330</v>
      </c>
      <c r="K2197">
        <f>SUM(Emisiones_CH4_CO2eq_MUNDO[[#This Row],[Agricultura (kilotoneladas CO₂e)]:[Otras Quemas de Combustible (kilotoneladas CO₂e)]])</f>
        <v>16440</v>
      </c>
    </row>
    <row r="2198" spans="1:11" x14ac:dyDescent="0.25">
      <c r="A2198" t="s">
        <v>161</v>
      </c>
      <c r="B2198" t="s">
        <v>435</v>
      </c>
      <c r="C2198" t="s">
        <v>162</v>
      </c>
      <c r="D2198">
        <v>1999</v>
      </c>
      <c r="E2198">
        <v>14750</v>
      </c>
      <c r="F2198">
        <v>140</v>
      </c>
      <c r="G2198">
        <v>1330</v>
      </c>
      <c r="H2198">
        <v>10</v>
      </c>
      <c r="I2198">
        <v>0</v>
      </c>
      <c r="J2198">
        <v>270</v>
      </c>
      <c r="K2198">
        <f>SUM(Emisiones_CH4_CO2eq_MUNDO[[#This Row],[Agricultura (kilotoneladas CO₂e)]:[Otras Quemas de Combustible (kilotoneladas CO₂e)]])</f>
        <v>16500</v>
      </c>
    </row>
    <row r="2199" spans="1:11" x14ac:dyDescent="0.25">
      <c r="A2199" t="s">
        <v>161</v>
      </c>
      <c r="B2199" t="s">
        <v>435</v>
      </c>
      <c r="C2199" t="s">
        <v>162</v>
      </c>
      <c r="D2199">
        <v>2000</v>
      </c>
      <c r="E2199">
        <v>15240</v>
      </c>
      <c r="F2199">
        <v>130</v>
      </c>
      <c r="G2199">
        <v>1330</v>
      </c>
      <c r="H2199">
        <v>10</v>
      </c>
      <c r="I2199">
        <v>0</v>
      </c>
      <c r="J2199">
        <v>270</v>
      </c>
      <c r="K2199">
        <f>SUM(Emisiones_CH4_CO2eq_MUNDO[[#This Row],[Agricultura (kilotoneladas CO₂e)]:[Otras Quemas de Combustible (kilotoneladas CO₂e)]])</f>
        <v>16980</v>
      </c>
    </row>
    <row r="2200" spans="1:11" x14ac:dyDescent="0.25">
      <c r="A2200" t="s">
        <v>161</v>
      </c>
      <c r="B2200" t="s">
        <v>435</v>
      </c>
      <c r="C2200" t="s">
        <v>162</v>
      </c>
      <c r="D2200">
        <v>2001</v>
      </c>
      <c r="E2200">
        <v>15230</v>
      </c>
      <c r="F2200">
        <v>140</v>
      </c>
      <c r="G2200">
        <v>1430</v>
      </c>
      <c r="H2200">
        <v>0</v>
      </c>
      <c r="I2200">
        <v>0</v>
      </c>
      <c r="J2200">
        <v>260</v>
      </c>
      <c r="K2200">
        <f>SUM(Emisiones_CH4_CO2eq_MUNDO[[#This Row],[Agricultura (kilotoneladas CO₂e)]:[Otras Quemas de Combustible (kilotoneladas CO₂e)]])</f>
        <v>17060</v>
      </c>
    </row>
    <row r="2201" spans="1:11" x14ac:dyDescent="0.25">
      <c r="A2201" t="s">
        <v>161</v>
      </c>
      <c r="B2201" t="s">
        <v>435</v>
      </c>
      <c r="C2201" t="s">
        <v>162</v>
      </c>
      <c r="D2201">
        <v>2002</v>
      </c>
      <c r="E2201">
        <v>15080</v>
      </c>
      <c r="F2201">
        <v>110</v>
      </c>
      <c r="G2201">
        <v>1500</v>
      </c>
      <c r="H2201">
        <v>0</v>
      </c>
      <c r="I2201">
        <v>0</v>
      </c>
      <c r="J2201">
        <v>250</v>
      </c>
      <c r="K2201">
        <f>SUM(Emisiones_CH4_CO2eq_MUNDO[[#This Row],[Agricultura (kilotoneladas CO₂e)]:[Otras Quemas de Combustible (kilotoneladas CO₂e)]])</f>
        <v>16940</v>
      </c>
    </row>
    <row r="2202" spans="1:11" x14ac:dyDescent="0.25">
      <c r="A2202" t="s">
        <v>161</v>
      </c>
      <c r="B2202" t="s">
        <v>435</v>
      </c>
      <c r="C2202" t="s">
        <v>162</v>
      </c>
      <c r="D2202">
        <v>2003</v>
      </c>
      <c r="E2202">
        <v>14990</v>
      </c>
      <c r="F2202">
        <v>780</v>
      </c>
      <c r="G2202">
        <v>1510</v>
      </c>
      <c r="H2202">
        <v>10</v>
      </c>
      <c r="I2202">
        <v>0</v>
      </c>
      <c r="J2202">
        <v>240</v>
      </c>
      <c r="K2202">
        <f>SUM(Emisiones_CH4_CO2eq_MUNDO[[#This Row],[Agricultura (kilotoneladas CO₂e)]:[Otras Quemas de Combustible (kilotoneladas CO₂e)]])</f>
        <v>17530</v>
      </c>
    </row>
    <row r="2203" spans="1:11" x14ac:dyDescent="0.25">
      <c r="A2203" t="s">
        <v>161</v>
      </c>
      <c r="B2203" t="s">
        <v>435</v>
      </c>
      <c r="C2203" t="s">
        <v>162</v>
      </c>
      <c r="D2203">
        <v>2004</v>
      </c>
      <c r="E2203">
        <v>14990</v>
      </c>
      <c r="F2203">
        <v>110</v>
      </c>
      <c r="G2203">
        <v>1240</v>
      </c>
      <c r="H2203">
        <v>0</v>
      </c>
      <c r="I2203">
        <v>0</v>
      </c>
      <c r="J2203">
        <v>240</v>
      </c>
      <c r="K2203">
        <f>SUM(Emisiones_CH4_CO2eq_MUNDO[[#This Row],[Agricultura (kilotoneladas CO₂e)]:[Otras Quemas de Combustible (kilotoneladas CO₂e)]])</f>
        <v>16580</v>
      </c>
    </row>
    <row r="2204" spans="1:11" x14ac:dyDescent="0.25">
      <c r="A2204" t="s">
        <v>161</v>
      </c>
      <c r="B2204" t="s">
        <v>435</v>
      </c>
      <c r="C2204" t="s">
        <v>162</v>
      </c>
      <c r="D2204">
        <v>2005</v>
      </c>
      <c r="E2204">
        <v>14700</v>
      </c>
      <c r="F2204">
        <v>90</v>
      </c>
      <c r="G2204">
        <v>1060</v>
      </c>
      <c r="H2204">
        <v>10</v>
      </c>
      <c r="I2204">
        <v>0</v>
      </c>
      <c r="J2204">
        <v>250</v>
      </c>
      <c r="K2204">
        <f>SUM(Emisiones_CH4_CO2eq_MUNDO[[#This Row],[Agricultura (kilotoneladas CO₂e)]:[Otras Quemas de Combustible (kilotoneladas CO₂e)]])</f>
        <v>16110</v>
      </c>
    </row>
    <row r="2205" spans="1:11" x14ac:dyDescent="0.25">
      <c r="A2205" t="s">
        <v>161</v>
      </c>
      <c r="B2205" t="s">
        <v>435</v>
      </c>
      <c r="C2205" t="s">
        <v>162</v>
      </c>
      <c r="D2205">
        <v>2006</v>
      </c>
      <c r="E2205">
        <v>14640</v>
      </c>
      <c r="F2205">
        <v>80</v>
      </c>
      <c r="G2205">
        <v>1090</v>
      </c>
      <c r="H2205">
        <v>10</v>
      </c>
      <c r="I2205">
        <v>0</v>
      </c>
      <c r="J2205">
        <v>240</v>
      </c>
      <c r="K2205">
        <f>SUM(Emisiones_CH4_CO2eq_MUNDO[[#This Row],[Agricultura (kilotoneladas CO₂e)]:[Otras Quemas de Combustible (kilotoneladas CO₂e)]])</f>
        <v>16060</v>
      </c>
    </row>
    <row r="2206" spans="1:11" x14ac:dyDescent="0.25">
      <c r="A2206" t="s">
        <v>161</v>
      </c>
      <c r="B2206" t="s">
        <v>435</v>
      </c>
      <c r="C2206" t="s">
        <v>162</v>
      </c>
      <c r="D2206">
        <v>2007</v>
      </c>
      <c r="E2206">
        <v>14410</v>
      </c>
      <c r="F2206">
        <v>90</v>
      </c>
      <c r="G2206">
        <v>660</v>
      </c>
      <c r="H2206">
        <v>40</v>
      </c>
      <c r="I2206">
        <v>0</v>
      </c>
      <c r="J2206">
        <v>230</v>
      </c>
      <c r="K2206">
        <f>SUM(Emisiones_CH4_CO2eq_MUNDO[[#This Row],[Agricultura (kilotoneladas CO₂e)]:[Otras Quemas de Combustible (kilotoneladas CO₂e)]])</f>
        <v>15430</v>
      </c>
    </row>
    <row r="2207" spans="1:11" x14ac:dyDescent="0.25">
      <c r="A2207" t="s">
        <v>161</v>
      </c>
      <c r="B2207" t="s">
        <v>435</v>
      </c>
      <c r="C2207" t="s">
        <v>162</v>
      </c>
      <c r="D2207">
        <v>2008</v>
      </c>
      <c r="E2207">
        <v>14320</v>
      </c>
      <c r="F2207">
        <v>80</v>
      </c>
      <c r="G2207">
        <v>510</v>
      </c>
      <c r="H2207">
        <v>0</v>
      </c>
      <c r="I2207">
        <v>0</v>
      </c>
      <c r="J2207">
        <v>240</v>
      </c>
      <c r="K2207">
        <f>SUM(Emisiones_CH4_CO2eq_MUNDO[[#This Row],[Agricultura (kilotoneladas CO₂e)]:[Otras Quemas de Combustible (kilotoneladas CO₂e)]])</f>
        <v>15150</v>
      </c>
    </row>
    <row r="2208" spans="1:11" x14ac:dyDescent="0.25">
      <c r="A2208" t="s">
        <v>161</v>
      </c>
      <c r="B2208" t="s">
        <v>435</v>
      </c>
      <c r="C2208" t="s">
        <v>162</v>
      </c>
      <c r="D2208">
        <v>2009</v>
      </c>
      <c r="E2208">
        <v>14240</v>
      </c>
      <c r="F2208">
        <v>60</v>
      </c>
      <c r="G2208">
        <v>340</v>
      </c>
      <c r="H2208">
        <v>0</v>
      </c>
      <c r="I2208">
        <v>0</v>
      </c>
      <c r="J2208">
        <v>250</v>
      </c>
      <c r="K2208">
        <f>SUM(Emisiones_CH4_CO2eq_MUNDO[[#This Row],[Agricultura (kilotoneladas CO₂e)]:[Otras Quemas de Combustible (kilotoneladas CO₂e)]])</f>
        <v>14890</v>
      </c>
    </row>
    <row r="2209" spans="1:11" x14ac:dyDescent="0.25">
      <c r="A2209" t="s">
        <v>161</v>
      </c>
      <c r="B2209" t="s">
        <v>435</v>
      </c>
      <c r="C2209" t="s">
        <v>162</v>
      </c>
      <c r="D2209">
        <v>2010</v>
      </c>
      <c r="E2209">
        <v>13770</v>
      </c>
      <c r="F2209">
        <v>60</v>
      </c>
      <c r="G2209">
        <v>330</v>
      </c>
      <c r="H2209">
        <v>110</v>
      </c>
      <c r="I2209">
        <v>0</v>
      </c>
      <c r="J2209">
        <v>230</v>
      </c>
      <c r="K2209">
        <f>SUM(Emisiones_CH4_CO2eq_MUNDO[[#This Row],[Agricultura (kilotoneladas CO₂e)]:[Otras Quemas de Combustible (kilotoneladas CO₂e)]])</f>
        <v>14500</v>
      </c>
    </row>
    <row r="2210" spans="1:11" x14ac:dyDescent="0.25">
      <c r="A2210" t="s">
        <v>161</v>
      </c>
      <c r="B2210" t="s">
        <v>435</v>
      </c>
      <c r="C2210" t="s">
        <v>162</v>
      </c>
      <c r="D2210">
        <v>2011</v>
      </c>
      <c r="E2210">
        <v>13700</v>
      </c>
      <c r="F2210">
        <v>50</v>
      </c>
      <c r="G2210">
        <v>430</v>
      </c>
      <c r="H2210">
        <v>60</v>
      </c>
      <c r="I2210">
        <v>0</v>
      </c>
      <c r="J2210">
        <v>220</v>
      </c>
      <c r="K2210">
        <f>SUM(Emisiones_CH4_CO2eq_MUNDO[[#This Row],[Agricultura (kilotoneladas CO₂e)]:[Otras Quemas de Combustible (kilotoneladas CO₂e)]])</f>
        <v>14460</v>
      </c>
    </row>
    <row r="2211" spans="1:11" x14ac:dyDescent="0.25">
      <c r="A2211" t="s">
        <v>161</v>
      </c>
      <c r="B2211" t="s">
        <v>435</v>
      </c>
      <c r="C2211" t="s">
        <v>162</v>
      </c>
      <c r="D2211">
        <v>2012</v>
      </c>
      <c r="E2211">
        <v>14230</v>
      </c>
      <c r="F2211">
        <v>50</v>
      </c>
      <c r="G2211">
        <v>350</v>
      </c>
      <c r="H2211">
        <v>0</v>
      </c>
      <c r="I2211">
        <v>0</v>
      </c>
      <c r="J2211">
        <v>210</v>
      </c>
      <c r="K2211">
        <f>SUM(Emisiones_CH4_CO2eq_MUNDO[[#This Row],[Agricultura (kilotoneladas CO₂e)]:[Otras Quemas de Combustible (kilotoneladas CO₂e)]])</f>
        <v>14840</v>
      </c>
    </row>
    <row r="2212" spans="1:11" x14ac:dyDescent="0.25">
      <c r="A2212" t="s">
        <v>161</v>
      </c>
      <c r="B2212" t="s">
        <v>435</v>
      </c>
      <c r="C2212" t="s">
        <v>162</v>
      </c>
      <c r="D2212">
        <v>2013</v>
      </c>
      <c r="E2212">
        <v>14460</v>
      </c>
      <c r="F2212">
        <v>40</v>
      </c>
      <c r="G2212">
        <v>510</v>
      </c>
      <c r="H2212">
        <v>0</v>
      </c>
      <c r="I2212">
        <v>0</v>
      </c>
      <c r="J2212">
        <v>220</v>
      </c>
      <c r="K2212">
        <f>SUM(Emisiones_CH4_CO2eq_MUNDO[[#This Row],[Agricultura (kilotoneladas CO₂e)]:[Otras Quemas de Combustible (kilotoneladas CO₂e)]])</f>
        <v>15230</v>
      </c>
    </row>
    <row r="2213" spans="1:11" x14ac:dyDescent="0.25">
      <c r="A2213" t="s">
        <v>161</v>
      </c>
      <c r="B2213" t="s">
        <v>435</v>
      </c>
      <c r="C2213" t="s">
        <v>162</v>
      </c>
      <c r="D2213">
        <v>2014</v>
      </c>
      <c r="E2213">
        <v>14640</v>
      </c>
      <c r="F2213">
        <v>50</v>
      </c>
      <c r="G2213">
        <v>700</v>
      </c>
      <c r="H2213">
        <v>0</v>
      </c>
      <c r="I2213">
        <v>0</v>
      </c>
      <c r="J2213">
        <v>200</v>
      </c>
      <c r="K2213">
        <f>SUM(Emisiones_CH4_CO2eq_MUNDO[[#This Row],[Agricultura (kilotoneladas CO₂e)]:[Otras Quemas de Combustible (kilotoneladas CO₂e)]])</f>
        <v>15590</v>
      </c>
    </row>
    <row r="2214" spans="1:11" x14ac:dyDescent="0.25">
      <c r="A2214" t="s">
        <v>161</v>
      </c>
      <c r="B2214" t="s">
        <v>435</v>
      </c>
      <c r="C2214" t="s">
        <v>162</v>
      </c>
      <c r="D2214">
        <v>2015</v>
      </c>
      <c r="E2214">
        <v>14830</v>
      </c>
      <c r="F2214">
        <v>40</v>
      </c>
      <c r="G2214">
        <v>790</v>
      </c>
      <c r="H2214">
        <v>50</v>
      </c>
      <c r="I2214">
        <v>0</v>
      </c>
      <c r="J2214">
        <v>190</v>
      </c>
      <c r="K2214">
        <f>SUM(Emisiones_CH4_CO2eq_MUNDO[[#This Row],[Agricultura (kilotoneladas CO₂e)]:[Otras Quemas de Combustible (kilotoneladas CO₂e)]])</f>
        <v>15900</v>
      </c>
    </row>
    <row r="2215" spans="1:11" x14ac:dyDescent="0.25">
      <c r="A2215" t="s">
        <v>161</v>
      </c>
      <c r="B2215" t="s">
        <v>435</v>
      </c>
      <c r="C2215" t="s">
        <v>162</v>
      </c>
      <c r="D2215">
        <v>2016</v>
      </c>
      <c r="E2215">
        <v>15450</v>
      </c>
      <c r="F2215">
        <v>40</v>
      </c>
      <c r="G2215">
        <v>820</v>
      </c>
      <c r="H2215">
        <v>0</v>
      </c>
      <c r="I2215">
        <v>0</v>
      </c>
      <c r="J2215">
        <v>190</v>
      </c>
      <c r="K2215">
        <f>SUM(Emisiones_CH4_CO2eq_MUNDO[[#This Row],[Agricultura (kilotoneladas CO₂e)]:[Otras Quemas de Combustible (kilotoneladas CO₂e)]])</f>
        <v>16500</v>
      </c>
    </row>
    <row r="2216" spans="1:11" x14ac:dyDescent="0.25">
      <c r="A2216" t="s">
        <v>163</v>
      </c>
      <c r="B2216" t="s">
        <v>163</v>
      </c>
      <c r="C2216" t="s">
        <v>164</v>
      </c>
      <c r="D2216">
        <v>1990</v>
      </c>
      <c r="E2216">
        <v>420</v>
      </c>
      <c r="F2216">
        <v>30</v>
      </c>
      <c r="G2216">
        <v>7830</v>
      </c>
      <c r="H2216">
        <v>0</v>
      </c>
      <c r="I2216">
        <v>0</v>
      </c>
      <c r="J2216">
        <v>70</v>
      </c>
      <c r="K2216">
        <f>SUM(Emisiones_CH4_CO2eq_MUNDO[[#This Row],[Agricultura (kilotoneladas CO₂e)]:[Otras Quemas de Combustible (kilotoneladas CO₂e)]])</f>
        <v>8350</v>
      </c>
    </row>
    <row r="2217" spans="1:11" x14ac:dyDescent="0.25">
      <c r="A2217" t="s">
        <v>163</v>
      </c>
      <c r="B2217" t="s">
        <v>163</v>
      </c>
      <c r="C2217" t="s">
        <v>164</v>
      </c>
      <c r="D2217">
        <v>1991</v>
      </c>
      <c r="E2217">
        <v>410</v>
      </c>
      <c r="F2217">
        <v>20</v>
      </c>
      <c r="G2217">
        <v>8100</v>
      </c>
      <c r="H2217">
        <v>0</v>
      </c>
      <c r="I2217">
        <v>0</v>
      </c>
      <c r="J2217">
        <v>70</v>
      </c>
      <c r="K2217">
        <f>SUM(Emisiones_CH4_CO2eq_MUNDO[[#This Row],[Agricultura (kilotoneladas CO₂e)]:[Otras Quemas de Combustible (kilotoneladas CO₂e)]])</f>
        <v>8600</v>
      </c>
    </row>
    <row r="2218" spans="1:11" x14ac:dyDescent="0.25">
      <c r="A2218" t="s">
        <v>163</v>
      </c>
      <c r="B2218" t="s">
        <v>163</v>
      </c>
      <c r="C2218" t="s">
        <v>164</v>
      </c>
      <c r="D2218">
        <v>1992</v>
      </c>
      <c r="E2218">
        <v>420</v>
      </c>
      <c r="F2218">
        <v>20</v>
      </c>
      <c r="G2218">
        <v>8369.9999999999891</v>
      </c>
      <c r="H2218">
        <v>0</v>
      </c>
      <c r="I2218">
        <v>0</v>
      </c>
      <c r="J2218">
        <v>80</v>
      </c>
      <c r="K2218">
        <f>SUM(Emisiones_CH4_CO2eq_MUNDO[[#This Row],[Agricultura (kilotoneladas CO₂e)]:[Otras Quemas de Combustible (kilotoneladas CO₂e)]])</f>
        <v>8889.9999999999891</v>
      </c>
    </row>
    <row r="2219" spans="1:11" x14ac:dyDescent="0.25">
      <c r="A2219" t="s">
        <v>163</v>
      </c>
      <c r="B2219" t="s">
        <v>163</v>
      </c>
      <c r="C2219" t="s">
        <v>164</v>
      </c>
      <c r="D2219">
        <v>1993</v>
      </c>
      <c r="E2219">
        <v>430</v>
      </c>
      <c r="F2219">
        <v>20</v>
      </c>
      <c r="G2219">
        <v>8640</v>
      </c>
      <c r="H2219">
        <v>0</v>
      </c>
      <c r="I2219">
        <v>0</v>
      </c>
      <c r="J2219">
        <v>80</v>
      </c>
      <c r="K2219">
        <f>SUM(Emisiones_CH4_CO2eq_MUNDO[[#This Row],[Agricultura (kilotoneladas CO₂e)]:[Otras Quemas de Combustible (kilotoneladas CO₂e)]])</f>
        <v>9170</v>
      </c>
    </row>
    <row r="2220" spans="1:11" x14ac:dyDescent="0.25">
      <c r="A2220" t="s">
        <v>163</v>
      </c>
      <c r="B2220" t="s">
        <v>163</v>
      </c>
      <c r="C2220" t="s">
        <v>164</v>
      </c>
      <c r="D2220">
        <v>1994</v>
      </c>
      <c r="E2220">
        <v>460</v>
      </c>
      <c r="F2220">
        <v>20</v>
      </c>
      <c r="G2220">
        <v>8910</v>
      </c>
      <c r="H2220">
        <v>0</v>
      </c>
      <c r="I2220">
        <v>0</v>
      </c>
      <c r="J2220">
        <v>90</v>
      </c>
      <c r="K2220">
        <f>SUM(Emisiones_CH4_CO2eq_MUNDO[[#This Row],[Agricultura (kilotoneladas CO₂e)]:[Otras Quemas de Combustible (kilotoneladas CO₂e)]])</f>
        <v>9480</v>
      </c>
    </row>
    <row r="2221" spans="1:11" x14ac:dyDescent="0.25">
      <c r="A2221" t="s">
        <v>163</v>
      </c>
      <c r="B2221" t="s">
        <v>163</v>
      </c>
      <c r="C2221" t="s">
        <v>164</v>
      </c>
      <c r="D2221">
        <v>1995</v>
      </c>
      <c r="E2221">
        <v>460</v>
      </c>
      <c r="F2221">
        <v>20</v>
      </c>
      <c r="G2221">
        <v>9190</v>
      </c>
      <c r="H2221">
        <v>0</v>
      </c>
      <c r="I2221">
        <v>0</v>
      </c>
      <c r="J2221">
        <v>90</v>
      </c>
      <c r="K2221">
        <f>SUM(Emisiones_CH4_CO2eq_MUNDO[[#This Row],[Agricultura (kilotoneladas CO₂e)]:[Otras Quemas de Combustible (kilotoneladas CO₂e)]])</f>
        <v>9760</v>
      </c>
    </row>
    <row r="2222" spans="1:11" x14ac:dyDescent="0.25">
      <c r="A2222" t="s">
        <v>163</v>
      </c>
      <c r="B2222" t="s">
        <v>163</v>
      </c>
      <c r="C2222" t="s">
        <v>164</v>
      </c>
      <c r="D2222">
        <v>1996</v>
      </c>
      <c r="E2222">
        <v>460</v>
      </c>
      <c r="F2222">
        <v>20</v>
      </c>
      <c r="G2222">
        <v>9500</v>
      </c>
      <c r="H2222">
        <v>0</v>
      </c>
      <c r="I2222">
        <v>0</v>
      </c>
      <c r="J2222">
        <v>90</v>
      </c>
      <c r="K2222">
        <f>SUM(Emisiones_CH4_CO2eq_MUNDO[[#This Row],[Agricultura (kilotoneladas CO₂e)]:[Otras Quemas de Combustible (kilotoneladas CO₂e)]])</f>
        <v>10070</v>
      </c>
    </row>
    <row r="2223" spans="1:11" x14ac:dyDescent="0.25">
      <c r="A2223" t="s">
        <v>163</v>
      </c>
      <c r="B2223" t="s">
        <v>163</v>
      </c>
      <c r="C2223" t="s">
        <v>164</v>
      </c>
      <c r="D2223">
        <v>1997</v>
      </c>
      <c r="E2223">
        <v>450</v>
      </c>
      <c r="F2223">
        <v>20</v>
      </c>
      <c r="G2223">
        <v>9570</v>
      </c>
      <c r="H2223">
        <v>0</v>
      </c>
      <c r="I2223">
        <v>0</v>
      </c>
      <c r="J2223">
        <v>90</v>
      </c>
      <c r="K2223">
        <f>SUM(Emisiones_CH4_CO2eq_MUNDO[[#This Row],[Agricultura (kilotoneladas CO₂e)]:[Otras Quemas de Combustible (kilotoneladas CO₂e)]])</f>
        <v>10130</v>
      </c>
    </row>
    <row r="2224" spans="1:11" x14ac:dyDescent="0.25">
      <c r="A2224" t="s">
        <v>163</v>
      </c>
      <c r="B2224" t="s">
        <v>163</v>
      </c>
      <c r="C2224" t="s">
        <v>164</v>
      </c>
      <c r="D2224">
        <v>1998</v>
      </c>
      <c r="E2224">
        <v>460</v>
      </c>
      <c r="F2224">
        <v>20</v>
      </c>
      <c r="G2224">
        <v>9650</v>
      </c>
      <c r="H2224">
        <v>0</v>
      </c>
      <c r="I2224">
        <v>0</v>
      </c>
      <c r="J2224">
        <v>90</v>
      </c>
      <c r="K2224">
        <f>SUM(Emisiones_CH4_CO2eq_MUNDO[[#This Row],[Agricultura (kilotoneladas CO₂e)]:[Otras Quemas de Combustible (kilotoneladas CO₂e)]])</f>
        <v>10220</v>
      </c>
    </row>
    <row r="2225" spans="1:11" x14ac:dyDescent="0.25">
      <c r="A2225" t="s">
        <v>163</v>
      </c>
      <c r="B2225" t="s">
        <v>163</v>
      </c>
      <c r="C2225" t="s">
        <v>164</v>
      </c>
      <c r="D2225">
        <v>1999</v>
      </c>
      <c r="E2225">
        <v>460</v>
      </c>
      <c r="F2225">
        <v>20</v>
      </c>
      <c r="G2225">
        <v>9720</v>
      </c>
      <c r="H2225">
        <v>0</v>
      </c>
      <c r="I2225">
        <v>0</v>
      </c>
      <c r="J2225">
        <v>90</v>
      </c>
      <c r="K2225">
        <f>SUM(Emisiones_CH4_CO2eq_MUNDO[[#This Row],[Agricultura (kilotoneladas CO₂e)]:[Otras Quemas de Combustible (kilotoneladas CO₂e)]])</f>
        <v>10290</v>
      </c>
    </row>
    <row r="2226" spans="1:11" x14ac:dyDescent="0.25">
      <c r="A2226" t="s">
        <v>163</v>
      </c>
      <c r="B2226" t="s">
        <v>163</v>
      </c>
      <c r="C2226" t="s">
        <v>164</v>
      </c>
      <c r="D2226">
        <v>2000</v>
      </c>
      <c r="E2226">
        <v>470</v>
      </c>
      <c r="F2226">
        <v>10</v>
      </c>
      <c r="G2226">
        <v>9800</v>
      </c>
      <c r="H2226">
        <v>0</v>
      </c>
      <c r="I2226">
        <v>0</v>
      </c>
      <c r="J2226">
        <v>90</v>
      </c>
      <c r="K2226">
        <f>SUM(Emisiones_CH4_CO2eq_MUNDO[[#This Row],[Agricultura (kilotoneladas CO₂e)]:[Otras Quemas de Combustible (kilotoneladas CO₂e)]])</f>
        <v>10370</v>
      </c>
    </row>
    <row r="2227" spans="1:11" x14ac:dyDescent="0.25">
      <c r="A2227" t="s">
        <v>163</v>
      </c>
      <c r="B2227" t="s">
        <v>163</v>
      </c>
      <c r="C2227" t="s">
        <v>164</v>
      </c>
      <c r="D2227">
        <v>2001</v>
      </c>
      <c r="E2227">
        <v>460</v>
      </c>
      <c r="F2227">
        <v>70</v>
      </c>
      <c r="G2227">
        <v>8430</v>
      </c>
      <c r="H2227">
        <v>0</v>
      </c>
      <c r="I2227">
        <v>0</v>
      </c>
      <c r="J2227">
        <v>90</v>
      </c>
      <c r="K2227">
        <f>SUM(Emisiones_CH4_CO2eq_MUNDO[[#This Row],[Agricultura (kilotoneladas CO₂e)]:[Otras Quemas de Combustible (kilotoneladas CO₂e)]])</f>
        <v>9050</v>
      </c>
    </row>
    <row r="2228" spans="1:11" x14ac:dyDescent="0.25">
      <c r="A2228" t="s">
        <v>163</v>
      </c>
      <c r="B2228" t="s">
        <v>163</v>
      </c>
      <c r="C2228" t="s">
        <v>164</v>
      </c>
      <c r="D2228">
        <v>2002</v>
      </c>
      <c r="E2228">
        <v>430</v>
      </c>
      <c r="F2228">
        <v>130</v>
      </c>
      <c r="G2228">
        <v>7060</v>
      </c>
      <c r="H2228">
        <v>0</v>
      </c>
      <c r="I2228">
        <v>0</v>
      </c>
      <c r="J2228">
        <v>90</v>
      </c>
      <c r="K2228">
        <f>SUM(Emisiones_CH4_CO2eq_MUNDO[[#This Row],[Agricultura (kilotoneladas CO₂e)]:[Otras Quemas de Combustible (kilotoneladas CO₂e)]])</f>
        <v>7710</v>
      </c>
    </row>
    <row r="2229" spans="1:11" x14ac:dyDescent="0.25">
      <c r="A2229" t="s">
        <v>163</v>
      </c>
      <c r="B2229" t="s">
        <v>163</v>
      </c>
      <c r="C2229" t="s">
        <v>164</v>
      </c>
      <c r="D2229">
        <v>2003</v>
      </c>
      <c r="E2229">
        <v>450</v>
      </c>
      <c r="F2229">
        <v>180</v>
      </c>
      <c r="G2229">
        <v>5690</v>
      </c>
      <c r="H2229">
        <v>0</v>
      </c>
      <c r="I2229">
        <v>0</v>
      </c>
      <c r="J2229">
        <v>90</v>
      </c>
      <c r="K2229">
        <f>SUM(Emisiones_CH4_CO2eq_MUNDO[[#This Row],[Agricultura (kilotoneladas CO₂e)]:[Otras Quemas de Combustible (kilotoneladas CO₂e)]])</f>
        <v>6410</v>
      </c>
    </row>
    <row r="2230" spans="1:11" x14ac:dyDescent="0.25">
      <c r="A2230" t="s">
        <v>163</v>
      </c>
      <c r="B2230" t="s">
        <v>163</v>
      </c>
      <c r="C2230" t="s">
        <v>164</v>
      </c>
      <c r="D2230">
        <v>2004</v>
      </c>
      <c r="E2230">
        <v>440</v>
      </c>
      <c r="F2230">
        <v>240</v>
      </c>
      <c r="G2230">
        <v>6130</v>
      </c>
      <c r="H2230">
        <v>0</v>
      </c>
      <c r="I2230">
        <v>0</v>
      </c>
      <c r="J2230">
        <v>90</v>
      </c>
      <c r="K2230">
        <f>SUM(Emisiones_CH4_CO2eq_MUNDO[[#This Row],[Agricultura (kilotoneladas CO₂e)]:[Otras Quemas de Combustible (kilotoneladas CO₂e)]])</f>
        <v>6900</v>
      </c>
    </row>
    <row r="2231" spans="1:11" x14ac:dyDescent="0.25">
      <c r="A2231" t="s">
        <v>163</v>
      </c>
      <c r="B2231" t="s">
        <v>163</v>
      </c>
      <c r="C2231" t="s">
        <v>164</v>
      </c>
      <c r="D2231">
        <v>2005</v>
      </c>
      <c r="E2231">
        <v>450</v>
      </c>
      <c r="F2231">
        <v>290</v>
      </c>
      <c r="G2231">
        <v>6640</v>
      </c>
      <c r="H2231">
        <v>0</v>
      </c>
      <c r="I2231">
        <v>0</v>
      </c>
      <c r="J2231">
        <v>90</v>
      </c>
      <c r="K2231">
        <f>SUM(Emisiones_CH4_CO2eq_MUNDO[[#This Row],[Agricultura (kilotoneladas CO₂e)]:[Otras Quemas de Combustible (kilotoneladas CO₂e)]])</f>
        <v>7470</v>
      </c>
    </row>
    <row r="2232" spans="1:11" x14ac:dyDescent="0.25">
      <c r="A2232" t="s">
        <v>163</v>
      </c>
      <c r="B2232" t="s">
        <v>163</v>
      </c>
      <c r="C2232" t="s">
        <v>164</v>
      </c>
      <c r="D2232">
        <v>2006</v>
      </c>
      <c r="E2232">
        <v>490</v>
      </c>
      <c r="F2232">
        <v>390</v>
      </c>
      <c r="G2232">
        <v>6880</v>
      </c>
      <c r="H2232">
        <v>0</v>
      </c>
      <c r="I2232">
        <v>0</v>
      </c>
      <c r="J2232">
        <v>90</v>
      </c>
      <c r="K2232">
        <f>SUM(Emisiones_CH4_CO2eq_MUNDO[[#This Row],[Agricultura (kilotoneladas CO₂e)]:[Otras Quemas de Combustible (kilotoneladas CO₂e)]])</f>
        <v>7850</v>
      </c>
    </row>
    <row r="2233" spans="1:11" x14ac:dyDescent="0.25">
      <c r="A2233" t="s">
        <v>163</v>
      </c>
      <c r="B2233" t="s">
        <v>163</v>
      </c>
      <c r="C2233" t="s">
        <v>164</v>
      </c>
      <c r="D2233">
        <v>2007</v>
      </c>
      <c r="E2233">
        <v>490</v>
      </c>
      <c r="F2233">
        <v>480</v>
      </c>
      <c r="G2233">
        <v>6940</v>
      </c>
      <c r="H2233">
        <v>0</v>
      </c>
      <c r="I2233">
        <v>0</v>
      </c>
      <c r="J2233">
        <v>100</v>
      </c>
      <c r="K2233">
        <f>SUM(Emisiones_CH4_CO2eq_MUNDO[[#This Row],[Agricultura (kilotoneladas CO₂e)]:[Otras Quemas de Combustible (kilotoneladas CO₂e)]])</f>
        <v>8010</v>
      </c>
    </row>
    <row r="2234" spans="1:11" x14ac:dyDescent="0.25">
      <c r="A2234" t="s">
        <v>163</v>
      </c>
      <c r="B2234" t="s">
        <v>163</v>
      </c>
      <c r="C2234" t="s">
        <v>164</v>
      </c>
      <c r="D2234">
        <v>2008</v>
      </c>
      <c r="E2234">
        <v>510</v>
      </c>
      <c r="F2234">
        <v>570</v>
      </c>
      <c r="G2234">
        <v>6910</v>
      </c>
      <c r="H2234">
        <v>0</v>
      </c>
      <c r="I2234">
        <v>0</v>
      </c>
      <c r="J2234">
        <v>100</v>
      </c>
      <c r="K2234">
        <f>SUM(Emisiones_CH4_CO2eq_MUNDO[[#This Row],[Agricultura (kilotoneladas CO₂e)]:[Otras Quemas de Combustible (kilotoneladas CO₂e)]])</f>
        <v>8090</v>
      </c>
    </row>
    <row r="2235" spans="1:11" x14ac:dyDescent="0.25">
      <c r="A2235" t="s">
        <v>163</v>
      </c>
      <c r="B2235" t="s">
        <v>163</v>
      </c>
      <c r="C2235" t="s">
        <v>164</v>
      </c>
      <c r="D2235">
        <v>2009</v>
      </c>
      <c r="E2235">
        <v>490</v>
      </c>
      <c r="F2235">
        <v>660</v>
      </c>
      <c r="G2235">
        <v>6990</v>
      </c>
      <c r="H2235">
        <v>0</v>
      </c>
      <c r="I2235">
        <v>0</v>
      </c>
      <c r="J2235">
        <v>100</v>
      </c>
      <c r="K2235">
        <f>SUM(Emisiones_CH4_CO2eq_MUNDO[[#This Row],[Agricultura (kilotoneladas CO₂e)]:[Otras Quemas de Combustible (kilotoneladas CO₂e)]])</f>
        <v>8240</v>
      </c>
    </row>
    <row r="2236" spans="1:11" x14ac:dyDescent="0.25">
      <c r="A2236" t="s">
        <v>163</v>
      </c>
      <c r="B2236" t="s">
        <v>163</v>
      </c>
      <c r="C2236" t="s">
        <v>164</v>
      </c>
      <c r="D2236">
        <v>2010</v>
      </c>
      <c r="E2236">
        <v>520</v>
      </c>
      <c r="F2236">
        <v>760</v>
      </c>
      <c r="G2236">
        <v>6840</v>
      </c>
      <c r="H2236">
        <v>0</v>
      </c>
      <c r="I2236">
        <v>0</v>
      </c>
      <c r="J2236">
        <v>100</v>
      </c>
      <c r="K2236">
        <f>SUM(Emisiones_CH4_CO2eq_MUNDO[[#This Row],[Agricultura (kilotoneladas CO₂e)]:[Otras Quemas de Combustible (kilotoneladas CO₂e)]])</f>
        <v>8220</v>
      </c>
    </row>
    <row r="2237" spans="1:11" x14ac:dyDescent="0.25">
      <c r="A2237" t="s">
        <v>163</v>
      </c>
      <c r="B2237" t="s">
        <v>163</v>
      </c>
      <c r="C2237" t="s">
        <v>164</v>
      </c>
      <c r="D2237">
        <v>2011</v>
      </c>
      <c r="E2237">
        <v>530</v>
      </c>
      <c r="F2237">
        <v>1260</v>
      </c>
      <c r="G2237">
        <v>6990</v>
      </c>
      <c r="H2237">
        <v>0</v>
      </c>
      <c r="I2237">
        <v>0</v>
      </c>
      <c r="J2237">
        <v>100</v>
      </c>
      <c r="K2237">
        <f>SUM(Emisiones_CH4_CO2eq_MUNDO[[#This Row],[Agricultura (kilotoneladas CO₂e)]:[Otras Quemas de Combustible (kilotoneladas CO₂e)]])</f>
        <v>8880</v>
      </c>
    </row>
    <row r="2238" spans="1:11" x14ac:dyDescent="0.25">
      <c r="A2238" t="s">
        <v>163</v>
      </c>
      <c r="B2238" t="s">
        <v>163</v>
      </c>
      <c r="C2238" t="s">
        <v>164</v>
      </c>
      <c r="D2238">
        <v>2012</v>
      </c>
      <c r="E2238">
        <v>530</v>
      </c>
      <c r="F2238">
        <v>1770</v>
      </c>
      <c r="G2238">
        <v>7150</v>
      </c>
      <c r="H2238">
        <v>0</v>
      </c>
      <c r="I2238">
        <v>0</v>
      </c>
      <c r="J2238">
        <v>90</v>
      </c>
      <c r="K2238">
        <f>SUM(Emisiones_CH4_CO2eq_MUNDO[[#This Row],[Agricultura (kilotoneladas CO₂e)]:[Otras Quemas de Combustible (kilotoneladas CO₂e)]])</f>
        <v>9540</v>
      </c>
    </row>
    <row r="2239" spans="1:11" x14ac:dyDescent="0.25">
      <c r="A2239" t="s">
        <v>163</v>
      </c>
      <c r="B2239" t="s">
        <v>163</v>
      </c>
      <c r="C2239" t="s">
        <v>164</v>
      </c>
      <c r="D2239">
        <v>2013</v>
      </c>
      <c r="E2239">
        <v>550</v>
      </c>
      <c r="F2239">
        <v>2280</v>
      </c>
      <c r="G2239">
        <v>7300</v>
      </c>
      <c r="H2239">
        <v>0</v>
      </c>
      <c r="I2239">
        <v>0</v>
      </c>
      <c r="J2239">
        <v>90</v>
      </c>
      <c r="K2239">
        <f>SUM(Emisiones_CH4_CO2eq_MUNDO[[#This Row],[Agricultura (kilotoneladas CO₂e)]:[Otras Quemas de Combustible (kilotoneladas CO₂e)]])</f>
        <v>10220</v>
      </c>
    </row>
    <row r="2240" spans="1:11" x14ac:dyDescent="0.25">
      <c r="A2240" t="s">
        <v>163</v>
      </c>
      <c r="B2240" t="s">
        <v>163</v>
      </c>
      <c r="C2240" t="s">
        <v>164</v>
      </c>
      <c r="D2240">
        <v>2014</v>
      </c>
      <c r="E2240">
        <v>570</v>
      </c>
      <c r="F2240">
        <v>2780</v>
      </c>
      <c r="G2240">
        <v>7460</v>
      </c>
      <c r="H2240">
        <v>0</v>
      </c>
      <c r="I2240">
        <v>0</v>
      </c>
      <c r="J2240">
        <v>90</v>
      </c>
      <c r="K2240">
        <f>SUM(Emisiones_CH4_CO2eq_MUNDO[[#This Row],[Agricultura (kilotoneladas CO₂e)]:[Otras Quemas de Combustible (kilotoneladas CO₂e)]])</f>
        <v>10900</v>
      </c>
    </row>
    <row r="2241" spans="1:11" x14ac:dyDescent="0.25">
      <c r="A2241" t="s">
        <v>163</v>
      </c>
      <c r="B2241" t="s">
        <v>163</v>
      </c>
      <c r="C2241" t="s">
        <v>164</v>
      </c>
      <c r="D2241">
        <v>2015</v>
      </c>
      <c r="E2241">
        <v>590</v>
      </c>
      <c r="F2241">
        <v>3290</v>
      </c>
      <c r="G2241">
        <v>7620</v>
      </c>
      <c r="H2241">
        <v>0</v>
      </c>
      <c r="I2241">
        <v>0</v>
      </c>
      <c r="J2241">
        <v>90</v>
      </c>
      <c r="K2241">
        <f>SUM(Emisiones_CH4_CO2eq_MUNDO[[#This Row],[Agricultura (kilotoneladas CO₂e)]:[Otras Quemas de Combustible (kilotoneladas CO₂e)]])</f>
        <v>11590</v>
      </c>
    </row>
    <row r="2242" spans="1:11" x14ac:dyDescent="0.25">
      <c r="A2242" t="s">
        <v>163</v>
      </c>
      <c r="B2242" t="s">
        <v>163</v>
      </c>
      <c r="C2242" t="s">
        <v>164</v>
      </c>
      <c r="D2242">
        <v>2016</v>
      </c>
      <c r="E2242">
        <v>580</v>
      </c>
      <c r="F2242">
        <v>3290</v>
      </c>
      <c r="G2242">
        <v>7770</v>
      </c>
      <c r="H2242">
        <v>0</v>
      </c>
      <c r="I2242">
        <v>0</v>
      </c>
      <c r="J2242">
        <v>90</v>
      </c>
      <c r="K2242">
        <f>SUM(Emisiones_CH4_CO2eq_MUNDO[[#This Row],[Agricultura (kilotoneladas CO₂e)]:[Otras Quemas de Combustible (kilotoneladas CO₂e)]])</f>
        <v>11730</v>
      </c>
    </row>
    <row r="2243" spans="1:11" x14ac:dyDescent="0.25">
      <c r="A2243" t="s">
        <v>165</v>
      </c>
      <c r="B2243" t="s">
        <v>436</v>
      </c>
      <c r="C2243" t="s">
        <v>166</v>
      </c>
      <c r="D2243">
        <v>1990</v>
      </c>
      <c r="E2243">
        <v>27730</v>
      </c>
      <c r="F2243">
        <v>8820</v>
      </c>
      <c r="G2243">
        <v>15430</v>
      </c>
      <c r="H2243">
        <v>50</v>
      </c>
      <c r="I2243">
        <v>130</v>
      </c>
      <c r="J2243">
        <v>2450</v>
      </c>
      <c r="K2243">
        <f>SUM(Emisiones_CH4_CO2eq_MUNDO[[#This Row],[Agricultura (kilotoneladas CO₂e)]:[Otras Quemas de Combustible (kilotoneladas CO₂e)]])</f>
        <v>54610</v>
      </c>
    </row>
    <row r="2244" spans="1:11" x14ac:dyDescent="0.25">
      <c r="A2244" t="s">
        <v>165</v>
      </c>
      <c r="B2244" t="s">
        <v>436</v>
      </c>
      <c r="C2244" t="s">
        <v>166</v>
      </c>
      <c r="D2244">
        <v>1991</v>
      </c>
      <c r="E2244">
        <v>25960</v>
      </c>
      <c r="F2244">
        <v>8740</v>
      </c>
      <c r="G2244">
        <v>16030</v>
      </c>
      <c r="H2244">
        <v>50</v>
      </c>
      <c r="I2244">
        <v>120</v>
      </c>
      <c r="J2244">
        <v>2660</v>
      </c>
      <c r="K2244">
        <f>SUM(Emisiones_CH4_CO2eq_MUNDO[[#This Row],[Agricultura (kilotoneladas CO₂e)]:[Otras Quemas de Combustible (kilotoneladas CO₂e)]])</f>
        <v>53560</v>
      </c>
    </row>
    <row r="2245" spans="1:11" x14ac:dyDescent="0.25">
      <c r="A2245" t="s">
        <v>165</v>
      </c>
      <c r="B2245" t="s">
        <v>436</v>
      </c>
      <c r="C2245" t="s">
        <v>166</v>
      </c>
      <c r="D2245">
        <v>1992</v>
      </c>
      <c r="E2245">
        <v>25510</v>
      </c>
      <c r="F2245">
        <v>8810</v>
      </c>
      <c r="G2245">
        <v>16430</v>
      </c>
      <c r="H2245">
        <v>50</v>
      </c>
      <c r="I2245">
        <v>120</v>
      </c>
      <c r="J2245">
        <v>2630</v>
      </c>
      <c r="K2245">
        <f>SUM(Emisiones_CH4_CO2eq_MUNDO[[#This Row],[Agricultura (kilotoneladas CO₂e)]:[Otras Quemas de Combustible (kilotoneladas CO₂e)]])</f>
        <v>53550</v>
      </c>
    </row>
    <row r="2246" spans="1:11" x14ac:dyDescent="0.25">
      <c r="A2246" t="s">
        <v>165</v>
      </c>
      <c r="B2246" t="s">
        <v>436</v>
      </c>
      <c r="C2246" t="s">
        <v>166</v>
      </c>
      <c r="D2246">
        <v>1993</v>
      </c>
      <c r="E2246">
        <v>24570</v>
      </c>
      <c r="F2246">
        <v>8650</v>
      </c>
      <c r="G2246">
        <v>16970</v>
      </c>
      <c r="H2246">
        <v>50</v>
      </c>
      <c r="I2246">
        <v>120</v>
      </c>
      <c r="J2246">
        <v>2660</v>
      </c>
      <c r="K2246">
        <f>SUM(Emisiones_CH4_CO2eq_MUNDO[[#This Row],[Agricultura (kilotoneladas CO₂e)]:[Otras Quemas de Combustible (kilotoneladas CO₂e)]])</f>
        <v>53020</v>
      </c>
    </row>
    <row r="2247" spans="1:11" x14ac:dyDescent="0.25">
      <c r="A2247" t="s">
        <v>165</v>
      </c>
      <c r="B2247" t="s">
        <v>436</v>
      </c>
      <c r="C2247" t="s">
        <v>166</v>
      </c>
      <c r="D2247">
        <v>1994</v>
      </c>
      <c r="E2247">
        <v>24390</v>
      </c>
      <c r="F2247">
        <v>8440</v>
      </c>
      <c r="G2247">
        <v>17590</v>
      </c>
      <c r="H2247">
        <v>50</v>
      </c>
      <c r="I2247">
        <v>130</v>
      </c>
      <c r="J2247">
        <v>2630</v>
      </c>
      <c r="K2247">
        <f>SUM(Emisiones_CH4_CO2eq_MUNDO[[#This Row],[Agricultura (kilotoneladas CO₂e)]:[Otras Quemas de Combustible (kilotoneladas CO₂e)]])</f>
        <v>53230</v>
      </c>
    </row>
    <row r="2248" spans="1:11" x14ac:dyDescent="0.25">
      <c r="A2248" t="s">
        <v>165</v>
      </c>
      <c r="B2248" t="s">
        <v>436</v>
      </c>
      <c r="C2248" t="s">
        <v>166</v>
      </c>
      <c r="D2248">
        <v>1995</v>
      </c>
      <c r="E2248">
        <v>23700</v>
      </c>
      <c r="F2248">
        <v>8140</v>
      </c>
      <c r="G2248">
        <v>18180</v>
      </c>
      <c r="H2248">
        <v>50</v>
      </c>
      <c r="I2248">
        <v>130</v>
      </c>
      <c r="J2248">
        <v>2720</v>
      </c>
      <c r="K2248">
        <f>SUM(Emisiones_CH4_CO2eq_MUNDO[[#This Row],[Agricultura (kilotoneladas CO₂e)]:[Otras Quemas de Combustible (kilotoneladas CO₂e)]])</f>
        <v>52920</v>
      </c>
    </row>
    <row r="2249" spans="1:11" x14ac:dyDescent="0.25">
      <c r="A2249" t="s">
        <v>165</v>
      </c>
      <c r="B2249" t="s">
        <v>436</v>
      </c>
      <c r="C2249" t="s">
        <v>166</v>
      </c>
      <c r="D2249">
        <v>1996</v>
      </c>
      <c r="E2249">
        <v>23850</v>
      </c>
      <c r="F2249">
        <v>7980</v>
      </c>
      <c r="G2249">
        <v>18830</v>
      </c>
      <c r="H2249">
        <v>10</v>
      </c>
      <c r="I2249">
        <v>70</v>
      </c>
      <c r="J2249">
        <v>2660</v>
      </c>
      <c r="K2249">
        <f>SUM(Emisiones_CH4_CO2eq_MUNDO[[#This Row],[Agricultura (kilotoneladas CO₂e)]:[Otras Quemas de Combustible (kilotoneladas CO₂e)]])</f>
        <v>53400</v>
      </c>
    </row>
    <row r="2250" spans="1:11" x14ac:dyDescent="0.25">
      <c r="A2250" t="s">
        <v>165</v>
      </c>
      <c r="B2250" t="s">
        <v>436</v>
      </c>
      <c r="C2250" t="s">
        <v>166</v>
      </c>
      <c r="D2250">
        <v>1997</v>
      </c>
      <c r="E2250">
        <v>23630</v>
      </c>
      <c r="F2250">
        <v>7940</v>
      </c>
      <c r="G2250">
        <v>19380</v>
      </c>
      <c r="H2250">
        <v>20</v>
      </c>
      <c r="I2250">
        <v>80</v>
      </c>
      <c r="J2250">
        <v>2730</v>
      </c>
      <c r="K2250">
        <f>SUM(Emisiones_CH4_CO2eq_MUNDO[[#This Row],[Agricultura (kilotoneladas CO₂e)]:[Otras Quemas de Combustible (kilotoneladas CO₂e)]])</f>
        <v>53780</v>
      </c>
    </row>
    <row r="2251" spans="1:11" x14ac:dyDescent="0.25">
      <c r="A2251" t="s">
        <v>165</v>
      </c>
      <c r="B2251" t="s">
        <v>436</v>
      </c>
      <c r="C2251" t="s">
        <v>166</v>
      </c>
      <c r="D2251">
        <v>1998</v>
      </c>
      <c r="E2251">
        <v>23470</v>
      </c>
      <c r="F2251">
        <v>8000</v>
      </c>
      <c r="G2251">
        <v>19080</v>
      </c>
      <c r="H2251">
        <v>20</v>
      </c>
      <c r="I2251">
        <v>80</v>
      </c>
      <c r="J2251">
        <v>2700</v>
      </c>
      <c r="K2251">
        <f>SUM(Emisiones_CH4_CO2eq_MUNDO[[#This Row],[Agricultura (kilotoneladas CO₂e)]:[Otras Quemas de Combustible (kilotoneladas CO₂e)]])</f>
        <v>53350</v>
      </c>
    </row>
    <row r="2252" spans="1:11" x14ac:dyDescent="0.25">
      <c r="A2252" t="s">
        <v>165</v>
      </c>
      <c r="B2252" t="s">
        <v>436</v>
      </c>
      <c r="C2252" t="s">
        <v>166</v>
      </c>
      <c r="D2252">
        <v>1999</v>
      </c>
      <c r="E2252">
        <v>23540</v>
      </c>
      <c r="F2252">
        <v>7750</v>
      </c>
      <c r="G2252">
        <v>19090</v>
      </c>
      <c r="H2252">
        <v>20</v>
      </c>
      <c r="I2252">
        <v>70</v>
      </c>
      <c r="J2252">
        <v>2720</v>
      </c>
      <c r="K2252">
        <f>SUM(Emisiones_CH4_CO2eq_MUNDO[[#This Row],[Agricultura (kilotoneladas CO₂e)]:[Otras Quemas de Combustible (kilotoneladas CO₂e)]])</f>
        <v>53190</v>
      </c>
    </row>
    <row r="2253" spans="1:11" x14ac:dyDescent="0.25">
      <c r="A2253" t="s">
        <v>165</v>
      </c>
      <c r="B2253" t="s">
        <v>436</v>
      </c>
      <c r="C2253" t="s">
        <v>166</v>
      </c>
      <c r="D2253">
        <v>2000</v>
      </c>
      <c r="E2253">
        <v>23660</v>
      </c>
      <c r="F2253">
        <v>7570</v>
      </c>
      <c r="G2253">
        <v>20070</v>
      </c>
      <c r="H2253">
        <v>30</v>
      </c>
      <c r="I2253">
        <v>70</v>
      </c>
      <c r="J2253">
        <v>2470</v>
      </c>
      <c r="K2253">
        <f>SUM(Emisiones_CH4_CO2eq_MUNDO[[#This Row],[Agricultura (kilotoneladas CO₂e)]:[Otras Quemas de Combustible (kilotoneladas CO₂e)]])</f>
        <v>53870</v>
      </c>
    </row>
    <row r="2254" spans="1:11" x14ac:dyDescent="0.25">
      <c r="A2254" t="s">
        <v>165</v>
      </c>
      <c r="B2254" t="s">
        <v>436</v>
      </c>
      <c r="C2254" t="s">
        <v>166</v>
      </c>
      <c r="D2254">
        <v>2001</v>
      </c>
      <c r="E2254">
        <v>21060</v>
      </c>
      <c r="F2254">
        <v>7150</v>
      </c>
      <c r="G2254">
        <v>21290</v>
      </c>
      <c r="H2254">
        <v>40</v>
      </c>
      <c r="I2254">
        <v>70</v>
      </c>
      <c r="J2254">
        <v>2340</v>
      </c>
      <c r="K2254">
        <f>SUM(Emisiones_CH4_CO2eq_MUNDO[[#This Row],[Agricultura (kilotoneladas CO₂e)]:[Otras Quemas de Combustible (kilotoneladas CO₂e)]])</f>
        <v>51950</v>
      </c>
    </row>
    <row r="2255" spans="1:11" x14ac:dyDescent="0.25">
      <c r="A2255" t="s">
        <v>165</v>
      </c>
      <c r="B2255" t="s">
        <v>436</v>
      </c>
      <c r="C2255" t="s">
        <v>166</v>
      </c>
      <c r="D2255">
        <v>2002</v>
      </c>
      <c r="E2255">
        <v>22350</v>
      </c>
      <c r="F2255">
        <v>7210</v>
      </c>
      <c r="G2255">
        <v>20520</v>
      </c>
      <c r="H2255">
        <v>50</v>
      </c>
      <c r="I2255">
        <v>70</v>
      </c>
      <c r="J2255">
        <v>1850</v>
      </c>
      <c r="K2255">
        <f>SUM(Emisiones_CH4_CO2eq_MUNDO[[#This Row],[Agricultura (kilotoneladas CO₂e)]:[Otras Quemas de Combustible (kilotoneladas CO₂e)]])</f>
        <v>52050</v>
      </c>
    </row>
    <row r="2256" spans="1:11" x14ac:dyDescent="0.25">
      <c r="A2256" t="s">
        <v>165</v>
      </c>
      <c r="B2256" t="s">
        <v>436</v>
      </c>
      <c r="C2256" t="s">
        <v>166</v>
      </c>
      <c r="D2256">
        <v>2003</v>
      </c>
      <c r="E2256">
        <v>21680</v>
      </c>
      <c r="F2256">
        <v>7080</v>
      </c>
      <c r="G2256">
        <v>20330</v>
      </c>
      <c r="H2256">
        <v>90</v>
      </c>
      <c r="I2256">
        <v>70</v>
      </c>
      <c r="J2256">
        <v>2260</v>
      </c>
      <c r="K2256">
        <f>SUM(Emisiones_CH4_CO2eq_MUNDO[[#This Row],[Agricultura (kilotoneladas CO₂e)]:[Otras Quemas de Combustible (kilotoneladas CO₂e)]])</f>
        <v>51510</v>
      </c>
    </row>
    <row r="2257" spans="1:11" x14ac:dyDescent="0.25">
      <c r="A2257" t="s">
        <v>165</v>
      </c>
      <c r="B2257" t="s">
        <v>436</v>
      </c>
      <c r="C2257" t="s">
        <v>166</v>
      </c>
      <c r="D2257">
        <v>2004</v>
      </c>
      <c r="E2257">
        <v>21840</v>
      </c>
      <c r="F2257">
        <v>6840</v>
      </c>
      <c r="G2257">
        <v>19720</v>
      </c>
      <c r="H2257">
        <v>10</v>
      </c>
      <c r="I2257">
        <v>70</v>
      </c>
      <c r="J2257">
        <v>1790</v>
      </c>
      <c r="K2257">
        <f>SUM(Emisiones_CH4_CO2eq_MUNDO[[#This Row],[Agricultura (kilotoneladas CO₂e)]:[Otras Quemas de Combustible (kilotoneladas CO₂e)]])</f>
        <v>50270</v>
      </c>
    </row>
    <row r="2258" spans="1:11" x14ac:dyDescent="0.25">
      <c r="A2258" t="s">
        <v>165</v>
      </c>
      <c r="B2258" t="s">
        <v>436</v>
      </c>
      <c r="C2258" t="s">
        <v>166</v>
      </c>
      <c r="D2258">
        <v>2005</v>
      </c>
      <c r="E2258">
        <v>21220</v>
      </c>
      <c r="F2258">
        <v>6830</v>
      </c>
      <c r="G2258">
        <v>19770</v>
      </c>
      <c r="H2258">
        <v>10</v>
      </c>
      <c r="I2258">
        <v>70</v>
      </c>
      <c r="J2258">
        <v>2290</v>
      </c>
      <c r="K2258">
        <f>SUM(Emisiones_CH4_CO2eq_MUNDO[[#This Row],[Agricultura (kilotoneladas CO₂e)]:[Otras Quemas de Combustible (kilotoneladas CO₂e)]])</f>
        <v>50190</v>
      </c>
    </row>
    <row r="2259" spans="1:11" x14ac:dyDescent="0.25">
      <c r="A2259" t="s">
        <v>165</v>
      </c>
      <c r="B2259" t="s">
        <v>436</v>
      </c>
      <c r="C2259" t="s">
        <v>166</v>
      </c>
      <c r="D2259">
        <v>2006</v>
      </c>
      <c r="E2259">
        <v>21200</v>
      </c>
      <c r="F2259">
        <v>6170</v>
      </c>
      <c r="G2259">
        <v>19200</v>
      </c>
      <c r="H2259">
        <v>70</v>
      </c>
      <c r="I2259">
        <v>80</v>
      </c>
      <c r="J2259">
        <v>2480</v>
      </c>
      <c r="K2259">
        <f>SUM(Emisiones_CH4_CO2eq_MUNDO[[#This Row],[Agricultura (kilotoneladas CO₂e)]:[Otras Quemas de Combustible (kilotoneladas CO₂e)]])</f>
        <v>49200</v>
      </c>
    </row>
    <row r="2260" spans="1:11" x14ac:dyDescent="0.25">
      <c r="A2260" t="s">
        <v>165</v>
      </c>
      <c r="B2260" t="s">
        <v>436</v>
      </c>
      <c r="C2260" t="s">
        <v>166</v>
      </c>
      <c r="D2260">
        <v>2007</v>
      </c>
      <c r="E2260">
        <v>21160</v>
      </c>
      <c r="F2260">
        <v>6010</v>
      </c>
      <c r="G2260">
        <v>18840</v>
      </c>
      <c r="H2260">
        <v>160</v>
      </c>
      <c r="I2260">
        <v>80</v>
      </c>
      <c r="J2260">
        <v>3020</v>
      </c>
      <c r="K2260">
        <f>SUM(Emisiones_CH4_CO2eq_MUNDO[[#This Row],[Agricultura (kilotoneladas CO₂e)]:[Otras Quemas de Combustible (kilotoneladas CO₂e)]])</f>
        <v>49270</v>
      </c>
    </row>
    <row r="2261" spans="1:11" x14ac:dyDescent="0.25">
      <c r="A2261" t="s">
        <v>165</v>
      </c>
      <c r="B2261" t="s">
        <v>436</v>
      </c>
      <c r="C2261" t="s">
        <v>166</v>
      </c>
      <c r="D2261">
        <v>2008</v>
      </c>
      <c r="E2261">
        <v>21480</v>
      </c>
      <c r="F2261">
        <v>6070</v>
      </c>
      <c r="G2261">
        <v>18310</v>
      </c>
      <c r="H2261">
        <v>40</v>
      </c>
      <c r="I2261">
        <v>70</v>
      </c>
      <c r="J2261">
        <v>3390</v>
      </c>
      <c r="K2261">
        <f>SUM(Emisiones_CH4_CO2eq_MUNDO[[#This Row],[Agricultura (kilotoneladas CO₂e)]:[Otras Quemas de Combustible (kilotoneladas CO₂e)]])</f>
        <v>49360</v>
      </c>
    </row>
    <row r="2262" spans="1:11" x14ac:dyDescent="0.25">
      <c r="A2262" t="s">
        <v>165</v>
      </c>
      <c r="B2262" t="s">
        <v>436</v>
      </c>
      <c r="C2262" t="s">
        <v>166</v>
      </c>
      <c r="D2262">
        <v>2009</v>
      </c>
      <c r="E2262">
        <v>21520</v>
      </c>
      <c r="F2262">
        <v>5950</v>
      </c>
      <c r="G2262">
        <v>18400</v>
      </c>
      <c r="H2262">
        <v>50</v>
      </c>
      <c r="I2262">
        <v>40</v>
      </c>
      <c r="J2262">
        <v>3200</v>
      </c>
      <c r="K2262">
        <f>SUM(Emisiones_CH4_CO2eq_MUNDO[[#This Row],[Agricultura (kilotoneladas CO₂e)]:[Otras Quemas de Combustible (kilotoneladas CO₂e)]])</f>
        <v>49160</v>
      </c>
    </row>
    <row r="2263" spans="1:11" x14ac:dyDescent="0.25">
      <c r="A2263" t="s">
        <v>165</v>
      </c>
      <c r="B2263" t="s">
        <v>436</v>
      </c>
      <c r="C2263" t="s">
        <v>166</v>
      </c>
      <c r="D2263">
        <v>2010</v>
      </c>
      <c r="E2263">
        <v>21640</v>
      </c>
      <c r="F2263">
        <v>6210</v>
      </c>
      <c r="G2263">
        <v>18210</v>
      </c>
      <c r="H2263">
        <v>0</v>
      </c>
      <c r="I2263">
        <v>60</v>
      </c>
      <c r="J2263">
        <v>3150</v>
      </c>
      <c r="K2263">
        <f>SUM(Emisiones_CH4_CO2eq_MUNDO[[#This Row],[Agricultura (kilotoneladas CO₂e)]:[Otras Quemas de Combustible (kilotoneladas CO₂e)]])</f>
        <v>49270</v>
      </c>
    </row>
    <row r="2264" spans="1:11" x14ac:dyDescent="0.25">
      <c r="A2264" t="s">
        <v>165</v>
      </c>
      <c r="B2264" t="s">
        <v>436</v>
      </c>
      <c r="C2264" t="s">
        <v>166</v>
      </c>
      <c r="D2264">
        <v>2011</v>
      </c>
      <c r="E2264">
        <v>20940</v>
      </c>
      <c r="F2264">
        <v>6080</v>
      </c>
      <c r="G2264">
        <v>17600</v>
      </c>
      <c r="H2264">
        <v>50</v>
      </c>
      <c r="I2264">
        <v>70</v>
      </c>
      <c r="J2264">
        <v>2380</v>
      </c>
      <c r="K2264">
        <f>SUM(Emisiones_CH4_CO2eq_MUNDO[[#This Row],[Agricultura (kilotoneladas CO₂e)]:[Otras Quemas de Combustible (kilotoneladas CO₂e)]])</f>
        <v>47120</v>
      </c>
    </row>
    <row r="2265" spans="1:11" x14ac:dyDescent="0.25">
      <c r="A2265" t="s">
        <v>165</v>
      </c>
      <c r="B2265" t="s">
        <v>436</v>
      </c>
      <c r="C2265" t="s">
        <v>166</v>
      </c>
      <c r="D2265">
        <v>2012</v>
      </c>
      <c r="E2265">
        <v>21110</v>
      </c>
      <c r="F2265">
        <v>6050</v>
      </c>
      <c r="G2265">
        <v>17660</v>
      </c>
      <c r="H2265">
        <v>90</v>
      </c>
      <c r="I2265">
        <v>60</v>
      </c>
      <c r="J2265">
        <v>3030</v>
      </c>
      <c r="K2265">
        <f>SUM(Emisiones_CH4_CO2eq_MUNDO[[#This Row],[Agricultura (kilotoneladas CO₂e)]:[Otras Quemas de Combustible (kilotoneladas CO₂e)]])</f>
        <v>48000</v>
      </c>
    </row>
    <row r="2266" spans="1:11" x14ac:dyDescent="0.25">
      <c r="A2266" t="s">
        <v>165</v>
      </c>
      <c r="B2266" t="s">
        <v>436</v>
      </c>
      <c r="C2266" t="s">
        <v>166</v>
      </c>
      <c r="D2266">
        <v>2013</v>
      </c>
      <c r="E2266">
        <v>20580</v>
      </c>
      <c r="F2266">
        <v>5830</v>
      </c>
      <c r="G2266">
        <v>16390</v>
      </c>
      <c r="H2266">
        <v>10</v>
      </c>
      <c r="I2266">
        <v>50</v>
      </c>
      <c r="J2266">
        <v>3100</v>
      </c>
      <c r="K2266">
        <f>SUM(Emisiones_CH4_CO2eq_MUNDO[[#This Row],[Agricultura (kilotoneladas CO₂e)]:[Otras Quemas de Combustible (kilotoneladas CO₂e)]])</f>
        <v>45960</v>
      </c>
    </row>
    <row r="2267" spans="1:11" x14ac:dyDescent="0.25">
      <c r="A2267" t="s">
        <v>165</v>
      </c>
      <c r="B2267" t="s">
        <v>436</v>
      </c>
      <c r="C2267" t="s">
        <v>166</v>
      </c>
      <c r="D2267">
        <v>2014</v>
      </c>
      <c r="E2267">
        <v>20390</v>
      </c>
      <c r="F2267">
        <v>5570</v>
      </c>
      <c r="G2267">
        <v>16290</v>
      </c>
      <c r="H2267">
        <v>20</v>
      </c>
      <c r="I2267">
        <v>50</v>
      </c>
      <c r="J2267">
        <v>2800</v>
      </c>
      <c r="K2267">
        <f>SUM(Emisiones_CH4_CO2eq_MUNDO[[#This Row],[Agricultura (kilotoneladas CO₂e)]:[Otras Quemas de Combustible (kilotoneladas CO₂e)]])</f>
        <v>45120</v>
      </c>
    </row>
    <row r="2268" spans="1:11" x14ac:dyDescent="0.25">
      <c r="A2268" t="s">
        <v>165</v>
      </c>
      <c r="B2268" t="s">
        <v>436</v>
      </c>
      <c r="C2268" t="s">
        <v>166</v>
      </c>
      <c r="D2268">
        <v>2015</v>
      </c>
      <c r="E2268">
        <v>20490</v>
      </c>
      <c r="F2268">
        <v>5000</v>
      </c>
      <c r="G2268">
        <v>16469.999999999898</v>
      </c>
      <c r="H2268">
        <v>10</v>
      </c>
      <c r="I2268">
        <v>40</v>
      </c>
      <c r="J2268">
        <v>3010</v>
      </c>
      <c r="K2268">
        <f>SUM(Emisiones_CH4_CO2eq_MUNDO[[#This Row],[Agricultura (kilotoneladas CO₂e)]:[Otras Quemas de Combustible (kilotoneladas CO₂e)]])</f>
        <v>45019.999999999898</v>
      </c>
    </row>
    <row r="2269" spans="1:11" x14ac:dyDescent="0.25">
      <c r="A2269" t="s">
        <v>165</v>
      </c>
      <c r="B2269" t="s">
        <v>436</v>
      </c>
      <c r="C2269" t="s">
        <v>166</v>
      </c>
      <c r="D2269">
        <v>2016</v>
      </c>
      <c r="E2269">
        <v>20820</v>
      </c>
      <c r="F2269">
        <v>4760</v>
      </c>
      <c r="G2269">
        <v>16120</v>
      </c>
      <c r="H2269">
        <v>60</v>
      </c>
      <c r="I2269">
        <v>50</v>
      </c>
      <c r="J2269">
        <v>2930</v>
      </c>
      <c r="K2269">
        <f>SUM(Emisiones_CH4_CO2eq_MUNDO[[#This Row],[Agricultura (kilotoneladas CO₂e)]:[Otras Quemas de Combustible (kilotoneladas CO₂e)]])</f>
        <v>44740</v>
      </c>
    </row>
    <row r="2270" spans="1:11" x14ac:dyDescent="0.25">
      <c r="A2270" t="s">
        <v>167</v>
      </c>
      <c r="B2270" t="s">
        <v>167</v>
      </c>
      <c r="C2270" t="s">
        <v>168</v>
      </c>
      <c r="D2270">
        <v>1990</v>
      </c>
      <c r="E2270">
        <v>650</v>
      </c>
      <c r="F2270">
        <v>0</v>
      </c>
      <c r="G2270">
        <v>340</v>
      </c>
      <c r="H2270">
        <v>20</v>
      </c>
      <c r="I2270">
        <v>0</v>
      </c>
      <c r="J2270">
        <v>70</v>
      </c>
      <c r="K2270">
        <f>SUM(Emisiones_CH4_CO2eq_MUNDO[[#This Row],[Agricultura (kilotoneladas CO₂e)]:[Otras Quemas de Combustible (kilotoneladas CO₂e)]])</f>
        <v>1080</v>
      </c>
    </row>
    <row r="2271" spans="1:11" x14ac:dyDescent="0.25">
      <c r="A2271" t="s">
        <v>167</v>
      </c>
      <c r="B2271" t="s">
        <v>167</v>
      </c>
      <c r="C2271" t="s">
        <v>168</v>
      </c>
      <c r="D2271">
        <v>1991</v>
      </c>
      <c r="E2271">
        <v>690</v>
      </c>
      <c r="F2271">
        <v>0</v>
      </c>
      <c r="G2271">
        <v>350</v>
      </c>
      <c r="H2271">
        <v>20</v>
      </c>
      <c r="I2271">
        <v>0</v>
      </c>
      <c r="J2271">
        <v>70</v>
      </c>
      <c r="K2271">
        <f>SUM(Emisiones_CH4_CO2eq_MUNDO[[#This Row],[Agricultura (kilotoneladas CO₂e)]:[Otras Quemas de Combustible (kilotoneladas CO₂e)]])</f>
        <v>1130</v>
      </c>
    </row>
    <row r="2272" spans="1:11" x14ac:dyDescent="0.25">
      <c r="A2272" t="s">
        <v>167</v>
      </c>
      <c r="B2272" t="s">
        <v>167</v>
      </c>
      <c r="C2272" t="s">
        <v>168</v>
      </c>
      <c r="D2272">
        <v>1992</v>
      </c>
      <c r="E2272">
        <v>750</v>
      </c>
      <c r="F2272">
        <v>0</v>
      </c>
      <c r="G2272">
        <v>350</v>
      </c>
      <c r="H2272">
        <v>20</v>
      </c>
      <c r="I2272">
        <v>0</v>
      </c>
      <c r="J2272">
        <v>60</v>
      </c>
      <c r="K2272">
        <f>SUM(Emisiones_CH4_CO2eq_MUNDO[[#This Row],[Agricultura (kilotoneladas CO₂e)]:[Otras Quemas de Combustible (kilotoneladas CO₂e)]])</f>
        <v>1180</v>
      </c>
    </row>
    <row r="2273" spans="1:11" x14ac:dyDescent="0.25">
      <c r="A2273" t="s">
        <v>167</v>
      </c>
      <c r="B2273" t="s">
        <v>167</v>
      </c>
      <c r="C2273" t="s">
        <v>168</v>
      </c>
      <c r="D2273">
        <v>1993</v>
      </c>
      <c r="E2273">
        <v>750</v>
      </c>
      <c r="F2273">
        <v>0</v>
      </c>
      <c r="G2273">
        <v>360</v>
      </c>
      <c r="H2273">
        <v>20</v>
      </c>
      <c r="I2273">
        <v>0</v>
      </c>
      <c r="J2273">
        <v>50</v>
      </c>
      <c r="K2273">
        <f>SUM(Emisiones_CH4_CO2eq_MUNDO[[#This Row],[Agricultura (kilotoneladas CO₂e)]:[Otras Quemas de Combustible (kilotoneladas CO₂e)]])</f>
        <v>1180</v>
      </c>
    </row>
    <row r="2274" spans="1:11" x14ac:dyDescent="0.25">
      <c r="A2274" t="s">
        <v>167</v>
      </c>
      <c r="B2274" t="s">
        <v>167</v>
      </c>
      <c r="C2274" t="s">
        <v>168</v>
      </c>
      <c r="D2274">
        <v>1994</v>
      </c>
      <c r="E2274">
        <v>720</v>
      </c>
      <c r="F2274">
        <v>0</v>
      </c>
      <c r="G2274">
        <v>360</v>
      </c>
      <c r="H2274">
        <v>20</v>
      </c>
      <c r="I2274">
        <v>0</v>
      </c>
      <c r="J2274">
        <v>50</v>
      </c>
      <c r="K2274">
        <f>SUM(Emisiones_CH4_CO2eq_MUNDO[[#This Row],[Agricultura (kilotoneladas CO₂e)]:[Otras Quemas de Combustible (kilotoneladas CO₂e)]])</f>
        <v>1150</v>
      </c>
    </row>
    <row r="2275" spans="1:11" x14ac:dyDescent="0.25">
      <c r="A2275" t="s">
        <v>167</v>
      </c>
      <c r="B2275" t="s">
        <v>167</v>
      </c>
      <c r="C2275" t="s">
        <v>168</v>
      </c>
      <c r="D2275">
        <v>1995</v>
      </c>
      <c r="E2275">
        <v>740</v>
      </c>
      <c r="F2275">
        <v>0</v>
      </c>
      <c r="G2275">
        <v>370</v>
      </c>
      <c r="H2275">
        <v>20</v>
      </c>
      <c r="I2275">
        <v>0</v>
      </c>
      <c r="J2275">
        <v>40</v>
      </c>
      <c r="K2275">
        <f>SUM(Emisiones_CH4_CO2eq_MUNDO[[#This Row],[Agricultura (kilotoneladas CO₂e)]:[Otras Quemas de Combustible (kilotoneladas CO₂e)]])</f>
        <v>1170</v>
      </c>
    </row>
    <row r="2276" spans="1:11" x14ac:dyDescent="0.25">
      <c r="A2276" t="s">
        <v>167</v>
      </c>
      <c r="B2276" t="s">
        <v>167</v>
      </c>
      <c r="C2276" t="s">
        <v>168</v>
      </c>
      <c r="D2276">
        <v>1996</v>
      </c>
      <c r="E2276">
        <v>700</v>
      </c>
      <c r="F2276">
        <v>0</v>
      </c>
      <c r="G2276">
        <v>370</v>
      </c>
      <c r="H2276">
        <v>10</v>
      </c>
      <c r="I2276">
        <v>0</v>
      </c>
      <c r="J2276">
        <v>40</v>
      </c>
      <c r="K2276">
        <f>SUM(Emisiones_CH4_CO2eq_MUNDO[[#This Row],[Agricultura (kilotoneladas CO₂e)]:[Otras Quemas de Combustible (kilotoneladas CO₂e)]])</f>
        <v>1120</v>
      </c>
    </row>
    <row r="2277" spans="1:11" x14ac:dyDescent="0.25">
      <c r="A2277" t="s">
        <v>167</v>
      </c>
      <c r="B2277" t="s">
        <v>167</v>
      </c>
      <c r="C2277" t="s">
        <v>168</v>
      </c>
      <c r="D2277">
        <v>1997</v>
      </c>
      <c r="E2277">
        <v>670</v>
      </c>
      <c r="F2277">
        <v>0</v>
      </c>
      <c r="G2277">
        <v>380</v>
      </c>
      <c r="H2277">
        <v>0</v>
      </c>
      <c r="I2277">
        <v>0</v>
      </c>
      <c r="J2277">
        <v>50</v>
      </c>
      <c r="K2277">
        <f>SUM(Emisiones_CH4_CO2eq_MUNDO[[#This Row],[Agricultura (kilotoneladas CO₂e)]:[Otras Quemas de Combustible (kilotoneladas CO₂e)]])</f>
        <v>1100</v>
      </c>
    </row>
    <row r="2278" spans="1:11" x14ac:dyDescent="0.25">
      <c r="A2278" t="s">
        <v>167</v>
      </c>
      <c r="B2278" t="s">
        <v>167</v>
      </c>
      <c r="C2278" t="s">
        <v>168</v>
      </c>
      <c r="D2278">
        <v>1998</v>
      </c>
      <c r="E2278">
        <v>670</v>
      </c>
      <c r="F2278">
        <v>0</v>
      </c>
      <c r="G2278">
        <v>380</v>
      </c>
      <c r="H2278">
        <v>0</v>
      </c>
      <c r="I2278">
        <v>0</v>
      </c>
      <c r="J2278">
        <v>50</v>
      </c>
      <c r="K2278">
        <f>SUM(Emisiones_CH4_CO2eq_MUNDO[[#This Row],[Agricultura (kilotoneladas CO₂e)]:[Otras Quemas de Combustible (kilotoneladas CO₂e)]])</f>
        <v>1100</v>
      </c>
    </row>
    <row r="2279" spans="1:11" x14ac:dyDescent="0.25">
      <c r="A2279" t="s">
        <v>167</v>
      </c>
      <c r="B2279" t="s">
        <v>167</v>
      </c>
      <c r="C2279" t="s">
        <v>168</v>
      </c>
      <c r="D2279">
        <v>1999</v>
      </c>
      <c r="E2279">
        <v>670</v>
      </c>
      <c r="F2279">
        <v>0</v>
      </c>
      <c r="G2279">
        <v>390</v>
      </c>
      <c r="H2279">
        <v>10</v>
      </c>
      <c r="I2279">
        <v>0</v>
      </c>
      <c r="J2279">
        <v>60</v>
      </c>
      <c r="K2279">
        <f>SUM(Emisiones_CH4_CO2eq_MUNDO[[#This Row],[Agricultura (kilotoneladas CO₂e)]:[Otras Quemas de Combustible (kilotoneladas CO₂e)]])</f>
        <v>1130</v>
      </c>
    </row>
    <row r="2280" spans="1:11" x14ac:dyDescent="0.25">
      <c r="A2280" t="s">
        <v>167</v>
      </c>
      <c r="B2280" t="s">
        <v>167</v>
      </c>
      <c r="C2280" t="s">
        <v>168</v>
      </c>
      <c r="D2280">
        <v>2000</v>
      </c>
      <c r="E2280">
        <v>670</v>
      </c>
      <c r="F2280">
        <v>0</v>
      </c>
      <c r="G2280">
        <v>390</v>
      </c>
      <c r="H2280">
        <v>10</v>
      </c>
      <c r="I2280">
        <v>0</v>
      </c>
      <c r="J2280">
        <v>60</v>
      </c>
      <c r="K2280">
        <f>SUM(Emisiones_CH4_CO2eq_MUNDO[[#This Row],[Agricultura (kilotoneladas CO₂e)]:[Otras Quemas de Combustible (kilotoneladas CO₂e)]])</f>
        <v>1130</v>
      </c>
    </row>
    <row r="2281" spans="1:11" x14ac:dyDescent="0.25">
      <c r="A2281" t="s">
        <v>167</v>
      </c>
      <c r="B2281" t="s">
        <v>167</v>
      </c>
      <c r="C2281" t="s">
        <v>168</v>
      </c>
      <c r="D2281">
        <v>2001</v>
      </c>
      <c r="E2281">
        <v>670</v>
      </c>
      <c r="F2281">
        <v>0</v>
      </c>
      <c r="G2281">
        <v>390</v>
      </c>
      <c r="H2281">
        <v>20</v>
      </c>
      <c r="I2281">
        <v>0</v>
      </c>
      <c r="J2281">
        <v>60</v>
      </c>
      <c r="K2281">
        <f>SUM(Emisiones_CH4_CO2eq_MUNDO[[#This Row],[Agricultura (kilotoneladas CO₂e)]:[Otras Quemas de Combustible (kilotoneladas CO₂e)]])</f>
        <v>1140</v>
      </c>
    </row>
    <row r="2282" spans="1:11" x14ac:dyDescent="0.25">
      <c r="A2282" t="s">
        <v>167</v>
      </c>
      <c r="B2282" t="s">
        <v>167</v>
      </c>
      <c r="C2282" t="s">
        <v>168</v>
      </c>
      <c r="D2282">
        <v>2002</v>
      </c>
      <c r="E2282">
        <v>660</v>
      </c>
      <c r="F2282">
        <v>0</v>
      </c>
      <c r="G2282">
        <v>400</v>
      </c>
      <c r="H2282">
        <v>10</v>
      </c>
      <c r="I2282">
        <v>0</v>
      </c>
      <c r="J2282">
        <v>60</v>
      </c>
      <c r="K2282">
        <f>SUM(Emisiones_CH4_CO2eq_MUNDO[[#This Row],[Agricultura (kilotoneladas CO₂e)]:[Otras Quemas de Combustible (kilotoneladas CO₂e)]])</f>
        <v>1130</v>
      </c>
    </row>
    <row r="2283" spans="1:11" x14ac:dyDescent="0.25">
      <c r="A2283" t="s">
        <v>167</v>
      </c>
      <c r="B2283" t="s">
        <v>167</v>
      </c>
      <c r="C2283" t="s">
        <v>168</v>
      </c>
      <c r="D2283">
        <v>2003</v>
      </c>
      <c r="E2283">
        <v>710</v>
      </c>
      <c r="F2283">
        <v>0</v>
      </c>
      <c r="G2283">
        <v>400</v>
      </c>
      <c r="H2283">
        <v>0</v>
      </c>
      <c r="I2283">
        <v>0</v>
      </c>
      <c r="J2283">
        <v>60</v>
      </c>
      <c r="K2283">
        <f>SUM(Emisiones_CH4_CO2eq_MUNDO[[#This Row],[Agricultura (kilotoneladas CO₂e)]:[Otras Quemas de Combustible (kilotoneladas CO₂e)]])</f>
        <v>1170</v>
      </c>
    </row>
    <row r="2284" spans="1:11" x14ac:dyDescent="0.25">
      <c r="A2284" t="s">
        <v>167</v>
      </c>
      <c r="B2284" t="s">
        <v>167</v>
      </c>
      <c r="C2284" t="s">
        <v>168</v>
      </c>
      <c r="D2284">
        <v>2004</v>
      </c>
      <c r="E2284">
        <v>640</v>
      </c>
      <c r="F2284">
        <v>0</v>
      </c>
      <c r="G2284">
        <v>410</v>
      </c>
      <c r="H2284">
        <v>0</v>
      </c>
      <c r="I2284">
        <v>0</v>
      </c>
      <c r="J2284">
        <v>60</v>
      </c>
      <c r="K2284">
        <f>SUM(Emisiones_CH4_CO2eq_MUNDO[[#This Row],[Agricultura (kilotoneladas CO₂e)]:[Otras Quemas de Combustible (kilotoneladas CO₂e)]])</f>
        <v>1110</v>
      </c>
    </row>
    <row r="2285" spans="1:11" x14ac:dyDescent="0.25">
      <c r="A2285" t="s">
        <v>167</v>
      </c>
      <c r="B2285" t="s">
        <v>167</v>
      </c>
      <c r="C2285" t="s">
        <v>168</v>
      </c>
      <c r="D2285">
        <v>2005</v>
      </c>
      <c r="E2285">
        <v>610</v>
      </c>
      <c r="F2285">
        <v>0</v>
      </c>
      <c r="G2285">
        <v>410</v>
      </c>
      <c r="H2285">
        <v>10</v>
      </c>
      <c r="I2285">
        <v>0</v>
      </c>
      <c r="J2285">
        <v>60</v>
      </c>
      <c r="K2285">
        <f>SUM(Emisiones_CH4_CO2eq_MUNDO[[#This Row],[Agricultura (kilotoneladas CO₂e)]:[Otras Quemas de Combustible (kilotoneladas CO₂e)]])</f>
        <v>1090</v>
      </c>
    </row>
    <row r="2286" spans="1:11" x14ac:dyDescent="0.25">
      <c r="A2286" t="s">
        <v>167</v>
      </c>
      <c r="B2286" t="s">
        <v>167</v>
      </c>
      <c r="C2286" t="s">
        <v>168</v>
      </c>
      <c r="D2286">
        <v>2006</v>
      </c>
      <c r="E2286">
        <v>390</v>
      </c>
      <c r="F2286">
        <v>0</v>
      </c>
      <c r="G2286">
        <v>410</v>
      </c>
      <c r="H2286">
        <v>60</v>
      </c>
      <c r="I2286">
        <v>0</v>
      </c>
      <c r="J2286">
        <v>60</v>
      </c>
      <c r="K2286">
        <f>SUM(Emisiones_CH4_CO2eq_MUNDO[[#This Row],[Agricultura (kilotoneladas CO₂e)]:[Otras Quemas de Combustible (kilotoneladas CO₂e)]])</f>
        <v>920</v>
      </c>
    </row>
    <row r="2287" spans="1:11" x14ac:dyDescent="0.25">
      <c r="A2287" t="s">
        <v>167</v>
      </c>
      <c r="B2287" t="s">
        <v>167</v>
      </c>
      <c r="C2287" t="s">
        <v>168</v>
      </c>
      <c r="D2287">
        <v>2007</v>
      </c>
      <c r="E2287">
        <v>360</v>
      </c>
      <c r="F2287">
        <v>0</v>
      </c>
      <c r="G2287">
        <v>420</v>
      </c>
      <c r="H2287">
        <v>40</v>
      </c>
      <c r="I2287">
        <v>0</v>
      </c>
      <c r="J2287">
        <v>60</v>
      </c>
      <c r="K2287">
        <f>SUM(Emisiones_CH4_CO2eq_MUNDO[[#This Row],[Agricultura (kilotoneladas CO₂e)]:[Otras Quemas de Combustible (kilotoneladas CO₂e)]])</f>
        <v>880</v>
      </c>
    </row>
    <row r="2288" spans="1:11" x14ac:dyDescent="0.25">
      <c r="A2288" t="s">
        <v>167</v>
      </c>
      <c r="B2288" t="s">
        <v>167</v>
      </c>
      <c r="C2288" t="s">
        <v>168</v>
      </c>
      <c r="D2288">
        <v>2008</v>
      </c>
      <c r="E2288">
        <v>350</v>
      </c>
      <c r="F2288">
        <v>0</v>
      </c>
      <c r="G2288">
        <v>420</v>
      </c>
      <c r="H2288">
        <v>0</v>
      </c>
      <c r="I2288">
        <v>0</v>
      </c>
      <c r="J2288">
        <v>60</v>
      </c>
      <c r="K2288">
        <f>SUM(Emisiones_CH4_CO2eq_MUNDO[[#This Row],[Agricultura (kilotoneladas CO₂e)]:[Otras Quemas de Combustible (kilotoneladas CO₂e)]])</f>
        <v>830</v>
      </c>
    </row>
    <row r="2289" spans="1:11" x14ac:dyDescent="0.25">
      <c r="A2289" t="s">
        <v>167</v>
      </c>
      <c r="B2289" t="s">
        <v>167</v>
      </c>
      <c r="C2289" t="s">
        <v>168</v>
      </c>
      <c r="D2289">
        <v>2009</v>
      </c>
      <c r="E2289">
        <v>340</v>
      </c>
      <c r="F2289">
        <v>0</v>
      </c>
      <c r="G2289">
        <v>420</v>
      </c>
      <c r="H2289">
        <v>40</v>
      </c>
      <c r="I2289">
        <v>0</v>
      </c>
      <c r="J2289">
        <v>60</v>
      </c>
      <c r="K2289">
        <f>SUM(Emisiones_CH4_CO2eq_MUNDO[[#This Row],[Agricultura (kilotoneladas CO₂e)]:[Otras Quemas de Combustible (kilotoneladas CO₂e)]])</f>
        <v>860</v>
      </c>
    </row>
    <row r="2290" spans="1:11" x14ac:dyDescent="0.25">
      <c r="A2290" t="s">
        <v>167</v>
      </c>
      <c r="B2290" t="s">
        <v>167</v>
      </c>
      <c r="C2290" t="s">
        <v>168</v>
      </c>
      <c r="D2290">
        <v>2010</v>
      </c>
      <c r="E2290">
        <v>340</v>
      </c>
      <c r="F2290">
        <v>0</v>
      </c>
      <c r="G2290">
        <v>420</v>
      </c>
      <c r="H2290">
        <v>0</v>
      </c>
      <c r="I2290">
        <v>0</v>
      </c>
      <c r="J2290">
        <v>60</v>
      </c>
      <c r="K2290">
        <f>SUM(Emisiones_CH4_CO2eq_MUNDO[[#This Row],[Agricultura (kilotoneladas CO₂e)]:[Otras Quemas de Combustible (kilotoneladas CO₂e)]])</f>
        <v>820</v>
      </c>
    </row>
    <row r="2291" spans="1:11" x14ac:dyDescent="0.25">
      <c r="A2291" t="s">
        <v>167</v>
      </c>
      <c r="B2291" t="s">
        <v>167</v>
      </c>
      <c r="C2291" t="s">
        <v>168</v>
      </c>
      <c r="D2291">
        <v>2011</v>
      </c>
      <c r="E2291">
        <v>340</v>
      </c>
      <c r="F2291">
        <v>0</v>
      </c>
      <c r="G2291">
        <v>430</v>
      </c>
      <c r="H2291">
        <v>0</v>
      </c>
      <c r="I2291">
        <v>0</v>
      </c>
      <c r="J2291">
        <v>60</v>
      </c>
      <c r="K2291">
        <f>SUM(Emisiones_CH4_CO2eq_MUNDO[[#This Row],[Agricultura (kilotoneladas CO₂e)]:[Otras Quemas de Combustible (kilotoneladas CO₂e)]])</f>
        <v>830</v>
      </c>
    </row>
    <row r="2292" spans="1:11" x14ac:dyDescent="0.25">
      <c r="A2292" t="s">
        <v>167</v>
      </c>
      <c r="B2292" t="s">
        <v>167</v>
      </c>
      <c r="C2292" t="s">
        <v>168</v>
      </c>
      <c r="D2292">
        <v>2012</v>
      </c>
      <c r="E2292">
        <v>350</v>
      </c>
      <c r="F2292">
        <v>0</v>
      </c>
      <c r="G2292">
        <v>430</v>
      </c>
      <c r="H2292">
        <v>20</v>
      </c>
      <c r="I2292">
        <v>0</v>
      </c>
      <c r="J2292">
        <v>60</v>
      </c>
      <c r="K2292">
        <f>SUM(Emisiones_CH4_CO2eq_MUNDO[[#This Row],[Agricultura (kilotoneladas CO₂e)]:[Otras Quemas de Combustible (kilotoneladas CO₂e)]])</f>
        <v>860</v>
      </c>
    </row>
    <row r="2293" spans="1:11" x14ac:dyDescent="0.25">
      <c r="A2293" t="s">
        <v>167</v>
      </c>
      <c r="B2293" t="s">
        <v>167</v>
      </c>
      <c r="C2293" t="s">
        <v>168</v>
      </c>
      <c r="D2293">
        <v>2013</v>
      </c>
      <c r="E2293">
        <v>350</v>
      </c>
      <c r="F2293">
        <v>0</v>
      </c>
      <c r="G2293">
        <v>430</v>
      </c>
      <c r="H2293">
        <v>20</v>
      </c>
      <c r="I2293">
        <v>0</v>
      </c>
      <c r="J2293">
        <v>60</v>
      </c>
      <c r="K2293">
        <f>SUM(Emisiones_CH4_CO2eq_MUNDO[[#This Row],[Agricultura (kilotoneladas CO₂e)]:[Otras Quemas de Combustible (kilotoneladas CO₂e)]])</f>
        <v>860</v>
      </c>
    </row>
    <row r="2294" spans="1:11" x14ac:dyDescent="0.25">
      <c r="A2294" t="s">
        <v>167</v>
      </c>
      <c r="B2294" t="s">
        <v>167</v>
      </c>
      <c r="C2294" t="s">
        <v>168</v>
      </c>
      <c r="D2294">
        <v>2014</v>
      </c>
      <c r="E2294">
        <v>340</v>
      </c>
      <c r="F2294">
        <v>0</v>
      </c>
      <c r="G2294">
        <v>430</v>
      </c>
      <c r="H2294">
        <v>0</v>
      </c>
      <c r="I2294">
        <v>0</v>
      </c>
      <c r="J2294">
        <v>50</v>
      </c>
      <c r="K2294">
        <f>SUM(Emisiones_CH4_CO2eq_MUNDO[[#This Row],[Agricultura (kilotoneladas CO₂e)]:[Otras Quemas de Combustible (kilotoneladas CO₂e)]])</f>
        <v>820</v>
      </c>
    </row>
    <row r="2295" spans="1:11" x14ac:dyDescent="0.25">
      <c r="A2295" t="s">
        <v>167</v>
      </c>
      <c r="B2295" t="s">
        <v>167</v>
      </c>
      <c r="C2295" t="s">
        <v>168</v>
      </c>
      <c r="D2295">
        <v>2015</v>
      </c>
      <c r="E2295">
        <v>340</v>
      </c>
      <c r="F2295">
        <v>0</v>
      </c>
      <c r="G2295">
        <v>440</v>
      </c>
      <c r="H2295">
        <v>10</v>
      </c>
      <c r="I2295">
        <v>0</v>
      </c>
      <c r="J2295">
        <v>50</v>
      </c>
      <c r="K2295">
        <f>SUM(Emisiones_CH4_CO2eq_MUNDO[[#This Row],[Agricultura (kilotoneladas CO₂e)]:[Otras Quemas de Combustible (kilotoneladas CO₂e)]])</f>
        <v>840</v>
      </c>
    </row>
    <row r="2296" spans="1:11" x14ac:dyDescent="0.25">
      <c r="A2296" t="s">
        <v>167</v>
      </c>
      <c r="B2296" t="s">
        <v>167</v>
      </c>
      <c r="C2296" t="s">
        <v>168</v>
      </c>
      <c r="D2296">
        <v>2016</v>
      </c>
      <c r="E2296">
        <v>310</v>
      </c>
      <c r="F2296">
        <v>0</v>
      </c>
      <c r="G2296">
        <v>440</v>
      </c>
      <c r="H2296">
        <v>20</v>
      </c>
      <c r="I2296">
        <v>0</v>
      </c>
      <c r="J2296">
        <v>50</v>
      </c>
      <c r="K2296">
        <f>SUM(Emisiones_CH4_CO2eq_MUNDO[[#This Row],[Agricultura (kilotoneladas CO₂e)]:[Otras Quemas de Combustible (kilotoneladas CO₂e)]])</f>
        <v>820</v>
      </c>
    </row>
    <row r="2297" spans="1:11" x14ac:dyDescent="0.25">
      <c r="A2297" t="s">
        <v>169</v>
      </c>
      <c r="B2297" t="s">
        <v>437</v>
      </c>
      <c r="C2297" t="s">
        <v>170</v>
      </c>
      <c r="D2297">
        <v>1990</v>
      </c>
      <c r="E2297">
        <v>19000</v>
      </c>
      <c r="F2297">
        <v>4930</v>
      </c>
      <c r="G2297">
        <v>12460</v>
      </c>
      <c r="H2297">
        <v>30</v>
      </c>
      <c r="I2297">
        <v>60</v>
      </c>
      <c r="J2297">
        <v>1400</v>
      </c>
      <c r="K2297">
        <f>SUM(Emisiones_CH4_CO2eq_MUNDO[[#This Row],[Agricultura (kilotoneladas CO₂e)]:[Otras Quemas de Combustible (kilotoneladas CO₂e)]])</f>
        <v>37880</v>
      </c>
    </row>
    <row r="2298" spans="1:11" x14ac:dyDescent="0.25">
      <c r="A2298" t="s">
        <v>169</v>
      </c>
      <c r="B2298" t="s">
        <v>437</v>
      </c>
      <c r="C2298" t="s">
        <v>170</v>
      </c>
      <c r="D2298">
        <v>1991</v>
      </c>
      <c r="E2298">
        <v>18980</v>
      </c>
      <c r="F2298">
        <v>4420</v>
      </c>
      <c r="G2298">
        <v>12320</v>
      </c>
      <c r="H2298">
        <v>30</v>
      </c>
      <c r="I2298">
        <v>60</v>
      </c>
      <c r="J2298">
        <v>1390</v>
      </c>
      <c r="K2298">
        <f>SUM(Emisiones_CH4_CO2eq_MUNDO[[#This Row],[Agricultura (kilotoneladas CO₂e)]:[Otras Quemas de Combustible (kilotoneladas CO₂e)]])</f>
        <v>37200</v>
      </c>
    </row>
    <row r="2299" spans="1:11" x14ac:dyDescent="0.25">
      <c r="A2299" t="s">
        <v>169</v>
      </c>
      <c r="B2299" t="s">
        <v>437</v>
      </c>
      <c r="C2299" t="s">
        <v>170</v>
      </c>
      <c r="D2299">
        <v>1992</v>
      </c>
      <c r="E2299">
        <v>19380</v>
      </c>
      <c r="F2299">
        <v>3960</v>
      </c>
      <c r="G2299">
        <v>12290</v>
      </c>
      <c r="H2299">
        <v>30</v>
      </c>
      <c r="I2299">
        <v>50</v>
      </c>
      <c r="J2299">
        <v>1380</v>
      </c>
      <c r="K2299">
        <f>SUM(Emisiones_CH4_CO2eq_MUNDO[[#This Row],[Agricultura (kilotoneladas CO₂e)]:[Otras Quemas de Combustible (kilotoneladas CO₂e)]])</f>
        <v>37090</v>
      </c>
    </row>
    <row r="2300" spans="1:11" x14ac:dyDescent="0.25">
      <c r="A2300" t="s">
        <v>169</v>
      </c>
      <c r="B2300" t="s">
        <v>437</v>
      </c>
      <c r="C2300" t="s">
        <v>170</v>
      </c>
      <c r="D2300">
        <v>1993</v>
      </c>
      <c r="E2300">
        <v>19590</v>
      </c>
      <c r="F2300">
        <v>3320</v>
      </c>
      <c r="G2300">
        <v>12100</v>
      </c>
      <c r="H2300">
        <v>30</v>
      </c>
      <c r="I2300">
        <v>50</v>
      </c>
      <c r="J2300">
        <v>1400</v>
      </c>
      <c r="K2300">
        <f>SUM(Emisiones_CH4_CO2eq_MUNDO[[#This Row],[Agricultura (kilotoneladas CO₂e)]:[Otras Quemas de Combustible (kilotoneladas CO₂e)]])</f>
        <v>36490</v>
      </c>
    </row>
    <row r="2301" spans="1:11" x14ac:dyDescent="0.25">
      <c r="A2301" t="s">
        <v>169</v>
      </c>
      <c r="B2301" t="s">
        <v>437</v>
      </c>
      <c r="C2301" t="s">
        <v>170</v>
      </c>
      <c r="D2301">
        <v>1994</v>
      </c>
      <c r="E2301">
        <v>19890</v>
      </c>
      <c r="F2301">
        <v>2890</v>
      </c>
      <c r="G2301">
        <v>11930</v>
      </c>
      <c r="H2301">
        <v>30</v>
      </c>
      <c r="I2301">
        <v>60</v>
      </c>
      <c r="J2301">
        <v>1400</v>
      </c>
      <c r="K2301">
        <f>SUM(Emisiones_CH4_CO2eq_MUNDO[[#This Row],[Agricultura (kilotoneladas CO₂e)]:[Otras Quemas de Combustible (kilotoneladas CO₂e)]])</f>
        <v>36200</v>
      </c>
    </row>
    <row r="2302" spans="1:11" x14ac:dyDescent="0.25">
      <c r="A2302" t="s">
        <v>169</v>
      </c>
      <c r="B2302" t="s">
        <v>437</v>
      </c>
      <c r="C2302" t="s">
        <v>170</v>
      </c>
      <c r="D2302">
        <v>1995</v>
      </c>
      <c r="E2302">
        <v>19240</v>
      </c>
      <c r="F2302">
        <v>2600</v>
      </c>
      <c r="G2302">
        <v>11640</v>
      </c>
      <c r="H2302">
        <v>30</v>
      </c>
      <c r="I2302">
        <v>60</v>
      </c>
      <c r="J2302">
        <v>1430</v>
      </c>
      <c r="K2302">
        <f>SUM(Emisiones_CH4_CO2eq_MUNDO[[#This Row],[Agricultura (kilotoneladas CO₂e)]:[Otras Quemas de Combustible (kilotoneladas CO₂e)]])</f>
        <v>35000</v>
      </c>
    </row>
    <row r="2303" spans="1:11" x14ac:dyDescent="0.25">
      <c r="A2303" t="s">
        <v>169</v>
      </c>
      <c r="B2303" t="s">
        <v>437</v>
      </c>
      <c r="C2303" t="s">
        <v>170</v>
      </c>
      <c r="D2303">
        <v>1996</v>
      </c>
      <c r="E2303">
        <v>18350</v>
      </c>
      <c r="F2303">
        <v>2270</v>
      </c>
      <c r="G2303">
        <v>11370</v>
      </c>
      <c r="H2303">
        <v>20</v>
      </c>
      <c r="I2303">
        <v>60</v>
      </c>
      <c r="J2303">
        <v>1430</v>
      </c>
      <c r="K2303">
        <f>SUM(Emisiones_CH4_CO2eq_MUNDO[[#This Row],[Agricultura (kilotoneladas CO₂e)]:[Otras Quemas de Combustible (kilotoneladas CO₂e)]])</f>
        <v>33500</v>
      </c>
    </row>
    <row r="2304" spans="1:11" x14ac:dyDescent="0.25">
      <c r="A2304" t="s">
        <v>169</v>
      </c>
      <c r="B2304" t="s">
        <v>437</v>
      </c>
      <c r="C2304" t="s">
        <v>170</v>
      </c>
      <c r="D2304">
        <v>1997</v>
      </c>
      <c r="E2304">
        <v>18110</v>
      </c>
      <c r="F2304">
        <v>2160</v>
      </c>
      <c r="G2304">
        <v>11060</v>
      </c>
      <c r="H2304">
        <v>10</v>
      </c>
      <c r="I2304">
        <v>60</v>
      </c>
      <c r="J2304">
        <v>1360</v>
      </c>
      <c r="K2304">
        <f>SUM(Emisiones_CH4_CO2eq_MUNDO[[#This Row],[Agricultura (kilotoneladas CO₂e)]:[Otras Quemas de Combustible (kilotoneladas CO₂e)]])</f>
        <v>32760</v>
      </c>
    </row>
    <row r="2305" spans="1:11" x14ac:dyDescent="0.25">
      <c r="A2305" t="s">
        <v>169</v>
      </c>
      <c r="B2305" t="s">
        <v>437</v>
      </c>
      <c r="C2305" t="s">
        <v>170</v>
      </c>
      <c r="D2305">
        <v>1998</v>
      </c>
      <c r="E2305">
        <v>17260</v>
      </c>
      <c r="F2305">
        <v>1970</v>
      </c>
      <c r="G2305">
        <v>10690</v>
      </c>
      <c r="H2305">
        <v>10</v>
      </c>
      <c r="I2305">
        <v>50</v>
      </c>
      <c r="J2305">
        <v>1310</v>
      </c>
      <c r="K2305">
        <f>SUM(Emisiones_CH4_CO2eq_MUNDO[[#This Row],[Agricultura (kilotoneladas CO₂e)]:[Otras Quemas de Combustible (kilotoneladas CO₂e)]])</f>
        <v>31290</v>
      </c>
    </row>
    <row r="2306" spans="1:11" x14ac:dyDescent="0.25">
      <c r="A2306" t="s">
        <v>169</v>
      </c>
      <c r="B2306" t="s">
        <v>437</v>
      </c>
      <c r="C2306" t="s">
        <v>170</v>
      </c>
      <c r="D2306">
        <v>1999</v>
      </c>
      <c r="E2306">
        <v>17110</v>
      </c>
      <c r="F2306">
        <v>1910</v>
      </c>
      <c r="G2306">
        <v>10360</v>
      </c>
      <c r="H2306">
        <v>10</v>
      </c>
      <c r="I2306">
        <v>50</v>
      </c>
      <c r="J2306">
        <v>1320</v>
      </c>
      <c r="K2306">
        <f>SUM(Emisiones_CH4_CO2eq_MUNDO[[#This Row],[Agricultura (kilotoneladas CO₂e)]:[Otras Quemas de Combustible (kilotoneladas CO₂e)]])</f>
        <v>30760</v>
      </c>
    </row>
    <row r="2307" spans="1:11" x14ac:dyDescent="0.25">
      <c r="A2307" t="s">
        <v>169</v>
      </c>
      <c r="B2307" t="s">
        <v>437</v>
      </c>
      <c r="C2307" t="s">
        <v>170</v>
      </c>
      <c r="D2307">
        <v>2000</v>
      </c>
      <c r="E2307">
        <v>16900</v>
      </c>
      <c r="F2307">
        <v>1800</v>
      </c>
      <c r="G2307">
        <v>10040</v>
      </c>
      <c r="H2307">
        <v>10</v>
      </c>
      <c r="I2307">
        <v>50</v>
      </c>
      <c r="J2307">
        <v>1330</v>
      </c>
      <c r="K2307">
        <f>SUM(Emisiones_CH4_CO2eq_MUNDO[[#This Row],[Agricultura (kilotoneladas CO₂e)]:[Otras Quemas de Combustible (kilotoneladas CO₂e)]])</f>
        <v>30130</v>
      </c>
    </row>
    <row r="2308" spans="1:11" x14ac:dyDescent="0.25">
      <c r="A2308" t="s">
        <v>169</v>
      </c>
      <c r="B2308" t="s">
        <v>437</v>
      </c>
      <c r="C2308" t="s">
        <v>170</v>
      </c>
      <c r="D2308">
        <v>2001</v>
      </c>
      <c r="E2308">
        <v>16460</v>
      </c>
      <c r="F2308">
        <v>1570</v>
      </c>
      <c r="G2308">
        <v>9530</v>
      </c>
      <c r="H2308">
        <v>10</v>
      </c>
      <c r="I2308">
        <v>50</v>
      </c>
      <c r="J2308">
        <v>1260</v>
      </c>
      <c r="K2308">
        <f>SUM(Emisiones_CH4_CO2eq_MUNDO[[#This Row],[Agricultura (kilotoneladas CO₂e)]:[Otras Quemas de Combustible (kilotoneladas CO₂e)]])</f>
        <v>28880</v>
      </c>
    </row>
    <row r="2309" spans="1:11" x14ac:dyDescent="0.25">
      <c r="A2309" t="s">
        <v>169</v>
      </c>
      <c r="B2309" t="s">
        <v>437</v>
      </c>
      <c r="C2309" t="s">
        <v>170</v>
      </c>
      <c r="D2309">
        <v>2002</v>
      </c>
      <c r="E2309">
        <v>16390</v>
      </c>
      <c r="F2309">
        <v>1040</v>
      </c>
      <c r="G2309">
        <v>9220</v>
      </c>
      <c r="H2309">
        <v>20</v>
      </c>
      <c r="I2309">
        <v>50</v>
      </c>
      <c r="J2309">
        <v>1360</v>
      </c>
      <c r="K2309">
        <f>SUM(Emisiones_CH4_CO2eq_MUNDO[[#This Row],[Agricultura (kilotoneladas CO₂e)]:[Otras Quemas de Combustible (kilotoneladas CO₂e)]])</f>
        <v>28080</v>
      </c>
    </row>
    <row r="2310" spans="1:11" x14ac:dyDescent="0.25">
      <c r="A2310" t="s">
        <v>169</v>
      </c>
      <c r="B2310" t="s">
        <v>437</v>
      </c>
      <c r="C2310" t="s">
        <v>170</v>
      </c>
      <c r="D2310">
        <v>2003</v>
      </c>
      <c r="E2310">
        <v>16219.9999999999</v>
      </c>
      <c r="F2310">
        <v>1000</v>
      </c>
      <c r="G2310">
        <v>8900</v>
      </c>
      <c r="H2310">
        <v>30</v>
      </c>
      <c r="I2310">
        <v>50</v>
      </c>
      <c r="J2310">
        <v>1400</v>
      </c>
      <c r="K2310">
        <f>SUM(Emisiones_CH4_CO2eq_MUNDO[[#This Row],[Agricultura (kilotoneladas CO₂e)]:[Otras Quemas de Combustible (kilotoneladas CO₂e)]])</f>
        <v>27599.999999999898</v>
      </c>
    </row>
    <row r="2311" spans="1:11" x14ac:dyDescent="0.25">
      <c r="A2311" t="s">
        <v>169</v>
      </c>
      <c r="B2311" t="s">
        <v>437</v>
      </c>
      <c r="C2311" t="s">
        <v>170</v>
      </c>
      <c r="D2311">
        <v>2004</v>
      </c>
      <c r="E2311">
        <v>16329.9999999999</v>
      </c>
      <c r="F2311">
        <v>960</v>
      </c>
      <c r="G2311">
        <v>8550</v>
      </c>
      <c r="H2311">
        <v>10</v>
      </c>
      <c r="I2311">
        <v>50</v>
      </c>
      <c r="J2311">
        <v>1580</v>
      </c>
      <c r="K2311">
        <f>SUM(Emisiones_CH4_CO2eq_MUNDO[[#This Row],[Agricultura (kilotoneladas CO₂e)]:[Otras Quemas de Combustible (kilotoneladas CO₂e)]])</f>
        <v>27479.999999999898</v>
      </c>
    </row>
    <row r="2312" spans="1:11" x14ac:dyDescent="0.25">
      <c r="A2312" t="s">
        <v>169</v>
      </c>
      <c r="B2312" t="s">
        <v>437</v>
      </c>
      <c r="C2312" t="s">
        <v>170</v>
      </c>
      <c r="D2312">
        <v>2005</v>
      </c>
      <c r="E2312">
        <v>16219.9999999999</v>
      </c>
      <c r="F2312">
        <v>960</v>
      </c>
      <c r="G2312">
        <v>8210</v>
      </c>
      <c r="H2312">
        <v>30</v>
      </c>
      <c r="I2312">
        <v>50</v>
      </c>
      <c r="J2312">
        <v>1680</v>
      </c>
      <c r="K2312">
        <f>SUM(Emisiones_CH4_CO2eq_MUNDO[[#This Row],[Agricultura (kilotoneladas CO₂e)]:[Otras Quemas de Combustible (kilotoneladas CO₂e)]])</f>
        <v>27149.999999999898</v>
      </c>
    </row>
    <row r="2313" spans="1:11" x14ac:dyDescent="0.25">
      <c r="A2313" t="s">
        <v>169</v>
      </c>
      <c r="B2313" t="s">
        <v>437</v>
      </c>
      <c r="C2313" t="s">
        <v>170</v>
      </c>
      <c r="D2313">
        <v>2006</v>
      </c>
      <c r="E2313">
        <v>16110</v>
      </c>
      <c r="F2313">
        <v>970</v>
      </c>
      <c r="G2313">
        <v>7860</v>
      </c>
      <c r="H2313">
        <v>40</v>
      </c>
      <c r="I2313">
        <v>50</v>
      </c>
      <c r="J2313">
        <v>1750</v>
      </c>
      <c r="K2313">
        <f>SUM(Emisiones_CH4_CO2eq_MUNDO[[#This Row],[Agricultura (kilotoneladas CO₂e)]:[Otras Quemas de Combustible (kilotoneladas CO₂e)]])</f>
        <v>26780</v>
      </c>
    </row>
    <row r="2314" spans="1:11" x14ac:dyDescent="0.25">
      <c r="A2314" t="s">
        <v>169</v>
      </c>
      <c r="B2314" t="s">
        <v>437</v>
      </c>
      <c r="C2314" t="s">
        <v>170</v>
      </c>
      <c r="D2314">
        <v>2007</v>
      </c>
      <c r="E2314">
        <v>16030</v>
      </c>
      <c r="F2314">
        <v>960</v>
      </c>
      <c r="G2314">
        <v>7510</v>
      </c>
      <c r="H2314">
        <v>40</v>
      </c>
      <c r="I2314">
        <v>50</v>
      </c>
      <c r="J2314">
        <v>1820</v>
      </c>
      <c r="K2314">
        <f>SUM(Emisiones_CH4_CO2eq_MUNDO[[#This Row],[Agricultura (kilotoneladas CO₂e)]:[Otras Quemas de Combustible (kilotoneladas CO₂e)]])</f>
        <v>26410</v>
      </c>
    </row>
    <row r="2315" spans="1:11" x14ac:dyDescent="0.25">
      <c r="A2315" t="s">
        <v>169</v>
      </c>
      <c r="B2315" t="s">
        <v>437</v>
      </c>
      <c r="C2315" t="s">
        <v>170</v>
      </c>
      <c r="D2315">
        <v>2008</v>
      </c>
      <c r="E2315">
        <v>15800</v>
      </c>
      <c r="F2315">
        <v>930</v>
      </c>
      <c r="G2315">
        <v>7160</v>
      </c>
      <c r="H2315">
        <v>40</v>
      </c>
      <c r="I2315">
        <v>50</v>
      </c>
      <c r="J2315">
        <v>1780</v>
      </c>
      <c r="K2315">
        <f>SUM(Emisiones_CH4_CO2eq_MUNDO[[#This Row],[Agricultura (kilotoneladas CO₂e)]:[Otras Quemas de Combustible (kilotoneladas CO₂e)]])</f>
        <v>25760</v>
      </c>
    </row>
    <row r="2316" spans="1:11" x14ac:dyDescent="0.25">
      <c r="A2316" t="s">
        <v>169</v>
      </c>
      <c r="B2316" t="s">
        <v>437</v>
      </c>
      <c r="C2316" t="s">
        <v>170</v>
      </c>
      <c r="D2316">
        <v>2009</v>
      </c>
      <c r="E2316">
        <v>15790</v>
      </c>
      <c r="F2316">
        <v>900</v>
      </c>
      <c r="G2316">
        <v>6800</v>
      </c>
      <c r="H2316">
        <v>40</v>
      </c>
      <c r="I2316">
        <v>50</v>
      </c>
      <c r="J2316">
        <v>1700</v>
      </c>
      <c r="K2316">
        <f>SUM(Emisiones_CH4_CO2eq_MUNDO[[#This Row],[Agricultura (kilotoneladas CO₂e)]:[Otras Quemas de Combustible (kilotoneladas CO₂e)]])</f>
        <v>25280</v>
      </c>
    </row>
    <row r="2317" spans="1:11" x14ac:dyDescent="0.25">
      <c r="A2317" t="s">
        <v>169</v>
      </c>
      <c r="B2317" t="s">
        <v>437</v>
      </c>
      <c r="C2317" t="s">
        <v>170</v>
      </c>
      <c r="D2317">
        <v>2010</v>
      </c>
      <c r="E2317">
        <v>15720</v>
      </c>
      <c r="F2317">
        <v>870</v>
      </c>
      <c r="G2317">
        <v>6430</v>
      </c>
      <c r="H2317">
        <v>30</v>
      </c>
      <c r="I2317">
        <v>50</v>
      </c>
      <c r="J2317">
        <v>1850</v>
      </c>
      <c r="K2317">
        <f>SUM(Emisiones_CH4_CO2eq_MUNDO[[#This Row],[Agricultura (kilotoneladas CO₂e)]:[Otras Quemas de Combustible (kilotoneladas CO₂e)]])</f>
        <v>24950</v>
      </c>
    </row>
    <row r="2318" spans="1:11" x14ac:dyDescent="0.25">
      <c r="A2318" t="s">
        <v>169</v>
      </c>
      <c r="B2318" t="s">
        <v>437</v>
      </c>
      <c r="C2318" t="s">
        <v>170</v>
      </c>
      <c r="D2318">
        <v>2011</v>
      </c>
      <c r="E2318">
        <v>15190</v>
      </c>
      <c r="F2318">
        <v>860</v>
      </c>
      <c r="G2318">
        <v>6170</v>
      </c>
      <c r="H2318">
        <v>40</v>
      </c>
      <c r="I2318">
        <v>50</v>
      </c>
      <c r="J2318">
        <v>1490</v>
      </c>
      <c r="K2318">
        <f>SUM(Emisiones_CH4_CO2eq_MUNDO[[#This Row],[Agricultura (kilotoneladas CO₂e)]:[Otras Quemas de Combustible (kilotoneladas CO₂e)]])</f>
        <v>23800</v>
      </c>
    </row>
    <row r="2319" spans="1:11" x14ac:dyDescent="0.25">
      <c r="A2319" t="s">
        <v>169</v>
      </c>
      <c r="B2319" t="s">
        <v>437</v>
      </c>
      <c r="C2319" t="s">
        <v>170</v>
      </c>
      <c r="D2319">
        <v>2012</v>
      </c>
      <c r="E2319">
        <v>15100</v>
      </c>
      <c r="F2319">
        <v>840</v>
      </c>
      <c r="G2319">
        <v>5920</v>
      </c>
      <c r="H2319">
        <v>10</v>
      </c>
      <c r="I2319">
        <v>50</v>
      </c>
      <c r="J2319">
        <v>1520</v>
      </c>
      <c r="K2319">
        <f>SUM(Emisiones_CH4_CO2eq_MUNDO[[#This Row],[Agricultura (kilotoneladas CO₂e)]:[Otras Quemas de Combustible (kilotoneladas CO₂e)]])</f>
        <v>23440</v>
      </c>
    </row>
    <row r="2320" spans="1:11" x14ac:dyDescent="0.25">
      <c r="A2320" t="s">
        <v>169</v>
      </c>
      <c r="B2320" t="s">
        <v>437</v>
      </c>
      <c r="C2320" t="s">
        <v>170</v>
      </c>
      <c r="D2320">
        <v>2013</v>
      </c>
      <c r="E2320">
        <v>15110</v>
      </c>
      <c r="F2320">
        <v>810</v>
      </c>
      <c r="G2320">
        <v>5700</v>
      </c>
      <c r="H2320">
        <v>30</v>
      </c>
      <c r="I2320">
        <v>50</v>
      </c>
      <c r="J2320">
        <v>1480</v>
      </c>
      <c r="K2320">
        <f>SUM(Emisiones_CH4_CO2eq_MUNDO[[#This Row],[Agricultura (kilotoneladas CO₂e)]:[Otras Quemas de Combustible (kilotoneladas CO₂e)]])</f>
        <v>23180</v>
      </c>
    </row>
    <row r="2321" spans="1:11" x14ac:dyDescent="0.25">
      <c r="A2321" t="s">
        <v>169</v>
      </c>
      <c r="B2321" t="s">
        <v>437</v>
      </c>
      <c r="C2321" t="s">
        <v>170</v>
      </c>
      <c r="D2321">
        <v>2014</v>
      </c>
      <c r="E2321">
        <v>14830</v>
      </c>
      <c r="F2321">
        <v>800</v>
      </c>
      <c r="G2321">
        <v>5450</v>
      </c>
      <c r="H2321">
        <v>70</v>
      </c>
      <c r="I2321">
        <v>40</v>
      </c>
      <c r="J2321">
        <v>1470</v>
      </c>
      <c r="K2321">
        <f>SUM(Emisiones_CH4_CO2eq_MUNDO[[#This Row],[Agricultura (kilotoneladas CO₂e)]:[Otras Quemas de Combustible (kilotoneladas CO₂e)]])</f>
        <v>22660</v>
      </c>
    </row>
    <row r="2322" spans="1:11" x14ac:dyDescent="0.25">
      <c r="A2322" t="s">
        <v>169</v>
      </c>
      <c r="B2322" t="s">
        <v>437</v>
      </c>
      <c r="C2322" t="s">
        <v>170</v>
      </c>
      <c r="D2322">
        <v>2015</v>
      </c>
      <c r="E2322">
        <v>14330</v>
      </c>
      <c r="F2322">
        <v>780</v>
      </c>
      <c r="G2322">
        <v>5220</v>
      </c>
      <c r="H2322">
        <v>40</v>
      </c>
      <c r="I2322">
        <v>50</v>
      </c>
      <c r="J2322">
        <v>1520</v>
      </c>
      <c r="K2322">
        <f>SUM(Emisiones_CH4_CO2eq_MUNDO[[#This Row],[Agricultura (kilotoneladas CO₂e)]:[Otras Quemas de Combustible (kilotoneladas CO₂e)]])</f>
        <v>21940</v>
      </c>
    </row>
    <row r="2323" spans="1:11" x14ac:dyDescent="0.25">
      <c r="A2323" t="s">
        <v>169</v>
      </c>
      <c r="B2323" t="s">
        <v>437</v>
      </c>
      <c r="C2323" t="s">
        <v>170</v>
      </c>
      <c r="D2323">
        <v>2016</v>
      </c>
      <c r="E2323">
        <v>14120</v>
      </c>
      <c r="F2323">
        <v>790</v>
      </c>
      <c r="G2323">
        <v>5040</v>
      </c>
      <c r="H2323">
        <v>10</v>
      </c>
      <c r="I2323">
        <v>40</v>
      </c>
      <c r="J2323">
        <v>1450</v>
      </c>
      <c r="K2323">
        <f>SUM(Emisiones_CH4_CO2eq_MUNDO[[#This Row],[Agricultura (kilotoneladas CO₂e)]:[Otras Quemas de Combustible (kilotoneladas CO₂e)]])</f>
        <v>21450</v>
      </c>
    </row>
    <row r="2324" spans="1:11" x14ac:dyDescent="0.25">
      <c r="A2324" t="s">
        <v>171</v>
      </c>
      <c r="B2324" t="s">
        <v>438</v>
      </c>
      <c r="C2324" t="s">
        <v>172</v>
      </c>
      <c r="D2324">
        <v>1990</v>
      </c>
      <c r="E2324">
        <v>350</v>
      </c>
      <c r="F2324">
        <v>70</v>
      </c>
      <c r="G2324">
        <v>7790</v>
      </c>
      <c r="H2324">
        <v>0</v>
      </c>
      <c r="I2324">
        <v>0</v>
      </c>
      <c r="J2324">
        <v>40</v>
      </c>
      <c r="K2324">
        <f>SUM(Emisiones_CH4_CO2eq_MUNDO[[#This Row],[Agricultura (kilotoneladas CO₂e)]:[Otras Quemas de Combustible (kilotoneladas CO₂e)]])</f>
        <v>8250</v>
      </c>
    </row>
    <row r="2325" spans="1:11" x14ac:dyDescent="0.25">
      <c r="A2325" t="s">
        <v>171</v>
      </c>
      <c r="B2325" t="s">
        <v>438</v>
      </c>
      <c r="C2325" t="s">
        <v>172</v>
      </c>
      <c r="D2325">
        <v>1991</v>
      </c>
      <c r="E2325">
        <v>430</v>
      </c>
      <c r="F2325">
        <v>80</v>
      </c>
      <c r="G2325">
        <v>8189.99999999999</v>
      </c>
      <c r="H2325">
        <v>0</v>
      </c>
      <c r="I2325">
        <v>0</v>
      </c>
      <c r="J2325">
        <v>40</v>
      </c>
      <c r="K2325">
        <f>SUM(Emisiones_CH4_CO2eq_MUNDO[[#This Row],[Agricultura (kilotoneladas CO₂e)]:[Otras Quemas de Combustible (kilotoneladas CO₂e)]])</f>
        <v>8739.9999999999891</v>
      </c>
    </row>
    <row r="2326" spans="1:11" x14ac:dyDescent="0.25">
      <c r="A2326" t="s">
        <v>171</v>
      </c>
      <c r="B2326" t="s">
        <v>438</v>
      </c>
      <c r="C2326" t="s">
        <v>172</v>
      </c>
      <c r="D2326">
        <v>1992</v>
      </c>
      <c r="E2326">
        <v>540</v>
      </c>
      <c r="F2326">
        <v>80</v>
      </c>
      <c r="G2326">
        <v>8590</v>
      </c>
      <c r="H2326">
        <v>0</v>
      </c>
      <c r="I2326">
        <v>0</v>
      </c>
      <c r="J2326">
        <v>50</v>
      </c>
      <c r="K2326">
        <f>SUM(Emisiones_CH4_CO2eq_MUNDO[[#This Row],[Agricultura (kilotoneladas CO₂e)]:[Otras Quemas de Combustible (kilotoneladas CO₂e)]])</f>
        <v>9260</v>
      </c>
    </row>
    <row r="2327" spans="1:11" x14ac:dyDescent="0.25">
      <c r="A2327" t="s">
        <v>171</v>
      </c>
      <c r="B2327" t="s">
        <v>438</v>
      </c>
      <c r="C2327" t="s">
        <v>172</v>
      </c>
      <c r="D2327">
        <v>1993</v>
      </c>
      <c r="E2327">
        <v>570</v>
      </c>
      <c r="F2327">
        <v>90</v>
      </c>
      <c r="G2327">
        <v>8990</v>
      </c>
      <c r="H2327">
        <v>0</v>
      </c>
      <c r="I2327">
        <v>0</v>
      </c>
      <c r="J2327">
        <v>50</v>
      </c>
      <c r="K2327">
        <f>SUM(Emisiones_CH4_CO2eq_MUNDO[[#This Row],[Agricultura (kilotoneladas CO₂e)]:[Otras Quemas de Combustible (kilotoneladas CO₂e)]])</f>
        <v>9700</v>
      </c>
    </row>
    <row r="2328" spans="1:11" x14ac:dyDescent="0.25">
      <c r="A2328" t="s">
        <v>171</v>
      </c>
      <c r="B2328" t="s">
        <v>438</v>
      </c>
      <c r="C2328" t="s">
        <v>172</v>
      </c>
      <c r="D2328">
        <v>1994</v>
      </c>
      <c r="E2328">
        <v>480</v>
      </c>
      <c r="F2328">
        <v>100</v>
      </c>
      <c r="G2328">
        <v>9390</v>
      </c>
      <c r="H2328">
        <v>0</v>
      </c>
      <c r="I2328">
        <v>0</v>
      </c>
      <c r="J2328">
        <v>50</v>
      </c>
      <c r="K2328">
        <f>SUM(Emisiones_CH4_CO2eq_MUNDO[[#This Row],[Agricultura (kilotoneladas CO₂e)]:[Otras Quemas de Combustible (kilotoneladas CO₂e)]])</f>
        <v>10020</v>
      </c>
    </row>
    <row r="2329" spans="1:11" x14ac:dyDescent="0.25">
      <c r="A2329" t="s">
        <v>171</v>
      </c>
      <c r="B2329" t="s">
        <v>438</v>
      </c>
      <c r="C2329" t="s">
        <v>172</v>
      </c>
      <c r="D2329">
        <v>1995</v>
      </c>
      <c r="E2329">
        <v>490</v>
      </c>
      <c r="F2329">
        <v>110</v>
      </c>
      <c r="G2329">
        <v>8340</v>
      </c>
      <c r="H2329">
        <v>0</v>
      </c>
      <c r="I2329">
        <v>0</v>
      </c>
      <c r="J2329">
        <v>50</v>
      </c>
      <c r="K2329">
        <f>SUM(Emisiones_CH4_CO2eq_MUNDO[[#This Row],[Agricultura (kilotoneladas CO₂e)]:[Otras Quemas de Combustible (kilotoneladas CO₂e)]])</f>
        <v>8990</v>
      </c>
    </row>
    <row r="2330" spans="1:11" x14ac:dyDescent="0.25">
      <c r="A2330" t="s">
        <v>171</v>
      </c>
      <c r="B2330" t="s">
        <v>438</v>
      </c>
      <c r="C2330" t="s">
        <v>172</v>
      </c>
      <c r="D2330">
        <v>1996</v>
      </c>
      <c r="E2330">
        <v>460</v>
      </c>
      <c r="F2330">
        <v>110</v>
      </c>
      <c r="G2330">
        <v>7300</v>
      </c>
      <c r="H2330">
        <v>0</v>
      </c>
      <c r="I2330">
        <v>0</v>
      </c>
      <c r="J2330">
        <v>50</v>
      </c>
      <c r="K2330">
        <f>SUM(Emisiones_CH4_CO2eq_MUNDO[[#This Row],[Agricultura (kilotoneladas CO₂e)]:[Otras Quemas de Combustible (kilotoneladas CO₂e)]])</f>
        <v>7920</v>
      </c>
    </row>
    <row r="2331" spans="1:11" x14ac:dyDescent="0.25">
      <c r="A2331" t="s">
        <v>171</v>
      </c>
      <c r="B2331" t="s">
        <v>438</v>
      </c>
      <c r="C2331" t="s">
        <v>172</v>
      </c>
      <c r="D2331">
        <v>1997</v>
      </c>
      <c r="E2331">
        <v>420</v>
      </c>
      <c r="F2331">
        <v>110</v>
      </c>
      <c r="G2331">
        <v>6250</v>
      </c>
      <c r="H2331">
        <v>0</v>
      </c>
      <c r="I2331">
        <v>0</v>
      </c>
      <c r="J2331">
        <v>60</v>
      </c>
      <c r="K2331">
        <f>SUM(Emisiones_CH4_CO2eq_MUNDO[[#This Row],[Agricultura (kilotoneladas CO₂e)]:[Otras Quemas de Combustible (kilotoneladas CO₂e)]])</f>
        <v>6840</v>
      </c>
    </row>
    <row r="2332" spans="1:11" x14ac:dyDescent="0.25">
      <c r="A2332" t="s">
        <v>171</v>
      </c>
      <c r="B2332" t="s">
        <v>438</v>
      </c>
      <c r="C2332" t="s">
        <v>172</v>
      </c>
      <c r="D2332">
        <v>1998</v>
      </c>
      <c r="E2332">
        <v>370</v>
      </c>
      <c r="F2332">
        <v>110</v>
      </c>
      <c r="G2332">
        <v>5210</v>
      </c>
      <c r="H2332">
        <v>0</v>
      </c>
      <c r="I2332">
        <v>0</v>
      </c>
      <c r="J2332">
        <v>60</v>
      </c>
      <c r="K2332">
        <f>SUM(Emisiones_CH4_CO2eq_MUNDO[[#This Row],[Agricultura (kilotoneladas CO₂e)]:[Otras Quemas de Combustible (kilotoneladas CO₂e)]])</f>
        <v>5750</v>
      </c>
    </row>
    <row r="2333" spans="1:11" x14ac:dyDescent="0.25">
      <c r="A2333" t="s">
        <v>171</v>
      </c>
      <c r="B2333" t="s">
        <v>438</v>
      </c>
      <c r="C2333" t="s">
        <v>172</v>
      </c>
      <c r="D2333">
        <v>1999</v>
      </c>
      <c r="E2333">
        <v>390</v>
      </c>
      <c r="F2333">
        <v>110</v>
      </c>
      <c r="G2333">
        <v>4160</v>
      </c>
      <c r="H2333">
        <v>0</v>
      </c>
      <c r="I2333">
        <v>0</v>
      </c>
      <c r="J2333">
        <v>60</v>
      </c>
      <c r="K2333">
        <f>SUM(Emisiones_CH4_CO2eq_MUNDO[[#This Row],[Agricultura (kilotoneladas CO₂e)]:[Otras Quemas de Combustible (kilotoneladas CO₂e)]])</f>
        <v>4720</v>
      </c>
    </row>
    <row r="2334" spans="1:11" x14ac:dyDescent="0.25">
      <c r="A2334" t="s">
        <v>171</v>
      </c>
      <c r="B2334" t="s">
        <v>438</v>
      </c>
      <c r="C2334" t="s">
        <v>172</v>
      </c>
      <c r="D2334">
        <v>2000</v>
      </c>
      <c r="E2334">
        <v>340</v>
      </c>
      <c r="F2334">
        <v>110</v>
      </c>
      <c r="G2334">
        <v>3110</v>
      </c>
      <c r="H2334">
        <v>0</v>
      </c>
      <c r="I2334">
        <v>0</v>
      </c>
      <c r="J2334">
        <v>60</v>
      </c>
      <c r="K2334">
        <f>SUM(Emisiones_CH4_CO2eq_MUNDO[[#This Row],[Agricultura (kilotoneladas CO₂e)]:[Otras Quemas de Combustible (kilotoneladas CO₂e)]])</f>
        <v>3620</v>
      </c>
    </row>
    <row r="2335" spans="1:11" x14ac:dyDescent="0.25">
      <c r="A2335" t="s">
        <v>171</v>
      </c>
      <c r="B2335" t="s">
        <v>438</v>
      </c>
      <c r="C2335" t="s">
        <v>172</v>
      </c>
      <c r="D2335">
        <v>2001</v>
      </c>
      <c r="E2335">
        <v>340</v>
      </c>
      <c r="F2335">
        <v>130</v>
      </c>
      <c r="G2335">
        <v>3200</v>
      </c>
      <c r="H2335">
        <v>0</v>
      </c>
      <c r="I2335">
        <v>0</v>
      </c>
      <c r="J2335">
        <v>60</v>
      </c>
      <c r="K2335">
        <f>SUM(Emisiones_CH4_CO2eq_MUNDO[[#This Row],[Agricultura (kilotoneladas CO₂e)]:[Otras Quemas de Combustible (kilotoneladas CO₂e)]])</f>
        <v>3730</v>
      </c>
    </row>
    <row r="2336" spans="1:11" x14ac:dyDescent="0.25">
      <c r="A2336" t="s">
        <v>171</v>
      </c>
      <c r="B2336" t="s">
        <v>438</v>
      </c>
      <c r="C2336" t="s">
        <v>172</v>
      </c>
      <c r="D2336">
        <v>2002</v>
      </c>
      <c r="E2336">
        <v>350</v>
      </c>
      <c r="F2336">
        <v>150</v>
      </c>
      <c r="G2336">
        <v>3280</v>
      </c>
      <c r="H2336">
        <v>0</v>
      </c>
      <c r="I2336">
        <v>0</v>
      </c>
      <c r="J2336">
        <v>60</v>
      </c>
      <c r="K2336">
        <f>SUM(Emisiones_CH4_CO2eq_MUNDO[[#This Row],[Agricultura (kilotoneladas CO₂e)]:[Otras Quemas de Combustible (kilotoneladas CO₂e)]])</f>
        <v>3840</v>
      </c>
    </row>
    <row r="2337" spans="1:11" x14ac:dyDescent="0.25">
      <c r="A2337" t="s">
        <v>171</v>
      </c>
      <c r="B2337" t="s">
        <v>438</v>
      </c>
      <c r="C2337" t="s">
        <v>172</v>
      </c>
      <c r="D2337">
        <v>2003</v>
      </c>
      <c r="E2337">
        <v>360</v>
      </c>
      <c r="F2337">
        <v>170</v>
      </c>
      <c r="G2337">
        <v>3370</v>
      </c>
      <c r="H2337">
        <v>0</v>
      </c>
      <c r="I2337">
        <v>0</v>
      </c>
      <c r="J2337">
        <v>50</v>
      </c>
      <c r="K2337">
        <f>SUM(Emisiones_CH4_CO2eq_MUNDO[[#This Row],[Agricultura (kilotoneladas CO₂e)]:[Otras Quemas de Combustible (kilotoneladas CO₂e)]])</f>
        <v>3950</v>
      </c>
    </row>
    <row r="2338" spans="1:11" x14ac:dyDescent="0.25">
      <c r="A2338" t="s">
        <v>171</v>
      </c>
      <c r="B2338" t="s">
        <v>438</v>
      </c>
      <c r="C2338" t="s">
        <v>172</v>
      </c>
      <c r="D2338">
        <v>2004</v>
      </c>
      <c r="E2338">
        <v>360</v>
      </c>
      <c r="F2338">
        <v>190</v>
      </c>
      <c r="G2338">
        <v>3450</v>
      </c>
      <c r="H2338">
        <v>0</v>
      </c>
      <c r="I2338">
        <v>0</v>
      </c>
      <c r="J2338">
        <v>50</v>
      </c>
      <c r="K2338">
        <f>SUM(Emisiones_CH4_CO2eq_MUNDO[[#This Row],[Agricultura (kilotoneladas CO₂e)]:[Otras Quemas de Combustible (kilotoneladas CO₂e)]])</f>
        <v>4050</v>
      </c>
    </row>
    <row r="2339" spans="1:11" x14ac:dyDescent="0.25">
      <c r="A2339" t="s">
        <v>171</v>
      </c>
      <c r="B2339" t="s">
        <v>438</v>
      </c>
      <c r="C2339" t="s">
        <v>172</v>
      </c>
      <c r="D2339">
        <v>2005</v>
      </c>
      <c r="E2339">
        <v>410</v>
      </c>
      <c r="F2339">
        <v>200</v>
      </c>
      <c r="G2339">
        <v>3540</v>
      </c>
      <c r="H2339">
        <v>0</v>
      </c>
      <c r="I2339">
        <v>0</v>
      </c>
      <c r="J2339">
        <v>50</v>
      </c>
      <c r="K2339">
        <f>SUM(Emisiones_CH4_CO2eq_MUNDO[[#This Row],[Agricultura (kilotoneladas CO₂e)]:[Otras Quemas de Combustible (kilotoneladas CO₂e)]])</f>
        <v>4200</v>
      </c>
    </row>
    <row r="2340" spans="1:11" x14ac:dyDescent="0.25">
      <c r="A2340" t="s">
        <v>171</v>
      </c>
      <c r="B2340" t="s">
        <v>438</v>
      </c>
      <c r="C2340" t="s">
        <v>172</v>
      </c>
      <c r="D2340">
        <v>2006</v>
      </c>
      <c r="E2340">
        <v>410</v>
      </c>
      <c r="F2340">
        <v>220</v>
      </c>
      <c r="G2340">
        <v>3630</v>
      </c>
      <c r="H2340">
        <v>0</v>
      </c>
      <c r="I2340">
        <v>0</v>
      </c>
      <c r="J2340">
        <v>50</v>
      </c>
      <c r="K2340">
        <f>SUM(Emisiones_CH4_CO2eq_MUNDO[[#This Row],[Agricultura (kilotoneladas CO₂e)]:[Otras Quemas de Combustible (kilotoneladas CO₂e)]])</f>
        <v>4310</v>
      </c>
    </row>
    <row r="2341" spans="1:11" x14ac:dyDescent="0.25">
      <c r="A2341" t="s">
        <v>171</v>
      </c>
      <c r="B2341" t="s">
        <v>438</v>
      </c>
      <c r="C2341" t="s">
        <v>172</v>
      </c>
      <c r="D2341">
        <v>2007</v>
      </c>
      <c r="E2341">
        <v>470</v>
      </c>
      <c r="F2341">
        <v>230</v>
      </c>
      <c r="G2341">
        <v>3750</v>
      </c>
      <c r="H2341">
        <v>0</v>
      </c>
      <c r="I2341">
        <v>0</v>
      </c>
      <c r="J2341">
        <v>50</v>
      </c>
      <c r="K2341">
        <f>SUM(Emisiones_CH4_CO2eq_MUNDO[[#This Row],[Agricultura (kilotoneladas CO₂e)]:[Otras Quemas de Combustible (kilotoneladas CO₂e)]])</f>
        <v>4500</v>
      </c>
    </row>
    <row r="2342" spans="1:11" x14ac:dyDescent="0.25">
      <c r="A2342" t="s">
        <v>171</v>
      </c>
      <c r="B2342" t="s">
        <v>438</v>
      </c>
      <c r="C2342" t="s">
        <v>172</v>
      </c>
      <c r="D2342">
        <v>2008</v>
      </c>
      <c r="E2342">
        <v>570</v>
      </c>
      <c r="F2342">
        <v>240</v>
      </c>
      <c r="G2342">
        <v>3880</v>
      </c>
      <c r="H2342">
        <v>0</v>
      </c>
      <c r="I2342">
        <v>0</v>
      </c>
      <c r="J2342">
        <v>50</v>
      </c>
      <c r="K2342">
        <f>SUM(Emisiones_CH4_CO2eq_MUNDO[[#This Row],[Agricultura (kilotoneladas CO₂e)]:[Otras Quemas de Combustible (kilotoneladas CO₂e)]])</f>
        <v>4740</v>
      </c>
    </row>
    <row r="2343" spans="1:11" x14ac:dyDescent="0.25">
      <c r="A2343" t="s">
        <v>171</v>
      </c>
      <c r="B2343" t="s">
        <v>438</v>
      </c>
      <c r="C2343" t="s">
        <v>172</v>
      </c>
      <c r="D2343">
        <v>2009</v>
      </c>
      <c r="E2343">
        <v>490</v>
      </c>
      <c r="F2343">
        <v>260</v>
      </c>
      <c r="G2343">
        <v>4010</v>
      </c>
      <c r="H2343">
        <v>0</v>
      </c>
      <c r="I2343">
        <v>0</v>
      </c>
      <c r="J2343">
        <v>60</v>
      </c>
      <c r="K2343">
        <f>SUM(Emisiones_CH4_CO2eq_MUNDO[[#This Row],[Agricultura (kilotoneladas CO₂e)]:[Otras Quemas de Combustible (kilotoneladas CO₂e)]])</f>
        <v>4820</v>
      </c>
    </row>
    <row r="2344" spans="1:11" x14ac:dyDescent="0.25">
      <c r="A2344" t="s">
        <v>171</v>
      </c>
      <c r="B2344" t="s">
        <v>438</v>
      </c>
      <c r="C2344" t="s">
        <v>172</v>
      </c>
      <c r="D2344">
        <v>2010</v>
      </c>
      <c r="E2344">
        <v>480</v>
      </c>
      <c r="F2344">
        <v>270</v>
      </c>
      <c r="G2344">
        <v>4130</v>
      </c>
      <c r="H2344">
        <v>0</v>
      </c>
      <c r="I2344">
        <v>0</v>
      </c>
      <c r="J2344">
        <v>60</v>
      </c>
      <c r="K2344">
        <f>SUM(Emisiones_CH4_CO2eq_MUNDO[[#This Row],[Agricultura (kilotoneladas CO₂e)]:[Otras Quemas de Combustible (kilotoneladas CO₂e)]])</f>
        <v>4940</v>
      </c>
    </row>
    <row r="2345" spans="1:11" x14ac:dyDescent="0.25">
      <c r="A2345" t="s">
        <v>171</v>
      </c>
      <c r="B2345" t="s">
        <v>438</v>
      </c>
      <c r="C2345" t="s">
        <v>172</v>
      </c>
      <c r="D2345">
        <v>2011</v>
      </c>
      <c r="E2345">
        <v>490</v>
      </c>
      <c r="F2345">
        <v>270</v>
      </c>
      <c r="G2345">
        <v>4290</v>
      </c>
      <c r="H2345">
        <v>0</v>
      </c>
      <c r="I2345">
        <v>0</v>
      </c>
      <c r="J2345">
        <v>60</v>
      </c>
      <c r="K2345">
        <f>SUM(Emisiones_CH4_CO2eq_MUNDO[[#This Row],[Agricultura (kilotoneladas CO₂e)]:[Otras Quemas de Combustible (kilotoneladas CO₂e)]])</f>
        <v>5110</v>
      </c>
    </row>
    <row r="2346" spans="1:11" x14ac:dyDescent="0.25">
      <c r="A2346" t="s">
        <v>171</v>
      </c>
      <c r="B2346" t="s">
        <v>438</v>
      </c>
      <c r="C2346" t="s">
        <v>172</v>
      </c>
      <c r="D2346">
        <v>2012</v>
      </c>
      <c r="E2346">
        <v>490</v>
      </c>
      <c r="F2346">
        <v>260</v>
      </c>
      <c r="G2346">
        <v>4440</v>
      </c>
      <c r="H2346">
        <v>0</v>
      </c>
      <c r="I2346">
        <v>0</v>
      </c>
      <c r="J2346">
        <v>60</v>
      </c>
      <c r="K2346">
        <f>SUM(Emisiones_CH4_CO2eq_MUNDO[[#This Row],[Agricultura (kilotoneladas CO₂e)]:[Otras Quemas de Combustible (kilotoneladas CO₂e)]])</f>
        <v>5250</v>
      </c>
    </row>
    <row r="2347" spans="1:11" x14ac:dyDescent="0.25">
      <c r="A2347" t="s">
        <v>171</v>
      </c>
      <c r="B2347" t="s">
        <v>438</v>
      </c>
      <c r="C2347" t="s">
        <v>172</v>
      </c>
      <c r="D2347">
        <v>2013</v>
      </c>
      <c r="E2347">
        <v>510</v>
      </c>
      <c r="F2347">
        <v>260</v>
      </c>
      <c r="G2347">
        <v>4600</v>
      </c>
      <c r="H2347">
        <v>0</v>
      </c>
      <c r="I2347">
        <v>0</v>
      </c>
      <c r="J2347">
        <v>60</v>
      </c>
      <c r="K2347">
        <f>SUM(Emisiones_CH4_CO2eq_MUNDO[[#This Row],[Agricultura (kilotoneladas CO₂e)]:[Otras Quemas de Combustible (kilotoneladas CO₂e)]])</f>
        <v>5430</v>
      </c>
    </row>
    <row r="2348" spans="1:11" x14ac:dyDescent="0.25">
      <c r="A2348" t="s">
        <v>171</v>
      </c>
      <c r="B2348" t="s">
        <v>438</v>
      </c>
      <c r="C2348" t="s">
        <v>172</v>
      </c>
      <c r="D2348">
        <v>2014</v>
      </c>
      <c r="E2348">
        <v>560</v>
      </c>
      <c r="F2348">
        <v>260</v>
      </c>
      <c r="G2348">
        <v>4750</v>
      </c>
      <c r="H2348">
        <v>0</v>
      </c>
      <c r="I2348">
        <v>0</v>
      </c>
      <c r="J2348">
        <v>70</v>
      </c>
      <c r="K2348">
        <f>SUM(Emisiones_CH4_CO2eq_MUNDO[[#This Row],[Agricultura (kilotoneladas CO₂e)]:[Otras Quemas de Combustible (kilotoneladas CO₂e)]])</f>
        <v>5640</v>
      </c>
    </row>
    <row r="2349" spans="1:11" x14ac:dyDescent="0.25">
      <c r="A2349" t="s">
        <v>171</v>
      </c>
      <c r="B2349" t="s">
        <v>438</v>
      </c>
      <c r="C2349" t="s">
        <v>172</v>
      </c>
      <c r="D2349">
        <v>2015</v>
      </c>
      <c r="E2349">
        <v>560</v>
      </c>
      <c r="F2349">
        <v>260</v>
      </c>
      <c r="G2349">
        <v>4910</v>
      </c>
      <c r="H2349">
        <v>0</v>
      </c>
      <c r="I2349">
        <v>0</v>
      </c>
      <c r="J2349">
        <v>70</v>
      </c>
      <c r="K2349">
        <f>SUM(Emisiones_CH4_CO2eq_MUNDO[[#This Row],[Agricultura (kilotoneladas CO₂e)]:[Otras Quemas de Combustible (kilotoneladas CO₂e)]])</f>
        <v>5800</v>
      </c>
    </row>
    <row r="2350" spans="1:11" x14ac:dyDescent="0.25">
      <c r="A2350" t="s">
        <v>171</v>
      </c>
      <c r="B2350" t="s">
        <v>438</v>
      </c>
      <c r="C2350" t="s">
        <v>172</v>
      </c>
      <c r="D2350">
        <v>2016</v>
      </c>
      <c r="E2350">
        <v>650</v>
      </c>
      <c r="F2350">
        <v>260</v>
      </c>
      <c r="G2350">
        <v>5070</v>
      </c>
      <c r="H2350">
        <v>0</v>
      </c>
      <c r="I2350">
        <v>0</v>
      </c>
      <c r="J2350">
        <v>70</v>
      </c>
      <c r="K2350">
        <f>SUM(Emisiones_CH4_CO2eq_MUNDO[[#This Row],[Agricultura (kilotoneladas CO₂e)]:[Otras Quemas de Combustible (kilotoneladas CO₂e)]])</f>
        <v>6050</v>
      </c>
    </row>
    <row r="2351" spans="1:11" x14ac:dyDescent="0.25">
      <c r="A2351" t="s">
        <v>173</v>
      </c>
      <c r="B2351" t="s">
        <v>439</v>
      </c>
      <c r="C2351" t="s">
        <v>174</v>
      </c>
      <c r="D2351">
        <v>1990</v>
      </c>
      <c r="E2351">
        <v>25760</v>
      </c>
      <c r="F2351">
        <v>21180</v>
      </c>
      <c r="G2351">
        <v>4350</v>
      </c>
      <c r="H2351">
        <v>90</v>
      </c>
      <c r="I2351">
        <v>30</v>
      </c>
      <c r="J2351">
        <v>1520</v>
      </c>
      <c r="K2351">
        <f>SUM(Emisiones_CH4_CO2eq_MUNDO[[#This Row],[Agricultura (kilotoneladas CO₂e)]:[Otras Quemas de Combustible (kilotoneladas CO₂e)]])</f>
        <v>52930</v>
      </c>
    </row>
    <row r="2352" spans="1:11" x14ac:dyDescent="0.25">
      <c r="A2352" t="s">
        <v>173</v>
      </c>
      <c r="B2352" t="s">
        <v>439</v>
      </c>
      <c r="C2352" t="s">
        <v>174</v>
      </c>
      <c r="D2352">
        <v>1991</v>
      </c>
      <c r="E2352">
        <v>25250</v>
      </c>
      <c r="F2352">
        <v>22760</v>
      </c>
      <c r="G2352">
        <v>4380</v>
      </c>
      <c r="H2352">
        <v>90</v>
      </c>
      <c r="I2352">
        <v>30</v>
      </c>
      <c r="J2352">
        <v>1590</v>
      </c>
      <c r="K2352">
        <f>SUM(Emisiones_CH4_CO2eq_MUNDO[[#This Row],[Agricultura (kilotoneladas CO₂e)]:[Otras Quemas de Combustible (kilotoneladas CO₂e)]])</f>
        <v>54100</v>
      </c>
    </row>
    <row r="2353" spans="1:11" x14ac:dyDescent="0.25">
      <c r="A2353" t="s">
        <v>173</v>
      </c>
      <c r="B2353" t="s">
        <v>439</v>
      </c>
      <c r="C2353" t="s">
        <v>174</v>
      </c>
      <c r="D2353">
        <v>1992</v>
      </c>
      <c r="E2353">
        <v>22140</v>
      </c>
      <c r="F2353">
        <v>20350</v>
      </c>
      <c r="G2353">
        <v>4179.99999999999</v>
      </c>
      <c r="H2353">
        <v>80</v>
      </c>
      <c r="I2353">
        <v>20</v>
      </c>
      <c r="J2353">
        <v>1990</v>
      </c>
      <c r="K2353">
        <f>SUM(Emisiones_CH4_CO2eq_MUNDO[[#This Row],[Agricultura (kilotoneladas CO₂e)]:[Otras Quemas de Combustible (kilotoneladas CO₂e)]])</f>
        <v>48759.999999999993</v>
      </c>
    </row>
    <row r="2354" spans="1:11" x14ac:dyDescent="0.25">
      <c r="A2354" t="s">
        <v>173</v>
      </c>
      <c r="B2354" t="s">
        <v>439</v>
      </c>
      <c r="C2354" t="s">
        <v>174</v>
      </c>
      <c r="D2354">
        <v>1993</v>
      </c>
      <c r="E2354">
        <v>22130</v>
      </c>
      <c r="F2354">
        <v>17810</v>
      </c>
      <c r="G2354">
        <v>4000</v>
      </c>
      <c r="H2354">
        <v>80</v>
      </c>
      <c r="I2354">
        <v>20</v>
      </c>
      <c r="J2354">
        <v>1520</v>
      </c>
      <c r="K2354">
        <f>SUM(Emisiones_CH4_CO2eq_MUNDO[[#This Row],[Agricultura (kilotoneladas CO₂e)]:[Otras Quemas de Combustible (kilotoneladas CO₂e)]])</f>
        <v>45560</v>
      </c>
    </row>
    <row r="2355" spans="1:11" x14ac:dyDescent="0.25">
      <c r="A2355" t="s">
        <v>173</v>
      </c>
      <c r="B2355" t="s">
        <v>439</v>
      </c>
      <c r="C2355" t="s">
        <v>174</v>
      </c>
      <c r="D2355">
        <v>1994</v>
      </c>
      <c r="E2355">
        <v>21830</v>
      </c>
      <c r="F2355">
        <v>16780</v>
      </c>
      <c r="G2355">
        <v>3930</v>
      </c>
      <c r="H2355">
        <v>80</v>
      </c>
      <c r="I2355">
        <v>10</v>
      </c>
      <c r="J2355">
        <v>1030</v>
      </c>
      <c r="K2355">
        <f>SUM(Emisiones_CH4_CO2eq_MUNDO[[#This Row],[Agricultura (kilotoneladas CO₂e)]:[Otras Quemas de Combustible (kilotoneladas CO₂e)]])</f>
        <v>43660</v>
      </c>
    </row>
    <row r="2356" spans="1:11" x14ac:dyDescent="0.25">
      <c r="A2356" t="s">
        <v>173</v>
      </c>
      <c r="B2356" t="s">
        <v>439</v>
      </c>
      <c r="C2356" t="s">
        <v>174</v>
      </c>
      <c r="D2356">
        <v>1995</v>
      </c>
      <c r="E2356">
        <v>18660</v>
      </c>
      <c r="F2356">
        <v>14040</v>
      </c>
      <c r="G2356">
        <v>3910</v>
      </c>
      <c r="H2356">
        <v>80</v>
      </c>
      <c r="I2356">
        <v>10</v>
      </c>
      <c r="J2356">
        <v>930</v>
      </c>
      <c r="K2356">
        <f>SUM(Emisiones_CH4_CO2eq_MUNDO[[#This Row],[Agricultura (kilotoneladas CO₂e)]:[Otras Quemas de Combustible (kilotoneladas CO₂e)]])</f>
        <v>37630</v>
      </c>
    </row>
    <row r="2357" spans="1:11" x14ac:dyDescent="0.25">
      <c r="A2357" t="s">
        <v>173</v>
      </c>
      <c r="B2357" t="s">
        <v>439</v>
      </c>
      <c r="C2357" t="s">
        <v>174</v>
      </c>
      <c r="D2357">
        <v>1996</v>
      </c>
      <c r="E2357">
        <v>15920</v>
      </c>
      <c r="F2357">
        <v>12900</v>
      </c>
      <c r="G2357">
        <v>3890</v>
      </c>
      <c r="H2357">
        <v>90</v>
      </c>
      <c r="I2357">
        <v>10</v>
      </c>
      <c r="J2357">
        <v>890</v>
      </c>
      <c r="K2357">
        <f>SUM(Emisiones_CH4_CO2eq_MUNDO[[#This Row],[Agricultura (kilotoneladas CO₂e)]:[Otras Quemas de Combustible (kilotoneladas CO₂e)]])</f>
        <v>33700</v>
      </c>
    </row>
    <row r="2358" spans="1:11" x14ac:dyDescent="0.25">
      <c r="A2358" t="s">
        <v>173</v>
      </c>
      <c r="B2358" t="s">
        <v>439</v>
      </c>
      <c r="C2358" t="s">
        <v>174</v>
      </c>
      <c r="D2358">
        <v>1997</v>
      </c>
      <c r="E2358">
        <v>13400</v>
      </c>
      <c r="F2358">
        <v>11780</v>
      </c>
      <c r="G2358">
        <v>3910</v>
      </c>
      <c r="H2358">
        <v>220</v>
      </c>
      <c r="I2358">
        <v>10</v>
      </c>
      <c r="J2358">
        <v>870</v>
      </c>
      <c r="K2358">
        <f>SUM(Emisiones_CH4_CO2eq_MUNDO[[#This Row],[Agricultura (kilotoneladas CO₂e)]:[Otras Quemas de Combustible (kilotoneladas CO₂e)]])</f>
        <v>30190</v>
      </c>
    </row>
    <row r="2359" spans="1:11" x14ac:dyDescent="0.25">
      <c r="A2359" t="s">
        <v>173</v>
      </c>
      <c r="B2359" t="s">
        <v>439</v>
      </c>
      <c r="C2359" t="s">
        <v>174</v>
      </c>
      <c r="D2359">
        <v>1998</v>
      </c>
      <c r="E2359">
        <v>11200</v>
      </c>
      <c r="F2359">
        <v>11480</v>
      </c>
      <c r="G2359">
        <v>3840</v>
      </c>
      <c r="H2359">
        <v>100</v>
      </c>
      <c r="I2359">
        <v>10</v>
      </c>
      <c r="J2359">
        <v>800</v>
      </c>
      <c r="K2359">
        <f>SUM(Emisiones_CH4_CO2eq_MUNDO[[#This Row],[Agricultura (kilotoneladas CO₂e)]:[Otras Quemas de Combustible (kilotoneladas CO₂e)]])</f>
        <v>27430</v>
      </c>
    </row>
    <row r="2360" spans="1:11" x14ac:dyDescent="0.25">
      <c r="A2360" t="s">
        <v>173</v>
      </c>
      <c r="B2360" t="s">
        <v>439</v>
      </c>
      <c r="C2360" t="s">
        <v>174</v>
      </c>
      <c r="D2360">
        <v>1999</v>
      </c>
      <c r="E2360">
        <v>9880</v>
      </c>
      <c r="F2360">
        <v>9720</v>
      </c>
      <c r="G2360">
        <v>3830</v>
      </c>
      <c r="H2360">
        <v>70</v>
      </c>
      <c r="I2360">
        <v>10</v>
      </c>
      <c r="J2360">
        <v>410</v>
      </c>
      <c r="K2360">
        <f>SUM(Emisiones_CH4_CO2eq_MUNDO[[#This Row],[Agricultura (kilotoneladas CO₂e)]:[Otras Quemas de Combustible (kilotoneladas CO₂e)]])</f>
        <v>23920</v>
      </c>
    </row>
    <row r="2361" spans="1:11" x14ac:dyDescent="0.25">
      <c r="A2361" t="s">
        <v>173</v>
      </c>
      <c r="B2361" t="s">
        <v>439</v>
      </c>
      <c r="C2361" t="s">
        <v>174</v>
      </c>
      <c r="D2361">
        <v>2000</v>
      </c>
      <c r="E2361">
        <v>9860</v>
      </c>
      <c r="F2361">
        <v>12530</v>
      </c>
      <c r="G2361">
        <v>3830</v>
      </c>
      <c r="H2361">
        <v>80</v>
      </c>
      <c r="I2361">
        <v>10</v>
      </c>
      <c r="J2361">
        <v>430</v>
      </c>
      <c r="K2361">
        <f>SUM(Emisiones_CH4_CO2eq_MUNDO[[#This Row],[Agricultura (kilotoneladas CO₂e)]:[Otras Quemas de Combustible (kilotoneladas CO₂e)]])</f>
        <v>26740</v>
      </c>
    </row>
    <row r="2362" spans="1:11" x14ac:dyDescent="0.25">
      <c r="A2362" t="s">
        <v>173</v>
      </c>
      <c r="B2362" t="s">
        <v>439</v>
      </c>
      <c r="C2362" t="s">
        <v>174</v>
      </c>
      <c r="D2362">
        <v>2001</v>
      </c>
      <c r="E2362">
        <v>10390</v>
      </c>
      <c r="F2362">
        <v>14430</v>
      </c>
      <c r="G2362">
        <v>3860</v>
      </c>
      <c r="H2362">
        <v>30</v>
      </c>
      <c r="I2362">
        <v>10</v>
      </c>
      <c r="J2362">
        <v>470</v>
      </c>
      <c r="K2362">
        <f>SUM(Emisiones_CH4_CO2eq_MUNDO[[#This Row],[Agricultura (kilotoneladas CO₂e)]:[Otras Quemas de Combustible (kilotoneladas CO₂e)]])</f>
        <v>29190</v>
      </c>
    </row>
    <row r="2363" spans="1:11" x14ac:dyDescent="0.25">
      <c r="A2363" t="s">
        <v>173</v>
      </c>
      <c r="B2363" t="s">
        <v>439</v>
      </c>
      <c r="C2363" t="s">
        <v>174</v>
      </c>
      <c r="D2363">
        <v>2002</v>
      </c>
      <c r="E2363">
        <v>14480</v>
      </c>
      <c r="F2363">
        <v>13150</v>
      </c>
      <c r="G2363">
        <v>3850</v>
      </c>
      <c r="H2363">
        <v>50</v>
      </c>
      <c r="I2363">
        <v>10</v>
      </c>
      <c r="J2363">
        <v>530</v>
      </c>
      <c r="K2363">
        <f>SUM(Emisiones_CH4_CO2eq_MUNDO[[#This Row],[Agricultura (kilotoneladas CO₂e)]:[Otras Quemas de Combustible (kilotoneladas CO₂e)]])</f>
        <v>32070</v>
      </c>
    </row>
    <row r="2364" spans="1:11" x14ac:dyDescent="0.25">
      <c r="A2364" t="s">
        <v>173</v>
      </c>
      <c r="B2364" t="s">
        <v>439</v>
      </c>
      <c r="C2364" t="s">
        <v>174</v>
      </c>
      <c r="D2364">
        <v>2003</v>
      </c>
      <c r="E2364">
        <v>12030</v>
      </c>
      <c r="F2364">
        <v>15140</v>
      </c>
      <c r="G2364">
        <v>3880</v>
      </c>
      <c r="H2364">
        <v>40</v>
      </c>
      <c r="I2364">
        <v>10</v>
      </c>
      <c r="J2364">
        <v>600</v>
      </c>
      <c r="K2364">
        <f>SUM(Emisiones_CH4_CO2eq_MUNDO[[#This Row],[Agricultura (kilotoneladas CO₂e)]:[Otras Quemas de Combustible (kilotoneladas CO₂e)]])</f>
        <v>31700</v>
      </c>
    </row>
    <row r="2365" spans="1:11" x14ac:dyDescent="0.25">
      <c r="A2365" t="s">
        <v>173</v>
      </c>
      <c r="B2365" t="s">
        <v>439</v>
      </c>
      <c r="C2365" t="s">
        <v>174</v>
      </c>
      <c r="D2365">
        <v>2004</v>
      </c>
      <c r="E2365">
        <v>13580</v>
      </c>
      <c r="F2365">
        <v>15650</v>
      </c>
      <c r="G2365">
        <v>3960</v>
      </c>
      <c r="H2365">
        <v>70</v>
      </c>
      <c r="I2365">
        <v>10</v>
      </c>
      <c r="J2365">
        <v>720</v>
      </c>
      <c r="K2365">
        <f>SUM(Emisiones_CH4_CO2eq_MUNDO[[#This Row],[Agricultura (kilotoneladas CO₂e)]:[Otras Quemas de Combustible (kilotoneladas CO₂e)]])</f>
        <v>33990</v>
      </c>
    </row>
    <row r="2366" spans="1:11" x14ac:dyDescent="0.25">
      <c r="A2366" t="s">
        <v>173</v>
      </c>
      <c r="B2366" t="s">
        <v>439</v>
      </c>
      <c r="C2366" t="s">
        <v>174</v>
      </c>
      <c r="D2366">
        <v>2005</v>
      </c>
      <c r="E2366">
        <v>14040</v>
      </c>
      <c r="F2366">
        <v>14910</v>
      </c>
      <c r="G2366">
        <v>3970</v>
      </c>
      <c r="H2366">
        <v>40</v>
      </c>
      <c r="I2366">
        <v>10</v>
      </c>
      <c r="J2366">
        <v>630</v>
      </c>
      <c r="K2366">
        <f>SUM(Emisiones_CH4_CO2eq_MUNDO[[#This Row],[Agricultura (kilotoneladas CO₂e)]:[Otras Quemas de Combustible (kilotoneladas CO₂e)]])</f>
        <v>33600</v>
      </c>
    </row>
    <row r="2367" spans="1:11" x14ac:dyDescent="0.25">
      <c r="A2367" t="s">
        <v>173</v>
      </c>
      <c r="B2367" t="s">
        <v>439</v>
      </c>
      <c r="C2367" t="s">
        <v>174</v>
      </c>
      <c r="D2367">
        <v>2006</v>
      </c>
      <c r="E2367">
        <v>14850</v>
      </c>
      <c r="F2367">
        <v>16489.999999999898</v>
      </c>
      <c r="G2367">
        <v>4059.99999999999</v>
      </c>
      <c r="H2367">
        <v>60</v>
      </c>
      <c r="I2367">
        <v>10</v>
      </c>
      <c r="J2367">
        <v>650</v>
      </c>
      <c r="K2367">
        <f>SUM(Emisiones_CH4_CO2eq_MUNDO[[#This Row],[Agricultura (kilotoneladas CO₂e)]:[Otras Quemas de Combustible (kilotoneladas CO₂e)]])</f>
        <v>36119.999999999891</v>
      </c>
    </row>
    <row r="2368" spans="1:11" x14ac:dyDescent="0.25">
      <c r="A2368" t="s">
        <v>173</v>
      </c>
      <c r="B2368" t="s">
        <v>439</v>
      </c>
      <c r="C2368" t="s">
        <v>174</v>
      </c>
      <c r="D2368">
        <v>2007</v>
      </c>
      <c r="E2368">
        <v>13860</v>
      </c>
      <c r="F2368">
        <v>17150</v>
      </c>
      <c r="G2368">
        <v>4270</v>
      </c>
      <c r="H2368">
        <v>130</v>
      </c>
      <c r="I2368">
        <v>10</v>
      </c>
      <c r="J2368">
        <v>720</v>
      </c>
      <c r="K2368">
        <f>SUM(Emisiones_CH4_CO2eq_MUNDO[[#This Row],[Agricultura (kilotoneladas CO₂e)]:[Otras Quemas de Combustible (kilotoneladas CO₂e)]])</f>
        <v>36140</v>
      </c>
    </row>
    <row r="2369" spans="1:11" x14ac:dyDescent="0.25">
      <c r="A2369" t="s">
        <v>173</v>
      </c>
      <c r="B2369" t="s">
        <v>439</v>
      </c>
      <c r="C2369" t="s">
        <v>174</v>
      </c>
      <c r="D2369">
        <v>2008</v>
      </c>
      <c r="E2369">
        <v>14460</v>
      </c>
      <c r="F2369">
        <v>19530</v>
      </c>
      <c r="G2369">
        <v>4260</v>
      </c>
      <c r="H2369">
        <v>170</v>
      </c>
      <c r="I2369">
        <v>10</v>
      </c>
      <c r="J2369">
        <v>790</v>
      </c>
      <c r="K2369">
        <f>SUM(Emisiones_CH4_CO2eq_MUNDO[[#This Row],[Agricultura (kilotoneladas CO₂e)]:[Otras Quemas de Combustible (kilotoneladas CO₂e)]])</f>
        <v>39220</v>
      </c>
    </row>
    <row r="2370" spans="1:11" x14ac:dyDescent="0.25">
      <c r="A2370" t="s">
        <v>173</v>
      </c>
      <c r="B2370" t="s">
        <v>439</v>
      </c>
      <c r="C2370" t="s">
        <v>174</v>
      </c>
      <c r="D2370">
        <v>2009</v>
      </c>
      <c r="E2370">
        <v>13940</v>
      </c>
      <c r="F2370">
        <v>17480</v>
      </c>
      <c r="G2370">
        <v>4340</v>
      </c>
      <c r="H2370">
        <v>90</v>
      </c>
      <c r="I2370">
        <v>10</v>
      </c>
      <c r="J2370">
        <v>770</v>
      </c>
      <c r="K2370">
        <f>SUM(Emisiones_CH4_CO2eq_MUNDO[[#This Row],[Agricultura (kilotoneladas CO₂e)]:[Otras Quemas de Combustible (kilotoneladas CO₂e)]])</f>
        <v>36630</v>
      </c>
    </row>
    <row r="2371" spans="1:11" x14ac:dyDescent="0.25">
      <c r="A2371" t="s">
        <v>173</v>
      </c>
      <c r="B2371" t="s">
        <v>439</v>
      </c>
      <c r="C2371" t="s">
        <v>174</v>
      </c>
      <c r="D2371">
        <v>2010</v>
      </c>
      <c r="E2371">
        <v>15840</v>
      </c>
      <c r="F2371">
        <v>20310</v>
      </c>
      <c r="G2371">
        <v>4440</v>
      </c>
      <c r="H2371">
        <v>30</v>
      </c>
      <c r="I2371">
        <v>10</v>
      </c>
      <c r="J2371">
        <v>850</v>
      </c>
      <c r="K2371">
        <f>SUM(Emisiones_CH4_CO2eq_MUNDO[[#This Row],[Agricultura (kilotoneladas CO₂e)]:[Otras Quemas de Combustible (kilotoneladas CO₂e)]])</f>
        <v>41480</v>
      </c>
    </row>
    <row r="2372" spans="1:11" x14ac:dyDescent="0.25">
      <c r="A2372" t="s">
        <v>173</v>
      </c>
      <c r="B2372" t="s">
        <v>439</v>
      </c>
      <c r="C2372" t="s">
        <v>174</v>
      </c>
      <c r="D2372">
        <v>2011</v>
      </c>
      <c r="E2372">
        <v>13960</v>
      </c>
      <c r="F2372">
        <v>21190</v>
      </c>
      <c r="G2372">
        <v>4560</v>
      </c>
      <c r="H2372">
        <v>30</v>
      </c>
      <c r="I2372">
        <v>10</v>
      </c>
      <c r="J2372">
        <v>1030</v>
      </c>
      <c r="K2372">
        <f>SUM(Emisiones_CH4_CO2eq_MUNDO[[#This Row],[Agricultura (kilotoneladas CO₂e)]:[Otras Quemas de Combustible (kilotoneladas CO₂e)]])</f>
        <v>40780</v>
      </c>
    </row>
    <row r="2373" spans="1:11" x14ac:dyDescent="0.25">
      <c r="A2373" t="s">
        <v>173</v>
      </c>
      <c r="B2373" t="s">
        <v>439</v>
      </c>
      <c r="C2373" t="s">
        <v>174</v>
      </c>
      <c r="D2373">
        <v>2012</v>
      </c>
      <c r="E2373">
        <v>13770</v>
      </c>
      <c r="F2373">
        <v>22260</v>
      </c>
      <c r="G2373">
        <v>4630</v>
      </c>
      <c r="H2373">
        <v>70</v>
      </c>
      <c r="I2373">
        <v>10</v>
      </c>
      <c r="J2373">
        <v>920</v>
      </c>
      <c r="K2373">
        <f>SUM(Emisiones_CH4_CO2eq_MUNDO[[#This Row],[Agricultura (kilotoneladas CO₂e)]:[Otras Quemas de Combustible (kilotoneladas CO₂e)]])</f>
        <v>41660</v>
      </c>
    </row>
    <row r="2374" spans="1:11" x14ac:dyDescent="0.25">
      <c r="A2374" t="s">
        <v>173</v>
      </c>
      <c r="B2374" t="s">
        <v>439</v>
      </c>
      <c r="C2374" t="s">
        <v>174</v>
      </c>
      <c r="D2374">
        <v>2013</v>
      </c>
      <c r="E2374">
        <v>12860</v>
      </c>
      <c r="F2374">
        <v>22570</v>
      </c>
      <c r="G2374">
        <v>4730</v>
      </c>
      <c r="H2374">
        <v>50</v>
      </c>
      <c r="I2374">
        <v>10</v>
      </c>
      <c r="J2374">
        <v>820</v>
      </c>
      <c r="K2374">
        <f>SUM(Emisiones_CH4_CO2eq_MUNDO[[#This Row],[Agricultura (kilotoneladas CO₂e)]:[Otras Quemas de Combustible (kilotoneladas CO₂e)]])</f>
        <v>41040</v>
      </c>
    </row>
    <row r="2375" spans="1:11" x14ac:dyDescent="0.25">
      <c r="A2375" t="s">
        <v>173</v>
      </c>
      <c r="B2375" t="s">
        <v>439</v>
      </c>
      <c r="C2375" t="s">
        <v>174</v>
      </c>
      <c r="D2375">
        <v>2014</v>
      </c>
      <c r="E2375">
        <v>14220</v>
      </c>
      <c r="F2375">
        <v>20970</v>
      </c>
      <c r="G2375">
        <v>4870</v>
      </c>
      <c r="H2375">
        <v>90</v>
      </c>
      <c r="I2375">
        <v>10</v>
      </c>
      <c r="J2375">
        <v>1340</v>
      </c>
      <c r="K2375">
        <f>SUM(Emisiones_CH4_CO2eq_MUNDO[[#This Row],[Agricultura (kilotoneladas CO₂e)]:[Otras Quemas de Combustible (kilotoneladas CO₂e)]])</f>
        <v>41500</v>
      </c>
    </row>
    <row r="2376" spans="1:11" x14ac:dyDescent="0.25">
      <c r="A2376" t="s">
        <v>173</v>
      </c>
      <c r="B2376" t="s">
        <v>439</v>
      </c>
      <c r="C2376" t="s">
        <v>174</v>
      </c>
      <c r="D2376">
        <v>2015</v>
      </c>
      <c r="E2376">
        <v>15120</v>
      </c>
      <c r="F2376">
        <v>18920</v>
      </c>
      <c r="G2376">
        <v>5000</v>
      </c>
      <c r="H2376">
        <v>290</v>
      </c>
      <c r="I2376">
        <v>10</v>
      </c>
      <c r="J2376">
        <v>1350</v>
      </c>
      <c r="K2376">
        <f>SUM(Emisiones_CH4_CO2eq_MUNDO[[#This Row],[Agricultura (kilotoneladas CO₂e)]:[Otras Quemas de Combustible (kilotoneladas CO₂e)]])</f>
        <v>40690</v>
      </c>
    </row>
    <row r="2377" spans="1:11" x14ac:dyDescent="0.25">
      <c r="A2377" t="s">
        <v>173</v>
      </c>
      <c r="B2377" t="s">
        <v>439</v>
      </c>
      <c r="C2377" t="s">
        <v>174</v>
      </c>
      <c r="D2377">
        <v>2016</v>
      </c>
      <c r="E2377">
        <v>14420</v>
      </c>
      <c r="F2377">
        <v>19050</v>
      </c>
      <c r="G2377">
        <v>5120</v>
      </c>
      <c r="H2377">
        <v>60</v>
      </c>
      <c r="I2377">
        <v>10</v>
      </c>
      <c r="J2377">
        <v>1430</v>
      </c>
      <c r="K2377">
        <f>SUM(Emisiones_CH4_CO2eq_MUNDO[[#This Row],[Agricultura (kilotoneladas CO₂e)]:[Otras Quemas de Combustible (kilotoneladas CO₂e)]])</f>
        <v>40090</v>
      </c>
    </row>
    <row r="2378" spans="1:11" x14ac:dyDescent="0.25">
      <c r="A2378" t="s">
        <v>175</v>
      </c>
      <c r="B2378" t="s">
        <v>440</v>
      </c>
      <c r="C2378" t="s">
        <v>176</v>
      </c>
      <c r="D2378">
        <v>1990</v>
      </c>
      <c r="E2378">
        <v>16570</v>
      </c>
      <c r="F2378">
        <v>20</v>
      </c>
      <c r="G2378">
        <v>330</v>
      </c>
      <c r="H2378">
        <v>180</v>
      </c>
      <c r="I2378">
        <v>0</v>
      </c>
      <c r="J2378">
        <v>4770</v>
      </c>
      <c r="K2378">
        <f>SUM(Emisiones_CH4_CO2eq_MUNDO[[#This Row],[Agricultura (kilotoneladas CO₂e)]:[Otras Quemas de Combustible (kilotoneladas CO₂e)]])</f>
        <v>21870</v>
      </c>
    </row>
    <row r="2379" spans="1:11" x14ac:dyDescent="0.25">
      <c r="A2379" t="s">
        <v>175</v>
      </c>
      <c r="B2379" t="s">
        <v>440</v>
      </c>
      <c r="C2379" t="s">
        <v>176</v>
      </c>
      <c r="D2379">
        <v>1991</v>
      </c>
      <c r="E2379">
        <v>15820</v>
      </c>
      <c r="F2379">
        <v>20</v>
      </c>
      <c r="G2379">
        <v>340</v>
      </c>
      <c r="H2379">
        <v>180</v>
      </c>
      <c r="I2379">
        <v>0</v>
      </c>
      <c r="J2379">
        <v>4840</v>
      </c>
      <c r="K2379">
        <f>SUM(Emisiones_CH4_CO2eq_MUNDO[[#This Row],[Agricultura (kilotoneladas CO₂e)]:[Otras Quemas de Combustible (kilotoneladas CO₂e)]])</f>
        <v>21200</v>
      </c>
    </row>
    <row r="2380" spans="1:11" x14ac:dyDescent="0.25">
      <c r="A2380" t="s">
        <v>175</v>
      </c>
      <c r="B2380" t="s">
        <v>440</v>
      </c>
      <c r="C2380" t="s">
        <v>176</v>
      </c>
      <c r="D2380">
        <v>1992</v>
      </c>
      <c r="E2380">
        <v>15700</v>
      </c>
      <c r="F2380">
        <v>20</v>
      </c>
      <c r="G2380">
        <v>350</v>
      </c>
      <c r="H2380">
        <v>180</v>
      </c>
      <c r="I2380">
        <v>0</v>
      </c>
      <c r="J2380">
        <v>4920</v>
      </c>
      <c r="K2380">
        <f>SUM(Emisiones_CH4_CO2eq_MUNDO[[#This Row],[Agricultura (kilotoneladas CO₂e)]:[Otras Quemas de Combustible (kilotoneladas CO₂e)]])</f>
        <v>21170</v>
      </c>
    </row>
    <row r="2381" spans="1:11" x14ac:dyDescent="0.25">
      <c r="A2381" t="s">
        <v>175</v>
      </c>
      <c r="B2381" t="s">
        <v>440</v>
      </c>
      <c r="C2381" t="s">
        <v>176</v>
      </c>
      <c r="D2381">
        <v>1993</v>
      </c>
      <c r="E2381">
        <v>15580</v>
      </c>
      <c r="F2381">
        <v>20</v>
      </c>
      <c r="G2381">
        <v>370</v>
      </c>
      <c r="H2381">
        <v>180</v>
      </c>
      <c r="I2381">
        <v>0</v>
      </c>
      <c r="J2381">
        <v>4990</v>
      </c>
      <c r="K2381">
        <f>SUM(Emisiones_CH4_CO2eq_MUNDO[[#This Row],[Agricultura (kilotoneladas CO₂e)]:[Otras Quemas de Combustible (kilotoneladas CO₂e)]])</f>
        <v>21140</v>
      </c>
    </row>
    <row r="2382" spans="1:11" x14ac:dyDescent="0.25">
      <c r="A2382" t="s">
        <v>175</v>
      </c>
      <c r="B2382" t="s">
        <v>440</v>
      </c>
      <c r="C2382" t="s">
        <v>176</v>
      </c>
      <c r="D2382">
        <v>1994</v>
      </c>
      <c r="E2382">
        <v>15620</v>
      </c>
      <c r="F2382">
        <v>20</v>
      </c>
      <c r="G2382">
        <v>380</v>
      </c>
      <c r="H2382">
        <v>180</v>
      </c>
      <c r="I2382">
        <v>0</v>
      </c>
      <c r="J2382">
        <v>5060</v>
      </c>
      <c r="K2382">
        <f>SUM(Emisiones_CH4_CO2eq_MUNDO[[#This Row],[Agricultura (kilotoneladas CO₂e)]:[Otras Quemas de Combustible (kilotoneladas CO₂e)]])</f>
        <v>21260</v>
      </c>
    </row>
    <row r="2383" spans="1:11" x14ac:dyDescent="0.25">
      <c r="A2383" t="s">
        <v>175</v>
      </c>
      <c r="B2383" t="s">
        <v>440</v>
      </c>
      <c r="C2383" t="s">
        <v>176</v>
      </c>
      <c r="D2383">
        <v>1995</v>
      </c>
      <c r="E2383">
        <v>15510</v>
      </c>
      <c r="F2383">
        <v>20</v>
      </c>
      <c r="G2383">
        <v>390</v>
      </c>
      <c r="H2383">
        <v>180</v>
      </c>
      <c r="I2383">
        <v>0</v>
      </c>
      <c r="J2383">
        <v>5130</v>
      </c>
      <c r="K2383">
        <f>SUM(Emisiones_CH4_CO2eq_MUNDO[[#This Row],[Agricultura (kilotoneladas CO₂e)]:[Otras Quemas de Combustible (kilotoneladas CO₂e)]])</f>
        <v>21230</v>
      </c>
    </row>
    <row r="2384" spans="1:11" x14ac:dyDescent="0.25">
      <c r="A2384" t="s">
        <v>175</v>
      </c>
      <c r="B2384" t="s">
        <v>440</v>
      </c>
      <c r="C2384" t="s">
        <v>176</v>
      </c>
      <c r="D2384">
        <v>1996</v>
      </c>
      <c r="E2384">
        <v>14460</v>
      </c>
      <c r="F2384">
        <v>20</v>
      </c>
      <c r="G2384">
        <v>410</v>
      </c>
      <c r="H2384">
        <v>140</v>
      </c>
      <c r="I2384">
        <v>0</v>
      </c>
      <c r="J2384">
        <v>5400</v>
      </c>
      <c r="K2384">
        <f>SUM(Emisiones_CH4_CO2eq_MUNDO[[#This Row],[Agricultura (kilotoneladas CO₂e)]:[Otras Quemas de Combustible (kilotoneladas CO₂e)]])</f>
        <v>20430</v>
      </c>
    </row>
    <row r="2385" spans="1:11" x14ac:dyDescent="0.25">
      <c r="A2385" t="s">
        <v>175</v>
      </c>
      <c r="B2385" t="s">
        <v>440</v>
      </c>
      <c r="C2385" t="s">
        <v>176</v>
      </c>
      <c r="D2385">
        <v>1997</v>
      </c>
      <c r="E2385">
        <v>14420</v>
      </c>
      <c r="F2385">
        <v>20</v>
      </c>
      <c r="G2385">
        <v>420</v>
      </c>
      <c r="H2385">
        <v>280</v>
      </c>
      <c r="I2385">
        <v>0</v>
      </c>
      <c r="J2385">
        <v>5670</v>
      </c>
      <c r="K2385">
        <f>SUM(Emisiones_CH4_CO2eq_MUNDO[[#This Row],[Agricultura (kilotoneladas CO₂e)]:[Otras Quemas de Combustible (kilotoneladas CO₂e)]])</f>
        <v>20810</v>
      </c>
    </row>
    <row r="2386" spans="1:11" x14ac:dyDescent="0.25">
      <c r="A2386" t="s">
        <v>175</v>
      </c>
      <c r="B2386" t="s">
        <v>440</v>
      </c>
      <c r="C2386" t="s">
        <v>176</v>
      </c>
      <c r="D2386">
        <v>1998</v>
      </c>
      <c r="E2386">
        <v>14700</v>
      </c>
      <c r="F2386">
        <v>20</v>
      </c>
      <c r="G2386">
        <v>430</v>
      </c>
      <c r="H2386">
        <v>190</v>
      </c>
      <c r="I2386">
        <v>0</v>
      </c>
      <c r="J2386">
        <v>5940</v>
      </c>
      <c r="K2386">
        <f>SUM(Emisiones_CH4_CO2eq_MUNDO[[#This Row],[Agricultura (kilotoneladas CO₂e)]:[Otras Quemas de Combustible (kilotoneladas CO₂e)]])</f>
        <v>21280</v>
      </c>
    </row>
    <row r="2387" spans="1:11" x14ac:dyDescent="0.25">
      <c r="A2387" t="s">
        <v>175</v>
      </c>
      <c r="B2387" t="s">
        <v>440</v>
      </c>
      <c r="C2387" t="s">
        <v>176</v>
      </c>
      <c r="D2387">
        <v>1999</v>
      </c>
      <c r="E2387">
        <v>15730</v>
      </c>
      <c r="F2387">
        <v>30</v>
      </c>
      <c r="G2387">
        <v>450</v>
      </c>
      <c r="H2387">
        <v>270</v>
      </c>
      <c r="I2387">
        <v>0</v>
      </c>
      <c r="J2387">
        <v>6200</v>
      </c>
      <c r="K2387">
        <f>SUM(Emisiones_CH4_CO2eq_MUNDO[[#This Row],[Agricultura (kilotoneladas CO₂e)]:[Otras Quemas de Combustible (kilotoneladas CO₂e)]])</f>
        <v>22680</v>
      </c>
    </row>
    <row r="2388" spans="1:11" x14ac:dyDescent="0.25">
      <c r="A2388" t="s">
        <v>175</v>
      </c>
      <c r="B2388" t="s">
        <v>440</v>
      </c>
      <c r="C2388" t="s">
        <v>176</v>
      </c>
      <c r="D2388">
        <v>2000</v>
      </c>
      <c r="E2388">
        <v>14330</v>
      </c>
      <c r="F2388">
        <v>30</v>
      </c>
      <c r="G2388">
        <v>460</v>
      </c>
      <c r="H2388">
        <v>220</v>
      </c>
      <c r="I2388">
        <v>0</v>
      </c>
      <c r="J2388">
        <v>6470</v>
      </c>
      <c r="K2388">
        <f>SUM(Emisiones_CH4_CO2eq_MUNDO[[#This Row],[Agricultura (kilotoneladas CO₂e)]:[Otras Quemas de Combustible (kilotoneladas CO₂e)]])</f>
        <v>21510</v>
      </c>
    </row>
    <row r="2389" spans="1:11" x14ac:dyDescent="0.25">
      <c r="A2389" t="s">
        <v>175</v>
      </c>
      <c r="B2389" t="s">
        <v>440</v>
      </c>
      <c r="C2389" t="s">
        <v>176</v>
      </c>
      <c r="D2389">
        <v>2001</v>
      </c>
      <c r="E2389">
        <v>14280</v>
      </c>
      <c r="F2389">
        <v>30</v>
      </c>
      <c r="G2389">
        <v>470</v>
      </c>
      <c r="H2389">
        <v>60</v>
      </c>
      <c r="I2389">
        <v>0</v>
      </c>
      <c r="J2389">
        <v>6510</v>
      </c>
      <c r="K2389">
        <f>SUM(Emisiones_CH4_CO2eq_MUNDO[[#This Row],[Agricultura (kilotoneladas CO₂e)]:[Otras Quemas de Combustible (kilotoneladas CO₂e)]])</f>
        <v>21350</v>
      </c>
    </row>
    <row r="2390" spans="1:11" x14ac:dyDescent="0.25">
      <c r="A2390" t="s">
        <v>175</v>
      </c>
      <c r="B2390" t="s">
        <v>440</v>
      </c>
      <c r="C2390" t="s">
        <v>176</v>
      </c>
      <c r="D2390">
        <v>2002</v>
      </c>
      <c r="E2390">
        <v>14980</v>
      </c>
      <c r="F2390">
        <v>30</v>
      </c>
      <c r="G2390">
        <v>490</v>
      </c>
      <c r="H2390">
        <v>80</v>
      </c>
      <c r="I2390">
        <v>0</v>
      </c>
      <c r="J2390">
        <v>6550</v>
      </c>
      <c r="K2390">
        <f>SUM(Emisiones_CH4_CO2eq_MUNDO[[#This Row],[Agricultura (kilotoneladas CO₂e)]:[Otras Quemas de Combustible (kilotoneladas CO₂e)]])</f>
        <v>22130</v>
      </c>
    </row>
    <row r="2391" spans="1:11" x14ac:dyDescent="0.25">
      <c r="A2391" t="s">
        <v>175</v>
      </c>
      <c r="B2391" t="s">
        <v>440</v>
      </c>
      <c r="C2391" t="s">
        <v>176</v>
      </c>
      <c r="D2391">
        <v>2003</v>
      </c>
      <c r="E2391">
        <v>16070</v>
      </c>
      <c r="F2391">
        <v>30</v>
      </c>
      <c r="G2391">
        <v>500</v>
      </c>
      <c r="H2391">
        <v>100</v>
      </c>
      <c r="I2391">
        <v>0</v>
      </c>
      <c r="J2391">
        <v>6590</v>
      </c>
      <c r="K2391">
        <f>SUM(Emisiones_CH4_CO2eq_MUNDO[[#This Row],[Agricultura (kilotoneladas CO₂e)]:[Otras Quemas de Combustible (kilotoneladas CO₂e)]])</f>
        <v>23290</v>
      </c>
    </row>
    <row r="2392" spans="1:11" x14ac:dyDescent="0.25">
      <c r="A2392" t="s">
        <v>175</v>
      </c>
      <c r="B2392" t="s">
        <v>440</v>
      </c>
      <c r="C2392" t="s">
        <v>176</v>
      </c>
      <c r="D2392">
        <v>2004</v>
      </c>
      <c r="E2392">
        <v>17180</v>
      </c>
      <c r="F2392">
        <v>30</v>
      </c>
      <c r="G2392">
        <v>520</v>
      </c>
      <c r="H2392">
        <v>50</v>
      </c>
      <c r="I2392">
        <v>0</v>
      </c>
      <c r="J2392">
        <v>6630</v>
      </c>
      <c r="K2392">
        <f>SUM(Emisiones_CH4_CO2eq_MUNDO[[#This Row],[Agricultura (kilotoneladas CO₂e)]:[Otras Quemas de Combustible (kilotoneladas CO₂e)]])</f>
        <v>24410</v>
      </c>
    </row>
    <row r="2393" spans="1:11" x14ac:dyDescent="0.25">
      <c r="A2393" t="s">
        <v>175</v>
      </c>
      <c r="B2393" t="s">
        <v>440</v>
      </c>
      <c r="C2393" t="s">
        <v>176</v>
      </c>
      <c r="D2393">
        <v>2005</v>
      </c>
      <c r="E2393">
        <v>16629.999999999898</v>
      </c>
      <c r="F2393">
        <v>30</v>
      </c>
      <c r="G2393">
        <v>530</v>
      </c>
      <c r="H2393">
        <v>100</v>
      </c>
      <c r="I2393">
        <v>0</v>
      </c>
      <c r="J2393">
        <v>6670</v>
      </c>
      <c r="K2393">
        <f>SUM(Emisiones_CH4_CO2eq_MUNDO[[#This Row],[Agricultura (kilotoneladas CO₂e)]:[Otras Quemas de Combustible (kilotoneladas CO₂e)]])</f>
        <v>23959.999999999898</v>
      </c>
    </row>
    <row r="2394" spans="1:11" x14ac:dyDescent="0.25">
      <c r="A2394" t="s">
        <v>175</v>
      </c>
      <c r="B2394" t="s">
        <v>440</v>
      </c>
      <c r="C2394" t="s">
        <v>176</v>
      </c>
      <c r="D2394">
        <v>2006</v>
      </c>
      <c r="E2394">
        <v>16129.9999999999</v>
      </c>
      <c r="F2394">
        <v>30</v>
      </c>
      <c r="G2394">
        <v>550</v>
      </c>
      <c r="H2394">
        <v>300</v>
      </c>
      <c r="I2394">
        <v>0</v>
      </c>
      <c r="J2394">
        <v>6970</v>
      </c>
      <c r="K2394">
        <f>SUM(Emisiones_CH4_CO2eq_MUNDO[[#This Row],[Agricultura (kilotoneladas CO₂e)]:[Otras Quemas de Combustible (kilotoneladas CO₂e)]])</f>
        <v>23979.999999999898</v>
      </c>
    </row>
    <row r="2395" spans="1:11" x14ac:dyDescent="0.25">
      <c r="A2395" t="s">
        <v>175</v>
      </c>
      <c r="B2395" t="s">
        <v>440</v>
      </c>
      <c r="C2395" t="s">
        <v>176</v>
      </c>
      <c r="D2395">
        <v>2007</v>
      </c>
      <c r="E2395">
        <v>26810</v>
      </c>
      <c r="F2395">
        <v>30</v>
      </c>
      <c r="G2395">
        <v>570</v>
      </c>
      <c r="H2395">
        <v>100</v>
      </c>
      <c r="I2395">
        <v>0</v>
      </c>
      <c r="J2395">
        <v>7260</v>
      </c>
      <c r="K2395">
        <f>SUM(Emisiones_CH4_CO2eq_MUNDO[[#This Row],[Agricultura (kilotoneladas CO₂e)]:[Otras Quemas de Combustible (kilotoneladas CO₂e)]])</f>
        <v>34770</v>
      </c>
    </row>
    <row r="2396" spans="1:11" x14ac:dyDescent="0.25">
      <c r="A2396" t="s">
        <v>175</v>
      </c>
      <c r="B2396" t="s">
        <v>440</v>
      </c>
      <c r="C2396" t="s">
        <v>176</v>
      </c>
      <c r="D2396">
        <v>2008</v>
      </c>
      <c r="E2396">
        <v>27130</v>
      </c>
      <c r="F2396">
        <v>30</v>
      </c>
      <c r="G2396">
        <v>580</v>
      </c>
      <c r="H2396">
        <v>390</v>
      </c>
      <c r="I2396">
        <v>0</v>
      </c>
      <c r="J2396">
        <v>7560</v>
      </c>
      <c r="K2396">
        <f>SUM(Emisiones_CH4_CO2eq_MUNDO[[#This Row],[Agricultura (kilotoneladas CO₂e)]:[Otras Quemas de Combustible (kilotoneladas CO₂e)]])</f>
        <v>35690</v>
      </c>
    </row>
    <row r="2397" spans="1:11" x14ac:dyDescent="0.25">
      <c r="A2397" t="s">
        <v>175</v>
      </c>
      <c r="B2397" t="s">
        <v>440</v>
      </c>
      <c r="C2397" t="s">
        <v>176</v>
      </c>
      <c r="D2397">
        <v>2009</v>
      </c>
      <c r="E2397">
        <v>25870</v>
      </c>
      <c r="F2397">
        <v>30</v>
      </c>
      <c r="G2397">
        <v>600</v>
      </c>
      <c r="H2397">
        <v>240</v>
      </c>
      <c r="I2397">
        <v>0</v>
      </c>
      <c r="J2397">
        <v>7860</v>
      </c>
      <c r="K2397">
        <f>SUM(Emisiones_CH4_CO2eq_MUNDO[[#This Row],[Agricultura (kilotoneladas CO₂e)]:[Otras Quemas de Combustible (kilotoneladas CO₂e)]])</f>
        <v>34600</v>
      </c>
    </row>
    <row r="2398" spans="1:11" x14ac:dyDescent="0.25">
      <c r="A2398" t="s">
        <v>175</v>
      </c>
      <c r="B2398" t="s">
        <v>440</v>
      </c>
      <c r="C2398" t="s">
        <v>176</v>
      </c>
      <c r="D2398">
        <v>2010</v>
      </c>
      <c r="E2398">
        <v>25970</v>
      </c>
      <c r="F2398">
        <v>30</v>
      </c>
      <c r="G2398">
        <v>620</v>
      </c>
      <c r="H2398">
        <v>10</v>
      </c>
      <c r="I2398">
        <v>0</v>
      </c>
      <c r="J2398">
        <v>8150</v>
      </c>
      <c r="K2398">
        <f>SUM(Emisiones_CH4_CO2eq_MUNDO[[#This Row],[Agricultura (kilotoneladas CO₂e)]:[Otras Quemas de Combustible (kilotoneladas CO₂e)]])</f>
        <v>34780</v>
      </c>
    </row>
    <row r="2399" spans="1:11" x14ac:dyDescent="0.25">
      <c r="A2399" t="s">
        <v>175</v>
      </c>
      <c r="B2399" t="s">
        <v>440</v>
      </c>
      <c r="C2399" t="s">
        <v>176</v>
      </c>
      <c r="D2399">
        <v>2011</v>
      </c>
      <c r="E2399">
        <v>26630</v>
      </c>
      <c r="F2399">
        <v>30</v>
      </c>
      <c r="G2399">
        <v>640</v>
      </c>
      <c r="H2399">
        <v>260</v>
      </c>
      <c r="I2399">
        <v>0</v>
      </c>
      <c r="J2399">
        <v>8650</v>
      </c>
      <c r="K2399">
        <f>SUM(Emisiones_CH4_CO2eq_MUNDO[[#This Row],[Agricultura (kilotoneladas CO₂e)]:[Otras Quemas de Combustible (kilotoneladas CO₂e)]])</f>
        <v>36210</v>
      </c>
    </row>
    <row r="2400" spans="1:11" x14ac:dyDescent="0.25">
      <c r="A2400" t="s">
        <v>175</v>
      </c>
      <c r="B2400" t="s">
        <v>440</v>
      </c>
      <c r="C2400" t="s">
        <v>176</v>
      </c>
      <c r="D2400">
        <v>2012</v>
      </c>
      <c r="E2400">
        <v>26590</v>
      </c>
      <c r="F2400">
        <v>20</v>
      </c>
      <c r="G2400">
        <v>660</v>
      </c>
      <c r="H2400">
        <v>720</v>
      </c>
      <c r="I2400">
        <v>0</v>
      </c>
      <c r="J2400">
        <v>9150</v>
      </c>
      <c r="K2400">
        <f>SUM(Emisiones_CH4_CO2eq_MUNDO[[#This Row],[Agricultura (kilotoneladas CO₂e)]:[Otras Quemas de Combustible (kilotoneladas CO₂e)]])</f>
        <v>37140</v>
      </c>
    </row>
    <row r="2401" spans="1:11" x14ac:dyDescent="0.25">
      <c r="A2401" t="s">
        <v>175</v>
      </c>
      <c r="B2401" t="s">
        <v>440</v>
      </c>
      <c r="C2401" t="s">
        <v>176</v>
      </c>
      <c r="D2401">
        <v>2013</v>
      </c>
      <c r="E2401">
        <v>25820</v>
      </c>
      <c r="F2401">
        <v>20</v>
      </c>
      <c r="G2401">
        <v>680</v>
      </c>
      <c r="H2401">
        <v>60</v>
      </c>
      <c r="I2401">
        <v>0</v>
      </c>
      <c r="J2401">
        <v>9650</v>
      </c>
      <c r="K2401">
        <f>SUM(Emisiones_CH4_CO2eq_MUNDO[[#This Row],[Agricultura (kilotoneladas CO₂e)]:[Otras Quemas de Combustible (kilotoneladas CO₂e)]])</f>
        <v>36230</v>
      </c>
    </row>
    <row r="2402" spans="1:11" x14ac:dyDescent="0.25">
      <c r="A2402" t="s">
        <v>175</v>
      </c>
      <c r="B2402" t="s">
        <v>440</v>
      </c>
      <c r="C2402" t="s">
        <v>176</v>
      </c>
      <c r="D2402">
        <v>2014</v>
      </c>
      <c r="E2402">
        <v>26160</v>
      </c>
      <c r="F2402">
        <v>20</v>
      </c>
      <c r="G2402">
        <v>700</v>
      </c>
      <c r="H2402">
        <v>60</v>
      </c>
      <c r="I2402">
        <v>0</v>
      </c>
      <c r="J2402">
        <v>10150</v>
      </c>
      <c r="K2402">
        <f>SUM(Emisiones_CH4_CO2eq_MUNDO[[#This Row],[Agricultura (kilotoneladas CO₂e)]:[Otras Quemas de Combustible (kilotoneladas CO₂e)]])</f>
        <v>37090</v>
      </c>
    </row>
    <row r="2403" spans="1:11" x14ac:dyDescent="0.25">
      <c r="A2403" t="s">
        <v>175</v>
      </c>
      <c r="B2403" t="s">
        <v>440</v>
      </c>
      <c r="C2403" t="s">
        <v>176</v>
      </c>
      <c r="D2403">
        <v>2015</v>
      </c>
      <c r="E2403">
        <v>26530</v>
      </c>
      <c r="F2403">
        <v>20</v>
      </c>
      <c r="G2403">
        <v>720</v>
      </c>
      <c r="H2403">
        <v>260</v>
      </c>
      <c r="I2403">
        <v>0</v>
      </c>
      <c r="J2403">
        <v>10640</v>
      </c>
      <c r="K2403">
        <f>SUM(Emisiones_CH4_CO2eq_MUNDO[[#This Row],[Agricultura (kilotoneladas CO₂e)]:[Otras Quemas de Combustible (kilotoneladas CO₂e)]])</f>
        <v>38170</v>
      </c>
    </row>
    <row r="2404" spans="1:11" x14ac:dyDescent="0.25">
      <c r="A2404" t="s">
        <v>175</v>
      </c>
      <c r="B2404" t="s">
        <v>440</v>
      </c>
      <c r="C2404" t="s">
        <v>176</v>
      </c>
      <c r="D2404">
        <v>2016</v>
      </c>
      <c r="E2404">
        <v>28960</v>
      </c>
      <c r="F2404">
        <v>20</v>
      </c>
      <c r="G2404">
        <v>740</v>
      </c>
      <c r="H2404">
        <v>110</v>
      </c>
      <c r="I2404">
        <v>0</v>
      </c>
      <c r="J2404">
        <v>10790</v>
      </c>
      <c r="K2404">
        <f>SUM(Emisiones_CH4_CO2eq_MUNDO[[#This Row],[Agricultura (kilotoneladas CO₂e)]:[Otras Quemas de Combustible (kilotoneladas CO₂e)]])</f>
        <v>40620</v>
      </c>
    </row>
    <row r="2405" spans="1:11" x14ac:dyDescent="0.25">
      <c r="A2405" t="s">
        <v>177</v>
      </c>
      <c r="B2405" t="s">
        <v>177</v>
      </c>
      <c r="C2405" t="s">
        <v>178</v>
      </c>
      <c r="D2405">
        <v>1990</v>
      </c>
      <c r="E2405">
        <v>0</v>
      </c>
      <c r="F2405">
        <v>0</v>
      </c>
      <c r="G2405">
        <v>10</v>
      </c>
      <c r="H2405">
        <v>0</v>
      </c>
      <c r="I2405">
        <v>0</v>
      </c>
      <c r="J2405">
        <v>0</v>
      </c>
      <c r="K2405">
        <f>SUM(Emisiones_CH4_CO2eq_MUNDO[[#This Row],[Agricultura (kilotoneladas CO₂e)]:[Otras Quemas de Combustible (kilotoneladas CO₂e)]])</f>
        <v>10</v>
      </c>
    </row>
    <row r="2406" spans="1:11" x14ac:dyDescent="0.25">
      <c r="A2406" t="s">
        <v>177</v>
      </c>
      <c r="B2406" t="s">
        <v>177</v>
      </c>
      <c r="C2406" t="s">
        <v>178</v>
      </c>
      <c r="D2406">
        <v>1991</v>
      </c>
      <c r="E2406">
        <v>0</v>
      </c>
      <c r="F2406">
        <v>0</v>
      </c>
      <c r="G2406">
        <v>10</v>
      </c>
      <c r="H2406">
        <v>0</v>
      </c>
      <c r="I2406">
        <v>0</v>
      </c>
      <c r="J2406">
        <v>0</v>
      </c>
      <c r="K2406">
        <f>SUM(Emisiones_CH4_CO2eq_MUNDO[[#This Row],[Agricultura (kilotoneladas CO₂e)]:[Otras Quemas de Combustible (kilotoneladas CO₂e)]])</f>
        <v>10</v>
      </c>
    </row>
    <row r="2407" spans="1:11" x14ac:dyDescent="0.25">
      <c r="A2407" t="s">
        <v>177</v>
      </c>
      <c r="B2407" t="s">
        <v>177</v>
      </c>
      <c r="C2407" t="s">
        <v>178</v>
      </c>
      <c r="D2407">
        <v>1992</v>
      </c>
      <c r="E2407">
        <v>0</v>
      </c>
      <c r="F2407">
        <v>0</v>
      </c>
      <c r="G2407">
        <v>10</v>
      </c>
      <c r="H2407">
        <v>0</v>
      </c>
      <c r="I2407">
        <v>0</v>
      </c>
      <c r="J2407">
        <v>0</v>
      </c>
      <c r="K2407">
        <f>SUM(Emisiones_CH4_CO2eq_MUNDO[[#This Row],[Agricultura (kilotoneladas CO₂e)]:[Otras Quemas de Combustible (kilotoneladas CO₂e)]])</f>
        <v>10</v>
      </c>
    </row>
    <row r="2408" spans="1:11" x14ac:dyDescent="0.25">
      <c r="A2408" t="s">
        <v>177</v>
      </c>
      <c r="B2408" t="s">
        <v>177</v>
      </c>
      <c r="C2408" t="s">
        <v>178</v>
      </c>
      <c r="D2408">
        <v>1993</v>
      </c>
      <c r="E2408">
        <v>0</v>
      </c>
      <c r="F2408">
        <v>0</v>
      </c>
      <c r="G2408">
        <v>10</v>
      </c>
      <c r="H2408">
        <v>0</v>
      </c>
      <c r="I2408">
        <v>0</v>
      </c>
      <c r="J2408">
        <v>0</v>
      </c>
      <c r="K2408">
        <f>SUM(Emisiones_CH4_CO2eq_MUNDO[[#This Row],[Agricultura (kilotoneladas CO₂e)]:[Otras Quemas de Combustible (kilotoneladas CO₂e)]])</f>
        <v>10</v>
      </c>
    </row>
    <row r="2409" spans="1:11" x14ac:dyDescent="0.25">
      <c r="A2409" t="s">
        <v>177</v>
      </c>
      <c r="B2409" t="s">
        <v>177</v>
      </c>
      <c r="C2409" t="s">
        <v>178</v>
      </c>
      <c r="D2409">
        <v>1994</v>
      </c>
      <c r="E2409">
        <v>0</v>
      </c>
      <c r="F2409">
        <v>0</v>
      </c>
      <c r="G2409">
        <v>10</v>
      </c>
      <c r="H2409">
        <v>0</v>
      </c>
      <c r="I2409">
        <v>0</v>
      </c>
      <c r="J2409">
        <v>0</v>
      </c>
      <c r="K2409">
        <f>SUM(Emisiones_CH4_CO2eq_MUNDO[[#This Row],[Agricultura (kilotoneladas CO₂e)]:[Otras Quemas de Combustible (kilotoneladas CO₂e)]])</f>
        <v>10</v>
      </c>
    </row>
    <row r="2410" spans="1:11" x14ac:dyDescent="0.25">
      <c r="A2410" t="s">
        <v>177</v>
      </c>
      <c r="B2410" t="s">
        <v>177</v>
      </c>
      <c r="C2410" t="s">
        <v>178</v>
      </c>
      <c r="D2410">
        <v>1995</v>
      </c>
      <c r="E2410">
        <v>0</v>
      </c>
      <c r="F2410">
        <v>0</v>
      </c>
      <c r="G2410">
        <v>10</v>
      </c>
      <c r="H2410">
        <v>0</v>
      </c>
      <c r="I2410">
        <v>0</v>
      </c>
      <c r="J2410">
        <v>0</v>
      </c>
      <c r="K2410">
        <f>SUM(Emisiones_CH4_CO2eq_MUNDO[[#This Row],[Agricultura (kilotoneladas CO₂e)]:[Otras Quemas de Combustible (kilotoneladas CO₂e)]])</f>
        <v>10</v>
      </c>
    </row>
    <row r="2411" spans="1:11" x14ac:dyDescent="0.25">
      <c r="A2411" t="s">
        <v>177</v>
      </c>
      <c r="B2411" t="s">
        <v>177</v>
      </c>
      <c r="C2411" t="s">
        <v>178</v>
      </c>
      <c r="D2411">
        <v>1996</v>
      </c>
      <c r="E2411">
        <v>0</v>
      </c>
      <c r="F2411">
        <v>0</v>
      </c>
      <c r="G2411">
        <v>10</v>
      </c>
      <c r="H2411">
        <v>0</v>
      </c>
      <c r="I2411">
        <v>0</v>
      </c>
      <c r="J2411">
        <v>0</v>
      </c>
      <c r="K2411">
        <f>SUM(Emisiones_CH4_CO2eq_MUNDO[[#This Row],[Agricultura (kilotoneladas CO₂e)]:[Otras Quemas de Combustible (kilotoneladas CO₂e)]])</f>
        <v>10</v>
      </c>
    </row>
    <row r="2412" spans="1:11" x14ac:dyDescent="0.25">
      <c r="A2412" t="s">
        <v>177</v>
      </c>
      <c r="B2412" t="s">
        <v>177</v>
      </c>
      <c r="C2412" t="s">
        <v>178</v>
      </c>
      <c r="D2412">
        <v>1997</v>
      </c>
      <c r="E2412">
        <v>0</v>
      </c>
      <c r="F2412">
        <v>0</v>
      </c>
      <c r="G2412">
        <v>10</v>
      </c>
      <c r="H2412">
        <v>0</v>
      </c>
      <c r="I2412">
        <v>0</v>
      </c>
      <c r="J2412">
        <v>0</v>
      </c>
      <c r="K2412">
        <f>SUM(Emisiones_CH4_CO2eq_MUNDO[[#This Row],[Agricultura (kilotoneladas CO₂e)]:[Otras Quemas de Combustible (kilotoneladas CO₂e)]])</f>
        <v>10</v>
      </c>
    </row>
    <row r="2413" spans="1:11" x14ac:dyDescent="0.25">
      <c r="A2413" t="s">
        <v>177</v>
      </c>
      <c r="B2413" t="s">
        <v>177</v>
      </c>
      <c r="C2413" t="s">
        <v>178</v>
      </c>
      <c r="D2413">
        <v>1998</v>
      </c>
      <c r="E2413">
        <v>0</v>
      </c>
      <c r="F2413">
        <v>0</v>
      </c>
      <c r="G2413">
        <v>10</v>
      </c>
      <c r="H2413">
        <v>0</v>
      </c>
      <c r="I2413">
        <v>0</v>
      </c>
      <c r="J2413">
        <v>0</v>
      </c>
      <c r="K2413">
        <f>SUM(Emisiones_CH4_CO2eq_MUNDO[[#This Row],[Agricultura (kilotoneladas CO₂e)]:[Otras Quemas de Combustible (kilotoneladas CO₂e)]])</f>
        <v>10</v>
      </c>
    </row>
    <row r="2414" spans="1:11" x14ac:dyDescent="0.25">
      <c r="A2414" t="s">
        <v>177</v>
      </c>
      <c r="B2414" t="s">
        <v>177</v>
      </c>
      <c r="C2414" t="s">
        <v>178</v>
      </c>
      <c r="D2414">
        <v>1999</v>
      </c>
      <c r="E2414">
        <v>0</v>
      </c>
      <c r="F2414">
        <v>0</v>
      </c>
      <c r="G2414">
        <v>10</v>
      </c>
      <c r="H2414">
        <v>0</v>
      </c>
      <c r="I2414">
        <v>0</v>
      </c>
      <c r="J2414">
        <v>0</v>
      </c>
      <c r="K2414">
        <f>SUM(Emisiones_CH4_CO2eq_MUNDO[[#This Row],[Agricultura (kilotoneladas CO₂e)]:[Otras Quemas de Combustible (kilotoneladas CO₂e)]])</f>
        <v>10</v>
      </c>
    </row>
    <row r="2415" spans="1:11" x14ac:dyDescent="0.25">
      <c r="A2415" t="s">
        <v>177</v>
      </c>
      <c r="B2415" t="s">
        <v>177</v>
      </c>
      <c r="C2415" t="s">
        <v>178</v>
      </c>
      <c r="D2415">
        <v>2000</v>
      </c>
      <c r="E2415">
        <v>0</v>
      </c>
      <c r="F2415">
        <v>0</v>
      </c>
      <c r="G2415">
        <v>10</v>
      </c>
      <c r="H2415">
        <v>0</v>
      </c>
      <c r="I2415">
        <v>0</v>
      </c>
      <c r="J2415">
        <v>0</v>
      </c>
      <c r="K2415">
        <f>SUM(Emisiones_CH4_CO2eq_MUNDO[[#This Row],[Agricultura (kilotoneladas CO₂e)]:[Otras Quemas de Combustible (kilotoneladas CO₂e)]])</f>
        <v>10</v>
      </c>
    </row>
    <row r="2416" spans="1:11" x14ac:dyDescent="0.25">
      <c r="A2416" t="s">
        <v>177</v>
      </c>
      <c r="B2416" t="s">
        <v>177</v>
      </c>
      <c r="C2416" t="s">
        <v>178</v>
      </c>
      <c r="D2416">
        <v>2001</v>
      </c>
      <c r="E2416">
        <v>0</v>
      </c>
      <c r="F2416">
        <v>0</v>
      </c>
      <c r="G2416">
        <v>10</v>
      </c>
      <c r="H2416">
        <v>0</v>
      </c>
      <c r="I2416">
        <v>0</v>
      </c>
      <c r="J2416">
        <v>0</v>
      </c>
      <c r="K2416">
        <f>SUM(Emisiones_CH4_CO2eq_MUNDO[[#This Row],[Agricultura (kilotoneladas CO₂e)]:[Otras Quemas de Combustible (kilotoneladas CO₂e)]])</f>
        <v>10</v>
      </c>
    </row>
    <row r="2417" spans="1:11" x14ac:dyDescent="0.25">
      <c r="A2417" t="s">
        <v>177</v>
      </c>
      <c r="B2417" t="s">
        <v>177</v>
      </c>
      <c r="C2417" t="s">
        <v>178</v>
      </c>
      <c r="D2417">
        <v>2002</v>
      </c>
      <c r="E2417">
        <v>0</v>
      </c>
      <c r="F2417">
        <v>0</v>
      </c>
      <c r="G2417">
        <v>10</v>
      </c>
      <c r="H2417">
        <v>0</v>
      </c>
      <c r="I2417">
        <v>0</v>
      </c>
      <c r="J2417">
        <v>0</v>
      </c>
      <c r="K2417">
        <f>SUM(Emisiones_CH4_CO2eq_MUNDO[[#This Row],[Agricultura (kilotoneladas CO₂e)]:[Otras Quemas de Combustible (kilotoneladas CO₂e)]])</f>
        <v>10</v>
      </c>
    </row>
    <row r="2418" spans="1:11" x14ac:dyDescent="0.25">
      <c r="A2418" t="s">
        <v>177</v>
      </c>
      <c r="B2418" t="s">
        <v>177</v>
      </c>
      <c r="C2418" t="s">
        <v>178</v>
      </c>
      <c r="D2418">
        <v>2003</v>
      </c>
      <c r="E2418">
        <v>0</v>
      </c>
      <c r="F2418">
        <v>0</v>
      </c>
      <c r="G2418">
        <v>10</v>
      </c>
      <c r="H2418">
        <v>0</v>
      </c>
      <c r="I2418">
        <v>0</v>
      </c>
      <c r="J2418">
        <v>0</v>
      </c>
      <c r="K2418">
        <f>SUM(Emisiones_CH4_CO2eq_MUNDO[[#This Row],[Agricultura (kilotoneladas CO₂e)]:[Otras Quemas de Combustible (kilotoneladas CO₂e)]])</f>
        <v>10</v>
      </c>
    </row>
    <row r="2419" spans="1:11" x14ac:dyDescent="0.25">
      <c r="A2419" t="s">
        <v>177</v>
      </c>
      <c r="B2419" t="s">
        <v>177</v>
      </c>
      <c r="C2419" t="s">
        <v>178</v>
      </c>
      <c r="D2419">
        <v>2004</v>
      </c>
      <c r="E2419">
        <v>0</v>
      </c>
      <c r="F2419">
        <v>0</v>
      </c>
      <c r="G2419">
        <v>10</v>
      </c>
      <c r="H2419">
        <v>0</v>
      </c>
      <c r="I2419">
        <v>0</v>
      </c>
      <c r="J2419">
        <v>0</v>
      </c>
      <c r="K2419">
        <f>SUM(Emisiones_CH4_CO2eq_MUNDO[[#This Row],[Agricultura (kilotoneladas CO₂e)]:[Otras Quemas de Combustible (kilotoneladas CO₂e)]])</f>
        <v>10</v>
      </c>
    </row>
    <row r="2420" spans="1:11" x14ac:dyDescent="0.25">
      <c r="A2420" t="s">
        <v>177</v>
      </c>
      <c r="B2420" t="s">
        <v>177</v>
      </c>
      <c r="C2420" t="s">
        <v>178</v>
      </c>
      <c r="D2420">
        <v>2005</v>
      </c>
      <c r="E2420">
        <v>0</v>
      </c>
      <c r="F2420">
        <v>0</v>
      </c>
      <c r="G2420">
        <v>10</v>
      </c>
      <c r="H2420">
        <v>0</v>
      </c>
      <c r="I2420">
        <v>0</v>
      </c>
      <c r="J2420">
        <v>0</v>
      </c>
      <c r="K2420">
        <f>SUM(Emisiones_CH4_CO2eq_MUNDO[[#This Row],[Agricultura (kilotoneladas CO₂e)]:[Otras Quemas de Combustible (kilotoneladas CO₂e)]])</f>
        <v>10</v>
      </c>
    </row>
    <row r="2421" spans="1:11" x14ac:dyDescent="0.25">
      <c r="A2421" t="s">
        <v>177</v>
      </c>
      <c r="B2421" t="s">
        <v>177</v>
      </c>
      <c r="C2421" t="s">
        <v>178</v>
      </c>
      <c r="D2421">
        <v>2006</v>
      </c>
      <c r="E2421">
        <v>10</v>
      </c>
      <c r="F2421">
        <v>0</v>
      </c>
      <c r="G2421">
        <v>10</v>
      </c>
      <c r="H2421">
        <v>0</v>
      </c>
      <c r="I2421">
        <v>0</v>
      </c>
      <c r="J2421">
        <v>0</v>
      </c>
      <c r="K2421">
        <f>SUM(Emisiones_CH4_CO2eq_MUNDO[[#This Row],[Agricultura (kilotoneladas CO₂e)]:[Otras Quemas de Combustible (kilotoneladas CO₂e)]])</f>
        <v>20</v>
      </c>
    </row>
    <row r="2422" spans="1:11" x14ac:dyDescent="0.25">
      <c r="A2422" t="s">
        <v>177</v>
      </c>
      <c r="B2422" t="s">
        <v>177</v>
      </c>
      <c r="C2422" t="s">
        <v>178</v>
      </c>
      <c r="D2422">
        <v>2007</v>
      </c>
      <c r="E2422">
        <v>10</v>
      </c>
      <c r="F2422">
        <v>0</v>
      </c>
      <c r="G2422">
        <v>10</v>
      </c>
      <c r="H2422">
        <v>0</v>
      </c>
      <c r="I2422">
        <v>0</v>
      </c>
      <c r="J2422">
        <v>0</v>
      </c>
      <c r="K2422">
        <f>SUM(Emisiones_CH4_CO2eq_MUNDO[[#This Row],[Agricultura (kilotoneladas CO₂e)]:[Otras Quemas de Combustible (kilotoneladas CO₂e)]])</f>
        <v>20</v>
      </c>
    </row>
    <row r="2423" spans="1:11" x14ac:dyDescent="0.25">
      <c r="A2423" t="s">
        <v>177</v>
      </c>
      <c r="B2423" t="s">
        <v>177</v>
      </c>
      <c r="C2423" t="s">
        <v>178</v>
      </c>
      <c r="D2423">
        <v>2008</v>
      </c>
      <c r="E2423">
        <v>10</v>
      </c>
      <c r="F2423">
        <v>0</v>
      </c>
      <c r="G2423">
        <v>10</v>
      </c>
      <c r="H2423">
        <v>0</v>
      </c>
      <c r="I2423">
        <v>0</v>
      </c>
      <c r="J2423">
        <v>0</v>
      </c>
      <c r="K2423">
        <f>SUM(Emisiones_CH4_CO2eq_MUNDO[[#This Row],[Agricultura (kilotoneladas CO₂e)]:[Otras Quemas de Combustible (kilotoneladas CO₂e)]])</f>
        <v>20</v>
      </c>
    </row>
    <row r="2424" spans="1:11" x14ac:dyDescent="0.25">
      <c r="A2424" t="s">
        <v>177</v>
      </c>
      <c r="B2424" t="s">
        <v>177</v>
      </c>
      <c r="C2424" t="s">
        <v>178</v>
      </c>
      <c r="D2424">
        <v>2009</v>
      </c>
      <c r="E2424">
        <v>10</v>
      </c>
      <c r="F2424">
        <v>0</v>
      </c>
      <c r="G2424">
        <v>10</v>
      </c>
      <c r="H2424">
        <v>0</v>
      </c>
      <c r="I2424">
        <v>0</v>
      </c>
      <c r="J2424">
        <v>0</v>
      </c>
      <c r="K2424">
        <f>SUM(Emisiones_CH4_CO2eq_MUNDO[[#This Row],[Agricultura (kilotoneladas CO₂e)]:[Otras Quemas de Combustible (kilotoneladas CO₂e)]])</f>
        <v>20</v>
      </c>
    </row>
    <row r="2425" spans="1:11" x14ac:dyDescent="0.25">
      <c r="A2425" t="s">
        <v>177</v>
      </c>
      <c r="B2425" t="s">
        <v>177</v>
      </c>
      <c r="C2425" t="s">
        <v>178</v>
      </c>
      <c r="D2425">
        <v>2010</v>
      </c>
      <c r="E2425">
        <v>10</v>
      </c>
      <c r="F2425">
        <v>0</v>
      </c>
      <c r="G2425">
        <v>10</v>
      </c>
      <c r="H2425">
        <v>0</v>
      </c>
      <c r="I2425">
        <v>0</v>
      </c>
      <c r="J2425">
        <v>0</v>
      </c>
      <c r="K2425">
        <f>SUM(Emisiones_CH4_CO2eq_MUNDO[[#This Row],[Agricultura (kilotoneladas CO₂e)]:[Otras Quemas de Combustible (kilotoneladas CO₂e)]])</f>
        <v>20</v>
      </c>
    </row>
    <row r="2426" spans="1:11" x14ac:dyDescent="0.25">
      <c r="A2426" t="s">
        <v>177</v>
      </c>
      <c r="B2426" t="s">
        <v>177</v>
      </c>
      <c r="C2426" t="s">
        <v>178</v>
      </c>
      <c r="D2426">
        <v>2011</v>
      </c>
      <c r="E2426">
        <v>10</v>
      </c>
      <c r="F2426">
        <v>0</v>
      </c>
      <c r="G2426">
        <v>10</v>
      </c>
      <c r="H2426">
        <v>0</v>
      </c>
      <c r="I2426">
        <v>0</v>
      </c>
      <c r="J2426">
        <v>0</v>
      </c>
      <c r="K2426">
        <f>SUM(Emisiones_CH4_CO2eq_MUNDO[[#This Row],[Agricultura (kilotoneladas CO₂e)]:[Otras Quemas de Combustible (kilotoneladas CO₂e)]])</f>
        <v>20</v>
      </c>
    </row>
    <row r="2427" spans="1:11" x14ac:dyDescent="0.25">
      <c r="A2427" t="s">
        <v>177</v>
      </c>
      <c r="B2427" t="s">
        <v>177</v>
      </c>
      <c r="C2427" t="s">
        <v>178</v>
      </c>
      <c r="D2427">
        <v>2012</v>
      </c>
      <c r="E2427">
        <v>10</v>
      </c>
      <c r="F2427">
        <v>0</v>
      </c>
      <c r="G2427">
        <v>20</v>
      </c>
      <c r="H2427">
        <v>0</v>
      </c>
      <c r="I2427">
        <v>0</v>
      </c>
      <c r="J2427">
        <v>0</v>
      </c>
      <c r="K2427">
        <f>SUM(Emisiones_CH4_CO2eq_MUNDO[[#This Row],[Agricultura (kilotoneladas CO₂e)]:[Otras Quemas de Combustible (kilotoneladas CO₂e)]])</f>
        <v>30</v>
      </c>
    </row>
    <row r="2428" spans="1:11" x14ac:dyDescent="0.25">
      <c r="A2428" t="s">
        <v>177</v>
      </c>
      <c r="B2428" t="s">
        <v>177</v>
      </c>
      <c r="C2428" t="s">
        <v>178</v>
      </c>
      <c r="D2428">
        <v>2013</v>
      </c>
      <c r="E2428">
        <v>10</v>
      </c>
      <c r="F2428">
        <v>0</v>
      </c>
      <c r="G2428">
        <v>20</v>
      </c>
      <c r="H2428">
        <v>0</v>
      </c>
      <c r="I2428">
        <v>0</v>
      </c>
      <c r="J2428">
        <v>0</v>
      </c>
      <c r="K2428">
        <f>SUM(Emisiones_CH4_CO2eq_MUNDO[[#This Row],[Agricultura (kilotoneladas CO₂e)]:[Otras Quemas de Combustible (kilotoneladas CO₂e)]])</f>
        <v>30</v>
      </c>
    </row>
    <row r="2429" spans="1:11" x14ac:dyDescent="0.25">
      <c r="A2429" t="s">
        <v>177</v>
      </c>
      <c r="B2429" t="s">
        <v>177</v>
      </c>
      <c r="C2429" t="s">
        <v>178</v>
      </c>
      <c r="D2429">
        <v>2014</v>
      </c>
      <c r="E2429">
        <v>10</v>
      </c>
      <c r="F2429">
        <v>0</v>
      </c>
      <c r="G2429">
        <v>20</v>
      </c>
      <c r="H2429">
        <v>0</v>
      </c>
      <c r="I2429">
        <v>0</v>
      </c>
      <c r="J2429">
        <v>0</v>
      </c>
      <c r="K2429">
        <f>SUM(Emisiones_CH4_CO2eq_MUNDO[[#This Row],[Agricultura (kilotoneladas CO₂e)]:[Otras Quemas de Combustible (kilotoneladas CO₂e)]])</f>
        <v>30</v>
      </c>
    </row>
    <row r="2430" spans="1:11" x14ac:dyDescent="0.25">
      <c r="A2430" t="s">
        <v>177</v>
      </c>
      <c r="B2430" t="s">
        <v>177</v>
      </c>
      <c r="C2430" t="s">
        <v>178</v>
      </c>
      <c r="D2430">
        <v>2015</v>
      </c>
      <c r="E2430">
        <v>10</v>
      </c>
      <c r="F2430">
        <v>0</v>
      </c>
      <c r="G2430">
        <v>20</v>
      </c>
      <c r="H2430">
        <v>0</v>
      </c>
      <c r="I2430">
        <v>0</v>
      </c>
      <c r="J2430">
        <v>0</v>
      </c>
      <c r="K2430">
        <f>SUM(Emisiones_CH4_CO2eq_MUNDO[[#This Row],[Agricultura (kilotoneladas CO₂e)]:[Otras Quemas de Combustible (kilotoneladas CO₂e)]])</f>
        <v>30</v>
      </c>
    </row>
    <row r="2431" spans="1:11" x14ac:dyDescent="0.25">
      <c r="A2431" t="s">
        <v>177</v>
      </c>
      <c r="B2431" t="s">
        <v>177</v>
      </c>
      <c r="C2431" t="s">
        <v>178</v>
      </c>
      <c r="D2431">
        <v>2016</v>
      </c>
      <c r="E2431">
        <v>10</v>
      </c>
      <c r="F2431">
        <v>0</v>
      </c>
      <c r="G2431">
        <v>20</v>
      </c>
      <c r="H2431">
        <v>0</v>
      </c>
      <c r="I2431">
        <v>0</v>
      </c>
      <c r="J2431">
        <v>0</v>
      </c>
      <c r="K2431">
        <f>SUM(Emisiones_CH4_CO2eq_MUNDO[[#This Row],[Agricultura (kilotoneladas CO₂e)]:[Otras Quemas de Combustible (kilotoneladas CO₂e)]])</f>
        <v>30</v>
      </c>
    </row>
    <row r="2432" spans="1:11" x14ac:dyDescent="0.25">
      <c r="A2432" t="s">
        <v>179</v>
      </c>
      <c r="B2432" t="s">
        <v>179</v>
      </c>
      <c r="C2432" t="s">
        <v>180</v>
      </c>
      <c r="D2432">
        <v>1990</v>
      </c>
      <c r="E2432">
        <v>80</v>
      </c>
      <c r="F2432">
        <v>1440</v>
      </c>
      <c r="G2432">
        <v>930</v>
      </c>
      <c r="H2432">
        <v>0</v>
      </c>
      <c r="I2432">
        <v>0</v>
      </c>
      <c r="J2432">
        <v>30</v>
      </c>
      <c r="K2432">
        <f>SUM(Emisiones_CH4_CO2eq_MUNDO[[#This Row],[Agricultura (kilotoneladas CO₂e)]:[Otras Quemas de Combustible (kilotoneladas CO₂e)]])</f>
        <v>2480</v>
      </c>
    </row>
    <row r="2433" spans="1:11" x14ac:dyDescent="0.25">
      <c r="A2433" t="s">
        <v>179</v>
      </c>
      <c r="B2433" t="s">
        <v>179</v>
      </c>
      <c r="C2433" t="s">
        <v>180</v>
      </c>
      <c r="D2433">
        <v>1991</v>
      </c>
      <c r="E2433">
        <v>20</v>
      </c>
      <c r="F2433">
        <v>1650</v>
      </c>
      <c r="G2433">
        <v>950</v>
      </c>
      <c r="H2433">
        <v>0</v>
      </c>
      <c r="I2433">
        <v>0</v>
      </c>
      <c r="J2433">
        <v>30</v>
      </c>
      <c r="K2433">
        <f>SUM(Emisiones_CH4_CO2eq_MUNDO[[#This Row],[Agricultura (kilotoneladas CO₂e)]:[Otras Quemas de Combustible (kilotoneladas CO₂e)]])</f>
        <v>2650</v>
      </c>
    </row>
    <row r="2434" spans="1:11" x14ac:dyDescent="0.25">
      <c r="A2434" t="s">
        <v>179</v>
      </c>
      <c r="B2434" t="s">
        <v>179</v>
      </c>
      <c r="C2434" t="s">
        <v>180</v>
      </c>
      <c r="D2434">
        <v>1992</v>
      </c>
      <c r="E2434">
        <v>20</v>
      </c>
      <c r="F2434">
        <v>1860</v>
      </c>
      <c r="G2434">
        <v>970</v>
      </c>
      <c r="H2434">
        <v>0</v>
      </c>
      <c r="I2434">
        <v>0</v>
      </c>
      <c r="J2434">
        <v>40</v>
      </c>
      <c r="K2434">
        <f>SUM(Emisiones_CH4_CO2eq_MUNDO[[#This Row],[Agricultura (kilotoneladas CO₂e)]:[Otras Quemas de Combustible (kilotoneladas CO₂e)]])</f>
        <v>2890</v>
      </c>
    </row>
    <row r="2435" spans="1:11" x14ac:dyDescent="0.25">
      <c r="A2435" t="s">
        <v>179</v>
      </c>
      <c r="B2435" t="s">
        <v>179</v>
      </c>
      <c r="C2435" t="s">
        <v>180</v>
      </c>
      <c r="D2435">
        <v>1993</v>
      </c>
      <c r="E2435">
        <v>50</v>
      </c>
      <c r="F2435">
        <v>2069.99999999999</v>
      </c>
      <c r="G2435">
        <v>990</v>
      </c>
      <c r="H2435">
        <v>0</v>
      </c>
      <c r="I2435">
        <v>0</v>
      </c>
      <c r="J2435">
        <v>40</v>
      </c>
      <c r="K2435">
        <f>SUM(Emisiones_CH4_CO2eq_MUNDO[[#This Row],[Agricultura (kilotoneladas CO₂e)]:[Otras Quemas de Combustible (kilotoneladas CO₂e)]])</f>
        <v>3149.99999999999</v>
      </c>
    </row>
    <row r="2436" spans="1:11" x14ac:dyDescent="0.25">
      <c r="A2436" t="s">
        <v>179</v>
      </c>
      <c r="B2436" t="s">
        <v>179</v>
      </c>
      <c r="C2436" t="s">
        <v>180</v>
      </c>
      <c r="D2436">
        <v>1994</v>
      </c>
      <c r="E2436">
        <v>60</v>
      </c>
      <c r="F2436">
        <v>2280</v>
      </c>
      <c r="G2436">
        <v>1000</v>
      </c>
      <c r="H2436">
        <v>0</v>
      </c>
      <c r="I2436">
        <v>0</v>
      </c>
      <c r="J2436">
        <v>40</v>
      </c>
      <c r="K2436">
        <f>SUM(Emisiones_CH4_CO2eq_MUNDO[[#This Row],[Agricultura (kilotoneladas CO₂e)]:[Otras Quemas de Combustible (kilotoneladas CO₂e)]])</f>
        <v>3380</v>
      </c>
    </row>
    <row r="2437" spans="1:11" x14ac:dyDescent="0.25">
      <c r="A2437" t="s">
        <v>179</v>
      </c>
      <c r="B2437" t="s">
        <v>179</v>
      </c>
      <c r="C2437" t="s">
        <v>180</v>
      </c>
      <c r="D2437">
        <v>1995</v>
      </c>
      <c r="E2437">
        <v>80</v>
      </c>
      <c r="F2437">
        <v>2480</v>
      </c>
      <c r="G2437">
        <v>1020</v>
      </c>
      <c r="H2437">
        <v>0</v>
      </c>
      <c r="I2437">
        <v>0</v>
      </c>
      <c r="J2437">
        <v>50</v>
      </c>
      <c r="K2437">
        <f>SUM(Emisiones_CH4_CO2eq_MUNDO[[#This Row],[Agricultura (kilotoneladas CO₂e)]:[Otras Quemas de Combustible (kilotoneladas CO₂e)]])</f>
        <v>3630</v>
      </c>
    </row>
    <row r="2438" spans="1:11" x14ac:dyDescent="0.25">
      <c r="A2438" t="s">
        <v>179</v>
      </c>
      <c r="B2438" t="s">
        <v>179</v>
      </c>
      <c r="C2438" t="s">
        <v>180</v>
      </c>
      <c r="D2438">
        <v>1996</v>
      </c>
      <c r="E2438">
        <v>100</v>
      </c>
      <c r="F2438">
        <v>2500</v>
      </c>
      <c r="G2438">
        <v>1050</v>
      </c>
      <c r="H2438">
        <v>0</v>
      </c>
      <c r="I2438">
        <v>0</v>
      </c>
      <c r="J2438">
        <v>50</v>
      </c>
      <c r="K2438">
        <f>SUM(Emisiones_CH4_CO2eq_MUNDO[[#This Row],[Agricultura (kilotoneladas CO₂e)]:[Otras Quemas de Combustible (kilotoneladas CO₂e)]])</f>
        <v>3700</v>
      </c>
    </row>
    <row r="2439" spans="1:11" x14ac:dyDescent="0.25">
      <c r="A2439" t="s">
        <v>179</v>
      </c>
      <c r="B2439" t="s">
        <v>179</v>
      </c>
      <c r="C2439" t="s">
        <v>180</v>
      </c>
      <c r="D2439">
        <v>1997</v>
      </c>
      <c r="E2439">
        <v>110</v>
      </c>
      <c r="F2439">
        <v>2510</v>
      </c>
      <c r="G2439">
        <v>1070</v>
      </c>
      <c r="H2439">
        <v>0</v>
      </c>
      <c r="I2439">
        <v>0</v>
      </c>
      <c r="J2439">
        <v>50</v>
      </c>
      <c r="K2439">
        <f>SUM(Emisiones_CH4_CO2eq_MUNDO[[#This Row],[Agricultura (kilotoneladas CO₂e)]:[Otras Quemas de Combustible (kilotoneladas CO₂e)]])</f>
        <v>3740</v>
      </c>
    </row>
    <row r="2440" spans="1:11" x14ac:dyDescent="0.25">
      <c r="A2440" t="s">
        <v>179</v>
      </c>
      <c r="B2440" t="s">
        <v>179</v>
      </c>
      <c r="C2440" t="s">
        <v>180</v>
      </c>
      <c r="D2440">
        <v>1998</v>
      </c>
      <c r="E2440">
        <v>110</v>
      </c>
      <c r="F2440">
        <v>2520</v>
      </c>
      <c r="G2440">
        <v>1090</v>
      </c>
      <c r="H2440">
        <v>0</v>
      </c>
      <c r="I2440">
        <v>0</v>
      </c>
      <c r="J2440">
        <v>50</v>
      </c>
      <c r="K2440">
        <f>SUM(Emisiones_CH4_CO2eq_MUNDO[[#This Row],[Agricultura (kilotoneladas CO₂e)]:[Otras Quemas de Combustible (kilotoneladas CO₂e)]])</f>
        <v>3770</v>
      </c>
    </row>
    <row r="2441" spans="1:11" x14ac:dyDescent="0.25">
      <c r="A2441" t="s">
        <v>179</v>
      </c>
      <c r="B2441" t="s">
        <v>179</v>
      </c>
      <c r="C2441" t="s">
        <v>180</v>
      </c>
      <c r="D2441">
        <v>1999</v>
      </c>
      <c r="E2441">
        <v>120</v>
      </c>
      <c r="F2441">
        <v>2530</v>
      </c>
      <c r="G2441">
        <v>1110</v>
      </c>
      <c r="H2441">
        <v>0</v>
      </c>
      <c r="I2441">
        <v>0</v>
      </c>
      <c r="J2441">
        <v>60</v>
      </c>
      <c r="K2441">
        <f>SUM(Emisiones_CH4_CO2eq_MUNDO[[#This Row],[Agricultura (kilotoneladas CO₂e)]:[Otras Quemas de Combustible (kilotoneladas CO₂e)]])</f>
        <v>3820</v>
      </c>
    </row>
    <row r="2442" spans="1:11" x14ac:dyDescent="0.25">
      <c r="A2442" t="s">
        <v>179</v>
      </c>
      <c r="B2442" t="s">
        <v>179</v>
      </c>
      <c r="C2442" t="s">
        <v>180</v>
      </c>
      <c r="D2442">
        <v>2000</v>
      </c>
      <c r="E2442">
        <v>140</v>
      </c>
      <c r="F2442">
        <v>2540</v>
      </c>
      <c r="G2442">
        <v>1140</v>
      </c>
      <c r="H2442">
        <v>0</v>
      </c>
      <c r="I2442">
        <v>0</v>
      </c>
      <c r="J2442">
        <v>60</v>
      </c>
      <c r="K2442">
        <f>SUM(Emisiones_CH4_CO2eq_MUNDO[[#This Row],[Agricultura (kilotoneladas CO₂e)]:[Otras Quemas de Combustible (kilotoneladas CO₂e)]])</f>
        <v>3880</v>
      </c>
    </row>
    <row r="2443" spans="1:11" x14ac:dyDescent="0.25">
      <c r="A2443" t="s">
        <v>179</v>
      </c>
      <c r="B2443" t="s">
        <v>179</v>
      </c>
      <c r="C2443" t="s">
        <v>180</v>
      </c>
      <c r="D2443">
        <v>2001</v>
      </c>
      <c r="E2443">
        <v>90</v>
      </c>
      <c r="F2443">
        <v>2660</v>
      </c>
      <c r="G2443">
        <v>1170</v>
      </c>
      <c r="H2443">
        <v>0</v>
      </c>
      <c r="I2443">
        <v>0</v>
      </c>
      <c r="J2443">
        <v>60</v>
      </c>
      <c r="K2443">
        <f>SUM(Emisiones_CH4_CO2eq_MUNDO[[#This Row],[Agricultura (kilotoneladas CO₂e)]:[Otras Quemas de Combustible (kilotoneladas CO₂e)]])</f>
        <v>3980</v>
      </c>
    </row>
    <row r="2444" spans="1:11" x14ac:dyDescent="0.25">
      <c r="A2444" t="s">
        <v>179</v>
      </c>
      <c r="B2444" t="s">
        <v>179</v>
      </c>
      <c r="C2444" t="s">
        <v>180</v>
      </c>
      <c r="D2444">
        <v>2002</v>
      </c>
      <c r="E2444">
        <v>120</v>
      </c>
      <c r="F2444">
        <v>2770</v>
      </c>
      <c r="G2444">
        <v>1200</v>
      </c>
      <c r="H2444">
        <v>0</v>
      </c>
      <c r="I2444">
        <v>0</v>
      </c>
      <c r="J2444">
        <v>70</v>
      </c>
      <c r="K2444">
        <f>SUM(Emisiones_CH4_CO2eq_MUNDO[[#This Row],[Agricultura (kilotoneladas CO₂e)]:[Otras Quemas de Combustible (kilotoneladas CO₂e)]])</f>
        <v>4160</v>
      </c>
    </row>
    <row r="2445" spans="1:11" x14ac:dyDescent="0.25">
      <c r="A2445" t="s">
        <v>179</v>
      </c>
      <c r="B2445" t="s">
        <v>179</v>
      </c>
      <c r="C2445" t="s">
        <v>180</v>
      </c>
      <c r="D2445">
        <v>2003</v>
      </c>
      <c r="E2445">
        <v>130</v>
      </c>
      <c r="F2445">
        <v>2880</v>
      </c>
      <c r="G2445">
        <v>1240</v>
      </c>
      <c r="H2445">
        <v>0</v>
      </c>
      <c r="I2445">
        <v>0</v>
      </c>
      <c r="J2445">
        <v>70</v>
      </c>
      <c r="K2445">
        <f>SUM(Emisiones_CH4_CO2eq_MUNDO[[#This Row],[Agricultura (kilotoneladas CO₂e)]:[Otras Quemas de Combustible (kilotoneladas CO₂e)]])</f>
        <v>4320</v>
      </c>
    </row>
    <row r="2446" spans="1:11" x14ac:dyDescent="0.25">
      <c r="A2446" t="s">
        <v>179</v>
      </c>
      <c r="B2446" t="s">
        <v>179</v>
      </c>
      <c r="C2446" t="s">
        <v>180</v>
      </c>
      <c r="D2446">
        <v>2004</v>
      </c>
      <c r="E2446">
        <v>120</v>
      </c>
      <c r="F2446">
        <v>2990</v>
      </c>
      <c r="G2446">
        <v>1270</v>
      </c>
      <c r="H2446">
        <v>0</v>
      </c>
      <c r="I2446">
        <v>0</v>
      </c>
      <c r="J2446">
        <v>70</v>
      </c>
      <c r="K2446">
        <f>SUM(Emisiones_CH4_CO2eq_MUNDO[[#This Row],[Agricultura (kilotoneladas CO₂e)]:[Otras Quemas de Combustible (kilotoneladas CO₂e)]])</f>
        <v>4450</v>
      </c>
    </row>
    <row r="2447" spans="1:11" x14ac:dyDescent="0.25">
      <c r="A2447" t="s">
        <v>179</v>
      </c>
      <c r="B2447" t="s">
        <v>179</v>
      </c>
      <c r="C2447" t="s">
        <v>180</v>
      </c>
      <c r="D2447">
        <v>2005</v>
      </c>
      <c r="E2447">
        <v>110</v>
      </c>
      <c r="F2447">
        <v>3100</v>
      </c>
      <c r="G2447">
        <v>1310</v>
      </c>
      <c r="H2447">
        <v>0</v>
      </c>
      <c r="I2447">
        <v>0</v>
      </c>
      <c r="J2447">
        <v>80</v>
      </c>
      <c r="K2447">
        <f>SUM(Emisiones_CH4_CO2eq_MUNDO[[#This Row],[Agricultura (kilotoneladas CO₂e)]:[Otras Quemas de Combustible (kilotoneladas CO₂e)]])</f>
        <v>4600</v>
      </c>
    </row>
    <row r="2448" spans="1:11" x14ac:dyDescent="0.25">
      <c r="A2448" t="s">
        <v>179</v>
      </c>
      <c r="B2448" t="s">
        <v>179</v>
      </c>
      <c r="C2448" t="s">
        <v>180</v>
      </c>
      <c r="D2448">
        <v>2006</v>
      </c>
      <c r="E2448">
        <v>120</v>
      </c>
      <c r="F2448">
        <v>3050</v>
      </c>
      <c r="G2448">
        <v>1380</v>
      </c>
      <c r="H2448">
        <v>0</v>
      </c>
      <c r="I2448">
        <v>0</v>
      </c>
      <c r="J2448">
        <v>80</v>
      </c>
      <c r="K2448">
        <f>SUM(Emisiones_CH4_CO2eq_MUNDO[[#This Row],[Agricultura (kilotoneladas CO₂e)]:[Otras Quemas de Combustible (kilotoneladas CO₂e)]])</f>
        <v>4630</v>
      </c>
    </row>
    <row r="2449" spans="1:11" x14ac:dyDescent="0.25">
      <c r="A2449" t="s">
        <v>179</v>
      </c>
      <c r="B2449" t="s">
        <v>179</v>
      </c>
      <c r="C2449" t="s">
        <v>180</v>
      </c>
      <c r="D2449">
        <v>2007</v>
      </c>
      <c r="E2449">
        <v>130</v>
      </c>
      <c r="F2449">
        <v>2990</v>
      </c>
      <c r="G2449">
        <v>1440</v>
      </c>
      <c r="H2449">
        <v>0</v>
      </c>
      <c r="I2449">
        <v>0</v>
      </c>
      <c r="J2449">
        <v>90</v>
      </c>
      <c r="K2449">
        <f>SUM(Emisiones_CH4_CO2eq_MUNDO[[#This Row],[Agricultura (kilotoneladas CO₂e)]:[Otras Quemas de Combustible (kilotoneladas CO₂e)]])</f>
        <v>4650</v>
      </c>
    </row>
    <row r="2450" spans="1:11" x14ac:dyDescent="0.25">
      <c r="A2450" t="s">
        <v>179</v>
      </c>
      <c r="B2450" t="s">
        <v>179</v>
      </c>
      <c r="C2450" t="s">
        <v>180</v>
      </c>
      <c r="D2450">
        <v>2008</v>
      </c>
      <c r="E2450">
        <v>140</v>
      </c>
      <c r="F2450">
        <v>2940</v>
      </c>
      <c r="G2450">
        <v>1510</v>
      </c>
      <c r="H2450">
        <v>0</v>
      </c>
      <c r="I2450">
        <v>0</v>
      </c>
      <c r="J2450">
        <v>90</v>
      </c>
      <c r="K2450">
        <f>SUM(Emisiones_CH4_CO2eq_MUNDO[[#This Row],[Agricultura (kilotoneladas CO₂e)]:[Otras Quemas de Combustible (kilotoneladas CO₂e)]])</f>
        <v>4680</v>
      </c>
    </row>
    <row r="2451" spans="1:11" x14ac:dyDescent="0.25">
      <c r="A2451" t="s">
        <v>179</v>
      </c>
      <c r="B2451" t="s">
        <v>179</v>
      </c>
      <c r="C2451" t="s">
        <v>180</v>
      </c>
      <c r="D2451">
        <v>2009</v>
      </c>
      <c r="E2451">
        <v>150</v>
      </c>
      <c r="F2451">
        <v>2880</v>
      </c>
      <c r="G2451">
        <v>1580</v>
      </c>
      <c r="H2451">
        <v>0</v>
      </c>
      <c r="I2451">
        <v>0</v>
      </c>
      <c r="J2451">
        <v>100</v>
      </c>
      <c r="K2451">
        <f>SUM(Emisiones_CH4_CO2eq_MUNDO[[#This Row],[Agricultura (kilotoneladas CO₂e)]:[Otras Quemas de Combustible (kilotoneladas CO₂e)]])</f>
        <v>4710</v>
      </c>
    </row>
    <row r="2452" spans="1:11" x14ac:dyDescent="0.25">
      <c r="A2452" t="s">
        <v>179</v>
      </c>
      <c r="B2452" t="s">
        <v>179</v>
      </c>
      <c r="C2452" t="s">
        <v>180</v>
      </c>
      <c r="D2452">
        <v>2010</v>
      </c>
      <c r="E2452">
        <v>140</v>
      </c>
      <c r="F2452">
        <v>2830</v>
      </c>
      <c r="G2452">
        <v>1640</v>
      </c>
      <c r="H2452">
        <v>0</v>
      </c>
      <c r="I2452">
        <v>0</v>
      </c>
      <c r="J2452">
        <v>100</v>
      </c>
      <c r="K2452">
        <f>SUM(Emisiones_CH4_CO2eq_MUNDO[[#This Row],[Agricultura (kilotoneladas CO₂e)]:[Otras Quemas de Combustible (kilotoneladas CO₂e)]])</f>
        <v>4710</v>
      </c>
    </row>
    <row r="2453" spans="1:11" x14ac:dyDescent="0.25">
      <c r="A2453" t="s">
        <v>179</v>
      </c>
      <c r="B2453" t="s">
        <v>179</v>
      </c>
      <c r="C2453" t="s">
        <v>180</v>
      </c>
      <c r="D2453">
        <v>2011</v>
      </c>
      <c r="E2453">
        <v>140</v>
      </c>
      <c r="F2453">
        <v>2960</v>
      </c>
      <c r="G2453">
        <v>1710</v>
      </c>
      <c r="H2453">
        <v>0</v>
      </c>
      <c r="I2453">
        <v>0</v>
      </c>
      <c r="J2453">
        <v>110</v>
      </c>
      <c r="K2453">
        <f>SUM(Emisiones_CH4_CO2eq_MUNDO[[#This Row],[Agricultura (kilotoneladas CO₂e)]:[Otras Quemas de Combustible (kilotoneladas CO₂e)]])</f>
        <v>4920</v>
      </c>
    </row>
    <row r="2454" spans="1:11" x14ac:dyDescent="0.25">
      <c r="A2454" t="s">
        <v>179</v>
      </c>
      <c r="B2454" t="s">
        <v>179</v>
      </c>
      <c r="C2454" t="s">
        <v>180</v>
      </c>
      <c r="D2454">
        <v>2012</v>
      </c>
      <c r="E2454">
        <v>140</v>
      </c>
      <c r="F2454">
        <v>3090</v>
      </c>
      <c r="G2454">
        <v>1780</v>
      </c>
      <c r="H2454">
        <v>0</v>
      </c>
      <c r="I2454">
        <v>0</v>
      </c>
      <c r="J2454">
        <v>110</v>
      </c>
      <c r="K2454">
        <f>SUM(Emisiones_CH4_CO2eq_MUNDO[[#This Row],[Agricultura (kilotoneladas CO₂e)]:[Otras Quemas de Combustible (kilotoneladas CO₂e)]])</f>
        <v>5120</v>
      </c>
    </row>
    <row r="2455" spans="1:11" x14ac:dyDescent="0.25">
      <c r="A2455" t="s">
        <v>179</v>
      </c>
      <c r="B2455" t="s">
        <v>179</v>
      </c>
      <c r="C2455" t="s">
        <v>180</v>
      </c>
      <c r="D2455">
        <v>2013</v>
      </c>
      <c r="E2455">
        <v>140</v>
      </c>
      <c r="F2455">
        <v>3220</v>
      </c>
      <c r="G2455">
        <v>1850</v>
      </c>
      <c r="H2455">
        <v>0</v>
      </c>
      <c r="I2455">
        <v>0</v>
      </c>
      <c r="J2455">
        <v>120</v>
      </c>
      <c r="K2455">
        <f>SUM(Emisiones_CH4_CO2eq_MUNDO[[#This Row],[Agricultura (kilotoneladas CO₂e)]:[Otras Quemas de Combustible (kilotoneladas CO₂e)]])</f>
        <v>5330</v>
      </c>
    </row>
    <row r="2456" spans="1:11" x14ac:dyDescent="0.25">
      <c r="A2456" t="s">
        <v>179</v>
      </c>
      <c r="B2456" t="s">
        <v>179</v>
      </c>
      <c r="C2456" t="s">
        <v>180</v>
      </c>
      <c r="D2456">
        <v>2014</v>
      </c>
      <c r="E2456">
        <v>160</v>
      </c>
      <c r="F2456">
        <v>3350</v>
      </c>
      <c r="G2456">
        <v>1920</v>
      </c>
      <c r="H2456">
        <v>0</v>
      </c>
      <c r="I2456">
        <v>0</v>
      </c>
      <c r="J2456">
        <v>130</v>
      </c>
      <c r="K2456">
        <f>SUM(Emisiones_CH4_CO2eq_MUNDO[[#This Row],[Agricultura (kilotoneladas CO₂e)]:[Otras Quemas de Combustible (kilotoneladas CO₂e)]])</f>
        <v>5560</v>
      </c>
    </row>
    <row r="2457" spans="1:11" x14ac:dyDescent="0.25">
      <c r="A2457" t="s">
        <v>179</v>
      </c>
      <c r="B2457" t="s">
        <v>179</v>
      </c>
      <c r="C2457" t="s">
        <v>180</v>
      </c>
      <c r="D2457">
        <v>2015</v>
      </c>
      <c r="E2457">
        <v>160</v>
      </c>
      <c r="F2457">
        <v>3480</v>
      </c>
      <c r="G2457">
        <v>1990</v>
      </c>
      <c r="H2457">
        <v>0</v>
      </c>
      <c r="I2457">
        <v>0</v>
      </c>
      <c r="J2457">
        <v>130</v>
      </c>
      <c r="K2457">
        <f>SUM(Emisiones_CH4_CO2eq_MUNDO[[#This Row],[Agricultura (kilotoneladas CO₂e)]:[Otras Quemas de Combustible (kilotoneladas CO₂e)]])</f>
        <v>5760</v>
      </c>
    </row>
    <row r="2458" spans="1:11" x14ac:dyDescent="0.25">
      <c r="A2458" t="s">
        <v>179</v>
      </c>
      <c r="B2458" t="s">
        <v>179</v>
      </c>
      <c r="C2458" t="s">
        <v>180</v>
      </c>
      <c r="D2458">
        <v>2016</v>
      </c>
      <c r="E2458">
        <v>170</v>
      </c>
      <c r="F2458">
        <v>3500</v>
      </c>
      <c r="G2458">
        <v>2069.99999999999</v>
      </c>
      <c r="H2458">
        <v>0</v>
      </c>
      <c r="I2458">
        <v>0</v>
      </c>
      <c r="J2458">
        <v>130</v>
      </c>
      <c r="K2458">
        <f>SUM(Emisiones_CH4_CO2eq_MUNDO[[#This Row],[Agricultura (kilotoneladas CO₂e)]:[Otras Quemas de Combustible (kilotoneladas CO₂e)]])</f>
        <v>5869.99999999999</v>
      </c>
    </row>
    <row r="2459" spans="1:11" x14ac:dyDescent="0.25">
      <c r="A2459" t="s">
        <v>181</v>
      </c>
      <c r="B2459" t="s">
        <v>441</v>
      </c>
      <c r="C2459" t="s">
        <v>182</v>
      </c>
      <c r="D2459">
        <v>1990</v>
      </c>
      <c r="E2459">
        <v>3450</v>
      </c>
      <c r="F2459">
        <v>1680</v>
      </c>
      <c r="G2459">
        <v>2110</v>
      </c>
      <c r="H2459">
        <v>0</v>
      </c>
      <c r="I2459">
        <v>0</v>
      </c>
      <c r="J2459">
        <v>350</v>
      </c>
      <c r="K2459">
        <f>SUM(Emisiones_CH4_CO2eq_MUNDO[[#This Row],[Agricultura (kilotoneladas CO₂e)]:[Otras Quemas de Combustible (kilotoneladas CO₂e)]])</f>
        <v>7590</v>
      </c>
    </row>
    <row r="2460" spans="1:11" x14ac:dyDescent="0.25">
      <c r="A2460" t="s">
        <v>181</v>
      </c>
      <c r="B2460" t="s">
        <v>441</v>
      </c>
      <c r="C2460" t="s">
        <v>182</v>
      </c>
      <c r="D2460">
        <v>1991</v>
      </c>
      <c r="E2460">
        <v>3390</v>
      </c>
      <c r="F2460">
        <v>1690</v>
      </c>
      <c r="G2460">
        <v>2400</v>
      </c>
      <c r="H2460">
        <v>0</v>
      </c>
      <c r="I2460">
        <v>0</v>
      </c>
      <c r="J2460">
        <v>330</v>
      </c>
      <c r="K2460">
        <f>SUM(Emisiones_CH4_CO2eq_MUNDO[[#This Row],[Agricultura (kilotoneladas CO₂e)]:[Otras Quemas de Combustible (kilotoneladas CO₂e)]])</f>
        <v>7810</v>
      </c>
    </row>
    <row r="2461" spans="1:11" x14ac:dyDescent="0.25">
      <c r="A2461" t="s">
        <v>181</v>
      </c>
      <c r="B2461" t="s">
        <v>441</v>
      </c>
      <c r="C2461" t="s">
        <v>182</v>
      </c>
      <c r="D2461">
        <v>1992</v>
      </c>
      <c r="E2461">
        <v>3230</v>
      </c>
      <c r="F2461">
        <v>1300</v>
      </c>
      <c r="G2461">
        <v>2180</v>
      </c>
      <c r="H2461">
        <v>0</v>
      </c>
      <c r="I2461">
        <v>0</v>
      </c>
      <c r="J2461">
        <v>220</v>
      </c>
      <c r="K2461">
        <f>SUM(Emisiones_CH4_CO2eq_MUNDO[[#This Row],[Agricultura (kilotoneladas CO₂e)]:[Otras Quemas de Combustible (kilotoneladas CO₂e)]])</f>
        <v>6930</v>
      </c>
    </row>
    <row r="2462" spans="1:11" x14ac:dyDescent="0.25">
      <c r="A2462" t="s">
        <v>181</v>
      </c>
      <c r="B2462" t="s">
        <v>441</v>
      </c>
      <c r="C2462" t="s">
        <v>182</v>
      </c>
      <c r="D2462">
        <v>1993</v>
      </c>
      <c r="E2462">
        <v>3040</v>
      </c>
      <c r="F2462">
        <v>1020</v>
      </c>
      <c r="G2462">
        <v>1710</v>
      </c>
      <c r="H2462">
        <v>0</v>
      </c>
      <c r="I2462">
        <v>0</v>
      </c>
      <c r="J2462">
        <v>160</v>
      </c>
      <c r="K2462">
        <f>SUM(Emisiones_CH4_CO2eq_MUNDO[[#This Row],[Agricultura (kilotoneladas CO₂e)]:[Otras Quemas de Combustible (kilotoneladas CO₂e)]])</f>
        <v>5930</v>
      </c>
    </row>
    <row r="2463" spans="1:11" x14ac:dyDescent="0.25">
      <c r="A2463" t="s">
        <v>181</v>
      </c>
      <c r="B2463" t="s">
        <v>441</v>
      </c>
      <c r="C2463" t="s">
        <v>182</v>
      </c>
      <c r="D2463">
        <v>1994</v>
      </c>
      <c r="E2463">
        <v>2790</v>
      </c>
      <c r="F2463">
        <v>610</v>
      </c>
      <c r="G2463">
        <v>1020</v>
      </c>
      <c r="H2463">
        <v>0</v>
      </c>
      <c r="I2463">
        <v>0</v>
      </c>
      <c r="J2463">
        <v>120</v>
      </c>
      <c r="K2463">
        <f>SUM(Emisiones_CH4_CO2eq_MUNDO[[#This Row],[Agricultura (kilotoneladas CO₂e)]:[Otras Quemas de Combustible (kilotoneladas CO₂e)]])</f>
        <v>4540</v>
      </c>
    </row>
    <row r="2464" spans="1:11" x14ac:dyDescent="0.25">
      <c r="A2464" t="s">
        <v>181</v>
      </c>
      <c r="B2464" t="s">
        <v>441</v>
      </c>
      <c r="C2464" t="s">
        <v>182</v>
      </c>
      <c r="D2464">
        <v>1995</v>
      </c>
      <c r="E2464">
        <v>2300</v>
      </c>
      <c r="F2464">
        <v>560</v>
      </c>
      <c r="G2464">
        <v>1090</v>
      </c>
      <c r="H2464">
        <v>0</v>
      </c>
      <c r="I2464">
        <v>0</v>
      </c>
      <c r="J2464">
        <v>100</v>
      </c>
      <c r="K2464">
        <f>SUM(Emisiones_CH4_CO2eq_MUNDO[[#This Row],[Agricultura (kilotoneladas CO₂e)]:[Otras Quemas de Combustible (kilotoneladas CO₂e)]])</f>
        <v>4050</v>
      </c>
    </row>
    <row r="2465" spans="1:11" x14ac:dyDescent="0.25">
      <c r="A2465" t="s">
        <v>181</v>
      </c>
      <c r="B2465" t="s">
        <v>441</v>
      </c>
      <c r="C2465" t="s">
        <v>182</v>
      </c>
      <c r="D2465">
        <v>1996</v>
      </c>
      <c r="E2465">
        <v>2140</v>
      </c>
      <c r="F2465">
        <v>660</v>
      </c>
      <c r="G2465">
        <v>920</v>
      </c>
      <c r="H2465">
        <v>0</v>
      </c>
      <c r="I2465">
        <v>0</v>
      </c>
      <c r="J2465">
        <v>140</v>
      </c>
      <c r="K2465">
        <f>SUM(Emisiones_CH4_CO2eq_MUNDO[[#This Row],[Agricultura (kilotoneladas CO₂e)]:[Otras Quemas de Combustible (kilotoneladas CO₂e)]])</f>
        <v>3860</v>
      </c>
    </row>
    <row r="2466" spans="1:11" x14ac:dyDescent="0.25">
      <c r="A2466" t="s">
        <v>181</v>
      </c>
      <c r="B2466" t="s">
        <v>441</v>
      </c>
      <c r="C2466" t="s">
        <v>182</v>
      </c>
      <c r="D2466">
        <v>1997</v>
      </c>
      <c r="E2466">
        <v>2049.99999999999</v>
      </c>
      <c r="F2466">
        <v>640</v>
      </c>
      <c r="G2466">
        <v>1000</v>
      </c>
      <c r="H2466">
        <v>10</v>
      </c>
      <c r="I2466">
        <v>0</v>
      </c>
      <c r="J2466">
        <v>150</v>
      </c>
      <c r="K2466">
        <f>SUM(Emisiones_CH4_CO2eq_MUNDO[[#This Row],[Agricultura (kilotoneladas CO₂e)]:[Otras Quemas de Combustible (kilotoneladas CO₂e)]])</f>
        <v>3849.99999999999</v>
      </c>
    </row>
    <row r="2467" spans="1:11" x14ac:dyDescent="0.25">
      <c r="A2467" t="s">
        <v>181</v>
      </c>
      <c r="B2467" t="s">
        <v>441</v>
      </c>
      <c r="C2467" t="s">
        <v>182</v>
      </c>
      <c r="D2467">
        <v>1998</v>
      </c>
      <c r="E2467">
        <v>2120</v>
      </c>
      <c r="F2467">
        <v>620</v>
      </c>
      <c r="G2467">
        <v>780</v>
      </c>
      <c r="H2467">
        <v>0</v>
      </c>
      <c r="I2467">
        <v>0</v>
      </c>
      <c r="J2467">
        <v>140</v>
      </c>
      <c r="K2467">
        <f>SUM(Emisiones_CH4_CO2eq_MUNDO[[#This Row],[Agricultura (kilotoneladas CO₂e)]:[Otras Quemas de Combustible (kilotoneladas CO₂e)]])</f>
        <v>3660</v>
      </c>
    </row>
    <row r="2468" spans="1:11" x14ac:dyDescent="0.25">
      <c r="A2468" t="s">
        <v>181</v>
      </c>
      <c r="B2468" t="s">
        <v>441</v>
      </c>
      <c r="C2468" t="s">
        <v>182</v>
      </c>
      <c r="D2468">
        <v>1999</v>
      </c>
      <c r="E2468">
        <v>2170</v>
      </c>
      <c r="F2468">
        <v>370</v>
      </c>
      <c r="G2468">
        <v>820</v>
      </c>
      <c r="H2468">
        <v>0</v>
      </c>
      <c r="I2468">
        <v>0</v>
      </c>
      <c r="J2468">
        <v>170</v>
      </c>
      <c r="K2468">
        <f>SUM(Emisiones_CH4_CO2eq_MUNDO[[#This Row],[Agricultura (kilotoneladas CO₂e)]:[Otras Quemas de Combustible (kilotoneladas CO₂e)]])</f>
        <v>3530</v>
      </c>
    </row>
    <row r="2469" spans="1:11" x14ac:dyDescent="0.25">
      <c r="A2469" t="s">
        <v>181</v>
      </c>
      <c r="B2469" t="s">
        <v>441</v>
      </c>
      <c r="C2469" t="s">
        <v>182</v>
      </c>
      <c r="D2469">
        <v>2000</v>
      </c>
      <c r="E2469">
        <v>2220</v>
      </c>
      <c r="F2469">
        <v>420</v>
      </c>
      <c r="G2469">
        <v>770</v>
      </c>
      <c r="H2469">
        <v>0</v>
      </c>
      <c r="I2469">
        <v>0</v>
      </c>
      <c r="J2469">
        <v>170</v>
      </c>
      <c r="K2469">
        <f>SUM(Emisiones_CH4_CO2eq_MUNDO[[#This Row],[Agricultura (kilotoneladas CO₂e)]:[Otras Quemas de Combustible (kilotoneladas CO₂e)]])</f>
        <v>3580</v>
      </c>
    </row>
    <row r="2470" spans="1:11" x14ac:dyDescent="0.25">
      <c r="A2470" t="s">
        <v>181</v>
      </c>
      <c r="B2470" t="s">
        <v>441</v>
      </c>
      <c r="C2470" t="s">
        <v>182</v>
      </c>
      <c r="D2470">
        <v>2001</v>
      </c>
      <c r="E2470">
        <v>2240</v>
      </c>
      <c r="F2470">
        <v>440</v>
      </c>
      <c r="G2470">
        <v>800</v>
      </c>
      <c r="H2470">
        <v>0</v>
      </c>
      <c r="I2470">
        <v>0</v>
      </c>
      <c r="J2470">
        <v>190</v>
      </c>
      <c r="K2470">
        <f>SUM(Emisiones_CH4_CO2eq_MUNDO[[#This Row],[Agricultura (kilotoneladas CO₂e)]:[Otras Quemas de Combustible (kilotoneladas CO₂e)]])</f>
        <v>3670</v>
      </c>
    </row>
    <row r="2471" spans="1:11" x14ac:dyDescent="0.25">
      <c r="A2471" t="s">
        <v>181</v>
      </c>
      <c r="B2471" t="s">
        <v>441</v>
      </c>
      <c r="C2471" t="s">
        <v>182</v>
      </c>
      <c r="D2471">
        <v>2002</v>
      </c>
      <c r="E2471">
        <v>2280</v>
      </c>
      <c r="F2471">
        <v>550</v>
      </c>
      <c r="G2471">
        <v>710</v>
      </c>
      <c r="H2471">
        <v>0</v>
      </c>
      <c r="I2471">
        <v>0</v>
      </c>
      <c r="J2471">
        <v>190</v>
      </c>
      <c r="K2471">
        <f>SUM(Emisiones_CH4_CO2eq_MUNDO[[#This Row],[Agricultura (kilotoneladas CO₂e)]:[Otras Quemas de Combustible (kilotoneladas CO₂e)]])</f>
        <v>3730</v>
      </c>
    </row>
    <row r="2472" spans="1:11" x14ac:dyDescent="0.25">
      <c r="A2472" t="s">
        <v>181</v>
      </c>
      <c r="B2472" t="s">
        <v>441</v>
      </c>
      <c r="C2472" t="s">
        <v>182</v>
      </c>
      <c r="D2472">
        <v>2003</v>
      </c>
      <c r="E2472">
        <v>2310</v>
      </c>
      <c r="F2472">
        <v>450</v>
      </c>
      <c r="G2472">
        <v>650</v>
      </c>
      <c r="H2472">
        <v>0</v>
      </c>
      <c r="I2472">
        <v>0</v>
      </c>
      <c r="J2472">
        <v>190</v>
      </c>
      <c r="K2472">
        <f>SUM(Emisiones_CH4_CO2eq_MUNDO[[#This Row],[Agricultura (kilotoneladas CO₂e)]:[Otras Quemas de Combustible (kilotoneladas CO₂e)]])</f>
        <v>3600</v>
      </c>
    </row>
    <row r="2473" spans="1:11" x14ac:dyDescent="0.25">
      <c r="A2473" t="s">
        <v>181</v>
      </c>
      <c r="B2473" t="s">
        <v>441</v>
      </c>
      <c r="C2473" t="s">
        <v>182</v>
      </c>
      <c r="D2473">
        <v>2004</v>
      </c>
      <c r="E2473">
        <v>2300</v>
      </c>
      <c r="F2473">
        <v>500</v>
      </c>
      <c r="G2473">
        <v>800</v>
      </c>
      <c r="H2473">
        <v>0</v>
      </c>
      <c r="I2473">
        <v>0</v>
      </c>
      <c r="J2473">
        <v>200</v>
      </c>
      <c r="K2473">
        <f>SUM(Emisiones_CH4_CO2eq_MUNDO[[#This Row],[Agricultura (kilotoneladas CO₂e)]:[Otras Quemas de Combustible (kilotoneladas CO₂e)]])</f>
        <v>3800</v>
      </c>
    </row>
    <row r="2474" spans="1:11" x14ac:dyDescent="0.25">
      <c r="A2474" t="s">
        <v>181</v>
      </c>
      <c r="B2474" t="s">
        <v>441</v>
      </c>
      <c r="C2474" t="s">
        <v>182</v>
      </c>
      <c r="D2474">
        <v>2005</v>
      </c>
      <c r="E2474">
        <v>2360</v>
      </c>
      <c r="F2474">
        <v>450</v>
      </c>
      <c r="G2474">
        <v>680</v>
      </c>
      <c r="H2474">
        <v>0</v>
      </c>
      <c r="I2474">
        <v>0</v>
      </c>
      <c r="J2474">
        <v>190</v>
      </c>
      <c r="K2474">
        <f>SUM(Emisiones_CH4_CO2eq_MUNDO[[#This Row],[Agricultura (kilotoneladas CO₂e)]:[Otras Quemas de Combustible (kilotoneladas CO₂e)]])</f>
        <v>3680</v>
      </c>
    </row>
    <row r="2475" spans="1:11" x14ac:dyDescent="0.25">
      <c r="A2475" t="s">
        <v>181</v>
      </c>
      <c r="B2475" t="s">
        <v>441</v>
      </c>
      <c r="C2475" t="s">
        <v>182</v>
      </c>
      <c r="D2475">
        <v>2006</v>
      </c>
      <c r="E2475">
        <v>2440</v>
      </c>
      <c r="F2475">
        <v>410</v>
      </c>
      <c r="G2475">
        <v>680</v>
      </c>
      <c r="H2475">
        <v>0</v>
      </c>
      <c r="I2475">
        <v>0</v>
      </c>
      <c r="J2475">
        <v>210</v>
      </c>
      <c r="K2475">
        <f>SUM(Emisiones_CH4_CO2eq_MUNDO[[#This Row],[Agricultura (kilotoneladas CO₂e)]:[Otras Quemas de Combustible (kilotoneladas CO₂e)]])</f>
        <v>3740</v>
      </c>
    </row>
    <row r="2476" spans="1:11" x14ac:dyDescent="0.25">
      <c r="A2476" t="s">
        <v>181</v>
      </c>
      <c r="B2476" t="s">
        <v>441</v>
      </c>
      <c r="C2476" t="s">
        <v>182</v>
      </c>
      <c r="D2476">
        <v>2007</v>
      </c>
      <c r="E2476">
        <v>2530</v>
      </c>
      <c r="F2476">
        <v>370</v>
      </c>
      <c r="G2476">
        <v>670</v>
      </c>
      <c r="H2476">
        <v>0</v>
      </c>
      <c r="I2476">
        <v>0</v>
      </c>
      <c r="J2476">
        <v>240</v>
      </c>
      <c r="K2476">
        <f>SUM(Emisiones_CH4_CO2eq_MUNDO[[#This Row],[Agricultura (kilotoneladas CO₂e)]:[Otras Quemas de Combustible (kilotoneladas CO₂e)]])</f>
        <v>3810</v>
      </c>
    </row>
    <row r="2477" spans="1:11" x14ac:dyDescent="0.25">
      <c r="A2477" t="s">
        <v>181</v>
      </c>
      <c r="B2477" t="s">
        <v>441</v>
      </c>
      <c r="C2477" t="s">
        <v>182</v>
      </c>
      <c r="D2477">
        <v>2008</v>
      </c>
      <c r="E2477">
        <v>2630</v>
      </c>
      <c r="F2477">
        <v>330</v>
      </c>
      <c r="G2477">
        <v>670</v>
      </c>
      <c r="H2477">
        <v>0</v>
      </c>
      <c r="I2477">
        <v>0</v>
      </c>
      <c r="J2477">
        <v>260</v>
      </c>
      <c r="K2477">
        <f>SUM(Emisiones_CH4_CO2eq_MUNDO[[#This Row],[Agricultura (kilotoneladas CO₂e)]:[Otras Quemas de Combustible (kilotoneladas CO₂e)]])</f>
        <v>3890</v>
      </c>
    </row>
    <row r="2478" spans="1:11" x14ac:dyDescent="0.25">
      <c r="A2478" t="s">
        <v>181</v>
      </c>
      <c r="B2478" t="s">
        <v>441</v>
      </c>
      <c r="C2478" t="s">
        <v>182</v>
      </c>
      <c r="D2478">
        <v>2009</v>
      </c>
      <c r="E2478">
        <v>2860</v>
      </c>
      <c r="F2478">
        <v>290</v>
      </c>
      <c r="G2478">
        <v>660</v>
      </c>
      <c r="H2478">
        <v>0</v>
      </c>
      <c r="I2478">
        <v>0</v>
      </c>
      <c r="J2478">
        <v>280</v>
      </c>
      <c r="K2478">
        <f>SUM(Emisiones_CH4_CO2eq_MUNDO[[#This Row],[Agricultura (kilotoneladas CO₂e)]:[Otras Quemas de Combustible (kilotoneladas CO₂e)]])</f>
        <v>4090</v>
      </c>
    </row>
    <row r="2479" spans="1:11" x14ac:dyDescent="0.25">
      <c r="A2479" t="s">
        <v>181</v>
      </c>
      <c r="B2479" t="s">
        <v>441</v>
      </c>
      <c r="C2479" t="s">
        <v>182</v>
      </c>
      <c r="D2479">
        <v>2010</v>
      </c>
      <c r="E2479">
        <v>2940</v>
      </c>
      <c r="F2479">
        <v>250</v>
      </c>
      <c r="G2479">
        <v>660</v>
      </c>
      <c r="H2479">
        <v>0</v>
      </c>
      <c r="I2479">
        <v>0</v>
      </c>
      <c r="J2479">
        <v>300</v>
      </c>
      <c r="K2479">
        <f>SUM(Emisiones_CH4_CO2eq_MUNDO[[#This Row],[Agricultura (kilotoneladas CO₂e)]:[Otras Quemas de Combustible (kilotoneladas CO₂e)]])</f>
        <v>4150</v>
      </c>
    </row>
    <row r="2480" spans="1:11" x14ac:dyDescent="0.25">
      <c r="A2480" t="s">
        <v>181</v>
      </c>
      <c r="B2480" t="s">
        <v>441</v>
      </c>
      <c r="C2480" t="s">
        <v>182</v>
      </c>
      <c r="D2480">
        <v>2011</v>
      </c>
      <c r="E2480">
        <v>3030</v>
      </c>
      <c r="F2480">
        <v>250</v>
      </c>
      <c r="G2480">
        <v>660</v>
      </c>
      <c r="H2480">
        <v>0</v>
      </c>
      <c r="I2480">
        <v>0</v>
      </c>
      <c r="J2480">
        <v>330</v>
      </c>
      <c r="K2480">
        <f>SUM(Emisiones_CH4_CO2eq_MUNDO[[#This Row],[Agricultura (kilotoneladas CO₂e)]:[Otras Quemas de Combustible (kilotoneladas CO₂e)]])</f>
        <v>4270</v>
      </c>
    </row>
    <row r="2481" spans="1:11" x14ac:dyDescent="0.25">
      <c r="A2481" t="s">
        <v>181</v>
      </c>
      <c r="B2481" t="s">
        <v>441</v>
      </c>
      <c r="C2481" t="s">
        <v>182</v>
      </c>
      <c r="D2481">
        <v>2012</v>
      </c>
      <c r="E2481">
        <v>3100</v>
      </c>
      <c r="F2481">
        <v>240</v>
      </c>
      <c r="G2481">
        <v>660</v>
      </c>
      <c r="H2481">
        <v>0</v>
      </c>
      <c r="I2481">
        <v>0</v>
      </c>
      <c r="J2481">
        <v>360</v>
      </c>
      <c r="K2481">
        <f>SUM(Emisiones_CH4_CO2eq_MUNDO[[#This Row],[Agricultura (kilotoneladas CO₂e)]:[Otras Quemas de Combustible (kilotoneladas CO₂e)]])</f>
        <v>4360</v>
      </c>
    </row>
    <row r="2482" spans="1:11" x14ac:dyDescent="0.25">
      <c r="A2482" t="s">
        <v>181</v>
      </c>
      <c r="B2482" t="s">
        <v>441</v>
      </c>
      <c r="C2482" t="s">
        <v>182</v>
      </c>
      <c r="D2482">
        <v>2013</v>
      </c>
      <c r="E2482">
        <v>3210</v>
      </c>
      <c r="F2482">
        <v>240</v>
      </c>
      <c r="G2482">
        <v>660</v>
      </c>
      <c r="H2482">
        <v>0</v>
      </c>
      <c r="I2482">
        <v>0</v>
      </c>
      <c r="J2482">
        <v>380</v>
      </c>
      <c r="K2482">
        <f>SUM(Emisiones_CH4_CO2eq_MUNDO[[#This Row],[Agricultura (kilotoneladas CO₂e)]:[Otras Quemas de Combustible (kilotoneladas CO₂e)]])</f>
        <v>4490</v>
      </c>
    </row>
    <row r="2483" spans="1:11" x14ac:dyDescent="0.25">
      <c r="A2483" t="s">
        <v>181</v>
      </c>
      <c r="B2483" t="s">
        <v>441</v>
      </c>
      <c r="C2483" t="s">
        <v>182</v>
      </c>
      <c r="D2483">
        <v>2014</v>
      </c>
      <c r="E2483">
        <v>3320</v>
      </c>
      <c r="F2483">
        <v>240</v>
      </c>
      <c r="G2483">
        <v>670</v>
      </c>
      <c r="H2483">
        <v>0</v>
      </c>
      <c r="I2483">
        <v>0</v>
      </c>
      <c r="J2483">
        <v>410</v>
      </c>
      <c r="K2483">
        <f>SUM(Emisiones_CH4_CO2eq_MUNDO[[#This Row],[Agricultura (kilotoneladas CO₂e)]:[Otras Quemas de Combustible (kilotoneladas CO₂e)]])</f>
        <v>4640</v>
      </c>
    </row>
    <row r="2484" spans="1:11" x14ac:dyDescent="0.25">
      <c r="A2484" t="s">
        <v>181</v>
      </c>
      <c r="B2484" t="s">
        <v>441</v>
      </c>
      <c r="C2484" t="s">
        <v>182</v>
      </c>
      <c r="D2484">
        <v>2015</v>
      </c>
      <c r="E2484">
        <v>3370</v>
      </c>
      <c r="F2484">
        <v>230</v>
      </c>
      <c r="G2484">
        <v>670</v>
      </c>
      <c r="H2484">
        <v>0</v>
      </c>
      <c r="I2484">
        <v>0</v>
      </c>
      <c r="J2484">
        <v>440</v>
      </c>
      <c r="K2484">
        <f>SUM(Emisiones_CH4_CO2eq_MUNDO[[#This Row],[Agricultura (kilotoneladas CO₂e)]:[Otras Quemas de Combustible (kilotoneladas CO₂e)]])</f>
        <v>4710</v>
      </c>
    </row>
    <row r="2485" spans="1:11" x14ac:dyDescent="0.25">
      <c r="A2485" t="s">
        <v>181</v>
      </c>
      <c r="B2485" t="s">
        <v>441</v>
      </c>
      <c r="C2485" t="s">
        <v>182</v>
      </c>
      <c r="D2485">
        <v>2016</v>
      </c>
      <c r="E2485">
        <v>3460</v>
      </c>
      <c r="F2485">
        <v>230</v>
      </c>
      <c r="G2485">
        <v>670</v>
      </c>
      <c r="H2485">
        <v>0</v>
      </c>
      <c r="I2485">
        <v>0</v>
      </c>
      <c r="J2485">
        <v>440</v>
      </c>
      <c r="K2485">
        <f>SUM(Emisiones_CH4_CO2eq_MUNDO[[#This Row],[Agricultura (kilotoneladas CO₂e)]:[Otras Quemas de Combustible (kilotoneladas CO₂e)]])</f>
        <v>4800</v>
      </c>
    </row>
    <row r="2486" spans="1:11" x14ac:dyDescent="0.25">
      <c r="A2486" t="s">
        <v>183</v>
      </c>
      <c r="B2486" t="s">
        <v>183</v>
      </c>
      <c r="C2486" t="s">
        <v>184</v>
      </c>
      <c r="D2486">
        <v>1990</v>
      </c>
      <c r="E2486">
        <v>4500</v>
      </c>
      <c r="F2486">
        <v>0</v>
      </c>
      <c r="G2486">
        <v>290</v>
      </c>
      <c r="H2486">
        <v>4760</v>
      </c>
      <c r="I2486">
        <v>0</v>
      </c>
      <c r="J2486">
        <v>960</v>
      </c>
      <c r="K2486">
        <f>SUM(Emisiones_CH4_CO2eq_MUNDO[[#This Row],[Agricultura (kilotoneladas CO₂e)]:[Otras Quemas de Combustible (kilotoneladas CO₂e)]])</f>
        <v>10510</v>
      </c>
    </row>
    <row r="2487" spans="1:11" x14ac:dyDescent="0.25">
      <c r="A2487" t="s">
        <v>183</v>
      </c>
      <c r="B2487" t="s">
        <v>183</v>
      </c>
      <c r="C2487" t="s">
        <v>184</v>
      </c>
      <c r="D2487">
        <v>1991</v>
      </c>
      <c r="E2487">
        <v>4390</v>
      </c>
      <c r="F2487">
        <v>0</v>
      </c>
      <c r="G2487">
        <v>260</v>
      </c>
      <c r="H2487">
        <v>4760</v>
      </c>
      <c r="I2487">
        <v>0</v>
      </c>
      <c r="J2487">
        <v>910</v>
      </c>
      <c r="K2487">
        <f>SUM(Emisiones_CH4_CO2eq_MUNDO[[#This Row],[Agricultura (kilotoneladas CO₂e)]:[Otras Quemas de Combustible (kilotoneladas CO₂e)]])</f>
        <v>10320</v>
      </c>
    </row>
    <row r="2488" spans="1:11" x14ac:dyDescent="0.25">
      <c r="A2488" t="s">
        <v>183</v>
      </c>
      <c r="B2488" t="s">
        <v>183</v>
      </c>
      <c r="C2488" t="s">
        <v>184</v>
      </c>
      <c r="D2488">
        <v>1992</v>
      </c>
      <c r="E2488">
        <v>4580</v>
      </c>
      <c r="F2488">
        <v>0</v>
      </c>
      <c r="G2488">
        <v>240</v>
      </c>
      <c r="H2488">
        <v>4760</v>
      </c>
      <c r="I2488">
        <v>0</v>
      </c>
      <c r="J2488">
        <v>850</v>
      </c>
      <c r="K2488">
        <f>SUM(Emisiones_CH4_CO2eq_MUNDO[[#This Row],[Agricultura (kilotoneladas CO₂e)]:[Otras Quemas de Combustible (kilotoneladas CO₂e)]])</f>
        <v>10430</v>
      </c>
    </row>
    <row r="2489" spans="1:11" x14ac:dyDescent="0.25">
      <c r="A2489" t="s">
        <v>183</v>
      </c>
      <c r="B2489" t="s">
        <v>183</v>
      </c>
      <c r="C2489" t="s">
        <v>184</v>
      </c>
      <c r="D2489">
        <v>1993</v>
      </c>
      <c r="E2489">
        <v>4590</v>
      </c>
      <c r="F2489">
        <v>0</v>
      </c>
      <c r="G2489">
        <v>220</v>
      </c>
      <c r="H2489">
        <v>4760</v>
      </c>
      <c r="I2489">
        <v>0</v>
      </c>
      <c r="J2489">
        <v>800</v>
      </c>
      <c r="K2489">
        <f>SUM(Emisiones_CH4_CO2eq_MUNDO[[#This Row],[Agricultura (kilotoneladas CO₂e)]:[Otras Quemas de Combustible (kilotoneladas CO₂e)]])</f>
        <v>10370</v>
      </c>
    </row>
    <row r="2490" spans="1:11" x14ac:dyDescent="0.25">
      <c r="A2490" t="s">
        <v>183</v>
      </c>
      <c r="B2490" t="s">
        <v>183</v>
      </c>
      <c r="C2490" t="s">
        <v>184</v>
      </c>
      <c r="D2490">
        <v>1994</v>
      </c>
      <c r="E2490">
        <v>4870</v>
      </c>
      <c r="F2490">
        <v>0</v>
      </c>
      <c r="G2490">
        <v>200</v>
      </c>
      <c r="H2490">
        <v>4760</v>
      </c>
      <c r="I2490">
        <v>0</v>
      </c>
      <c r="J2490">
        <v>750</v>
      </c>
      <c r="K2490">
        <f>SUM(Emisiones_CH4_CO2eq_MUNDO[[#This Row],[Agricultura (kilotoneladas CO₂e)]:[Otras Quemas de Combustible (kilotoneladas CO₂e)]])</f>
        <v>10580</v>
      </c>
    </row>
    <row r="2491" spans="1:11" x14ac:dyDescent="0.25">
      <c r="A2491" t="s">
        <v>183</v>
      </c>
      <c r="B2491" t="s">
        <v>183</v>
      </c>
      <c r="C2491" t="s">
        <v>184</v>
      </c>
      <c r="D2491">
        <v>1995</v>
      </c>
      <c r="E2491">
        <v>4860</v>
      </c>
      <c r="F2491">
        <v>0</v>
      </c>
      <c r="G2491">
        <v>170</v>
      </c>
      <c r="H2491">
        <v>4760</v>
      </c>
      <c r="I2491">
        <v>0</v>
      </c>
      <c r="J2491">
        <v>690</v>
      </c>
      <c r="K2491">
        <f>SUM(Emisiones_CH4_CO2eq_MUNDO[[#This Row],[Agricultura (kilotoneladas CO₂e)]:[Otras Quemas de Combustible (kilotoneladas CO₂e)]])</f>
        <v>10480</v>
      </c>
    </row>
    <row r="2492" spans="1:11" x14ac:dyDescent="0.25">
      <c r="A2492" t="s">
        <v>183</v>
      </c>
      <c r="B2492" t="s">
        <v>183</v>
      </c>
      <c r="C2492" t="s">
        <v>184</v>
      </c>
      <c r="D2492">
        <v>1996</v>
      </c>
      <c r="E2492">
        <v>4900</v>
      </c>
      <c r="F2492">
        <v>0</v>
      </c>
      <c r="G2492">
        <v>150</v>
      </c>
      <c r="H2492">
        <v>1760</v>
      </c>
      <c r="I2492">
        <v>0</v>
      </c>
      <c r="J2492">
        <v>640</v>
      </c>
      <c r="K2492">
        <f>SUM(Emisiones_CH4_CO2eq_MUNDO[[#This Row],[Agricultura (kilotoneladas CO₂e)]:[Otras Quemas de Combustible (kilotoneladas CO₂e)]])</f>
        <v>7450</v>
      </c>
    </row>
    <row r="2493" spans="1:11" x14ac:dyDescent="0.25">
      <c r="A2493" t="s">
        <v>183</v>
      </c>
      <c r="B2493" t="s">
        <v>183</v>
      </c>
      <c r="C2493" t="s">
        <v>184</v>
      </c>
      <c r="D2493">
        <v>1997</v>
      </c>
      <c r="E2493">
        <v>5090</v>
      </c>
      <c r="F2493">
        <v>0</v>
      </c>
      <c r="G2493">
        <v>130</v>
      </c>
      <c r="H2493">
        <v>1320</v>
      </c>
      <c r="I2493">
        <v>0</v>
      </c>
      <c r="J2493">
        <v>590</v>
      </c>
      <c r="K2493">
        <f>SUM(Emisiones_CH4_CO2eq_MUNDO[[#This Row],[Agricultura (kilotoneladas CO₂e)]:[Otras Quemas de Combustible (kilotoneladas CO₂e)]])</f>
        <v>7130</v>
      </c>
    </row>
    <row r="2494" spans="1:11" x14ac:dyDescent="0.25">
      <c r="A2494" t="s">
        <v>183</v>
      </c>
      <c r="B2494" t="s">
        <v>183</v>
      </c>
      <c r="C2494" t="s">
        <v>184</v>
      </c>
      <c r="D2494">
        <v>1998</v>
      </c>
      <c r="E2494">
        <v>4770</v>
      </c>
      <c r="F2494">
        <v>0</v>
      </c>
      <c r="G2494">
        <v>110</v>
      </c>
      <c r="H2494">
        <v>2920</v>
      </c>
      <c r="I2494">
        <v>0</v>
      </c>
      <c r="J2494">
        <v>530</v>
      </c>
      <c r="K2494">
        <f>SUM(Emisiones_CH4_CO2eq_MUNDO[[#This Row],[Agricultura (kilotoneladas CO₂e)]:[Otras Quemas de Combustible (kilotoneladas CO₂e)]])</f>
        <v>8330</v>
      </c>
    </row>
    <row r="2495" spans="1:11" x14ac:dyDescent="0.25">
      <c r="A2495" t="s">
        <v>183</v>
      </c>
      <c r="B2495" t="s">
        <v>183</v>
      </c>
      <c r="C2495" t="s">
        <v>184</v>
      </c>
      <c r="D2495">
        <v>1999</v>
      </c>
      <c r="E2495">
        <v>4720</v>
      </c>
      <c r="F2495">
        <v>0</v>
      </c>
      <c r="G2495">
        <v>80</v>
      </c>
      <c r="H2495">
        <v>2029.99999999999</v>
      </c>
      <c r="I2495">
        <v>0</v>
      </c>
      <c r="J2495">
        <v>480</v>
      </c>
      <c r="K2495">
        <f>SUM(Emisiones_CH4_CO2eq_MUNDO[[#This Row],[Agricultura (kilotoneladas CO₂e)]:[Otras Quemas de Combustible (kilotoneladas CO₂e)]])</f>
        <v>7309.99999999999</v>
      </c>
    </row>
    <row r="2496" spans="1:11" x14ac:dyDescent="0.25">
      <c r="A2496" t="s">
        <v>183</v>
      </c>
      <c r="B2496" t="s">
        <v>183</v>
      </c>
      <c r="C2496" t="s">
        <v>184</v>
      </c>
      <c r="D2496">
        <v>2000</v>
      </c>
      <c r="E2496">
        <v>4960</v>
      </c>
      <c r="F2496">
        <v>0</v>
      </c>
      <c r="G2496">
        <v>60</v>
      </c>
      <c r="H2496">
        <v>1360</v>
      </c>
      <c r="I2496">
        <v>0</v>
      </c>
      <c r="J2496">
        <v>430</v>
      </c>
      <c r="K2496">
        <f>SUM(Emisiones_CH4_CO2eq_MUNDO[[#This Row],[Agricultura (kilotoneladas CO₂e)]:[Otras Quemas de Combustible (kilotoneladas CO₂e)]])</f>
        <v>6810</v>
      </c>
    </row>
    <row r="2497" spans="1:11" x14ac:dyDescent="0.25">
      <c r="A2497" t="s">
        <v>183</v>
      </c>
      <c r="B2497" t="s">
        <v>183</v>
      </c>
      <c r="C2497" t="s">
        <v>184</v>
      </c>
      <c r="D2497">
        <v>2001</v>
      </c>
      <c r="E2497">
        <v>5140</v>
      </c>
      <c r="F2497">
        <v>0</v>
      </c>
      <c r="G2497">
        <v>60</v>
      </c>
      <c r="H2497">
        <v>550</v>
      </c>
      <c r="I2497">
        <v>0</v>
      </c>
      <c r="J2497">
        <v>430</v>
      </c>
      <c r="K2497">
        <f>SUM(Emisiones_CH4_CO2eq_MUNDO[[#This Row],[Agricultura (kilotoneladas CO₂e)]:[Otras Quemas de Combustible (kilotoneladas CO₂e)]])</f>
        <v>6180</v>
      </c>
    </row>
    <row r="2498" spans="1:11" x14ac:dyDescent="0.25">
      <c r="A2498" t="s">
        <v>183</v>
      </c>
      <c r="B2498" t="s">
        <v>183</v>
      </c>
      <c r="C2498" t="s">
        <v>184</v>
      </c>
      <c r="D2498">
        <v>2002</v>
      </c>
      <c r="E2498">
        <v>5220</v>
      </c>
      <c r="F2498">
        <v>0</v>
      </c>
      <c r="G2498">
        <v>60</v>
      </c>
      <c r="H2498">
        <v>2270</v>
      </c>
      <c r="I2498">
        <v>0</v>
      </c>
      <c r="J2498">
        <v>430</v>
      </c>
      <c r="K2498">
        <f>SUM(Emisiones_CH4_CO2eq_MUNDO[[#This Row],[Agricultura (kilotoneladas CO₂e)]:[Otras Quemas de Combustible (kilotoneladas CO₂e)]])</f>
        <v>7980</v>
      </c>
    </row>
    <row r="2499" spans="1:11" x14ac:dyDescent="0.25">
      <c r="A2499" t="s">
        <v>183</v>
      </c>
      <c r="B2499" t="s">
        <v>183</v>
      </c>
      <c r="C2499" t="s">
        <v>184</v>
      </c>
      <c r="D2499">
        <v>2003</v>
      </c>
      <c r="E2499">
        <v>5350</v>
      </c>
      <c r="F2499">
        <v>0</v>
      </c>
      <c r="G2499">
        <v>60</v>
      </c>
      <c r="H2499">
        <v>2530</v>
      </c>
      <c r="I2499">
        <v>0</v>
      </c>
      <c r="J2499">
        <v>430</v>
      </c>
      <c r="K2499">
        <f>SUM(Emisiones_CH4_CO2eq_MUNDO[[#This Row],[Agricultura (kilotoneladas CO₂e)]:[Otras Quemas de Combustible (kilotoneladas CO₂e)]])</f>
        <v>8370</v>
      </c>
    </row>
    <row r="2500" spans="1:11" x14ac:dyDescent="0.25">
      <c r="A2500" t="s">
        <v>183</v>
      </c>
      <c r="B2500" t="s">
        <v>183</v>
      </c>
      <c r="C2500" t="s">
        <v>184</v>
      </c>
      <c r="D2500">
        <v>2004</v>
      </c>
      <c r="E2500">
        <v>5490</v>
      </c>
      <c r="F2500">
        <v>0</v>
      </c>
      <c r="G2500">
        <v>70</v>
      </c>
      <c r="H2500">
        <v>10670</v>
      </c>
      <c r="I2500">
        <v>0</v>
      </c>
      <c r="J2500">
        <v>430</v>
      </c>
      <c r="K2500">
        <f>SUM(Emisiones_CH4_CO2eq_MUNDO[[#This Row],[Agricultura (kilotoneladas CO₂e)]:[Otras Quemas de Combustible (kilotoneladas CO₂e)]])</f>
        <v>16660</v>
      </c>
    </row>
    <row r="2501" spans="1:11" x14ac:dyDescent="0.25">
      <c r="A2501" t="s">
        <v>183</v>
      </c>
      <c r="B2501" t="s">
        <v>183</v>
      </c>
      <c r="C2501" t="s">
        <v>184</v>
      </c>
      <c r="D2501">
        <v>2005</v>
      </c>
      <c r="E2501">
        <v>5420</v>
      </c>
      <c r="F2501">
        <v>0</v>
      </c>
      <c r="G2501">
        <v>70</v>
      </c>
      <c r="H2501">
        <v>4740</v>
      </c>
      <c r="I2501">
        <v>0</v>
      </c>
      <c r="J2501">
        <v>430</v>
      </c>
      <c r="K2501">
        <f>SUM(Emisiones_CH4_CO2eq_MUNDO[[#This Row],[Agricultura (kilotoneladas CO₂e)]:[Otras Quemas de Combustible (kilotoneladas CO₂e)]])</f>
        <v>10660</v>
      </c>
    </row>
    <row r="2502" spans="1:11" x14ac:dyDescent="0.25">
      <c r="A2502" t="s">
        <v>183</v>
      </c>
      <c r="B2502" t="s">
        <v>183</v>
      </c>
      <c r="C2502" t="s">
        <v>184</v>
      </c>
      <c r="D2502">
        <v>2006</v>
      </c>
      <c r="E2502">
        <v>5490</v>
      </c>
      <c r="F2502">
        <v>0</v>
      </c>
      <c r="G2502">
        <v>70</v>
      </c>
      <c r="H2502">
        <v>1940</v>
      </c>
      <c r="I2502">
        <v>0</v>
      </c>
      <c r="J2502">
        <v>430</v>
      </c>
      <c r="K2502">
        <f>SUM(Emisiones_CH4_CO2eq_MUNDO[[#This Row],[Agricultura (kilotoneladas CO₂e)]:[Otras Quemas de Combustible (kilotoneladas CO₂e)]])</f>
        <v>7930</v>
      </c>
    </row>
    <row r="2503" spans="1:11" x14ac:dyDescent="0.25">
      <c r="A2503" t="s">
        <v>183</v>
      </c>
      <c r="B2503" t="s">
        <v>183</v>
      </c>
      <c r="C2503" t="s">
        <v>184</v>
      </c>
      <c r="D2503">
        <v>2007</v>
      </c>
      <c r="E2503">
        <v>5650</v>
      </c>
      <c r="F2503">
        <v>0</v>
      </c>
      <c r="G2503">
        <v>70</v>
      </c>
      <c r="H2503">
        <v>10230</v>
      </c>
      <c r="I2503">
        <v>0</v>
      </c>
      <c r="J2503">
        <v>430</v>
      </c>
      <c r="K2503">
        <f>SUM(Emisiones_CH4_CO2eq_MUNDO[[#This Row],[Agricultura (kilotoneladas CO₂e)]:[Otras Quemas de Combustible (kilotoneladas CO₂e)]])</f>
        <v>16380</v>
      </c>
    </row>
    <row r="2504" spans="1:11" x14ac:dyDescent="0.25">
      <c r="A2504" t="s">
        <v>183</v>
      </c>
      <c r="B2504" t="s">
        <v>183</v>
      </c>
      <c r="C2504" t="s">
        <v>184</v>
      </c>
      <c r="D2504">
        <v>2008</v>
      </c>
      <c r="E2504">
        <v>5820</v>
      </c>
      <c r="F2504">
        <v>0</v>
      </c>
      <c r="G2504">
        <v>70</v>
      </c>
      <c r="H2504">
        <v>1480</v>
      </c>
      <c r="I2504">
        <v>0</v>
      </c>
      <c r="J2504">
        <v>430</v>
      </c>
      <c r="K2504">
        <f>SUM(Emisiones_CH4_CO2eq_MUNDO[[#This Row],[Agricultura (kilotoneladas CO₂e)]:[Otras Quemas de Combustible (kilotoneladas CO₂e)]])</f>
        <v>7800</v>
      </c>
    </row>
    <row r="2505" spans="1:11" x14ac:dyDescent="0.25">
      <c r="A2505" t="s">
        <v>183</v>
      </c>
      <c r="B2505" t="s">
        <v>183</v>
      </c>
      <c r="C2505" t="s">
        <v>184</v>
      </c>
      <c r="D2505">
        <v>2009</v>
      </c>
      <c r="E2505">
        <v>6020</v>
      </c>
      <c r="F2505">
        <v>0</v>
      </c>
      <c r="G2505">
        <v>70</v>
      </c>
      <c r="H2505">
        <v>3040</v>
      </c>
      <c r="I2505">
        <v>0</v>
      </c>
      <c r="J2505">
        <v>430</v>
      </c>
      <c r="K2505">
        <f>SUM(Emisiones_CH4_CO2eq_MUNDO[[#This Row],[Agricultura (kilotoneladas CO₂e)]:[Otras Quemas de Combustible (kilotoneladas CO₂e)]])</f>
        <v>9560</v>
      </c>
    </row>
    <row r="2506" spans="1:11" x14ac:dyDescent="0.25">
      <c r="A2506" t="s">
        <v>183</v>
      </c>
      <c r="B2506" t="s">
        <v>183</v>
      </c>
      <c r="C2506" t="s">
        <v>184</v>
      </c>
      <c r="D2506">
        <v>2010</v>
      </c>
      <c r="E2506">
        <v>6290</v>
      </c>
      <c r="F2506">
        <v>10</v>
      </c>
      <c r="G2506">
        <v>70</v>
      </c>
      <c r="H2506">
        <v>10180</v>
      </c>
      <c r="I2506">
        <v>0</v>
      </c>
      <c r="J2506">
        <v>430</v>
      </c>
      <c r="K2506">
        <f>SUM(Emisiones_CH4_CO2eq_MUNDO[[#This Row],[Agricultura (kilotoneladas CO₂e)]:[Otras Quemas de Combustible (kilotoneladas CO₂e)]])</f>
        <v>16980</v>
      </c>
    </row>
    <row r="2507" spans="1:11" x14ac:dyDescent="0.25">
      <c r="A2507" t="s">
        <v>183</v>
      </c>
      <c r="B2507" t="s">
        <v>183</v>
      </c>
      <c r="C2507" t="s">
        <v>184</v>
      </c>
      <c r="D2507">
        <v>2011</v>
      </c>
      <c r="E2507">
        <v>6180</v>
      </c>
      <c r="F2507">
        <v>10</v>
      </c>
      <c r="G2507">
        <v>70</v>
      </c>
      <c r="H2507">
        <v>1660</v>
      </c>
      <c r="I2507">
        <v>0</v>
      </c>
      <c r="J2507">
        <v>430</v>
      </c>
      <c r="K2507">
        <f>SUM(Emisiones_CH4_CO2eq_MUNDO[[#This Row],[Agricultura (kilotoneladas CO₂e)]:[Otras Quemas de Combustible (kilotoneladas CO₂e)]])</f>
        <v>8350</v>
      </c>
    </row>
    <row r="2508" spans="1:11" x14ac:dyDescent="0.25">
      <c r="A2508" t="s">
        <v>183</v>
      </c>
      <c r="B2508" t="s">
        <v>183</v>
      </c>
      <c r="C2508" t="s">
        <v>184</v>
      </c>
      <c r="D2508">
        <v>2012</v>
      </c>
      <c r="E2508">
        <v>6690</v>
      </c>
      <c r="F2508">
        <v>10</v>
      </c>
      <c r="G2508">
        <v>80</v>
      </c>
      <c r="H2508">
        <v>4270</v>
      </c>
      <c r="I2508">
        <v>0</v>
      </c>
      <c r="J2508">
        <v>430</v>
      </c>
      <c r="K2508">
        <f>SUM(Emisiones_CH4_CO2eq_MUNDO[[#This Row],[Agricultura (kilotoneladas CO₂e)]:[Otras Quemas de Combustible (kilotoneladas CO₂e)]])</f>
        <v>11480</v>
      </c>
    </row>
    <row r="2509" spans="1:11" x14ac:dyDescent="0.25">
      <c r="A2509" t="s">
        <v>183</v>
      </c>
      <c r="B2509" t="s">
        <v>183</v>
      </c>
      <c r="C2509" t="s">
        <v>184</v>
      </c>
      <c r="D2509">
        <v>2013</v>
      </c>
      <c r="E2509">
        <v>6630</v>
      </c>
      <c r="F2509">
        <v>10</v>
      </c>
      <c r="G2509">
        <v>80</v>
      </c>
      <c r="H2509">
        <v>5850</v>
      </c>
      <c r="I2509">
        <v>0</v>
      </c>
      <c r="J2509">
        <v>430</v>
      </c>
      <c r="K2509">
        <f>SUM(Emisiones_CH4_CO2eq_MUNDO[[#This Row],[Agricultura (kilotoneladas CO₂e)]:[Otras Quemas de Combustible (kilotoneladas CO₂e)]])</f>
        <v>13000</v>
      </c>
    </row>
    <row r="2510" spans="1:11" x14ac:dyDescent="0.25">
      <c r="A2510" t="s">
        <v>183</v>
      </c>
      <c r="B2510" t="s">
        <v>183</v>
      </c>
      <c r="C2510" t="s">
        <v>184</v>
      </c>
      <c r="D2510">
        <v>2014</v>
      </c>
      <c r="E2510">
        <v>6820</v>
      </c>
      <c r="F2510">
        <v>10</v>
      </c>
      <c r="G2510">
        <v>80</v>
      </c>
      <c r="H2510">
        <v>4450</v>
      </c>
      <c r="I2510">
        <v>0</v>
      </c>
      <c r="J2510">
        <v>430</v>
      </c>
      <c r="K2510">
        <f>SUM(Emisiones_CH4_CO2eq_MUNDO[[#This Row],[Agricultura (kilotoneladas CO₂e)]:[Otras Quemas de Combustible (kilotoneladas CO₂e)]])</f>
        <v>11790</v>
      </c>
    </row>
    <row r="2511" spans="1:11" x14ac:dyDescent="0.25">
      <c r="A2511" t="s">
        <v>183</v>
      </c>
      <c r="B2511" t="s">
        <v>183</v>
      </c>
      <c r="C2511" t="s">
        <v>184</v>
      </c>
      <c r="D2511">
        <v>2015</v>
      </c>
      <c r="E2511">
        <v>6980</v>
      </c>
      <c r="F2511">
        <v>10</v>
      </c>
      <c r="G2511">
        <v>80</v>
      </c>
      <c r="H2511">
        <v>4820</v>
      </c>
      <c r="I2511">
        <v>0</v>
      </c>
      <c r="J2511">
        <v>430</v>
      </c>
      <c r="K2511">
        <f>SUM(Emisiones_CH4_CO2eq_MUNDO[[#This Row],[Agricultura (kilotoneladas CO₂e)]:[Otras Quemas de Combustible (kilotoneladas CO₂e)]])</f>
        <v>12320</v>
      </c>
    </row>
    <row r="2512" spans="1:11" x14ac:dyDescent="0.25">
      <c r="A2512" t="s">
        <v>183</v>
      </c>
      <c r="B2512" t="s">
        <v>183</v>
      </c>
      <c r="C2512" t="s">
        <v>184</v>
      </c>
      <c r="D2512">
        <v>2016</v>
      </c>
      <c r="E2512">
        <v>7200</v>
      </c>
      <c r="F2512">
        <v>10</v>
      </c>
      <c r="G2512">
        <v>80</v>
      </c>
      <c r="H2512">
        <v>7510</v>
      </c>
      <c r="I2512">
        <v>0</v>
      </c>
      <c r="J2512">
        <v>430</v>
      </c>
      <c r="K2512">
        <f>SUM(Emisiones_CH4_CO2eq_MUNDO[[#This Row],[Agricultura (kilotoneladas CO₂e)]:[Otras Quemas de Combustible (kilotoneladas CO₂e)]])</f>
        <v>15230</v>
      </c>
    </row>
    <row r="2513" spans="1:11" x14ac:dyDescent="0.25">
      <c r="A2513" t="s">
        <v>185</v>
      </c>
      <c r="B2513" t="s">
        <v>185</v>
      </c>
      <c r="C2513" t="s">
        <v>186</v>
      </c>
      <c r="D2513">
        <v>1990</v>
      </c>
      <c r="E2513">
        <v>2930</v>
      </c>
      <c r="F2513">
        <v>250</v>
      </c>
      <c r="G2513">
        <v>610</v>
      </c>
      <c r="H2513">
        <v>10</v>
      </c>
      <c r="I2513">
        <v>0</v>
      </c>
      <c r="J2513">
        <v>250</v>
      </c>
      <c r="K2513">
        <f>SUM(Emisiones_CH4_CO2eq_MUNDO[[#This Row],[Agricultura (kilotoneladas CO₂e)]:[Otras Quemas de Combustible (kilotoneladas CO₂e)]])</f>
        <v>4050</v>
      </c>
    </row>
    <row r="2514" spans="1:11" x14ac:dyDescent="0.25">
      <c r="A2514" t="s">
        <v>185</v>
      </c>
      <c r="B2514" t="s">
        <v>185</v>
      </c>
      <c r="C2514" t="s">
        <v>186</v>
      </c>
      <c r="D2514">
        <v>1991</v>
      </c>
      <c r="E2514">
        <v>2870</v>
      </c>
      <c r="F2514">
        <v>240</v>
      </c>
      <c r="G2514">
        <v>640</v>
      </c>
      <c r="H2514">
        <v>10</v>
      </c>
      <c r="I2514">
        <v>0</v>
      </c>
      <c r="J2514">
        <v>270</v>
      </c>
      <c r="K2514">
        <f>SUM(Emisiones_CH4_CO2eq_MUNDO[[#This Row],[Agricultura (kilotoneladas CO₂e)]:[Otras Quemas de Combustible (kilotoneladas CO₂e)]])</f>
        <v>4030</v>
      </c>
    </row>
    <row r="2515" spans="1:11" x14ac:dyDescent="0.25">
      <c r="A2515" t="s">
        <v>185</v>
      </c>
      <c r="B2515" t="s">
        <v>185</v>
      </c>
      <c r="C2515" t="s">
        <v>186</v>
      </c>
      <c r="D2515">
        <v>1992</v>
      </c>
      <c r="E2515">
        <v>3490</v>
      </c>
      <c r="F2515">
        <v>220</v>
      </c>
      <c r="G2515">
        <v>600</v>
      </c>
      <c r="H2515">
        <v>10</v>
      </c>
      <c r="I2515">
        <v>0</v>
      </c>
      <c r="J2515">
        <v>240</v>
      </c>
      <c r="K2515">
        <f>SUM(Emisiones_CH4_CO2eq_MUNDO[[#This Row],[Agricultura (kilotoneladas CO₂e)]:[Otras Quemas de Combustible (kilotoneladas CO₂e)]])</f>
        <v>4560</v>
      </c>
    </row>
    <row r="2516" spans="1:11" x14ac:dyDescent="0.25">
      <c r="A2516" t="s">
        <v>185</v>
      </c>
      <c r="B2516" t="s">
        <v>185</v>
      </c>
      <c r="C2516" t="s">
        <v>186</v>
      </c>
      <c r="D2516">
        <v>1993</v>
      </c>
      <c r="E2516">
        <v>2940</v>
      </c>
      <c r="F2516">
        <v>210</v>
      </c>
      <c r="G2516">
        <v>530</v>
      </c>
      <c r="H2516">
        <v>10</v>
      </c>
      <c r="I2516">
        <v>0</v>
      </c>
      <c r="J2516">
        <v>250</v>
      </c>
      <c r="K2516">
        <f>SUM(Emisiones_CH4_CO2eq_MUNDO[[#This Row],[Agricultura (kilotoneladas CO₂e)]:[Otras Quemas de Combustible (kilotoneladas CO₂e)]])</f>
        <v>3940</v>
      </c>
    </row>
    <row r="2517" spans="1:11" x14ac:dyDescent="0.25">
      <c r="A2517" t="s">
        <v>185</v>
      </c>
      <c r="B2517" t="s">
        <v>185</v>
      </c>
      <c r="C2517" t="s">
        <v>186</v>
      </c>
      <c r="D2517">
        <v>1994</v>
      </c>
      <c r="E2517">
        <v>1870</v>
      </c>
      <c r="F2517">
        <v>200</v>
      </c>
      <c r="G2517">
        <v>530</v>
      </c>
      <c r="H2517">
        <v>10</v>
      </c>
      <c r="I2517">
        <v>0</v>
      </c>
      <c r="J2517">
        <v>250</v>
      </c>
      <c r="K2517">
        <f>SUM(Emisiones_CH4_CO2eq_MUNDO[[#This Row],[Agricultura (kilotoneladas CO₂e)]:[Otras Quemas de Combustible (kilotoneladas CO₂e)]])</f>
        <v>2860</v>
      </c>
    </row>
    <row r="2518" spans="1:11" x14ac:dyDescent="0.25">
      <c r="A2518" t="s">
        <v>185</v>
      </c>
      <c r="B2518" t="s">
        <v>185</v>
      </c>
      <c r="C2518" t="s">
        <v>186</v>
      </c>
      <c r="D2518">
        <v>1995</v>
      </c>
      <c r="E2518">
        <v>1600</v>
      </c>
      <c r="F2518">
        <v>200</v>
      </c>
      <c r="G2518">
        <v>540</v>
      </c>
      <c r="H2518">
        <v>10</v>
      </c>
      <c r="I2518">
        <v>0</v>
      </c>
      <c r="J2518">
        <v>250</v>
      </c>
      <c r="K2518">
        <f>SUM(Emisiones_CH4_CO2eq_MUNDO[[#This Row],[Agricultura (kilotoneladas CO₂e)]:[Otras Quemas de Combustible (kilotoneladas CO₂e)]])</f>
        <v>2600</v>
      </c>
    </row>
    <row r="2519" spans="1:11" x14ac:dyDescent="0.25">
      <c r="A2519" t="s">
        <v>185</v>
      </c>
      <c r="B2519" t="s">
        <v>185</v>
      </c>
      <c r="C2519" t="s">
        <v>186</v>
      </c>
      <c r="D2519">
        <v>1996</v>
      </c>
      <c r="E2519">
        <v>1540</v>
      </c>
      <c r="F2519">
        <v>190</v>
      </c>
      <c r="G2519">
        <v>550</v>
      </c>
      <c r="H2519">
        <v>0</v>
      </c>
      <c r="I2519">
        <v>0</v>
      </c>
      <c r="J2519">
        <v>260</v>
      </c>
      <c r="K2519">
        <f>SUM(Emisiones_CH4_CO2eq_MUNDO[[#This Row],[Agricultura (kilotoneladas CO₂e)]:[Otras Quemas de Combustible (kilotoneladas CO₂e)]])</f>
        <v>2540</v>
      </c>
    </row>
    <row r="2520" spans="1:11" x14ac:dyDescent="0.25">
      <c r="A2520" t="s">
        <v>185</v>
      </c>
      <c r="B2520" t="s">
        <v>185</v>
      </c>
      <c r="C2520" t="s">
        <v>186</v>
      </c>
      <c r="D2520">
        <v>1997</v>
      </c>
      <c r="E2520">
        <v>1450</v>
      </c>
      <c r="F2520">
        <v>180</v>
      </c>
      <c r="G2520">
        <v>570</v>
      </c>
      <c r="H2520">
        <v>0</v>
      </c>
      <c r="I2520">
        <v>0</v>
      </c>
      <c r="J2520">
        <v>250</v>
      </c>
      <c r="K2520">
        <f>SUM(Emisiones_CH4_CO2eq_MUNDO[[#This Row],[Agricultura (kilotoneladas CO₂e)]:[Otras Quemas de Combustible (kilotoneladas CO₂e)]])</f>
        <v>2450</v>
      </c>
    </row>
    <row r="2521" spans="1:11" x14ac:dyDescent="0.25">
      <c r="A2521" t="s">
        <v>185</v>
      </c>
      <c r="B2521" t="s">
        <v>185</v>
      </c>
      <c r="C2521" t="s">
        <v>186</v>
      </c>
      <c r="D2521">
        <v>1998</v>
      </c>
      <c r="E2521">
        <v>1360</v>
      </c>
      <c r="F2521">
        <v>170</v>
      </c>
      <c r="G2521">
        <v>590</v>
      </c>
      <c r="H2521">
        <v>0</v>
      </c>
      <c r="I2521">
        <v>0</v>
      </c>
      <c r="J2521">
        <v>220</v>
      </c>
      <c r="K2521">
        <f>SUM(Emisiones_CH4_CO2eq_MUNDO[[#This Row],[Agricultura (kilotoneladas CO₂e)]:[Otras Quemas de Combustible (kilotoneladas CO₂e)]])</f>
        <v>2340</v>
      </c>
    </row>
    <row r="2522" spans="1:11" x14ac:dyDescent="0.25">
      <c r="A2522" t="s">
        <v>185</v>
      </c>
      <c r="B2522" t="s">
        <v>185</v>
      </c>
      <c r="C2522" t="s">
        <v>186</v>
      </c>
      <c r="D2522">
        <v>1999</v>
      </c>
      <c r="E2522">
        <v>1250</v>
      </c>
      <c r="F2522">
        <v>160</v>
      </c>
      <c r="G2522">
        <v>600</v>
      </c>
      <c r="H2522">
        <v>0</v>
      </c>
      <c r="I2522">
        <v>0</v>
      </c>
      <c r="J2522">
        <v>220</v>
      </c>
      <c r="K2522">
        <f>SUM(Emisiones_CH4_CO2eq_MUNDO[[#This Row],[Agricultura (kilotoneladas CO₂e)]:[Otras Quemas de Combustible (kilotoneladas CO₂e)]])</f>
        <v>2230</v>
      </c>
    </row>
    <row r="2523" spans="1:11" x14ac:dyDescent="0.25">
      <c r="A2523" t="s">
        <v>185</v>
      </c>
      <c r="B2523" t="s">
        <v>185</v>
      </c>
      <c r="C2523" t="s">
        <v>186</v>
      </c>
      <c r="D2523">
        <v>2000</v>
      </c>
      <c r="E2523">
        <v>1090</v>
      </c>
      <c r="F2523">
        <v>150</v>
      </c>
      <c r="G2523">
        <v>660</v>
      </c>
      <c r="H2523">
        <v>0</v>
      </c>
      <c r="I2523">
        <v>0</v>
      </c>
      <c r="J2523">
        <v>200</v>
      </c>
      <c r="K2523">
        <f>SUM(Emisiones_CH4_CO2eq_MUNDO[[#This Row],[Agricultura (kilotoneladas CO₂e)]:[Otras Quemas de Combustible (kilotoneladas CO₂e)]])</f>
        <v>2100</v>
      </c>
    </row>
    <row r="2524" spans="1:11" x14ac:dyDescent="0.25">
      <c r="A2524" t="s">
        <v>185</v>
      </c>
      <c r="B2524" t="s">
        <v>185</v>
      </c>
      <c r="C2524" t="s">
        <v>186</v>
      </c>
      <c r="D2524">
        <v>2001</v>
      </c>
      <c r="E2524">
        <v>1070</v>
      </c>
      <c r="F2524">
        <v>150</v>
      </c>
      <c r="G2524">
        <v>690</v>
      </c>
      <c r="H2524">
        <v>10</v>
      </c>
      <c r="I2524">
        <v>0</v>
      </c>
      <c r="J2524">
        <v>230</v>
      </c>
      <c r="K2524">
        <f>SUM(Emisiones_CH4_CO2eq_MUNDO[[#This Row],[Agricultura (kilotoneladas CO₂e)]:[Otras Quemas de Combustible (kilotoneladas CO₂e)]])</f>
        <v>2150</v>
      </c>
    </row>
    <row r="2525" spans="1:11" x14ac:dyDescent="0.25">
      <c r="A2525" t="s">
        <v>185</v>
      </c>
      <c r="B2525" t="s">
        <v>185</v>
      </c>
      <c r="C2525" t="s">
        <v>186</v>
      </c>
      <c r="D2525">
        <v>2002</v>
      </c>
      <c r="E2525">
        <v>1110</v>
      </c>
      <c r="F2525">
        <v>150</v>
      </c>
      <c r="G2525">
        <v>680</v>
      </c>
      <c r="H2525">
        <v>80</v>
      </c>
      <c r="I2525">
        <v>0</v>
      </c>
      <c r="J2525">
        <v>220</v>
      </c>
      <c r="K2525">
        <f>SUM(Emisiones_CH4_CO2eq_MUNDO[[#This Row],[Agricultura (kilotoneladas CO₂e)]:[Otras Quemas de Combustible (kilotoneladas CO₂e)]])</f>
        <v>2240</v>
      </c>
    </row>
    <row r="2526" spans="1:11" x14ac:dyDescent="0.25">
      <c r="A2526" t="s">
        <v>185</v>
      </c>
      <c r="B2526" t="s">
        <v>185</v>
      </c>
      <c r="C2526" t="s">
        <v>186</v>
      </c>
      <c r="D2526">
        <v>2003</v>
      </c>
      <c r="E2526">
        <v>1120</v>
      </c>
      <c r="F2526">
        <v>120</v>
      </c>
      <c r="G2526">
        <v>630</v>
      </c>
      <c r="H2526">
        <v>110</v>
      </c>
      <c r="I2526">
        <v>0</v>
      </c>
      <c r="J2526">
        <v>220</v>
      </c>
      <c r="K2526">
        <f>SUM(Emisiones_CH4_CO2eq_MUNDO[[#This Row],[Agricultura (kilotoneladas CO₂e)]:[Otras Quemas de Combustible (kilotoneladas CO₂e)]])</f>
        <v>2200</v>
      </c>
    </row>
    <row r="2527" spans="1:11" x14ac:dyDescent="0.25">
      <c r="A2527" t="s">
        <v>185</v>
      </c>
      <c r="B2527" t="s">
        <v>185</v>
      </c>
      <c r="C2527" t="s">
        <v>186</v>
      </c>
      <c r="D2527">
        <v>2004</v>
      </c>
      <c r="E2527">
        <v>1070</v>
      </c>
      <c r="F2527">
        <v>120</v>
      </c>
      <c r="G2527">
        <v>630</v>
      </c>
      <c r="H2527">
        <v>20</v>
      </c>
      <c r="I2527">
        <v>0</v>
      </c>
      <c r="J2527">
        <v>230</v>
      </c>
      <c r="K2527">
        <f>SUM(Emisiones_CH4_CO2eq_MUNDO[[#This Row],[Agricultura (kilotoneladas CO₂e)]:[Otras Quemas de Combustible (kilotoneladas CO₂e)]])</f>
        <v>2070</v>
      </c>
    </row>
    <row r="2528" spans="1:11" x14ac:dyDescent="0.25">
      <c r="A2528" t="s">
        <v>185</v>
      </c>
      <c r="B2528" t="s">
        <v>185</v>
      </c>
      <c r="C2528" t="s">
        <v>186</v>
      </c>
      <c r="D2528">
        <v>2005</v>
      </c>
      <c r="E2528">
        <v>1050</v>
      </c>
      <c r="F2528">
        <v>130</v>
      </c>
      <c r="G2528">
        <v>650</v>
      </c>
      <c r="H2528">
        <v>0</v>
      </c>
      <c r="I2528">
        <v>0</v>
      </c>
      <c r="J2528">
        <v>230</v>
      </c>
      <c r="K2528">
        <f>SUM(Emisiones_CH4_CO2eq_MUNDO[[#This Row],[Agricultura (kilotoneladas CO₂e)]:[Otras Quemas de Combustible (kilotoneladas CO₂e)]])</f>
        <v>2060</v>
      </c>
    </row>
    <row r="2529" spans="1:11" x14ac:dyDescent="0.25">
      <c r="A2529" t="s">
        <v>185</v>
      </c>
      <c r="B2529" t="s">
        <v>185</v>
      </c>
      <c r="C2529" t="s">
        <v>186</v>
      </c>
      <c r="D2529">
        <v>2006</v>
      </c>
      <c r="E2529">
        <v>1070</v>
      </c>
      <c r="F2529">
        <v>100</v>
      </c>
      <c r="G2529">
        <v>670</v>
      </c>
      <c r="H2529">
        <v>10</v>
      </c>
      <c r="I2529">
        <v>0</v>
      </c>
      <c r="J2529">
        <v>220</v>
      </c>
      <c r="K2529">
        <f>SUM(Emisiones_CH4_CO2eq_MUNDO[[#This Row],[Agricultura (kilotoneladas CO₂e)]:[Otras Quemas de Combustible (kilotoneladas CO₂e)]])</f>
        <v>2070</v>
      </c>
    </row>
    <row r="2530" spans="1:11" x14ac:dyDescent="0.25">
      <c r="A2530" t="s">
        <v>185</v>
      </c>
      <c r="B2530" t="s">
        <v>185</v>
      </c>
      <c r="C2530" t="s">
        <v>186</v>
      </c>
      <c r="D2530">
        <v>2007</v>
      </c>
      <c r="E2530">
        <v>1050</v>
      </c>
      <c r="F2530">
        <v>100</v>
      </c>
      <c r="G2530">
        <v>680</v>
      </c>
      <c r="H2530">
        <v>0</v>
      </c>
      <c r="I2530">
        <v>0</v>
      </c>
      <c r="J2530">
        <v>220</v>
      </c>
      <c r="K2530">
        <f>SUM(Emisiones_CH4_CO2eq_MUNDO[[#This Row],[Agricultura (kilotoneladas CO₂e)]:[Otras Quemas de Combustible (kilotoneladas CO₂e)]])</f>
        <v>2050</v>
      </c>
    </row>
    <row r="2531" spans="1:11" x14ac:dyDescent="0.25">
      <c r="A2531" t="s">
        <v>185</v>
      </c>
      <c r="B2531" t="s">
        <v>185</v>
      </c>
      <c r="C2531" t="s">
        <v>186</v>
      </c>
      <c r="D2531">
        <v>2008</v>
      </c>
      <c r="E2531">
        <v>1080</v>
      </c>
      <c r="F2531">
        <v>100</v>
      </c>
      <c r="G2531">
        <v>690</v>
      </c>
      <c r="H2531">
        <v>0</v>
      </c>
      <c r="I2531">
        <v>0</v>
      </c>
      <c r="J2531">
        <v>190</v>
      </c>
      <c r="K2531">
        <f>SUM(Emisiones_CH4_CO2eq_MUNDO[[#This Row],[Agricultura (kilotoneladas CO₂e)]:[Otras Quemas de Combustible (kilotoneladas CO₂e)]])</f>
        <v>2060</v>
      </c>
    </row>
    <row r="2532" spans="1:11" x14ac:dyDescent="0.25">
      <c r="A2532" t="s">
        <v>185</v>
      </c>
      <c r="B2532" t="s">
        <v>185</v>
      </c>
      <c r="C2532" t="s">
        <v>186</v>
      </c>
      <c r="D2532">
        <v>2009</v>
      </c>
      <c r="E2532">
        <v>1030</v>
      </c>
      <c r="F2532">
        <v>100</v>
      </c>
      <c r="G2532">
        <v>660</v>
      </c>
      <c r="H2532">
        <v>0</v>
      </c>
      <c r="I2532">
        <v>0</v>
      </c>
      <c r="J2532">
        <v>210</v>
      </c>
      <c r="K2532">
        <f>SUM(Emisiones_CH4_CO2eq_MUNDO[[#This Row],[Agricultura (kilotoneladas CO₂e)]:[Otras Quemas de Combustible (kilotoneladas CO₂e)]])</f>
        <v>2000</v>
      </c>
    </row>
    <row r="2533" spans="1:11" x14ac:dyDescent="0.25">
      <c r="A2533" t="s">
        <v>185</v>
      </c>
      <c r="B2533" t="s">
        <v>185</v>
      </c>
      <c r="C2533" t="s">
        <v>186</v>
      </c>
      <c r="D2533">
        <v>2010</v>
      </c>
      <c r="E2533">
        <v>1020</v>
      </c>
      <c r="F2533">
        <v>90</v>
      </c>
      <c r="G2533">
        <v>690</v>
      </c>
      <c r="H2533">
        <v>10</v>
      </c>
      <c r="I2533">
        <v>0</v>
      </c>
      <c r="J2533">
        <v>180</v>
      </c>
      <c r="K2533">
        <f>SUM(Emisiones_CH4_CO2eq_MUNDO[[#This Row],[Agricultura (kilotoneladas CO₂e)]:[Otras Quemas de Combustible (kilotoneladas CO₂e)]])</f>
        <v>1990</v>
      </c>
    </row>
    <row r="2534" spans="1:11" x14ac:dyDescent="0.25">
      <c r="A2534" t="s">
        <v>185</v>
      </c>
      <c r="B2534" t="s">
        <v>185</v>
      </c>
      <c r="C2534" t="s">
        <v>186</v>
      </c>
      <c r="D2534">
        <v>2011</v>
      </c>
      <c r="E2534">
        <v>1030</v>
      </c>
      <c r="F2534">
        <v>60</v>
      </c>
      <c r="G2534">
        <v>660</v>
      </c>
      <c r="H2534">
        <v>0</v>
      </c>
      <c r="I2534">
        <v>0</v>
      </c>
      <c r="J2534">
        <v>180</v>
      </c>
      <c r="K2534">
        <f>SUM(Emisiones_CH4_CO2eq_MUNDO[[#This Row],[Agricultura (kilotoneladas CO₂e)]:[Otras Quemas de Combustible (kilotoneladas CO₂e)]])</f>
        <v>1930</v>
      </c>
    </row>
    <row r="2535" spans="1:11" x14ac:dyDescent="0.25">
      <c r="A2535" t="s">
        <v>185</v>
      </c>
      <c r="B2535" t="s">
        <v>185</v>
      </c>
      <c r="C2535" t="s">
        <v>186</v>
      </c>
      <c r="D2535">
        <v>2012</v>
      </c>
      <c r="E2535">
        <v>1030</v>
      </c>
      <c r="F2535">
        <v>80</v>
      </c>
      <c r="G2535">
        <v>670</v>
      </c>
      <c r="H2535">
        <v>0</v>
      </c>
      <c r="I2535">
        <v>0</v>
      </c>
      <c r="J2535">
        <v>190</v>
      </c>
      <c r="K2535">
        <f>SUM(Emisiones_CH4_CO2eq_MUNDO[[#This Row],[Agricultura (kilotoneladas CO₂e)]:[Otras Quemas de Combustible (kilotoneladas CO₂e)]])</f>
        <v>1970</v>
      </c>
    </row>
    <row r="2536" spans="1:11" x14ac:dyDescent="0.25">
      <c r="A2536" t="s">
        <v>185</v>
      </c>
      <c r="B2536" t="s">
        <v>185</v>
      </c>
      <c r="C2536" t="s">
        <v>186</v>
      </c>
      <c r="D2536">
        <v>2013</v>
      </c>
      <c r="E2536">
        <v>1040</v>
      </c>
      <c r="F2536">
        <v>100</v>
      </c>
      <c r="G2536">
        <v>670</v>
      </c>
      <c r="H2536">
        <v>20</v>
      </c>
      <c r="I2536">
        <v>0</v>
      </c>
      <c r="J2536">
        <v>180</v>
      </c>
      <c r="K2536">
        <f>SUM(Emisiones_CH4_CO2eq_MUNDO[[#This Row],[Agricultura (kilotoneladas CO₂e)]:[Otras Quemas de Combustible (kilotoneladas CO₂e)]])</f>
        <v>2010</v>
      </c>
    </row>
    <row r="2537" spans="1:11" x14ac:dyDescent="0.25">
      <c r="A2537" t="s">
        <v>185</v>
      </c>
      <c r="B2537" t="s">
        <v>185</v>
      </c>
      <c r="C2537" t="s">
        <v>186</v>
      </c>
      <c r="D2537">
        <v>2014</v>
      </c>
      <c r="E2537">
        <v>1070</v>
      </c>
      <c r="F2537">
        <v>140</v>
      </c>
      <c r="G2537">
        <v>670</v>
      </c>
      <c r="H2537">
        <v>20</v>
      </c>
      <c r="I2537">
        <v>0</v>
      </c>
      <c r="J2537">
        <v>180</v>
      </c>
      <c r="K2537">
        <f>SUM(Emisiones_CH4_CO2eq_MUNDO[[#This Row],[Agricultura (kilotoneladas CO₂e)]:[Otras Quemas de Combustible (kilotoneladas CO₂e)]])</f>
        <v>2080</v>
      </c>
    </row>
    <row r="2538" spans="1:11" x14ac:dyDescent="0.25">
      <c r="A2538" t="s">
        <v>185</v>
      </c>
      <c r="B2538" t="s">
        <v>185</v>
      </c>
      <c r="C2538" t="s">
        <v>186</v>
      </c>
      <c r="D2538">
        <v>2015</v>
      </c>
      <c r="E2538">
        <v>1090</v>
      </c>
      <c r="F2538">
        <v>100</v>
      </c>
      <c r="G2538">
        <v>630</v>
      </c>
      <c r="H2538">
        <v>10</v>
      </c>
      <c r="I2538">
        <v>0</v>
      </c>
      <c r="J2538">
        <v>160</v>
      </c>
      <c r="K2538">
        <f>SUM(Emisiones_CH4_CO2eq_MUNDO[[#This Row],[Agricultura (kilotoneladas CO₂e)]:[Otras Quemas de Combustible (kilotoneladas CO₂e)]])</f>
        <v>1990</v>
      </c>
    </row>
    <row r="2539" spans="1:11" x14ac:dyDescent="0.25">
      <c r="A2539" t="s">
        <v>185</v>
      </c>
      <c r="B2539" t="s">
        <v>185</v>
      </c>
      <c r="C2539" t="s">
        <v>186</v>
      </c>
      <c r="D2539">
        <v>2016</v>
      </c>
      <c r="E2539">
        <v>1080</v>
      </c>
      <c r="F2539">
        <v>120</v>
      </c>
      <c r="G2539">
        <v>640</v>
      </c>
      <c r="H2539">
        <v>0</v>
      </c>
      <c r="I2539">
        <v>0</v>
      </c>
      <c r="J2539">
        <v>160</v>
      </c>
      <c r="K2539">
        <f>SUM(Emisiones_CH4_CO2eq_MUNDO[[#This Row],[Agricultura (kilotoneladas CO₂e)]:[Otras Quemas de Combustible (kilotoneladas CO₂e)]])</f>
        <v>2000</v>
      </c>
    </row>
    <row r="2540" spans="1:11" x14ac:dyDescent="0.25">
      <c r="A2540" t="s">
        <v>187</v>
      </c>
      <c r="B2540" t="s">
        <v>442</v>
      </c>
      <c r="C2540" t="s">
        <v>188</v>
      </c>
      <c r="D2540">
        <v>1990</v>
      </c>
      <c r="E2540">
        <v>170</v>
      </c>
      <c r="F2540">
        <v>0</v>
      </c>
      <c r="G2540">
        <v>1000</v>
      </c>
      <c r="H2540">
        <v>0</v>
      </c>
      <c r="I2540">
        <v>0</v>
      </c>
      <c r="J2540">
        <v>40</v>
      </c>
      <c r="K2540">
        <f>SUM(Emisiones_CH4_CO2eq_MUNDO[[#This Row],[Agricultura (kilotoneladas CO₂e)]:[Otras Quemas de Combustible (kilotoneladas CO₂e)]])</f>
        <v>1210</v>
      </c>
    </row>
    <row r="2541" spans="1:11" x14ac:dyDescent="0.25">
      <c r="A2541" t="s">
        <v>187</v>
      </c>
      <c r="B2541" t="s">
        <v>442</v>
      </c>
      <c r="C2541" t="s">
        <v>188</v>
      </c>
      <c r="D2541">
        <v>1991</v>
      </c>
      <c r="E2541">
        <v>190</v>
      </c>
      <c r="F2541">
        <v>0</v>
      </c>
      <c r="G2541">
        <v>1020</v>
      </c>
      <c r="H2541">
        <v>0</v>
      </c>
      <c r="I2541">
        <v>0</v>
      </c>
      <c r="J2541">
        <v>50</v>
      </c>
      <c r="K2541">
        <f>SUM(Emisiones_CH4_CO2eq_MUNDO[[#This Row],[Agricultura (kilotoneladas CO₂e)]:[Otras Quemas de Combustible (kilotoneladas CO₂e)]])</f>
        <v>1260</v>
      </c>
    </row>
    <row r="2542" spans="1:11" x14ac:dyDescent="0.25">
      <c r="A2542" t="s">
        <v>187</v>
      </c>
      <c r="B2542" t="s">
        <v>442</v>
      </c>
      <c r="C2542" t="s">
        <v>188</v>
      </c>
      <c r="D2542">
        <v>1992</v>
      </c>
      <c r="E2542">
        <v>190</v>
      </c>
      <c r="F2542">
        <v>0</v>
      </c>
      <c r="G2542">
        <v>1040</v>
      </c>
      <c r="H2542">
        <v>0</v>
      </c>
      <c r="I2542">
        <v>0</v>
      </c>
      <c r="J2542">
        <v>60</v>
      </c>
      <c r="K2542">
        <f>SUM(Emisiones_CH4_CO2eq_MUNDO[[#This Row],[Agricultura (kilotoneladas CO₂e)]:[Otras Quemas de Combustible (kilotoneladas CO₂e)]])</f>
        <v>1290</v>
      </c>
    </row>
    <row r="2543" spans="1:11" x14ac:dyDescent="0.25">
      <c r="A2543" t="s">
        <v>187</v>
      </c>
      <c r="B2543" t="s">
        <v>442</v>
      </c>
      <c r="C2543" t="s">
        <v>188</v>
      </c>
      <c r="D2543">
        <v>1993</v>
      </c>
      <c r="E2543">
        <v>190</v>
      </c>
      <c r="F2543">
        <v>0</v>
      </c>
      <c r="G2543">
        <v>1060</v>
      </c>
      <c r="H2543">
        <v>0</v>
      </c>
      <c r="I2543">
        <v>0</v>
      </c>
      <c r="J2543">
        <v>70</v>
      </c>
      <c r="K2543">
        <f>SUM(Emisiones_CH4_CO2eq_MUNDO[[#This Row],[Agricultura (kilotoneladas CO₂e)]:[Otras Quemas de Combustible (kilotoneladas CO₂e)]])</f>
        <v>1320</v>
      </c>
    </row>
    <row r="2544" spans="1:11" x14ac:dyDescent="0.25">
      <c r="A2544" t="s">
        <v>187</v>
      </c>
      <c r="B2544" t="s">
        <v>442</v>
      </c>
      <c r="C2544" t="s">
        <v>188</v>
      </c>
      <c r="D2544">
        <v>1994</v>
      </c>
      <c r="E2544">
        <v>190</v>
      </c>
      <c r="F2544">
        <v>0</v>
      </c>
      <c r="G2544">
        <v>1080</v>
      </c>
      <c r="H2544">
        <v>0</v>
      </c>
      <c r="I2544">
        <v>0</v>
      </c>
      <c r="J2544">
        <v>80</v>
      </c>
      <c r="K2544">
        <f>SUM(Emisiones_CH4_CO2eq_MUNDO[[#This Row],[Agricultura (kilotoneladas CO₂e)]:[Otras Quemas de Combustible (kilotoneladas CO₂e)]])</f>
        <v>1350</v>
      </c>
    </row>
    <row r="2545" spans="1:11" x14ac:dyDescent="0.25">
      <c r="A2545" t="s">
        <v>187</v>
      </c>
      <c r="B2545" t="s">
        <v>442</v>
      </c>
      <c r="C2545" t="s">
        <v>188</v>
      </c>
      <c r="D2545">
        <v>1995</v>
      </c>
      <c r="E2545">
        <v>180</v>
      </c>
      <c r="F2545">
        <v>0</v>
      </c>
      <c r="G2545">
        <v>1230</v>
      </c>
      <c r="H2545">
        <v>0</v>
      </c>
      <c r="I2545">
        <v>0</v>
      </c>
      <c r="J2545">
        <v>80</v>
      </c>
      <c r="K2545">
        <f>SUM(Emisiones_CH4_CO2eq_MUNDO[[#This Row],[Agricultura (kilotoneladas CO₂e)]:[Otras Quemas de Combustible (kilotoneladas CO₂e)]])</f>
        <v>1490</v>
      </c>
    </row>
    <row r="2546" spans="1:11" x14ac:dyDescent="0.25">
      <c r="A2546" t="s">
        <v>187</v>
      </c>
      <c r="B2546" t="s">
        <v>442</v>
      </c>
      <c r="C2546" t="s">
        <v>188</v>
      </c>
      <c r="D2546">
        <v>1996</v>
      </c>
      <c r="E2546">
        <v>200</v>
      </c>
      <c r="F2546">
        <v>0</v>
      </c>
      <c r="G2546">
        <v>1380</v>
      </c>
      <c r="H2546">
        <v>0</v>
      </c>
      <c r="I2546">
        <v>0</v>
      </c>
      <c r="J2546">
        <v>70</v>
      </c>
      <c r="K2546">
        <f>SUM(Emisiones_CH4_CO2eq_MUNDO[[#This Row],[Agricultura (kilotoneladas CO₂e)]:[Otras Quemas de Combustible (kilotoneladas CO₂e)]])</f>
        <v>1650</v>
      </c>
    </row>
    <row r="2547" spans="1:11" x14ac:dyDescent="0.25">
      <c r="A2547" t="s">
        <v>187</v>
      </c>
      <c r="B2547" t="s">
        <v>442</v>
      </c>
      <c r="C2547" t="s">
        <v>188</v>
      </c>
      <c r="D2547">
        <v>1997</v>
      </c>
      <c r="E2547">
        <v>200</v>
      </c>
      <c r="F2547">
        <v>0</v>
      </c>
      <c r="G2547">
        <v>1530</v>
      </c>
      <c r="H2547">
        <v>0</v>
      </c>
      <c r="I2547">
        <v>0</v>
      </c>
      <c r="J2547">
        <v>60</v>
      </c>
      <c r="K2547">
        <f>SUM(Emisiones_CH4_CO2eq_MUNDO[[#This Row],[Agricultura (kilotoneladas CO₂e)]:[Otras Quemas de Combustible (kilotoneladas CO₂e)]])</f>
        <v>1790</v>
      </c>
    </row>
    <row r="2548" spans="1:11" x14ac:dyDescent="0.25">
      <c r="A2548" t="s">
        <v>187</v>
      </c>
      <c r="B2548" t="s">
        <v>442</v>
      </c>
      <c r="C2548" t="s">
        <v>188</v>
      </c>
      <c r="D2548">
        <v>1998</v>
      </c>
      <c r="E2548">
        <v>200</v>
      </c>
      <c r="F2548">
        <v>0</v>
      </c>
      <c r="G2548">
        <v>1670</v>
      </c>
      <c r="H2548">
        <v>0</v>
      </c>
      <c r="I2548">
        <v>0</v>
      </c>
      <c r="J2548">
        <v>60</v>
      </c>
      <c r="K2548">
        <f>SUM(Emisiones_CH4_CO2eq_MUNDO[[#This Row],[Agricultura (kilotoneladas CO₂e)]:[Otras Quemas de Combustible (kilotoneladas CO₂e)]])</f>
        <v>1930</v>
      </c>
    </row>
    <row r="2549" spans="1:11" x14ac:dyDescent="0.25">
      <c r="A2549" t="s">
        <v>187</v>
      </c>
      <c r="B2549" t="s">
        <v>442</v>
      </c>
      <c r="C2549" t="s">
        <v>188</v>
      </c>
      <c r="D2549">
        <v>1999</v>
      </c>
      <c r="E2549">
        <v>200</v>
      </c>
      <c r="F2549">
        <v>0</v>
      </c>
      <c r="G2549">
        <v>1820</v>
      </c>
      <c r="H2549">
        <v>0</v>
      </c>
      <c r="I2549">
        <v>0</v>
      </c>
      <c r="J2549">
        <v>50</v>
      </c>
      <c r="K2549">
        <f>SUM(Emisiones_CH4_CO2eq_MUNDO[[#This Row],[Agricultura (kilotoneladas CO₂e)]:[Otras Quemas de Combustible (kilotoneladas CO₂e)]])</f>
        <v>2070</v>
      </c>
    </row>
    <row r="2550" spans="1:11" x14ac:dyDescent="0.25">
      <c r="A2550" t="s">
        <v>187</v>
      </c>
      <c r="B2550" t="s">
        <v>442</v>
      </c>
      <c r="C2550" t="s">
        <v>188</v>
      </c>
      <c r="D2550">
        <v>2000</v>
      </c>
      <c r="E2550">
        <v>200</v>
      </c>
      <c r="F2550">
        <v>0</v>
      </c>
      <c r="G2550">
        <v>1970</v>
      </c>
      <c r="H2550">
        <v>0</v>
      </c>
      <c r="I2550">
        <v>0</v>
      </c>
      <c r="J2550">
        <v>40</v>
      </c>
      <c r="K2550">
        <f>SUM(Emisiones_CH4_CO2eq_MUNDO[[#This Row],[Agricultura (kilotoneladas CO₂e)]:[Otras Quemas de Combustible (kilotoneladas CO₂e)]])</f>
        <v>2210</v>
      </c>
    </row>
    <row r="2551" spans="1:11" x14ac:dyDescent="0.25">
      <c r="A2551" t="s">
        <v>187</v>
      </c>
      <c r="B2551" t="s">
        <v>442</v>
      </c>
      <c r="C2551" t="s">
        <v>188</v>
      </c>
      <c r="D2551">
        <v>2001</v>
      </c>
      <c r="E2551">
        <v>190</v>
      </c>
      <c r="F2551">
        <v>0</v>
      </c>
      <c r="G2551">
        <v>2009.99999999999</v>
      </c>
      <c r="H2551">
        <v>0</v>
      </c>
      <c r="I2551">
        <v>0</v>
      </c>
      <c r="J2551">
        <v>40</v>
      </c>
      <c r="K2551">
        <f>SUM(Emisiones_CH4_CO2eq_MUNDO[[#This Row],[Agricultura (kilotoneladas CO₂e)]:[Otras Quemas de Combustible (kilotoneladas CO₂e)]])</f>
        <v>2239.99999999999</v>
      </c>
    </row>
    <row r="2552" spans="1:11" x14ac:dyDescent="0.25">
      <c r="A2552" t="s">
        <v>187</v>
      </c>
      <c r="B2552" t="s">
        <v>442</v>
      </c>
      <c r="C2552" t="s">
        <v>188</v>
      </c>
      <c r="D2552">
        <v>2002</v>
      </c>
      <c r="E2552">
        <v>200</v>
      </c>
      <c r="F2552">
        <v>0</v>
      </c>
      <c r="G2552">
        <v>2060</v>
      </c>
      <c r="H2552">
        <v>0</v>
      </c>
      <c r="I2552">
        <v>0</v>
      </c>
      <c r="J2552">
        <v>40</v>
      </c>
      <c r="K2552">
        <f>SUM(Emisiones_CH4_CO2eq_MUNDO[[#This Row],[Agricultura (kilotoneladas CO₂e)]:[Otras Quemas de Combustible (kilotoneladas CO₂e)]])</f>
        <v>2300</v>
      </c>
    </row>
    <row r="2553" spans="1:11" x14ac:dyDescent="0.25">
      <c r="A2553" t="s">
        <v>187</v>
      </c>
      <c r="B2553" t="s">
        <v>442</v>
      </c>
      <c r="C2553" t="s">
        <v>188</v>
      </c>
      <c r="D2553">
        <v>2003</v>
      </c>
      <c r="E2553">
        <v>200</v>
      </c>
      <c r="F2553">
        <v>0</v>
      </c>
      <c r="G2553">
        <v>2100</v>
      </c>
      <c r="H2553">
        <v>0</v>
      </c>
      <c r="I2553">
        <v>0</v>
      </c>
      <c r="J2553">
        <v>40</v>
      </c>
      <c r="K2553">
        <f>SUM(Emisiones_CH4_CO2eq_MUNDO[[#This Row],[Agricultura (kilotoneladas CO₂e)]:[Otras Quemas de Combustible (kilotoneladas CO₂e)]])</f>
        <v>2340</v>
      </c>
    </row>
    <row r="2554" spans="1:11" x14ac:dyDescent="0.25">
      <c r="A2554" t="s">
        <v>187</v>
      </c>
      <c r="B2554" t="s">
        <v>442</v>
      </c>
      <c r="C2554" t="s">
        <v>188</v>
      </c>
      <c r="D2554">
        <v>2004</v>
      </c>
      <c r="E2554">
        <v>200</v>
      </c>
      <c r="F2554">
        <v>0</v>
      </c>
      <c r="G2554">
        <v>2150</v>
      </c>
      <c r="H2554">
        <v>0</v>
      </c>
      <c r="I2554">
        <v>0</v>
      </c>
      <c r="J2554">
        <v>40</v>
      </c>
      <c r="K2554">
        <f>SUM(Emisiones_CH4_CO2eq_MUNDO[[#This Row],[Agricultura (kilotoneladas CO₂e)]:[Otras Quemas de Combustible (kilotoneladas CO₂e)]])</f>
        <v>2390</v>
      </c>
    </row>
    <row r="2555" spans="1:11" x14ac:dyDescent="0.25">
      <c r="A2555" t="s">
        <v>187</v>
      </c>
      <c r="B2555" t="s">
        <v>442</v>
      </c>
      <c r="C2555" t="s">
        <v>188</v>
      </c>
      <c r="D2555">
        <v>2005</v>
      </c>
      <c r="E2555">
        <v>210</v>
      </c>
      <c r="F2555">
        <v>0</v>
      </c>
      <c r="G2555">
        <v>2200</v>
      </c>
      <c r="H2555">
        <v>0</v>
      </c>
      <c r="I2555">
        <v>0</v>
      </c>
      <c r="J2555">
        <v>40</v>
      </c>
      <c r="K2555">
        <f>SUM(Emisiones_CH4_CO2eq_MUNDO[[#This Row],[Agricultura (kilotoneladas CO₂e)]:[Otras Quemas de Combustible (kilotoneladas CO₂e)]])</f>
        <v>2450</v>
      </c>
    </row>
    <row r="2556" spans="1:11" x14ac:dyDescent="0.25">
      <c r="A2556" t="s">
        <v>187</v>
      </c>
      <c r="B2556" t="s">
        <v>442</v>
      </c>
      <c r="C2556" t="s">
        <v>188</v>
      </c>
      <c r="D2556">
        <v>2006</v>
      </c>
      <c r="E2556">
        <v>210</v>
      </c>
      <c r="F2556">
        <v>0</v>
      </c>
      <c r="G2556">
        <v>2240</v>
      </c>
      <c r="H2556">
        <v>0</v>
      </c>
      <c r="I2556">
        <v>0</v>
      </c>
      <c r="J2556">
        <v>40</v>
      </c>
      <c r="K2556">
        <f>SUM(Emisiones_CH4_CO2eq_MUNDO[[#This Row],[Agricultura (kilotoneladas CO₂e)]:[Otras Quemas de Combustible (kilotoneladas CO₂e)]])</f>
        <v>2490</v>
      </c>
    </row>
    <row r="2557" spans="1:11" x14ac:dyDescent="0.25">
      <c r="A2557" t="s">
        <v>187</v>
      </c>
      <c r="B2557" t="s">
        <v>442</v>
      </c>
      <c r="C2557" t="s">
        <v>188</v>
      </c>
      <c r="D2557">
        <v>2007</v>
      </c>
      <c r="E2557">
        <v>200</v>
      </c>
      <c r="F2557">
        <v>0</v>
      </c>
      <c r="G2557">
        <v>2290</v>
      </c>
      <c r="H2557">
        <v>0</v>
      </c>
      <c r="I2557">
        <v>0</v>
      </c>
      <c r="J2557">
        <v>40</v>
      </c>
      <c r="K2557">
        <f>SUM(Emisiones_CH4_CO2eq_MUNDO[[#This Row],[Agricultura (kilotoneladas CO₂e)]:[Otras Quemas de Combustible (kilotoneladas CO₂e)]])</f>
        <v>2530</v>
      </c>
    </row>
    <row r="2558" spans="1:11" x14ac:dyDescent="0.25">
      <c r="A2558" t="s">
        <v>187</v>
      </c>
      <c r="B2558" t="s">
        <v>442</v>
      </c>
      <c r="C2558" t="s">
        <v>188</v>
      </c>
      <c r="D2558">
        <v>2008</v>
      </c>
      <c r="E2558">
        <v>210</v>
      </c>
      <c r="F2558">
        <v>10</v>
      </c>
      <c r="G2558">
        <v>2340</v>
      </c>
      <c r="H2558">
        <v>0</v>
      </c>
      <c r="I2558">
        <v>0</v>
      </c>
      <c r="J2558">
        <v>50</v>
      </c>
      <c r="K2558">
        <f>SUM(Emisiones_CH4_CO2eq_MUNDO[[#This Row],[Agricultura (kilotoneladas CO₂e)]:[Otras Quemas de Combustible (kilotoneladas CO₂e)]])</f>
        <v>2610</v>
      </c>
    </row>
    <row r="2559" spans="1:11" x14ac:dyDescent="0.25">
      <c r="A2559" t="s">
        <v>187</v>
      </c>
      <c r="B2559" t="s">
        <v>442</v>
      </c>
      <c r="C2559" t="s">
        <v>188</v>
      </c>
      <c r="D2559">
        <v>2009</v>
      </c>
      <c r="E2559">
        <v>200</v>
      </c>
      <c r="F2559">
        <v>10</v>
      </c>
      <c r="G2559">
        <v>2390</v>
      </c>
      <c r="H2559">
        <v>0</v>
      </c>
      <c r="I2559">
        <v>0</v>
      </c>
      <c r="J2559">
        <v>50</v>
      </c>
      <c r="K2559">
        <f>SUM(Emisiones_CH4_CO2eq_MUNDO[[#This Row],[Agricultura (kilotoneladas CO₂e)]:[Otras Quemas de Combustible (kilotoneladas CO₂e)]])</f>
        <v>2650</v>
      </c>
    </row>
    <row r="2560" spans="1:11" x14ac:dyDescent="0.25">
      <c r="A2560" t="s">
        <v>187</v>
      </c>
      <c r="B2560" t="s">
        <v>442</v>
      </c>
      <c r="C2560" t="s">
        <v>188</v>
      </c>
      <c r="D2560">
        <v>2010</v>
      </c>
      <c r="E2560">
        <v>180</v>
      </c>
      <c r="F2560">
        <v>10</v>
      </c>
      <c r="G2560">
        <v>2440</v>
      </c>
      <c r="H2560">
        <v>0</v>
      </c>
      <c r="I2560">
        <v>0</v>
      </c>
      <c r="J2560">
        <v>50</v>
      </c>
      <c r="K2560">
        <f>SUM(Emisiones_CH4_CO2eq_MUNDO[[#This Row],[Agricultura (kilotoneladas CO₂e)]:[Otras Quemas de Combustible (kilotoneladas CO₂e)]])</f>
        <v>2680</v>
      </c>
    </row>
    <row r="2561" spans="1:11" x14ac:dyDescent="0.25">
      <c r="A2561" t="s">
        <v>187</v>
      </c>
      <c r="B2561" t="s">
        <v>442</v>
      </c>
      <c r="C2561" t="s">
        <v>188</v>
      </c>
      <c r="D2561">
        <v>2011</v>
      </c>
      <c r="E2561">
        <v>240</v>
      </c>
      <c r="F2561">
        <v>10</v>
      </c>
      <c r="G2561">
        <v>2500</v>
      </c>
      <c r="H2561">
        <v>0</v>
      </c>
      <c r="I2561">
        <v>0</v>
      </c>
      <c r="J2561">
        <v>50</v>
      </c>
      <c r="K2561">
        <f>SUM(Emisiones_CH4_CO2eq_MUNDO[[#This Row],[Agricultura (kilotoneladas CO₂e)]:[Otras Quemas de Combustible (kilotoneladas CO₂e)]])</f>
        <v>2800</v>
      </c>
    </row>
    <row r="2562" spans="1:11" x14ac:dyDescent="0.25">
      <c r="A2562" t="s">
        <v>187</v>
      </c>
      <c r="B2562" t="s">
        <v>442</v>
      </c>
      <c r="C2562" t="s">
        <v>188</v>
      </c>
      <c r="D2562">
        <v>2012</v>
      </c>
      <c r="E2562">
        <v>240</v>
      </c>
      <c r="F2562">
        <v>10</v>
      </c>
      <c r="G2562">
        <v>2560</v>
      </c>
      <c r="H2562">
        <v>0</v>
      </c>
      <c r="I2562">
        <v>0</v>
      </c>
      <c r="J2562">
        <v>50</v>
      </c>
      <c r="K2562">
        <f>SUM(Emisiones_CH4_CO2eq_MUNDO[[#This Row],[Agricultura (kilotoneladas CO₂e)]:[Otras Quemas de Combustible (kilotoneladas CO₂e)]])</f>
        <v>2860</v>
      </c>
    </row>
    <row r="2563" spans="1:11" x14ac:dyDescent="0.25">
      <c r="A2563" t="s">
        <v>187</v>
      </c>
      <c r="B2563" t="s">
        <v>442</v>
      </c>
      <c r="C2563" t="s">
        <v>188</v>
      </c>
      <c r="D2563">
        <v>2013</v>
      </c>
      <c r="E2563">
        <v>250</v>
      </c>
      <c r="F2563">
        <v>0</v>
      </c>
      <c r="G2563">
        <v>2610</v>
      </c>
      <c r="H2563">
        <v>0</v>
      </c>
      <c r="I2563">
        <v>0</v>
      </c>
      <c r="J2563">
        <v>50</v>
      </c>
      <c r="K2563">
        <f>SUM(Emisiones_CH4_CO2eq_MUNDO[[#This Row],[Agricultura (kilotoneladas CO₂e)]:[Otras Quemas de Combustible (kilotoneladas CO₂e)]])</f>
        <v>2910</v>
      </c>
    </row>
    <row r="2564" spans="1:11" x14ac:dyDescent="0.25">
      <c r="A2564" t="s">
        <v>187</v>
      </c>
      <c r="B2564" t="s">
        <v>442</v>
      </c>
      <c r="C2564" t="s">
        <v>188</v>
      </c>
      <c r="D2564">
        <v>2014</v>
      </c>
      <c r="E2564">
        <v>250</v>
      </c>
      <c r="F2564">
        <v>0</v>
      </c>
      <c r="G2564">
        <v>2670</v>
      </c>
      <c r="H2564">
        <v>0</v>
      </c>
      <c r="I2564">
        <v>0</v>
      </c>
      <c r="J2564">
        <v>60</v>
      </c>
      <c r="K2564">
        <f>SUM(Emisiones_CH4_CO2eq_MUNDO[[#This Row],[Agricultura (kilotoneladas CO₂e)]:[Otras Quemas de Combustible (kilotoneladas CO₂e)]])</f>
        <v>2980</v>
      </c>
    </row>
    <row r="2565" spans="1:11" x14ac:dyDescent="0.25">
      <c r="A2565" t="s">
        <v>187</v>
      </c>
      <c r="B2565" t="s">
        <v>442</v>
      </c>
      <c r="C2565" t="s">
        <v>188</v>
      </c>
      <c r="D2565">
        <v>2015</v>
      </c>
      <c r="E2565">
        <v>250</v>
      </c>
      <c r="F2565">
        <v>0</v>
      </c>
      <c r="G2565">
        <v>2730</v>
      </c>
      <c r="H2565">
        <v>0</v>
      </c>
      <c r="I2565">
        <v>0</v>
      </c>
      <c r="J2565">
        <v>60</v>
      </c>
      <c r="K2565">
        <f>SUM(Emisiones_CH4_CO2eq_MUNDO[[#This Row],[Agricultura (kilotoneladas CO₂e)]:[Otras Quemas de Combustible (kilotoneladas CO₂e)]])</f>
        <v>3040</v>
      </c>
    </row>
    <row r="2566" spans="1:11" x14ac:dyDescent="0.25">
      <c r="A2566" t="s">
        <v>187</v>
      </c>
      <c r="B2566" t="s">
        <v>442</v>
      </c>
      <c r="C2566" t="s">
        <v>188</v>
      </c>
      <c r="D2566">
        <v>2016</v>
      </c>
      <c r="E2566">
        <v>240</v>
      </c>
      <c r="F2566">
        <v>0</v>
      </c>
      <c r="G2566">
        <v>2800</v>
      </c>
      <c r="H2566">
        <v>0</v>
      </c>
      <c r="I2566">
        <v>0</v>
      </c>
      <c r="J2566">
        <v>60</v>
      </c>
      <c r="K2566">
        <f>SUM(Emisiones_CH4_CO2eq_MUNDO[[#This Row],[Agricultura (kilotoneladas CO₂e)]:[Otras Quemas de Combustible (kilotoneladas CO₂e)]])</f>
        <v>3100</v>
      </c>
    </row>
    <row r="2567" spans="1:11" x14ac:dyDescent="0.25">
      <c r="A2567" t="s">
        <v>189</v>
      </c>
      <c r="B2567" t="s">
        <v>443</v>
      </c>
      <c r="C2567" t="s">
        <v>190</v>
      </c>
      <c r="D2567">
        <v>1990</v>
      </c>
      <c r="E2567">
        <v>850</v>
      </c>
      <c r="F2567">
        <v>0</v>
      </c>
      <c r="G2567">
        <v>140</v>
      </c>
      <c r="H2567">
        <v>0</v>
      </c>
      <c r="I2567">
        <v>0</v>
      </c>
      <c r="J2567">
        <v>270</v>
      </c>
      <c r="K2567">
        <f>SUM(Emisiones_CH4_CO2eq_MUNDO[[#This Row],[Agricultura (kilotoneladas CO₂e)]:[Otras Quemas de Combustible (kilotoneladas CO₂e)]])</f>
        <v>1260</v>
      </c>
    </row>
    <row r="2568" spans="1:11" x14ac:dyDescent="0.25">
      <c r="A2568" t="s">
        <v>189</v>
      </c>
      <c r="B2568" t="s">
        <v>443</v>
      </c>
      <c r="C2568" t="s">
        <v>190</v>
      </c>
      <c r="D2568">
        <v>1991</v>
      </c>
      <c r="E2568">
        <v>850</v>
      </c>
      <c r="F2568">
        <v>0</v>
      </c>
      <c r="G2568">
        <v>140</v>
      </c>
      <c r="H2568">
        <v>0</v>
      </c>
      <c r="I2568">
        <v>0</v>
      </c>
      <c r="J2568">
        <v>280</v>
      </c>
      <c r="K2568">
        <f>SUM(Emisiones_CH4_CO2eq_MUNDO[[#This Row],[Agricultura (kilotoneladas CO₂e)]:[Otras Quemas de Combustible (kilotoneladas CO₂e)]])</f>
        <v>1270</v>
      </c>
    </row>
    <row r="2569" spans="1:11" x14ac:dyDescent="0.25">
      <c r="A2569" t="s">
        <v>189</v>
      </c>
      <c r="B2569" t="s">
        <v>443</v>
      </c>
      <c r="C2569" t="s">
        <v>190</v>
      </c>
      <c r="D2569">
        <v>1992</v>
      </c>
      <c r="E2569">
        <v>950</v>
      </c>
      <c r="F2569">
        <v>0</v>
      </c>
      <c r="G2569">
        <v>150</v>
      </c>
      <c r="H2569">
        <v>0</v>
      </c>
      <c r="I2569">
        <v>0</v>
      </c>
      <c r="J2569">
        <v>290</v>
      </c>
      <c r="K2569">
        <f>SUM(Emisiones_CH4_CO2eq_MUNDO[[#This Row],[Agricultura (kilotoneladas CO₂e)]:[Otras Quemas de Combustible (kilotoneladas CO₂e)]])</f>
        <v>1390</v>
      </c>
    </row>
    <row r="2570" spans="1:11" x14ac:dyDescent="0.25">
      <c r="A2570" t="s">
        <v>189</v>
      </c>
      <c r="B2570" t="s">
        <v>443</v>
      </c>
      <c r="C2570" t="s">
        <v>190</v>
      </c>
      <c r="D2570">
        <v>1993</v>
      </c>
      <c r="E2570">
        <v>920</v>
      </c>
      <c r="F2570">
        <v>0</v>
      </c>
      <c r="G2570">
        <v>150</v>
      </c>
      <c r="H2570">
        <v>0</v>
      </c>
      <c r="I2570">
        <v>0</v>
      </c>
      <c r="J2570">
        <v>290</v>
      </c>
      <c r="K2570">
        <f>SUM(Emisiones_CH4_CO2eq_MUNDO[[#This Row],[Agricultura (kilotoneladas CO₂e)]:[Otras Quemas de Combustible (kilotoneladas CO₂e)]])</f>
        <v>1360</v>
      </c>
    </row>
    <row r="2571" spans="1:11" x14ac:dyDescent="0.25">
      <c r="A2571" t="s">
        <v>189</v>
      </c>
      <c r="B2571" t="s">
        <v>443</v>
      </c>
      <c r="C2571" t="s">
        <v>190</v>
      </c>
      <c r="D2571">
        <v>1994</v>
      </c>
      <c r="E2571">
        <v>890</v>
      </c>
      <c r="F2571">
        <v>0</v>
      </c>
      <c r="G2571">
        <v>160</v>
      </c>
      <c r="H2571">
        <v>0</v>
      </c>
      <c r="I2571">
        <v>0</v>
      </c>
      <c r="J2571">
        <v>300</v>
      </c>
      <c r="K2571">
        <f>SUM(Emisiones_CH4_CO2eq_MUNDO[[#This Row],[Agricultura (kilotoneladas CO₂e)]:[Otras Quemas de Combustible (kilotoneladas CO₂e)]])</f>
        <v>1350</v>
      </c>
    </row>
    <row r="2572" spans="1:11" x14ac:dyDescent="0.25">
      <c r="A2572" t="s">
        <v>189</v>
      </c>
      <c r="B2572" t="s">
        <v>443</v>
      </c>
      <c r="C2572" t="s">
        <v>190</v>
      </c>
      <c r="D2572">
        <v>1995</v>
      </c>
      <c r="E2572">
        <v>850</v>
      </c>
      <c r="F2572">
        <v>0</v>
      </c>
      <c r="G2572">
        <v>160</v>
      </c>
      <c r="H2572">
        <v>0</v>
      </c>
      <c r="I2572">
        <v>0</v>
      </c>
      <c r="J2572">
        <v>310</v>
      </c>
      <c r="K2572">
        <f>SUM(Emisiones_CH4_CO2eq_MUNDO[[#This Row],[Agricultura (kilotoneladas CO₂e)]:[Otras Quemas de Combustible (kilotoneladas CO₂e)]])</f>
        <v>1320</v>
      </c>
    </row>
    <row r="2573" spans="1:11" x14ac:dyDescent="0.25">
      <c r="A2573" t="s">
        <v>189</v>
      </c>
      <c r="B2573" t="s">
        <v>443</v>
      </c>
      <c r="C2573" t="s">
        <v>190</v>
      </c>
      <c r="D2573">
        <v>1996</v>
      </c>
      <c r="E2573">
        <v>820</v>
      </c>
      <c r="F2573">
        <v>0</v>
      </c>
      <c r="G2573">
        <v>160</v>
      </c>
      <c r="H2573">
        <v>0</v>
      </c>
      <c r="I2573">
        <v>0</v>
      </c>
      <c r="J2573">
        <v>320</v>
      </c>
      <c r="K2573">
        <f>SUM(Emisiones_CH4_CO2eq_MUNDO[[#This Row],[Agricultura (kilotoneladas CO₂e)]:[Otras Quemas de Combustible (kilotoneladas CO₂e)]])</f>
        <v>1300</v>
      </c>
    </row>
    <row r="2574" spans="1:11" x14ac:dyDescent="0.25">
      <c r="A2574" t="s">
        <v>189</v>
      </c>
      <c r="B2574" t="s">
        <v>443</v>
      </c>
      <c r="C2574" t="s">
        <v>190</v>
      </c>
      <c r="D2574">
        <v>1997</v>
      </c>
      <c r="E2574">
        <v>790</v>
      </c>
      <c r="F2574">
        <v>0</v>
      </c>
      <c r="G2574">
        <v>160</v>
      </c>
      <c r="H2574">
        <v>10</v>
      </c>
      <c r="I2574">
        <v>0</v>
      </c>
      <c r="J2574">
        <v>340</v>
      </c>
      <c r="K2574">
        <f>SUM(Emisiones_CH4_CO2eq_MUNDO[[#This Row],[Agricultura (kilotoneladas CO₂e)]:[Otras Quemas de Combustible (kilotoneladas CO₂e)]])</f>
        <v>1300</v>
      </c>
    </row>
    <row r="2575" spans="1:11" x14ac:dyDescent="0.25">
      <c r="A2575" t="s">
        <v>189</v>
      </c>
      <c r="B2575" t="s">
        <v>443</v>
      </c>
      <c r="C2575" t="s">
        <v>190</v>
      </c>
      <c r="D2575">
        <v>1998</v>
      </c>
      <c r="E2575">
        <v>730</v>
      </c>
      <c r="F2575">
        <v>0</v>
      </c>
      <c r="G2575">
        <v>170</v>
      </c>
      <c r="H2575">
        <v>50</v>
      </c>
      <c r="I2575">
        <v>0</v>
      </c>
      <c r="J2575">
        <v>350</v>
      </c>
      <c r="K2575">
        <f>SUM(Emisiones_CH4_CO2eq_MUNDO[[#This Row],[Agricultura (kilotoneladas CO₂e)]:[Otras Quemas de Combustible (kilotoneladas CO₂e)]])</f>
        <v>1300</v>
      </c>
    </row>
    <row r="2576" spans="1:11" x14ac:dyDescent="0.25">
      <c r="A2576" t="s">
        <v>189</v>
      </c>
      <c r="B2576" t="s">
        <v>443</v>
      </c>
      <c r="C2576" t="s">
        <v>190</v>
      </c>
      <c r="D2576">
        <v>1999</v>
      </c>
      <c r="E2576">
        <v>1060</v>
      </c>
      <c r="F2576">
        <v>0</v>
      </c>
      <c r="G2576">
        <v>170</v>
      </c>
      <c r="H2576">
        <v>10</v>
      </c>
      <c r="I2576">
        <v>0</v>
      </c>
      <c r="J2576">
        <v>360</v>
      </c>
      <c r="K2576">
        <f>SUM(Emisiones_CH4_CO2eq_MUNDO[[#This Row],[Agricultura (kilotoneladas CO₂e)]:[Otras Quemas de Combustible (kilotoneladas CO₂e)]])</f>
        <v>1600</v>
      </c>
    </row>
    <row r="2577" spans="1:11" x14ac:dyDescent="0.25">
      <c r="A2577" t="s">
        <v>189</v>
      </c>
      <c r="B2577" t="s">
        <v>443</v>
      </c>
      <c r="C2577" t="s">
        <v>190</v>
      </c>
      <c r="D2577">
        <v>2000</v>
      </c>
      <c r="E2577">
        <v>1000</v>
      </c>
      <c r="F2577">
        <v>0</v>
      </c>
      <c r="G2577">
        <v>170</v>
      </c>
      <c r="H2577">
        <v>0</v>
      </c>
      <c r="I2577">
        <v>0</v>
      </c>
      <c r="J2577">
        <v>380</v>
      </c>
      <c r="K2577">
        <f>SUM(Emisiones_CH4_CO2eq_MUNDO[[#This Row],[Agricultura (kilotoneladas CO₂e)]:[Otras Quemas de Combustible (kilotoneladas CO₂e)]])</f>
        <v>1550</v>
      </c>
    </row>
    <row r="2578" spans="1:11" x14ac:dyDescent="0.25">
      <c r="A2578" t="s">
        <v>189</v>
      </c>
      <c r="B2578" t="s">
        <v>443</v>
      </c>
      <c r="C2578" t="s">
        <v>190</v>
      </c>
      <c r="D2578">
        <v>2001</v>
      </c>
      <c r="E2578">
        <v>990</v>
      </c>
      <c r="F2578">
        <v>0</v>
      </c>
      <c r="G2578">
        <v>170</v>
      </c>
      <c r="H2578">
        <v>0</v>
      </c>
      <c r="I2578">
        <v>0</v>
      </c>
      <c r="J2578">
        <v>380</v>
      </c>
      <c r="K2578">
        <f>SUM(Emisiones_CH4_CO2eq_MUNDO[[#This Row],[Agricultura (kilotoneladas CO₂e)]:[Otras Quemas de Combustible (kilotoneladas CO₂e)]])</f>
        <v>1540</v>
      </c>
    </row>
    <row r="2579" spans="1:11" x14ac:dyDescent="0.25">
      <c r="A2579" t="s">
        <v>189</v>
      </c>
      <c r="B2579" t="s">
        <v>443</v>
      </c>
      <c r="C2579" t="s">
        <v>190</v>
      </c>
      <c r="D2579">
        <v>2002</v>
      </c>
      <c r="E2579">
        <v>880</v>
      </c>
      <c r="F2579">
        <v>0</v>
      </c>
      <c r="G2579">
        <v>180</v>
      </c>
      <c r="H2579">
        <v>0</v>
      </c>
      <c r="I2579">
        <v>0</v>
      </c>
      <c r="J2579">
        <v>380</v>
      </c>
      <c r="K2579">
        <f>SUM(Emisiones_CH4_CO2eq_MUNDO[[#This Row],[Agricultura (kilotoneladas CO₂e)]:[Otras Quemas de Combustible (kilotoneladas CO₂e)]])</f>
        <v>1440</v>
      </c>
    </row>
    <row r="2580" spans="1:11" x14ac:dyDescent="0.25">
      <c r="A2580" t="s">
        <v>189</v>
      </c>
      <c r="B2580" t="s">
        <v>443</v>
      </c>
      <c r="C2580" t="s">
        <v>190</v>
      </c>
      <c r="D2580">
        <v>2003</v>
      </c>
      <c r="E2580">
        <v>910</v>
      </c>
      <c r="F2580">
        <v>0</v>
      </c>
      <c r="G2580">
        <v>180</v>
      </c>
      <c r="H2580">
        <v>0</v>
      </c>
      <c r="I2580">
        <v>0</v>
      </c>
      <c r="J2580">
        <v>380</v>
      </c>
      <c r="K2580">
        <f>SUM(Emisiones_CH4_CO2eq_MUNDO[[#This Row],[Agricultura (kilotoneladas CO₂e)]:[Otras Quemas de Combustible (kilotoneladas CO₂e)]])</f>
        <v>1470</v>
      </c>
    </row>
    <row r="2581" spans="1:11" x14ac:dyDescent="0.25">
      <c r="A2581" t="s">
        <v>189</v>
      </c>
      <c r="B2581" t="s">
        <v>443</v>
      </c>
      <c r="C2581" t="s">
        <v>190</v>
      </c>
      <c r="D2581">
        <v>2004</v>
      </c>
      <c r="E2581">
        <v>870</v>
      </c>
      <c r="F2581">
        <v>0</v>
      </c>
      <c r="G2581">
        <v>180</v>
      </c>
      <c r="H2581">
        <v>0</v>
      </c>
      <c r="I2581">
        <v>0</v>
      </c>
      <c r="J2581">
        <v>380</v>
      </c>
      <c r="K2581">
        <f>SUM(Emisiones_CH4_CO2eq_MUNDO[[#This Row],[Agricultura (kilotoneladas CO₂e)]:[Otras Quemas de Combustible (kilotoneladas CO₂e)]])</f>
        <v>1430</v>
      </c>
    </row>
    <row r="2582" spans="1:11" x14ac:dyDescent="0.25">
      <c r="A2582" t="s">
        <v>189</v>
      </c>
      <c r="B2582" t="s">
        <v>443</v>
      </c>
      <c r="C2582" t="s">
        <v>190</v>
      </c>
      <c r="D2582">
        <v>2005</v>
      </c>
      <c r="E2582">
        <v>960</v>
      </c>
      <c r="F2582">
        <v>0</v>
      </c>
      <c r="G2582">
        <v>180</v>
      </c>
      <c r="H2582">
        <v>0</v>
      </c>
      <c r="I2582">
        <v>0</v>
      </c>
      <c r="J2582">
        <v>380</v>
      </c>
      <c r="K2582">
        <f>SUM(Emisiones_CH4_CO2eq_MUNDO[[#This Row],[Agricultura (kilotoneladas CO₂e)]:[Otras Quemas de Combustible (kilotoneladas CO₂e)]])</f>
        <v>1520</v>
      </c>
    </row>
    <row r="2583" spans="1:11" x14ac:dyDescent="0.25">
      <c r="A2583" t="s">
        <v>189</v>
      </c>
      <c r="B2583" t="s">
        <v>443</v>
      </c>
      <c r="C2583" t="s">
        <v>190</v>
      </c>
      <c r="D2583">
        <v>2006</v>
      </c>
      <c r="E2583">
        <v>910</v>
      </c>
      <c r="F2583">
        <v>0</v>
      </c>
      <c r="G2583">
        <v>190</v>
      </c>
      <c r="H2583">
        <v>0</v>
      </c>
      <c r="I2583">
        <v>0</v>
      </c>
      <c r="J2583">
        <v>480</v>
      </c>
      <c r="K2583">
        <f>SUM(Emisiones_CH4_CO2eq_MUNDO[[#This Row],[Agricultura (kilotoneladas CO₂e)]:[Otras Quemas de Combustible (kilotoneladas CO₂e)]])</f>
        <v>1580</v>
      </c>
    </row>
    <row r="2584" spans="1:11" x14ac:dyDescent="0.25">
      <c r="A2584" t="s">
        <v>189</v>
      </c>
      <c r="B2584" t="s">
        <v>443</v>
      </c>
      <c r="C2584" t="s">
        <v>190</v>
      </c>
      <c r="D2584">
        <v>2007</v>
      </c>
      <c r="E2584">
        <v>940</v>
      </c>
      <c r="F2584">
        <v>0</v>
      </c>
      <c r="G2584">
        <v>190</v>
      </c>
      <c r="H2584">
        <v>0</v>
      </c>
      <c r="I2584">
        <v>0</v>
      </c>
      <c r="J2584">
        <v>570</v>
      </c>
      <c r="K2584">
        <f>SUM(Emisiones_CH4_CO2eq_MUNDO[[#This Row],[Agricultura (kilotoneladas CO₂e)]:[Otras Quemas de Combustible (kilotoneladas CO₂e)]])</f>
        <v>1700</v>
      </c>
    </row>
    <row r="2585" spans="1:11" x14ac:dyDescent="0.25">
      <c r="A2585" t="s">
        <v>189</v>
      </c>
      <c r="B2585" t="s">
        <v>443</v>
      </c>
      <c r="C2585" t="s">
        <v>190</v>
      </c>
      <c r="D2585">
        <v>2008</v>
      </c>
      <c r="E2585">
        <v>900</v>
      </c>
      <c r="F2585">
        <v>0</v>
      </c>
      <c r="G2585">
        <v>190</v>
      </c>
      <c r="H2585">
        <v>0</v>
      </c>
      <c r="I2585">
        <v>0</v>
      </c>
      <c r="J2585">
        <v>660</v>
      </c>
      <c r="K2585">
        <f>SUM(Emisiones_CH4_CO2eq_MUNDO[[#This Row],[Agricultura (kilotoneladas CO₂e)]:[Otras Quemas de Combustible (kilotoneladas CO₂e)]])</f>
        <v>1750</v>
      </c>
    </row>
    <row r="2586" spans="1:11" x14ac:dyDescent="0.25">
      <c r="A2586" t="s">
        <v>189</v>
      </c>
      <c r="B2586" t="s">
        <v>443</v>
      </c>
      <c r="C2586" t="s">
        <v>190</v>
      </c>
      <c r="D2586">
        <v>2009</v>
      </c>
      <c r="E2586">
        <v>900</v>
      </c>
      <c r="F2586">
        <v>0</v>
      </c>
      <c r="G2586">
        <v>190</v>
      </c>
      <c r="H2586">
        <v>0</v>
      </c>
      <c r="I2586">
        <v>0</v>
      </c>
      <c r="J2586">
        <v>760</v>
      </c>
      <c r="K2586">
        <f>SUM(Emisiones_CH4_CO2eq_MUNDO[[#This Row],[Agricultura (kilotoneladas CO₂e)]:[Otras Quemas de Combustible (kilotoneladas CO₂e)]])</f>
        <v>1850</v>
      </c>
    </row>
    <row r="2587" spans="1:11" x14ac:dyDescent="0.25">
      <c r="A2587" t="s">
        <v>189</v>
      </c>
      <c r="B2587" t="s">
        <v>443</v>
      </c>
      <c r="C2587" t="s">
        <v>190</v>
      </c>
      <c r="D2587">
        <v>2010</v>
      </c>
      <c r="E2587">
        <v>890</v>
      </c>
      <c r="F2587">
        <v>0</v>
      </c>
      <c r="G2587">
        <v>200</v>
      </c>
      <c r="H2587">
        <v>0</v>
      </c>
      <c r="I2587">
        <v>0</v>
      </c>
      <c r="J2587">
        <v>850</v>
      </c>
      <c r="K2587">
        <f>SUM(Emisiones_CH4_CO2eq_MUNDO[[#This Row],[Agricultura (kilotoneladas CO₂e)]:[Otras Quemas de Combustible (kilotoneladas CO₂e)]])</f>
        <v>1940</v>
      </c>
    </row>
    <row r="2588" spans="1:11" x14ac:dyDescent="0.25">
      <c r="A2588" t="s">
        <v>189</v>
      </c>
      <c r="B2588" t="s">
        <v>443</v>
      </c>
      <c r="C2588" t="s">
        <v>190</v>
      </c>
      <c r="D2588">
        <v>2011</v>
      </c>
      <c r="E2588">
        <v>910</v>
      </c>
      <c r="F2588">
        <v>0</v>
      </c>
      <c r="G2588">
        <v>200</v>
      </c>
      <c r="H2588">
        <v>0</v>
      </c>
      <c r="I2588">
        <v>0</v>
      </c>
      <c r="J2588">
        <v>930</v>
      </c>
      <c r="K2588">
        <f>SUM(Emisiones_CH4_CO2eq_MUNDO[[#This Row],[Agricultura (kilotoneladas CO₂e)]:[Otras Quemas de Combustible (kilotoneladas CO₂e)]])</f>
        <v>2040</v>
      </c>
    </row>
    <row r="2589" spans="1:11" x14ac:dyDescent="0.25">
      <c r="A2589" t="s">
        <v>189</v>
      </c>
      <c r="B2589" t="s">
        <v>443</v>
      </c>
      <c r="C2589" t="s">
        <v>190</v>
      </c>
      <c r="D2589">
        <v>2012</v>
      </c>
      <c r="E2589">
        <v>910</v>
      </c>
      <c r="F2589">
        <v>0</v>
      </c>
      <c r="G2589">
        <v>200</v>
      </c>
      <c r="H2589">
        <v>0</v>
      </c>
      <c r="I2589">
        <v>0</v>
      </c>
      <c r="J2589">
        <v>1000</v>
      </c>
      <c r="K2589">
        <f>SUM(Emisiones_CH4_CO2eq_MUNDO[[#This Row],[Agricultura (kilotoneladas CO₂e)]:[Otras Quemas de Combustible (kilotoneladas CO₂e)]])</f>
        <v>2110</v>
      </c>
    </row>
    <row r="2590" spans="1:11" x14ac:dyDescent="0.25">
      <c r="A2590" t="s">
        <v>189</v>
      </c>
      <c r="B2590" t="s">
        <v>443</v>
      </c>
      <c r="C2590" t="s">
        <v>190</v>
      </c>
      <c r="D2590">
        <v>2013</v>
      </c>
      <c r="E2590">
        <v>840</v>
      </c>
      <c r="F2590">
        <v>0</v>
      </c>
      <c r="G2590">
        <v>200</v>
      </c>
      <c r="H2590">
        <v>0</v>
      </c>
      <c r="I2590">
        <v>0</v>
      </c>
      <c r="J2590">
        <v>1080</v>
      </c>
      <c r="K2590">
        <f>SUM(Emisiones_CH4_CO2eq_MUNDO[[#This Row],[Agricultura (kilotoneladas CO₂e)]:[Otras Quemas de Combustible (kilotoneladas CO₂e)]])</f>
        <v>2120</v>
      </c>
    </row>
    <row r="2591" spans="1:11" x14ac:dyDescent="0.25">
      <c r="A2591" t="s">
        <v>189</v>
      </c>
      <c r="B2591" t="s">
        <v>443</v>
      </c>
      <c r="C2591" t="s">
        <v>190</v>
      </c>
      <c r="D2591">
        <v>2014</v>
      </c>
      <c r="E2591">
        <v>820</v>
      </c>
      <c r="F2591">
        <v>0</v>
      </c>
      <c r="G2591">
        <v>210</v>
      </c>
      <c r="H2591">
        <v>0</v>
      </c>
      <c r="I2591">
        <v>0</v>
      </c>
      <c r="J2591">
        <v>1160</v>
      </c>
      <c r="K2591">
        <f>SUM(Emisiones_CH4_CO2eq_MUNDO[[#This Row],[Agricultura (kilotoneladas CO₂e)]:[Otras Quemas de Combustible (kilotoneladas CO₂e)]])</f>
        <v>2190</v>
      </c>
    </row>
    <row r="2592" spans="1:11" x14ac:dyDescent="0.25">
      <c r="A2592" t="s">
        <v>189</v>
      </c>
      <c r="B2592" t="s">
        <v>443</v>
      </c>
      <c r="C2592" t="s">
        <v>190</v>
      </c>
      <c r="D2592">
        <v>2015</v>
      </c>
      <c r="E2592">
        <v>810</v>
      </c>
      <c r="F2592">
        <v>0</v>
      </c>
      <c r="G2592">
        <v>210</v>
      </c>
      <c r="H2592">
        <v>0</v>
      </c>
      <c r="I2592">
        <v>0</v>
      </c>
      <c r="J2592">
        <v>1240</v>
      </c>
      <c r="K2592">
        <f>SUM(Emisiones_CH4_CO2eq_MUNDO[[#This Row],[Agricultura (kilotoneladas CO₂e)]:[Otras Quemas de Combustible (kilotoneladas CO₂e)]])</f>
        <v>2260</v>
      </c>
    </row>
    <row r="2593" spans="1:11" x14ac:dyDescent="0.25">
      <c r="A2593" t="s">
        <v>189</v>
      </c>
      <c r="B2593" t="s">
        <v>443</v>
      </c>
      <c r="C2593" t="s">
        <v>190</v>
      </c>
      <c r="D2593">
        <v>2016</v>
      </c>
      <c r="E2593">
        <v>790</v>
      </c>
      <c r="F2593">
        <v>0</v>
      </c>
      <c r="G2593">
        <v>210</v>
      </c>
      <c r="H2593">
        <v>0</v>
      </c>
      <c r="I2593">
        <v>0</v>
      </c>
      <c r="J2593">
        <v>1250</v>
      </c>
      <c r="K2593">
        <f>SUM(Emisiones_CH4_CO2eq_MUNDO[[#This Row],[Agricultura (kilotoneladas CO₂e)]:[Otras Quemas de Combustible (kilotoneladas CO₂e)]])</f>
        <v>2250</v>
      </c>
    </row>
    <row r="2594" spans="1:11" x14ac:dyDescent="0.25">
      <c r="A2594" t="s">
        <v>191</v>
      </c>
      <c r="B2594" t="s">
        <v>191</v>
      </c>
      <c r="C2594" t="s">
        <v>192</v>
      </c>
      <c r="D2594">
        <v>1990</v>
      </c>
      <c r="E2594">
        <v>160</v>
      </c>
      <c r="F2594">
        <v>0</v>
      </c>
      <c r="G2594">
        <v>50</v>
      </c>
      <c r="H2594">
        <v>750</v>
      </c>
      <c r="I2594">
        <v>0</v>
      </c>
      <c r="J2594">
        <v>2370</v>
      </c>
      <c r="K2594">
        <f>SUM(Emisiones_CH4_CO2eq_MUNDO[[#This Row],[Agricultura (kilotoneladas CO₂e)]:[Otras Quemas de Combustible (kilotoneladas CO₂e)]])</f>
        <v>3330</v>
      </c>
    </row>
    <row r="2595" spans="1:11" x14ac:dyDescent="0.25">
      <c r="A2595" t="s">
        <v>191</v>
      </c>
      <c r="B2595" t="s">
        <v>191</v>
      </c>
      <c r="C2595" t="s">
        <v>192</v>
      </c>
      <c r="D2595">
        <v>1991</v>
      </c>
      <c r="E2595">
        <v>130</v>
      </c>
      <c r="F2595">
        <v>0</v>
      </c>
      <c r="G2595">
        <v>50</v>
      </c>
      <c r="H2595">
        <v>750</v>
      </c>
      <c r="I2595">
        <v>0</v>
      </c>
      <c r="J2595">
        <v>2230</v>
      </c>
      <c r="K2595">
        <f>SUM(Emisiones_CH4_CO2eq_MUNDO[[#This Row],[Agricultura (kilotoneladas CO₂e)]:[Otras Quemas de Combustible (kilotoneladas CO₂e)]])</f>
        <v>3160</v>
      </c>
    </row>
    <row r="2596" spans="1:11" x14ac:dyDescent="0.25">
      <c r="A2596" t="s">
        <v>191</v>
      </c>
      <c r="B2596" t="s">
        <v>191</v>
      </c>
      <c r="C2596" t="s">
        <v>192</v>
      </c>
      <c r="D2596">
        <v>1992</v>
      </c>
      <c r="E2596">
        <v>140</v>
      </c>
      <c r="F2596">
        <v>0</v>
      </c>
      <c r="G2596">
        <v>50</v>
      </c>
      <c r="H2596">
        <v>750</v>
      </c>
      <c r="I2596">
        <v>0</v>
      </c>
      <c r="J2596">
        <v>2089.99999999999</v>
      </c>
      <c r="K2596">
        <f>SUM(Emisiones_CH4_CO2eq_MUNDO[[#This Row],[Agricultura (kilotoneladas CO₂e)]:[Otras Quemas de Combustible (kilotoneladas CO₂e)]])</f>
        <v>3029.99999999999</v>
      </c>
    </row>
    <row r="2597" spans="1:11" x14ac:dyDescent="0.25">
      <c r="A2597" t="s">
        <v>191</v>
      </c>
      <c r="B2597" t="s">
        <v>191</v>
      </c>
      <c r="C2597" t="s">
        <v>192</v>
      </c>
      <c r="D2597">
        <v>1993</v>
      </c>
      <c r="E2597">
        <v>120</v>
      </c>
      <c r="F2597">
        <v>0</v>
      </c>
      <c r="G2597">
        <v>50</v>
      </c>
      <c r="H2597">
        <v>750</v>
      </c>
      <c r="I2597">
        <v>0</v>
      </c>
      <c r="J2597">
        <v>1950</v>
      </c>
      <c r="K2597">
        <f>SUM(Emisiones_CH4_CO2eq_MUNDO[[#This Row],[Agricultura (kilotoneladas CO₂e)]:[Otras Quemas de Combustible (kilotoneladas CO₂e)]])</f>
        <v>2870</v>
      </c>
    </row>
    <row r="2598" spans="1:11" x14ac:dyDescent="0.25">
      <c r="A2598" t="s">
        <v>191</v>
      </c>
      <c r="B2598" t="s">
        <v>191</v>
      </c>
      <c r="C2598" t="s">
        <v>192</v>
      </c>
      <c r="D2598">
        <v>1994</v>
      </c>
      <c r="E2598">
        <v>110</v>
      </c>
      <c r="F2598">
        <v>0</v>
      </c>
      <c r="G2598">
        <v>50</v>
      </c>
      <c r="H2598">
        <v>750</v>
      </c>
      <c r="I2598">
        <v>0</v>
      </c>
      <c r="J2598">
        <v>1820</v>
      </c>
      <c r="K2598">
        <f>SUM(Emisiones_CH4_CO2eq_MUNDO[[#This Row],[Agricultura (kilotoneladas CO₂e)]:[Otras Quemas de Combustible (kilotoneladas CO₂e)]])</f>
        <v>2730</v>
      </c>
    </row>
    <row r="2599" spans="1:11" x14ac:dyDescent="0.25">
      <c r="A2599" t="s">
        <v>191</v>
      </c>
      <c r="B2599" t="s">
        <v>191</v>
      </c>
      <c r="C2599" t="s">
        <v>192</v>
      </c>
      <c r="D2599">
        <v>1995</v>
      </c>
      <c r="E2599">
        <v>110</v>
      </c>
      <c r="F2599">
        <v>0</v>
      </c>
      <c r="G2599">
        <v>50</v>
      </c>
      <c r="H2599">
        <v>750</v>
      </c>
      <c r="I2599">
        <v>0</v>
      </c>
      <c r="J2599">
        <v>1680</v>
      </c>
      <c r="K2599">
        <f>SUM(Emisiones_CH4_CO2eq_MUNDO[[#This Row],[Agricultura (kilotoneladas CO₂e)]:[Otras Quemas de Combustible (kilotoneladas CO₂e)]])</f>
        <v>2590</v>
      </c>
    </row>
    <row r="2600" spans="1:11" x14ac:dyDescent="0.25">
      <c r="A2600" t="s">
        <v>191</v>
      </c>
      <c r="B2600" t="s">
        <v>191</v>
      </c>
      <c r="C2600" t="s">
        <v>192</v>
      </c>
      <c r="D2600">
        <v>1996</v>
      </c>
      <c r="E2600">
        <v>120</v>
      </c>
      <c r="F2600">
        <v>0</v>
      </c>
      <c r="G2600">
        <v>50</v>
      </c>
      <c r="H2600">
        <v>30</v>
      </c>
      <c r="I2600">
        <v>0</v>
      </c>
      <c r="J2600">
        <v>1780</v>
      </c>
      <c r="K2600">
        <f>SUM(Emisiones_CH4_CO2eq_MUNDO[[#This Row],[Agricultura (kilotoneladas CO₂e)]:[Otras Quemas de Combustible (kilotoneladas CO₂e)]])</f>
        <v>1980</v>
      </c>
    </row>
    <row r="2601" spans="1:11" x14ac:dyDescent="0.25">
      <c r="A2601" t="s">
        <v>191</v>
      </c>
      <c r="B2601" t="s">
        <v>191</v>
      </c>
      <c r="C2601" t="s">
        <v>192</v>
      </c>
      <c r="D2601">
        <v>1997</v>
      </c>
      <c r="E2601">
        <v>140</v>
      </c>
      <c r="F2601">
        <v>0</v>
      </c>
      <c r="G2601">
        <v>50</v>
      </c>
      <c r="H2601">
        <v>20</v>
      </c>
      <c r="I2601">
        <v>0</v>
      </c>
      <c r="J2601">
        <v>1880</v>
      </c>
      <c r="K2601">
        <f>SUM(Emisiones_CH4_CO2eq_MUNDO[[#This Row],[Agricultura (kilotoneladas CO₂e)]:[Otras Quemas de Combustible (kilotoneladas CO₂e)]])</f>
        <v>2090</v>
      </c>
    </row>
    <row r="2602" spans="1:11" x14ac:dyDescent="0.25">
      <c r="A2602" t="s">
        <v>191</v>
      </c>
      <c r="B2602" t="s">
        <v>191</v>
      </c>
      <c r="C2602" t="s">
        <v>192</v>
      </c>
      <c r="D2602">
        <v>1998</v>
      </c>
      <c r="E2602">
        <v>150</v>
      </c>
      <c r="F2602">
        <v>0</v>
      </c>
      <c r="G2602">
        <v>50</v>
      </c>
      <c r="H2602">
        <v>40</v>
      </c>
      <c r="I2602">
        <v>0</v>
      </c>
      <c r="J2602">
        <v>1980</v>
      </c>
      <c r="K2602">
        <f>SUM(Emisiones_CH4_CO2eq_MUNDO[[#This Row],[Agricultura (kilotoneladas CO₂e)]:[Otras Quemas de Combustible (kilotoneladas CO₂e)]])</f>
        <v>2220</v>
      </c>
    </row>
    <row r="2603" spans="1:11" x14ac:dyDescent="0.25">
      <c r="A2603" t="s">
        <v>191</v>
      </c>
      <c r="B2603" t="s">
        <v>191</v>
      </c>
      <c r="C2603" t="s">
        <v>192</v>
      </c>
      <c r="D2603">
        <v>1999</v>
      </c>
      <c r="E2603">
        <v>150</v>
      </c>
      <c r="F2603">
        <v>0</v>
      </c>
      <c r="G2603">
        <v>50</v>
      </c>
      <c r="H2603">
        <v>30</v>
      </c>
      <c r="I2603">
        <v>0</v>
      </c>
      <c r="J2603">
        <v>2080</v>
      </c>
      <c r="K2603">
        <f>SUM(Emisiones_CH4_CO2eq_MUNDO[[#This Row],[Agricultura (kilotoneladas CO₂e)]:[Otras Quemas de Combustible (kilotoneladas CO₂e)]])</f>
        <v>2310</v>
      </c>
    </row>
    <row r="2604" spans="1:11" x14ac:dyDescent="0.25">
      <c r="A2604" t="s">
        <v>191</v>
      </c>
      <c r="B2604" t="s">
        <v>191</v>
      </c>
      <c r="C2604" t="s">
        <v>192</v>
      </c>
      <c r="D2604">
        <v>2000</v>
      </c>
      <c r="E2604">
        <v>140</v>
      </c>
      <c r="F2604">
        <v>0</v>
      </c>
      <c r="G2604">
        <v>50</v>
      </c>
      <c r="H2604">
        <v>30</v>
      </c>
      <c r="I2604">
        <v>0</v>
      </c>
      <c r="J2604">
        <v>2180</v>
      </c>
      <c r="K2604">
        <f>SUM(Emisiones_CH4_CO2eq_MUNDO[[#This Row],[Agricultura (kilotoneladas CO₂e)]:[Otras Quemas de Combustible (kilotoneladas CO₂e)]])</f>
        <v>2400</v>
      </c>
    </row>
    <row r="2605" spans="1:11" x14ac:dyDescent="0.25">
      <c r="A2605" t="s">
        <v>191</v>
      </c>
      <c r="B2605" t="s">
        <v>191</v>
      </c>
      <c r="C2605" t="s">
        <v>192</v>
      </c>
      <c r="D2605">
        <v>2001</v>
      </c>
      <c r="E2605">
        <v>140</v>
      </c>
      <c r="F2605">
        <v>0</v>
      </c>
      <c r="G2605">
        <v>60</v>
      </c>
      <c r="H2605">
        <v>0</v>
      </c>
      <c r="I2605">
        <v>0</v>
      </c>
      <c r="J2605">
        <v>2250</v>
      </c>
      <c r="K2605">
        <f>SUM(Emisiones_CH4_CO2eq_MUNDO[[#This Row],[Agricultura (kilotoneladas CO₂e)]:[Otras Quemas de Combustible (kilotoneladas CO₂e)]])</f>
        <v>2450</v>
      </c>
    </row>
    <row r="2606" spans="1:11" x14ac:dyDescent="0.25">
      <c r="A2606" t="s">
        <v>191</v>
      </c>
      <c r="B2606" t="s">
        <v>191</v>
      </c>
      <c r="C2606" t="s">
        <v>192</v>
      </c>
      <c r="D2606">
        <v>2002</v>
      </c>
      <c r="E2606">
        <v>140</v>
      </c>
      <c r="F2606">
        <v>0</v>
      </c>
      <c r="G2606">
        <v>60</v>
      </c>
      <c r="H2606">
        <v>0</v>
      </c>
      <c r="I2606">
        <v>0</v>
      </c>
      <c r="J2606">
        <v>2320</v>
      </c>
      <c r="K2606">
        <f>SUM(Emisiones_CH4_CO2eq_MUNDO[[#This Row],[Agricultura (kilotoneladas CO₂e)]:[Otras Quemas de Combustible (kilotoneladas CO₂e)]])</f>
        <v>2520</v>
      </c>
    </row>
    <row r="2607" spans="1:11" x14ac:dyDescent="0.25">
      <c r="A2607" t="s">
        <v>191</v>
      </c>
      <c r="B2607" t="s">
        <v>191</v>
      </c>
      <c r="C2607" t="s">
        <v>192</v>
      </c>
      <c r="D2607">
        <v>2003</v>
      </c>
      <c r="E2607">
        <v>140</v>
      </c>
      <c r="F2607">
        <v>0</v>
      </c>
      <c r="G2607">
        <v>60</v>
      </c>
      <c r="H2607">
        <v>360</v>
      </c>
      <c r="I2607">
        <v>0</v>
      </c>
      <c r="J2607">
        <v>2390</v>
      </c>
      <c r="K2607">
        <f>SUM(Emisiones_CH4_CO2eq_MUNDO[[#This Row],[Agricultura (kilotoneladas CO₂e)]:[Otras Quemas de Combustible (kilotoneladas CO₂e)]])</f>
        <v>2950</v>
      </c>
    </row>
    <row r="2608" spans="1:11" x14ac:dyDescent="0.25">
      <c r="A2608" t="s">
        <v>191</v>
      </c>
      <c r="B2608" t="s">
        <v>191</v>
      </c>
      <c r="C2608" t="s">
        <v>192</v>
      </c>
      <c r="D2608">
        <v>2004</v>
      </c>
      <c r="E2608">
        <v>140</v>
      </c>
      <c r="F2608">
        <v>0</v>
      </c>
      <c r="G2608">
        <v>60</v>
      </c>
      <c r="H2608">
        <v>230</v>
      </c>
      <c r="I2608">
        <v>0</v>
      </c>
      <c r="J2608">
        <v>2460</v>
      </c>
      <c r="K2608">
        <f>SUM(Emisiones_CH4_CO2eq_MUNDO[[#This Row],[Agricultura (kilotoneladas CO₂e)]:[Otras Quemas de Combustible (kilotoneladas CO₂e)]])</f>
        <v>2890</v>
      </c>
    </row>
    <row r="2609" spans="1:11" x14ac:dyDescent="0.25">
      <c r="A2609" t="s">
        <v>191</v>
      </c>
      <c r="B2609" t="s">
        <v>191</v>
      </c>
      <c r="C2609" t="s">
        <v>192</v>
      </c>
      <c r="D2609">
        <v>2005</v>
      </c>
      <c r="E2609">
        <v>140</v>
      </c>
      <c r="F2609">
        <v>0</v>
      </c>
      <c r="G2609">
        <v>70</v>
      </c>
      <c r="H2609">
        <v>30</v>
      </c>
      <c r="I2609">
        <v>0</v>
      </c>
      <c r="J2609">
        <v>2530</v>
      </c>
      <c r="K2609">
        <f>SUM(Emisiones_CH4_CO2eq_MUNDO[[#This Row],[Agricultura (kilotoneladas CO₂e)]:[Otras Quemas de Combustible (kilotoneladas CO₂e)]])</f>
        <v>2770</v>
      </c>
    </row>
    <row r="2610" spans="1:11" x14ac:dyDescent="0.25">
      <c r="A2610" t="s">
        <v>191</v>
      </c>
      <c r="B2610" t="s">
        <v>191</v>
      </c>
      <c r="C2610" t="s">
        <v>192</v>
      </c>
      <c r="D2610">
        <v>2006</v>
      </c>
      <c r="E2610">
        <v>150</v>
      </c>
      <c r="F2610">
        <v>0</v>
      </c>
      <c r="G2610">
        <v>70</v>
      </c>
      <c r="H2610">
        <v>590</v>
      </c>
      <c r="I2610">
        <v>0</v>
      </c>
      <c r="J2610">
        <v>2660</v>
      </c>
      <c r="K2610">
        <f>SUM(Emisiones_CH4_CO2eq_MUNDO[[#This Row],[Agricultura (kilotoneladas CO₂e)]:[Otras Quemas de Combustible (kilotoneladas CO₂e)]])</f>
        <v>3470</v>
      </c>
    </row>
    <row r="2611" spans="1:11" x14ac:dyDescent="0.25">
      <c r="A2611" t="s">
        <v>191</v>
      </c>
      <c r="B2611" t="s">
        <v>191</v>
      </c>
      <c r="C2611" t="s">
        <v>192</v>
      </c>
      <c r="D2611">
        <v>2007</v>
      </c>
      <c r="E2611">
        <v>160</v>
      </c>
      <c r="F2611">
        <v>0</v>
      </c>
      <c r="G2611">
        <v>70</v>
      </c>
      <c r="H2611">
        <v>260</v>
      </c>
      <c r="I2611">
        <v>0</v>
      </c>
      <c r="J2611">
        <v>2790</v>
      </c>
      <c r="K2611">
        <f>SUM(Emisiones_CH4_CO2eq_MUNDO[[#This Row],[Agricultura (kilotoneladas CO₂e)]:[Otras Quemas de Combustible (kilotoneladas CO₂e)]])</f>
        <v>3280</v>
      </c>
    </row>
    <row r="2612" spans="1:11" x14ac:dyDescent="0.25">
      <c r="A2612" t="s">
        <v>191</v>
      </c>
      <c r="B2612" t="s">
        <v>191</v>
      </c>
      <c r="C2612" t="s">
        <v>192</v>
      </c>
      <c r="D2612">
        <v>2008</v>
      </c>
      <c r="E2612">
        <v>180</v>
      </c>
      <c r="F2612">
        <v>0</v>
      </c>
      <c r="G2612">
        <v>70</v>
      </c>
      <c r="H2612">
        <v>210</v>
      </c>
      <c r="I2612">
        <v>0</v>
      </c>
      <c r="J2612">
        <v>2920</v>
      </c>
      <c r="K2612">
        <f>SUM(Emisiones_CH4_CO2eq_MUNDO[[#This Row],[Agricultura (kilotoneladas CO₂e)]:[Otras Quemas de Combustible (kilotoneladas CO₂e)]])</f>
        <v>3380</v>
      </c>
    </row>
    <row r="2613" spans="1:11" x14ac:dyDescent="0.25">
      <c r="A2613" t="s">
        <v>191</v>
      </c>
      <c r="B2613" t="s">
        <v>191</v>
      </c>
      <c r="C2613" t="s">
        <v>192</v>
      </c>
      <c r="D2613">
        <v>2009</v>
      </c>
      <c r="E2613">
        <v>210</v>
      </c>
      <c r="F2613">
        <v>0</v>
      </c>
      <c r="G2613">
        <v>70</v>
      </c>
      <c r="H2613">
        <v>3700</v>
      </c>
      <c r="I2613">
        <v>0</v>
      </c>
      <c r="J2613">
        <v>3050</v>
      </c>
      <c r="K2613">
        <f>SUM(Emisiones_CH4_CO2eq_MUNDO[[#This Row],[Agricultura (kilotoneladas CO₂e)]:[Otras Quemas de Combustible (kilotoneladas CO₂e)]])</f>
        <v>7030</v>
      </c>
    </row>
    <row r="2614" spans="1:11" x14ac:dyDescent="0.25">
      <c r="A2614" t="s">
        <v>191</v>
      </c>
      <c r="B2614" t="s">
        <v>191</v>
      </c>
      <c r="C2614" t="s">
        <v>192</v>
      </c>
      <c r="D2614">
        <v>2010</v>
      </c>
      <c r="E2614">
        <v>210</v>
      </c>
      <c r="F2614">
        <v>0</v>
      </c>
      <c r="G2614">
        <v>80</v>
      </c>
      <c r="H2614">
        <v>220</v>
      </c>
      <c r="I2614">
        <v>0</v>
      </c>
      <c r="J2614">
        <v>3180</v>
      </c>
      <c r="K2614">
        <f>SUM(Emisiones_CH4_CO2eq_MUNDO[[#This Row],[Agricultura (kilotoneladas CO₂e)]:[Otras Quemas de Combustible (kilotoneladas CO₂e)]])</f>
        <v>3690</v>
      </c>
    </row>
    <row r="2615" spans="1:11" x14ac:dyDescent="0.25">
      <c r="A2615" t="s">
        <v>191</v>
      </c>
      <c r="B2615" t="s">
        <v>191</v>
      </c>
      <c r="C2615" t="s">
        <v>192</v>
      </c>
      <c r="D2615">
        <v>2011</v>
      </c>
      <c r="E2615">
        <v>220</v>
      </c>
      <c r="F2615">
        <v>0</v>
      </c>
      <c r="G2615">
        <v>80</v>
      </c>
      <c r="H2615">
        <v>330</v>
      </c>
      <c r="I2615">
        <v>0</v>
      </c>
      <c r="J2615">
        <v>3670</v>
      </c>
      <c r="K2615">
        <f>SUM(Emisiones_CH4_CO2eq_MUNDO[[#This Row],[Agricultura (kilotoneladas CO₂e)]:[Otras Quemas de Combustible (kilotoneladas CO₂e)]])</f>
        <v>4300</v>
      </c>
    </row>
    <row r="2616" spans="1:11" x14ac:dyDescent="0.25">
      <c r="A2616" t="s">
        <v>191</v>
      </c>
      <c r="B2616" t="s">
        <v>191</v>
      </c>
      <c r="C2616" t="s">
        <v>192</v>
      </c>
      <c r="D2616">
        <v>2012</v>
      </c>
      <c r="E2616">
        <v>210</v>
      </c>
      <c r="F2616">
        <v>0</v>
      </c>
      <c r="G2616">
        <v>80</v>
      </c>
      <c r="H2616">
        <v>420</v>
      </c>
      <c r="I2616">
        <v>0</v>
      </c>
      <c r="J2616">
        <v>4160</v>
      </c>
      <c r="K2616">
        <f>SUM(Emisiones_CH4_CO2eq_MUNDO[[#This Row],[Agricultura (kilotoneladas CO₂e)]:[Otras Quemas de Combustible (kilotoneladas CO₂e)]])</f>
        <v>4870</v>
      </c>
    </row>
    <row r="2617" spans="1:11" x14ac:dyDescent="0.25">
      <c r="A2617" t="s">
        <v>191</v>
      </c>
      <c r="B2617" t="s">
        <v>191</v>
      </c>
      <c r="C2617" t="s">
        <v>192</v>
      </c>
      <c r="D2617">
        <v>2013</v>
      </c>
      <c r="E2617">
        <v>210</v>
      </c>
      <c r="F2617">
        <v>0</v>
      </c>
      <c r="G2617">
        <v>80</v>
      </c>
      <c r="H2617">
        <v>280</v>
      </c>
      <c r="I2617">
        <v>0</v>
      </c>
      <c r="J2617">
        <v>4660</v>
      </c>
      <c r="K2617">
        <f>SUM(Emisiones_CH4_CO2eq_MUNDO[[#This Row],[Agricultura (kilotoneladas CO₂e)]:[Otras Quemas de Combustible (kilotoneladas CO₂e)]])</f>
        <v>5230</v>
      </c>
    </row>
    <row r="2618" spans="1:11" x14ac:dyDescent="0.25">
      <c r="A2618" t="s">
        <v>191</v>
      </c>
      <c r="B2618" t="s">
        <v>191</v>
      </c>
      <c r="C2618" t="s">
        <v>192</v>
      </c>
      <c r="D2618">
        <v>2014</v>
      </c>
      <c r="E2618">
        <v>200</v>
      </c>
      <c r="F2618">
        <v>0</v>
      </c>
      <c r="G2618">
        <v>90</v>
      </c>
      <c r="H2618">
        <v>1460</v>
      </c>
      <c r="I2618">
        <v>0</v>
      </c>
      <c r="J2618">
        <v>5150</v>
      </c>
      <c r="K2618">
        <f>SUM(Emisiones_CH4_CO2eq_MUNDO[[#This Row],[Agricultura (kilotoneladas CO₂e)]:[Otras Quemas de Combustible (kilotoneladas CO₂e)]])</f>
        <v>6900</v>
      </c>
    </row>
    <row r="2619" spans="1:11" x14ac:dyDescent="0.25">
      <c r="A2619" t="s">
        <v>191</v>
      </c>
      <c r="B2619" t="s">
        <v>191</v>
      </c>
      <c r="C2619" t="s">
        <v>192</v>
      </c>
      <c r="D2619">
        <v>2015</v>
      </c>
      <c r="E2619">
        <v>220</v>
      </c>
      <c r="F2619">
        <v>0</v>
      </c>
      <c r="G2619">
        <v>90</v>
      </c>
      <c r="H2619">
        <v>3700</v>
      </c>
      <c r="I2619">
        <v>0</v>
      </c>
      <c r="J2619">
        <v>5650</v>
      </c>
      <c r="K2619">
        <f>SUM(Emisiones_CH4_CO2eq_MUNDO[[#This Row],[Agricultura (kilotoneladas CO₂e)]:[Otras Quemas de Combustible (kilotoneladas CO₂e)]])</f>
        <v>9660</v>
      </c>
    </row>
    <row r="2620" spans="1:11" x14ac:dyDescent="0.25">
      <c r="A2620" t="s">
        <v>191</v>
      </c>
      <c r="B2620" t="s">
        <v>191</v>
      </c>
      <c r="C2620" t="s">
        <v>192</v>
      </c>
      <c r="D2620">
        <v>2016</v>
      </c>
      <c r="E2620">
        <v>230</v>
      </c>
      <c r="F2620">
        <v>0</v>
      </c>
      <c r="G2620">
        <v>90</v>
      </c>
      <c r="H2620">
        <v>210</v>
      </c>
      <c r="I2620">
        <v>0</v>
      </c>
      <c r="J2620">
        <v>5720</v>
      </c>
      <c r="K2620">
        <f>SUM(Emisiones_CH4_CO2eq_MUNDO[[#This Row],[Agricultura (kilotoneladas CO₂e)]:[Otras Quemas de Combustible (kilotoneladas CO₂e)]])</f>
        <v>6250</v>
      </c>
    </row>
    <row r="2621" spans="1:11" x14ac:dyDescent="0.25">
      <c r="A2621" t="s">
        <v>193</v>
      </c>
      <c r="B2621" t="s">
        <v>444</v>
      </c>
      <c r="C2621" t="s">
        <v>194</v>
      </c>
      <c r="D2621">
        <v>1990</v>
      </c>
      <c r="E2621">
        <v>1250</v>
      </c>
      <c r="F2621">
        <v>65480</v>
      </c>
      <c r="G2621">
        <v>900</v>
      </c>
      <c r="H2621">
        <v>0</v>
      </c>
      <c r="I2621">
        <v>0</v>
      </c>
      <c r="J2621">
        <v>160</v>
      </c>
      <c r="K2621">
        <f>SUM(Emisiones_CH4_CO2eq_MUNDO[[#This Row],[Agricultura (kilotoneladas CO₂e)]:[Otras Quemas de Combustible (kilotoneladas CO₂e)]])</f>
        <v>67790</v>
      </c>
    </row>
    <row r="2622" spans="1:11" x14ac:dyDescent="0.25">
      <c r="A2622" t="s">
        <v>193</v>
      </c>
      <c r="B2622" t="s">
        <v>444</v>
      </c>
      <c r="C2622" t="s">
        <v>194</v>
      </c>
      <c r="D2622">
        <v>1991</v>
      </c>
      <c r="E2622">
        <v>1220</v>
      </c>
      <c r="F2622">
        <v>65620</v>
      </c>
      <c r="G2622">
        <v>930</v>
      </c>
      <c r="H2622">
        <v>0</v>
      </c>
      <c r="I2622">
        <v>0</v>
      </c>
      <c r="J2622">
        <v>170</v>
      </c>
      <c r="K2622">
        <f>SUM(Emisiones_CH4_CO2eq_MUNDO[[#This Row],[Agricultura (kilotoneladas CO₂e)]:[Otras Quemas de Combustible (kilotoneladas CO₂e)]])</f>
        <v>67940</v>
      </c>
    </row>
    <row r="2623" spans="1:11" x14ac:dyDescent="0.25">
      <c r="A2623" t="s">
        <v>193</v>
      </c>
      <c r="B2623" t="s">
        <v>444</v>
      </c>
      <c r="C2623" t="s">
        <v>194</v>
      </c>
      <c r="D2623">
        <v>1992</v>
      </c>
      <c r="E2623">
        <v>1170</v>
      </c>
      <c r="F2623">
        <v>65769.999999999898</v>
      </c>
      <c r="G2623">
        <v>960</v>
      </c>
      <c r="H2623">
        <v>0</v>
      </c>
      <c r="I2623">
        <v>0</v>
      </c>
      <c r="J2623">
        <v>170</v>
      </c>
      <c r="K2623">
        <f>SUM(Emisiones_CH4_CO2eq_MUNDO[[#This Row],[Agricultura (kilotoneladas CO₂e)]:[Otras Quemas de Combustible (kilotoneladas CO₂e)]])</f>
        <v>68069.999999999898</v>
      </c>
    </row>
    <row r="2624" spans="1:11" x14ac:dyDescent="0.25">
      <c r="A2624" t="s">
        <v>193</v>
      </c>
      <c r="B2624" t="s">
        <v>444</v>
      </c>
      <c r="C2624" t="s">
        <v>194</v>
      </c>
      <c r="D2624">
        <v>1993</v>
      </c>
      <c r="E2624">
        <v>1130</v>
      </c>
      <c r="F2624">
        <v>65910</v>
      </c>
      <c r="G2624">
        <v>990</v>
      </c>
      <c r="H2624">
        <v>0</v>
      </c>
      <c r="I2624">
        <v>0</v>
      </c>
      <c r="J2624">
        <v>180</v>
      </c>
      <c r="K2624">
        <f>SUM(Emisiones_CH4_CO2eq_MUNDO[[#This Row],[Agricultura (kilotoneladas CO₂e)]:[Otras Quemas de Combustible (kilotoneladas CO₂e)]])</f>
        <v>68210</v>
      </c>
    </row>
    <row r="2625" spans="1:11" x14ac:dyDescent="0.25">
      <c r="A2625" t="s">
        <v>193</v>
      </c>
      <c r="B2625" t="s">
        <v>444</v>
      </c>
      <c r="C2625" t="s">
        <v>194</v>
      </c>
      <c r="D2625">
        <v>1994</v>
      </c>
      <c r="E2625">
        <v>1100</v>
      </c>
      <c r="F2625">
        <v>66060</v>
      </c>
      <c r="G2625">
        <v>1010</v>
      </c>
      <c r="H2625">
        <v>0</v>
      </c>
      <c r="I2625">
        <v>0</v>
      </c>
      <c r="J2625">
        <v>180</v>
      </c>
      <c r="K2625">
        <f>SUM(Emisiones_CH4_CO2eq_MUNDO[[#This Row],[Agricultura (kilotoneladas CO₂e)]:[Otras Quemas de Combustible (kilotoneladas CO₂e)]])</f>
        <v>68350</v>
      </c>
    </row>
    <row r="2626" spans="1:11" x14ac:dyDescent="0.25">
      <c r="A2626" t="s">
        <v>193</v>
      </c>
      <c r="B2626" t="s">
        <v>444</v>
      </c>
      <c r="C2626" t="s">
        <v>194</v>
      </c>
      <c r="D2626">
        <v>1995</v>
      </c>
      <c r="E2626">
        <v>1130</v>
      </c>
      <c r="F2626">
        <v>66209.999999999898</v>
      </c>
      <c r="G2626">
        <v>1040</v>
      </c>
      <c r="H2626">
        <v>0</v>
      </c>
      <c r="I2626">
        <v>0</v>
      </c>
      <c r="J2626">
        <v>190</v>
      </c>
      <c r="K2626">
        <f>SUM(Emisiones_CH4_CO2eq_MUNDO[[#This Row],[Agricultura (kilotoneladas CO₂e)]:[Otras Quemas de Combustible (kilotoneladas CO₂e)]])</f>
        <v>68569.999999999898</v>
      </c>
    </row>
    <row r="2627" spans="1:11" x14ac:dyDescent="0.25">
      <c r="A2627" t="s">
        <v>193</v>
      </c>
      <c r="B2627" t="s">
        <v>444</v>
      </c>
      <c r="C2627" t="s">
        <v>194</v>
      </c>
      <c r="D2627">
        <v>1996</v>
      </c>
      <c r="E2627">
        <v>1180</v>
      </c>
      <c r="F2627">
        <v>66370</v>
      </c>
      <c r="G2627">
        <v>1070</v>
      </c>
      <c r="H2627">
        <v>0</v>
      </c>
      <c r="I2627">
        <v>0</v>
      </c>
      <c r="J2627">
        <v>200</v>
      </c>
      <c r="K2627">
        <f>SUM(Emisiones_CH4_CO2eq_MUNDO[[#This Row],[Agricultura (kilotoneladas CO₂e)]:[Otras Quemas de Combustible (kilotoneladas CO₂e)]])</f>
        <v>68820</v>
      </c>
    </row>
    <row r="2628" spans="1:11" x14ac:dyDescent="0.25">
      <c r="A2628" t="s">
        <v>193</v>
      </c>
      <c r="B2628" t="s">
        <v>444</v>
      </c>
      <c r="C2628" t="s">
        <v>194</v>
      </c>
      <c r="D2628">
        <v>1997</v>
      </c>
      <c r="E2628">
        <v>1100</v>
      </c>
      <c r="F2628">
        <v>66540</v>
      </c>
      <c r="G2628">
        <v>1090</v>
      </c>
      <c r="H2628">
        <v>0</v>
      </c>
      <c r="I2628">
        <v>0</v>
      </c>
      <c r="J2628">
        <v>210</v>
      </c>
      <c r="K2628">
        <f>SUM(Emisiones_CH4_CO2eq_MUNDO[[#This Row],[Agricultura (kilotoneladas CO₂e)]:[Otras Quemas de Combustible (kilotoneladas CO₂e)]])</f>
        <v>68940</v>
      </c>
    </row>
    <row r="2629" spans="1:11" x14ac:dyDescent="0.25">
      <c r="A2629" t="s">
        <v>193</v>
      </c>
      <c r="B2629" t="s">
        <v>444</v>
      </c>
      <c r="C2629" t="s">
        <v>194</v>
      </c>
      <c r="D2629">
        <v>1998</v>
      </c>
      <c r="E2629">
        <v>1180</v>
      </c>
      <c r="F2629">
        <v>66709.999999999898</v>
      </c>
      <c r="G2629">
        <v>1120</v>
      </c>
      <c r="H2629">
        <v>0</v>
      </c>
      <c r="I2629">
        <v>0</v>
      </c>
      <c r="J2629">
        <v>220</v>
      </c>
      <c r="K2629">
        <f>SUM(Emisiones_CH4_CO2eq_MUNDO[[#This Row],[Agricultura (kilotoneladas CO₂e)]:[Otras Quemas de Combustible (kilotoneladas CO₂e)]])</f>
        <v>69229.999999999898</v>
      </c>
    </row>
    <row r="2630" spans="1:11" x14ac:dyDescent="0.25">
      <c r="A2630" t="s">
        <v>193</v>
      </c>
      <c r="B2630" t="s">
        <v>444</v>
      </c>
      <c r="C2630" t="s">
        <v>194</v>
      </c>
      <c r="D2630">
        <v>1999</v>
      </c>
      <c r="E2630">
        <v>1070</v>
      </c>
      <c r="F2630">
        <v>66879.999999999898</v>
      </c>
      <c r="G2630">
        <v>1150</v>
      </c>
      <c r="H2630">
        <v>0</v>
      </c>
      <c r="I2630">
        <v>0</v>
      </c>
      <c r="J2630">
        <v>230</v>
      </c>
      <c r="K2630">
        <f>SUM(Emisiones_CH4_CO2eq_MUNDO[[#This Row],[Agricultura (kilotoneladas CO₂e)]:[Otras Quemas de Combustible (kilotoneladas CO₂e)]])</f>
        <v>69329.999999999898</v>
      </c>
    </row>
    <row r="2631" spans="1:11" x14ac:dyDescent="0.25">
      <c r="A2631" t="s">
        <v>193</v>
      </c>
      <c r="B2631" t="s">
        <v>444</v>
      </c>
      <c r="C2631" t="s">
        <v>194</v>
      </c>
      <c r="D2631">
        <v>2000</v>
      </c>
      <c r="E2631">
        <v>930</v>
      </c>
      <c r="F2631">
        <v>67050</v>
      </c>
      <c r="G2631">
        <v>1180</v>
      </c>
      <c r="H2631">
        <v>0</v>
      </c>
      <c r="I2631">
        <v>0</v>
      </c>
      <c r="J2631">
        <v>240</v>
      </c>
      <c r="K2631">
        <f>SUM(Emisiones_CH4_CO2eq_MUNDO[[#This Row],[Agricultura (kilotoneladas CO₂e)]:[Otras Quemas de Combustible (kilotoneladas CO₂e)]])</f>
        <v>69400</v>
      </c>
    </row>
    <row r="2632" spans="1:11" x14ac:dyDescent="0.25">
      <c r="A2632" t="s">
        <v>193</v>
      </c>
      <c r="B2632" t="s">
        <v>444</v>
      </c>
      <c r="C2632" t="s">
        <v>194</v>
      </c>
      <c r="D2632">
        <v>2001</v>
      </c>
      <c r="E2632">
        <v>980</v>
      </c>
      <c r="F2632">
        <v>69440</v>
      </c>
      <c r="G2632">
        <v>1200</v>
      </c>
      <c r="H2632">
        <v>0</v>
      </c>
      <c r="I2632">
        <v>0</v>
      </c>
      <c r="J2632">
        <v>240</v>
      </c>
      <c r="K2632">
        <f>SUM(Emisiones_CH4_CO2eq_MUNDO[[#This Row],[Agricultura (kilotoneladas CO₂e)]:[Otras Quemas de Combustible (kilotoneladas CO₂e)]])</f>
        <v>71860</v>
      </c>
    </row>
    <row r="2633" spans="1:11" x14ac:dyDescent="0.25">
      <c r="A2633" t="s">
        <v>193</v>
      </c>
      <c r="B2633" t="s">
        <v>444</v>
      </c>
      <c r="C2633" t="s">
        <v>194</v>
      </c>
      <c r="D2633">
        <v>2002</v>
      </c>
      <c r="E2633">
        <v>1010</v>
      </c>
      <c r="F2633">
        <v>71830</v>
      </c>
      <c r="G2633">
        <v>1230</v>
      </c>
      <c r="H2633">
        <v>0</v>
      </c>
      <c r="I2633">
        <v>0</v>
      </c>
      <c r="J2633">
        <v>250</v>
      </c>
      <c r="K2633">
        <f>SUM(Emisiones_CH4_CO2eq_MUNDO[[#This Row],[Agricultura (kilotoneladas CO₂e)]:[Otras Quemas de Combustible (kilotoneladas CO₂e)]])</f>
        <v>74320</v>
      </c>
    </row>
    <row r="2634" spans="1:11" x14ac:dyDescent="0.25">
      <c r="A2634" t="s">
        <v>193</v>
      </c>
      <c r="B2634" t="s">
        <v>444</v>
      </c>
      <c r="C2634" t="s">
        <v>194</v>
      </c>
      <c r="D2634">
        <v>2003</v>
      </c>
      <c r="E2634">
        <v>1100</v>
      </c>
      <c r="F2634">
        <v>74210</v>
      </c>
      <c r="G2634">
        <v>1260</v>
      </c>
      <c r="H2634">
        <v>0</v>
      </c>
      <c r="I2634">
        <v>0</v>
      </c>
      <c r="J2634">
        <v>260</v>
      </c>
      <c r="K2634">
        <f>SUM(Emisiones_CH4_CO2eq_MUNDO[[#This Row],[Agricultura (kilotoneladas CO₂e)]:[Otras Quemas de Combustible (kilotoneladas CO₂e)]])</f>
        <v>76830</v>
      </c>
    </row>
    <row r="2635" spans="1:11" x14ac:dyDescent="0.25">
      <c r="A2635" t="s">
        <v>193</v>
      </c>
      <c r="B2635" t="s">
        <v>444</v>
      </c>
      <c r="C2635" t="s">
        <v>194</v>
      </c>
      <c r="D2635">
        <v>2004</v>
      </c>
      <c r="E2635">
        <v>1190</v>
      </c>
      <c r="F2635">
        <v>76600</v>
      </c>
      <c r="G2635">
        <v>1280</v>
      </c>
      <c r="H2635">
        <v>0</v>
      </c>
      <c r="I2635">
        <v>0</v>
      </c>
      <c r="J2635">
        <v>260</v>
      </c>
      <c r="K2635">
        <f>SUM(Emisiones_CH4_CO2eq_MUNDO[[#This Row],[Agricultura (kilotoneladas CO₂e)]:[Otras Quemas de Combustible (kilotoneladas CO₂e)]])</f>
        <v>79330</v>
      </c>
    </row>
    <row r="2636" spans="1:11" x14ac:dyDescent="0.25">
      <c r="A2636" t="s">
        <v>193</v>
      </c>
      <c r="B2636" t="s">
        <v>444</v>
      </c>
      <c r="C2636" t="s">
        <v>194</v>
      </c>
      <c r="D2636">
        <v>2005</v>
      </c>
      <c r="E2636">
        <v>1270</v>
      </c>
      <c r="F2636">
        <v>78990</v>
      </c>
      <c r="G2636">
        <v>1310</v>
      </c>
      <c r="H2636">
        <v>0</v>
      </c>
      <c r="I2636">
        <v>0</v>
      </c>
      <c r="J2636">
        <v>270</v>
      </c>
      <c r="K2636">
        <f>SUM(Emisiones_CH4_CO2eq_MUNDO[[#This Row],[Agricultura (kilotoneladas CO₂e)]:[Otras Quemas de Combustible (kilotoneladas CO₂e)]])</f>
        <v>81840</v>
      </c>
    </row>
    <row r="2637" spans="1:11" x14ac:dyDescent="0.25">
      <c r="A2637" t="s">
        <v>193</v>
      </c>
      <c r="B2637" t="s">
        <v>444</v>
      </c>
      <c r="C2637" t="s">
        <v>194</v>
      </c>
      <c r="D2637">
        <v>2006</v>
      </c>
      <c r="E2637">
        <v>1390</v>
      </c>
      <c r="F2637">
        <v>79500</v>
      </c>
      <c r="G2637">
        <v>1340</v>
      </c>
      <c r="H2637">
        <v>0</v>
      </c>
      <c r="I2637">
        <v>0</v>
      </c>
      <c r="J2637">
        <v>280</v>
      </c>
      <c r="K2637">
        <f>SUM(Emisiones_CH4_CO2eq_MUNDO[[#This Row],[Agricultura (kilotoneladas CO₂e)]:[Otras Quemas de Combustible (kilotoneladas CO₂e)]])</f>
        <v>82510</v>
      </c>
    </row>
    <row r="2638" spans="1:11" x14ac:dyDescent="0.25">
      <c r="A2638" t="s">
        <v>193</v>
      </c>
      <c r="B2638" t="s">
        <v>444</v>
      </c>
      <c r="C2638" t="s">
        <v>194</v>
      </c>
      <c r="D2638">
        <v>2007</v>
      </c>
      <c r="E2638">
        <v>1460</v>
      </c>
      <c r="F2638">
        <v>80020</v>
      </c>
      <c r="G2638">
        <v>1360</v>
      </c>
      <c r="H2638">
        <v>0</v>
      </c>
      <c r="I2638">
        <v>0</v>
      </c>
      <c r="J2638">
        <v>290</v>
      </c>
      <c r="K2638">
        <f>SUM(Emisiones_CH4_CO2eq_MUNDO[[#This Row],[Agricultura (kilotoneladas CO₂e)]:[Otras Quemas de Combustible (kilotoneladas CO₂e)]])</f>
        <v>83130</v>
      </c>
    </row>
    <row r="2639" spans="1:11" x14ac:dyDescent="0.25">
      <c r="A2639" t="s">
        <v>193</v>
      </c>
      <c r="B2639" t="s">
        <v>444</v>
      </c>
      <c r="C2639" t="s">
        <v>194</v>
      </c>
      <c r="D2639">
        <v>2008</v>
      </c>
      <c r="E2639">
        <v>1460</v>
      </c>
      <c r="F2639">
        <v>80530</v>
      </c>
      <c r="G2639">
        <v>1390</v>
      </c>
      <c r="H2639">
        <v>0</v>
      </c>
      <c r="I2639">
        <v>0</v>
      </c>
      <c r="J2639">
        <v>290</v>
      </c>
      <c r="K2639">
        <f>SUM(Emisiones_CH4_CO2eq_MUNDO[[#This Row],[Agricultura (kilotoneladas CO₂e)]:[Otras Quemas de Combustible (kilotoneladas CO₂e)]])</f>
        <v>83670</v>
      </c>
    </row>
    <row r="2640" spans="1:11" x14ac:dyDescent="0.25">
      <c r="A2640" t="s">
        <v>193</v>
      </c>
      <c r="B2640" t="s">
        <v>444</v>
      </c>
      <c r="C2640" t="s">
        <v>194</v>
      </c>
      <c r="D2640">
        <v>2009</v>
      </c>
      <c r="E2640">
        <v>1520</v>
      </c>
      <c r="F2640">
        <v>81040</v>
      </c>
      <c r="G2640">
        <v>1420</v>
      </c>
      <c r="H2640">
        <v>0</v>
      </c>
      <c r="I2640">
        <v>0</v>
      </c>
      <c r="J2640">
        <v>300</v>
      </c>
      <c r="K2640">
        <f>SUM(Emisiones_CH4_CO2eq_MUNDO[[#This Row],[Agricultura (kilotoneladas CO₂e)]:[Otras Quemas de Combustible (kilotoneladas CO₂e)]])</f>
        <v>84280</v>
      </c>
    </row>
    <row r="2641" spans="1:11" x14ac:dyDescent="0.25">
      <c r="A2641" t="s">
        <v>193</v>
      </c>
      <c r="B2641" t="s">
        <v>444</v>
      </c>
      <c r="C2641" t="s">
        <v>194</v>
      </c>
      <c r="D2641">
        <v>2010</v>
      </c>
      <c r="E2641">
        <v>1580</v>
      </c>
      <c r="F2641">
        <v>81560</v>
      </c>
      <c r="G2641">
        <v>1440</v>
      </c>
      <c r="H2641">
        <v>0</v>
      </c>
      <c r="I2641">
        <v>0</v>
      </c>
      <c r="J2641">
        <v>310</v>
      </c>
      <c r="K2641">
        <f>SUM(Emisiones_CH4_CO2eq_MUNDO[[#This Row],[Agricultura (kilotoneladas CO₂e)]:[Otras Quemas de Combustible (kilotoneladas CO₂e)]])</f>
        <v>84890</v>
      </c>
    </row>
    <row r="2642" spans="1:11" x14ac:dyDescent="0.25">
      <c r="A2642" t="s">
        <v>193</v>
      </c>
      <c r="B2642" t="s">
        <v>444</v>
      </c>
      <c r="C2642" t="s">
        <v>194</v>
      </c>
      <c r="D2642">
        <v>2011</v>
      </c>
      <c r="E2642">
        <v>1580</v>
      </c>
      <c r="F2642">
        <v>69750</v>
      </c>
      <c r="G2642">
        <v>1460</v>
      </c>
      <c r="H2642">
        <v>0</v>
      </c>
      <c r="I2642">
        <v>0</v>
      </c>
      <c r="J2642">
        <v>310</v>
      </c>
      <c r="K2642">
        <f>SUM(Emisiones_CH4_CO2eq_MUNDO[[#This Row],[Agricultura (kilotoneladas CO₂e)]:[Otras Quemas de Combustible (kilotoneladas CO₂e)]])</f>
        <v>73100</v>
      </c>
    </row>
    <row r="2643" spans="1:11" x14ac:dyDescent="0.25">
      <c r="A2643" t="s">
        <v>193</v>
      </c>
      <c r="B2643" t="s">
        <v>444</v>
      </c>
      <c r="C2643" t="s">
        <v>194</v>
      </c>
      <c r="D2643">
        <v>2012</v>
      </c>
      <c r="E2643">
        <v>1580</v>
      </c>
      <c r="F2643">
        <v>57930</v>
      </c>
      <c r="G2643">
        <v>1480</v>
      </c>
      <c r="H2643">
        <v>0</v>
      </c>
      <c r="I2643">
        <v>0</v>
      </c>
      <c r="J2643">
        <v>310</v>
      </c>
      <c r="K2643">
        <f>SUM(Emisiones_CH4_CO2eq_MUNDO[[#This Row],[Agricultura (kilotoneladas CO₂e)]:[Otras Quemas de Combustible (kilotoneladas CO₂e)]])</f>
        <v>61300</v>
      </c>
    </row>
    <row r="2644" spans="1:11" x14ac:dyDescent="0.25">
      <c r="A2644" t="s">
        <v>193</v>
      </c>
      <c r="B2644" t="s">
        <v>444</v>
      </c>
      <c r="C2644" t="s">
        <v>194</v>
      </c>
      <c r="D2644">
        <v>2013</v>
      </c>
      <c r="E2644">
        <v>1600</v>
      </c>
      <c r="F2644">
        <v>46120</v>
      </c>
      <c r="G2644">
        <v>1490</v>
      </c>
      <c r="H2644">
        <v>0</v>
      </c>
      <c r="I2644">
        <v>0</v>
      </c>
      <c r="J2644">
        <v>310</v>
      </c>
      <c r="K2644">
        <f>SUM(Emisiones_CH4_CO2eq_MUNDO[[#This Row],[Agricultura (kilotoneladas CO₂e)]:[Otras Quemas de Combustible (kilotoneladas CO₂e)]])</f>
        <v>49520</v>
      </c>
    </row>
    <row r="2645" spans="1:11" x14ac:dyDescent="0.25">
      <c r="A2645" t="s">
        <v>193</v>
      </c>
      <c r="B2645" t="s">
        <v>444</v>
      </c>
      <c r="C2645" t="s">
        <v>194</v>
      </c>
      <c r="D2645">
        <v>2014</v>
      </c>
      <c r="E2645">
        <v>1590</v>
      </c>
      <c r="F2645">
        <v>34310</v>
      </c>
      <c r="G2645">
        <v>1510</v>
      </c>
      <c r="H2645">
        <v>0</v>
      </c>
      <c r="I2645">
        <v>0</v>
      </c>
      <c r="J2645">
        <v>310</v>
      </c>
      <c r="K2645">
        <f>SUM(Emisiones_CH4_CO2eq_MUNDO[[#This Row],[Agricultura (kilotoneladas CO₂e)]:[Otras Quemas de Combustible (kilotoneladas CO₂e)]])</f>
        <v>37720</v>
      </c>
    </row>
    <row r="2646" spans="1:11" x14ac:dyDescent="0.25">
      <c r="A2646" t="s">
        <v>193</v>
      </c>
      <c r="B2646" t="s">
        <v>444</v>
      </c>
      <c r="C2646" t="s">
        <v>194</v>
      </c>
      <c r="D2646">
        <v>2015</v>
      </c>
      <c r="E2646">
        <v>1570</v>
      </c>
      <c r="F2646">
        <v>22500</v>
      </c>
      <c r="G2646">
        <v>1520</v>
      </c>
      <c r="H2646">
        <v>0</v>
      </c>
      <c r="I2646">
        <v>0</v>
      </c>
      <c r="J2646">
        <v>310</v>
      </c>
      <c r="K2646">
        <f>SUM(Emisiones_CH4_CO2eq_MUNDO[[#This Row],[Agricultura (kilotoneladas CO₂e)]:[Otras Quemas de Combustible (kilotoneladas CO₂e)]])</f>
        <v>25900</v>
      </c>
    </row>
    <row r="2647" spans="1:11" x14ac:dyDescent="0.25">
      <c r="A2647" t="s">
        <v>193</v>
      </c>
      <c r="B2647" t="s">
        <v>444</v>
      </c>
      <c r="C2647" t="s">
        <v>194</v>
      </c>
      <c r="D2647">
        <v>2016</v>
      </c>
      <c r="E2647">
        <v>1570</v>
      </c>
      <c r="F2647">
        <v>26410</v>
      </c>
      <c r="G2647">
        <v>1550</v>
      </c>
      <c r="H2647">
        <v>0</v>
      </c>
      <c r="I2647">
        <v>0</v>
      </c>
      <c r="J2647">
        <v>310</v>
      </c>
      <c r="K2647">
        <f>SUM(Emisiones_CH4_CO2eq_MUNDO[[#This Row],[Agricultura (kilotoneladas CO₂e)]:[Otras Quemas de Combustible (kilotoneladas CO₂e)]])</f>
        <v>29840</v>
      </c>
    </row>
    <row r="2648" spans="1:11" x14ac:dyDescent="0.25">
      <c r="A2648" t="s">
        <v>195</v>
      </c>
      <c r="B2648" t="s">
        <v>195</v>
      </c>
      <c r="C2648" t="s">
        <v>196</v>
      </c>
      <c r="D2648">
        <v>1990</v>
      </c>
      <c r="E2648">
        <v>20</v>
      </c>
      <c r="F2648">
        <v>0</v>
      </c>
      <c r="G2648">
        <v>0</v>
      </c>
      <c r="H2648">
        <v>0</v>
      </c>
      <c r="I2648">
        <v>0</v>
      </c>
      <c r="J2648">
        <v>0</v>
      </c>
      <c r="K2648">
        <f>SUM(Emisiones_CH4_CO2eq_MUNDO[[#This Row],[Agricultura (kilotoneladas CO₂e)]:[Otras Quemas de Combustible (kilotoneladas CO₂e)]])</f>
        <v>20</v>
      </c>
    </row>
    <row r="2649" spans="1:11" x14ac:dyDescent="0.25">
      <c r="A2649" t="s">
        <v>195</v>
      </c>
      <c r="B2649" t="s">
        <v>195</v>
      </c>
      <c r="C2649" t="s">
        <v>196</v>
      </c>
      <c r="D2649">
        <v>1991</v>
      </c>
      <c r="E2649">
        <v>20</v>
      </c>
      <c r="F2649">
        <v>0</v>
      </c>
      <c r="G2649">
        <v>0</v>
      </c>
      <c r="H2649">
        <v>0</v>
      </c>
      <c r="I2649">
        <v>0</v>
      </c>
      <c r="J2649">
        <v>0</v>
      </c>
      <c r="K2649">
        <f>SUM(Emisiones_CH4_CO2eq_MUNDO[[#This Row],[Agricultura (kilotoneladas CO₂e)]:[Otras Quemas de Combustible (kilotoneladas CO₂e)]])</f>
        <v>20</v>
      </c>
    </row>
    <row r="2650" spans="1:11" x14ac:dyDescent="0.25">
      <c r="A2650" t="s">
        <v>195</v>
      </c>
      <c r="B2650" t="s">
        <v>195</v>
      </c>
      <c r="C2650" t="s">
        <v>196</v>
      </c>
      <c r="D2650">
        <v>1992</v>
      </c>
      <c r="E2650">
        <v>20</v>
      </c>
      <c r="F2650">
        <v>0</v>
      </c>
      <c r="G2650">
        <v>0</v>
      </c>
      <c r="H2650">
        <v>0</v>
      </c>
      <c r="I2650">
        <v>0</v>
      </c>
      <c r="J2650">
        <v>0</v>
      </c>
      <c r="K2650">
        <f>SUM(Emisiones_CH4_CO2eq_MUNDO[[#This Row],[Agricultura (kilotoneladas CO₂e)]:[Otras Quemas de Combustible (kilotoneladas CO₂e)]])</f>
        <v>20</v>
      </c>
    </row>
    <row r="2651" spans="1:11" x14ac:dyDescent="0.25">
      <c r="A2651" t="s">
        <v>195</v>
      </c>
      <c r="B2651" t="s">
        <v>195</v>
      </c>
      <c r="C2651" t="s">
        <v>196</v>
      </c>
      <c r="D2651">
        <v>1993</v>
      </c>
      <c r="E2651">
        <v>20</v>
      </c>
      <c r="F2651">
        <v>0</v>
      </c>
      <c r="G2651">
        <v>0</v>
      </c>
      <c r="H2651">
        <v>0</v>
      </c>
      <c r="I2651">
        <v>0</v>
      </c>
      <c r="J2651">
        <v>0</v>
      </c>
      <c r="K2651">
        <f>SUM(Emisiones_CH4_CO2eq_MUNDO[[#This Row],[Agricultura (kilotoneladas CO₂e)]:[Otras Quemas de Combustible (kilotoneladas CO₂e)]])</f>
        <v>20</v>
      </c>
    </row>
    <row r="2652" spans="1:11" x14ac:dyDescent="0.25">
      <c r="A2652" t="s">
        <v>195</v>
      </c>
      <c r="B2652" t="s">
        <v>195</v>
      </c>
      <c r="C2652" t="s">
        <v>196</v>
      </c>
      <c r="D2652">
        <v>1994</v>
      </c>
      <c r="E2652">
        <v>20</v>
      </c>
      <c r="F2652">
        <v>0</v>
      </c>
      <c r="G2652">
        <v>0</v>
      </c>
      <c r="H2652">
        <v>0</v>
      </c>
      <c r="I2652">
        <v>0</v>
      </c>
      <c r="J2652">
        <v>0</v>
      </c>
      <c r="K2652">
        <f>SUM(Emisiones_CH4_CO2eq_MUNDO[[#This Row],[Agricultura (kilotoneladas CO₂e)]:[Otras Quemas de Combustible (kilotoneladas CO₂e)]])</f>
        <v>20</v>
      </c>
    </row>
    <row r="2653" spans="1:11" x14ac:dyDescent="0.25">
      <c r="A2653" t="s">
        <v>195</v>
      </c>
      <c r="B2653" t="s">
        <v>195</v>
      </c>
      <c r="C2653" t="s">
        <v>196</v>
      </c>
      <c r="D2653">
        <v>1995</v>
      </c>
      <c r="E2653">
        <v>20</v>
      </c>
      <c r="F2653">
        <v>0</v>
      </c>
      <c r="G2653">
        <v>0</v>
      </c>
      <c r="H2653">
        <v>0</v>
      </c>
      <c r="I2653">
        <v>0</v>
      </c>
      <c r="J2653">
        <v>0</v>
      </c>
      <c r="K2653">
        <f>SUM(Emisiones_CH4_CO2eq_MUNDO[[#This Row],[Agricultura (kilotoneladas CO₂e)]:[Otras Quemas de Combustible (kilotoneladas CO₂e)]])</f>
        <v>20</v>
      </c>
    </row>
    <row r="2654" spans="1:11" x14ac:dyDescent="0.25">
      <c r="A2654" t="s">
        <v>195</v>
      </c>
      <c r="B2654" t="s">
        <v>195</v>
      </c>
      <c r="C2654" t="s">
        <v>196</v>
      </c>
      <c r="D2654">
        <v>1996</v>
      </c>
      <c r="E2654">
        <v>20</v>
      </c>
      <c r="F2654">
        <v>0</v>
      </c>
      <c r="G2654">
        <v>0</v>
      </c>
      <c r="H2654">
        <v>0</v>
      </c>
      <c r="I2654">
        <v>0</v>
      </c>
      <c r="J2654">
        <v>0</v>
      </c>
      <c r="K2654">
        <f>SUM(Emisiones_CH4_CO2eq_MUNDO[[#This Row],[Agricultura (kilotoneladas CO₂e)]:[Otras Quemas de Combustible (kilotoneladas CO₂e)]])</f>
        <v>20</v>
      </c>
    </row>
    <row r="2655" spans="1:11" x14ac:dyDescent="0.25">
      <c r="A2655" t="s">
        <v>195</v>
      </c>
      <c r="B2655" t="s">
        <v>195</v>
      </c>
      <c r="C2655" t="s">
        <v>196</v>
      </c>
      <c r="D2655">
        <v>1997</v>
      </c>
      <c r="E2655">
        <v>20</v>
      </c>
      <c r="F2655">
        <v>0</v>
      </c>
      <c r="G2655">
        <v>0</v>
      </c>
      <c r="H2655">
        <v>0</v>
      </c>
      <c r="I2655">
        <v>0</v>
      </c>
      <c r="J2655">
        <v>0</v>
      </c>
      <c r="K2655">
        <f>SUM(Emisiones_CH4_CO2eq_MUNDO[[#This Row],[Agricultura (kilotoneladas CO₂e)]:[Otras Quemas de Combustible (kilotoneladas CO₂e)]])</f>
        <v>20</v>
      </c>
    </row>
    <row r="2656" spans="1:11" x14ac:dyDescent="0.25">
      <c r="A2656" t="s">
        <v>195</v>
      </c>
      <c r="B2656" t="s">
        <v>195</v>
      </c>
      <c r="C2656" t="s">
        <v>196</v>
      </c>
      <c r="D2656">
        <v>1998</v>
      </c>
      <c r="E2656">
        <v>10</v>
      </c>
      <c r="F2656">
        <v>0</v>
      </c>
      <c r="G2656">
        <v>0</v>
      </c>
      <c r="H2656">
        <v>0</v>
      </c>
      <c r="I2656">
        <v>0</v>
      </c>
      <c r="J2656">
        <v>0</v>
      </c>
      <c r="K2656">
        <f>SUM(Emisiones_CH4_CO2eq_MUNDO[[#This Row],[Agricultura (kilotoneladas CO₂e)]:[Otras Quemas de Combustible (kilotoneladas CO₂e)]])</f>
        <v>10</v>
      </c>
    </row>
    <row r="2657" spans="1:11" x14ac:dyDescent="0.25">
      <c r="A2657" t="s">
        <v>195</v>
      </c>
      <c r="B2657" t="s">
        <v>195</v>
      </c>
      <c r="C2657" t="s">
        <v>196</v>
      </c>
      <c r="D2657">
        <v>1999</v>
      </c>
      <c r="E2657">
        <v>10</v>
      </c>
      <c r="F2657">
        <v>0</v>
      </c>
      <c r="G2657">
        <v>0</v>
      </c>
      <c r="H2657">
        <v>0</v>
      </c>
      <c r="I2657">
        <v>0</v>
      </c>
      <c r="J2657">
        <v>0</v>
      </c>
      <c r="K2657">
        <f>SUM(Emisiones_CH4_CO2eq_MUNDO[[#This Row],[Agricultura (kilotoneladas CO₂e)]:[Otras Quemas de Combustible (kilotoneladas CO₂e)]])</f>
        <v>10</v>
      </c>
    </row>
    <row r="2658" spans="1:11" x14ac:dyDescent="0.25">
      <c r="A2658" t="s">
        <v>195</v>
      </c>
      <c r="B2658" t="s">
        <v>195</v>
      </c>
      <c r="C2658" t="s">
        <v>196</v>
      </c>
      <c r="D2658">
        <v>2000</v>
      </c>
      <c r="E2658">
        <v>10</v>
      </c>
      <c r="F2658">
        <v>0</v>
      </c>
      <c r="G2658">
        <v>0</v>
      </c>
      <c r="H2658">
        <v>0</v>
      </c>
      <c r="I2658">
        <v>0</v>
      </c>
      <c r="J2658">
        <v>0</v>
      </c>
      <c r="K2658">
        <f>SUM(Emisiones_CH4_CO2eq_MUNDO[[#This Row],[Agricultura (kilotoneladas CO₂e)]:[Otras Quemas de Combustible (kilotoneladas CO₂e)]])</f>
        <v>10</v>
      </c>
    </row>
    <row r="2659" spans="1:11" x14ac:dyDescent="0.25">
      <c r="A2659" t="s">
        <v>195</v>
      </c>
      <c r="B2659" t="s">
        <v>195</v>
      </c>
      <c r="C2659" t="s">
        <v>196</v>
      </c>
      <c r="D2659">
        <v>2001</v>
      </c>
      <c r="E2659">
        <v>10</v>
      </c>
      <c r="F2659">
        <v>0</v>
      </c>
      <c r="G2659">
        <v>0</v>
      </c>
      <c r="H2659">
        <v>0</v>
      </c>
      <c r="I2659">
        <v>0</v>
      </c>
      <c r="J2659">
        <v>0</v>
      </c>
      <c r="K2659">
        <f>SUM(Emisiones_CH4_CO2eq_MUNDO[[#This Row],[Agricultura (kilotoneladas CO₂e)]:[Otras Quemas de Combustible (kilotoneladas CO₂e)]])</f>
        <v>10</v>
      </c>
    </row>
    <row r="2660" spans="1:11" x14ac:dyDescent="0.25">
      <c r="A2660" t="s">
        <v>195</v>
      </c>
      <c r="B2660" t="s">
        <v>195</v>
      </c>
      <c r="C2660" t="s">
        <v>196</v>
      </c>
      <c r="D2660">
        <v>2002</v>
      </c>
      <c r="E2660">
        <v>10</v>
      </c>
      <c r="F2660">
        <v>0</v>
      </c>
      <c r="G2660">
        <v>0</v>
      </c>
      <c r="H2660">
        <v>0</v>
      </c>
      <c r="I2660">
        <v>0</v>
      </c>
      <c r="J2660">
        <v>0</v>
      </c>
      <c r="K2660">
        <f>SUM(Emisiones_CH4_CO2eq_MUNDO[[#This Row],[Agricultura (kilotoneladas CO₂e)]:[Otras Quemas de Combustible (kilotoneladas CO₂e)]])</f>
        <v>10</v>
      </c>
    </row>
    <row r="2661" spans="1:11" x14ac:dyDescent="0.25">
      <c r="A2661" t="s">
        <v>195</v>
      </c>
      <c r="B2661" t="s">
        <v>195</v>
      </c>
      <c r="C2661" t="s">
        <v>196</v>
      </c>
      <c r="D2661">
        <v>2003</v>
      </c>
      <c r="E2661">
        <v>10</v>
      </c>
      <c r="F2661">
        <v>0</v>
      </c>
      <c r="G2661">
        <v>0</v>
      </c>
      <c r="H2661">
        <v>0</v>
      </c>
      <c r="I2661">
        <v>0</v>
      </c>
      <c r="J2661">
        <v>0</v>
      </c>
      <c r="K2661">
        <f>SUM(Emisiones_CH4_CO2eq_MUNDO[[#This Row],[Agricultura (kilotoneladas CO₂e)]:[Otras Quemas de Combustible (kilotoneladas CO₂e)]])</f>
        <v>10</v>
      </c>
    </row>
    <row r="2662" spans="1:11" x14ac:dyDescent="0.25">
      <c r="A2662" t="s">
        <v>195</v>
      </c>
      <c r="B2662" t="s">
        <v>195</v>
      </c>
      <c r="C2662" t="s">
        <v>196</v>
      </c>
      <c r="D2662">
        <v>2004</v>
      </c>
      <c r="E2662">
        <v>10</v>
      </c>
      <c r="F2662">
        <v>0</v>
      </c>
      <c r="G2662">
        <v>0</v>
      </c>
      <c r="H2662">
        <v>0</v>
      </c>
      <c r="I2662">
        <v>0</v>
      </c>
      <c r="J2662">
        <v>0</v>
      </c>
      <c r="K2662">
        <f>SUM(Emisiones_CH4_CO2eq_MUNDO[[#This Row],[Agricultura (kilotoneladas CO₂e)]:[Otras Quemas de Combustible (kilotoneladas CO₂e)]])</f>
        <v>10</v>
      </c>
    </row>
    <row r="2663" spans="1:11" x14ac:dyDescent="0.25">
      <c r="A2663" t="s">
        <v>195</v>
      </c>
      <c r="B2663" t="s">
        <v>195</v>
      </c>
      <c r="C2663" t="s">
        <v>196</v>
      </c>
      <c r="D2663">
        <v>2005</v>
      </c>
      <c r="E2663">
        <v>20</v>
      </c>
      <c r="F2663">
        <v>0</v>
      </c>
      <c r="G2663">
        <v>0</v>
      </c>
      <c r="H2663">
        <v>0</v>
      </c>
      <c r="I2663">
        <v>0</v>
      </c>
      <c r="J2663">
        <v>0</v>
      </c>
      <c r="K2663">
        <f>SUM(Emisiones_CH4_CO2eq_MUNDO[[#This Row],[Agricultura (kilotoneladas CO₂e)]:[Otras Quemas de Combustible (kilotoneladas CO₂e)]])</f>
        <v>20</v>
      </c>
    </row>
    <row r="2664" spans="1:11" x14ac:dyDescent="0.25">
      <c r="A2664" t="s">
        <v>195</v>
      </c>
      <c r="B2664" t="s">
        <v>195</v>
      </c>
      <c r="C2664" t="s">
        <v>196</v>
      </c>
      <c r="D2664">
        <v>2006</v>
      </c>
      <c r="E2664">
        <v>20</v>
      </c>
      <c r="F2664">
        <v>0</v>
      </c>
      <c r="G2664">
        <v>0</v>
      </c>
      <c r="H2664">
        <v>0</v>
      </c>
      <c r="I2664">
        <v>0</v>
      </c>
      <c r="J2664">
        <v>0</v>
      </c>
      <c r="K2664">
        <f>SUM(Emisiones_CH4_CO2eq_MUNDO[[#This Row],[Agricultura (kilotoneladas CO₂e)]:[Otras Quemas de Combustible (kilotoneladas CO₂e)]])</f>
        <v>20</v>
      </c>
    </row>
    <row r="2665" spans="1:11" x14ac:dyDescent="0.25">
      <c r="A2665" t="s">
        <v>195</v>
      </c>
      <c r="B2665" t="s">
        <v>195</v>
      </c>
      <c r="C2665" t="s">
        <v>196</v>
      </c>
      <c r="D2665">
        <v>2007</v>
      </c>
      <c r="E2665">
        <v>20</v>
      </c>
      <c r="F2665">
        <v>0</v>
      </c>
      <c r="G2665">
        <v>0</v>
      </c>
      <c r="H2665">
        <v>0</v>
      </c>
      <c r="I2665">
        <v>0</v>
      </c>
      <c r="J2665">
        <v>0</v>
      </c>
      <c r="K2665">
        <f>SUM(Emisiones_CH4_CO2eq_MUNDO[[#This Row],[Agricultura (kilotoneladas CO₂e)]:[Otras Quemas de Combustible (kilotoneladas CO₂e)]])</f>
        <v>20</v>
      </c>
    </row>
    <row r="2666" spans="1:11" x14ac:dyDescent="0.25">
      <c r="A2666" t="s">
        <v>195</v>
      </c>
      <c r="B2666" t="s">
        <v>195</v>
      </c>
      <c r="C2666" t="s">
        <v>196</v>
      </c>
      <c r="D2666">
        <v>2008</v>
      </c>
      <c r="E2666">
        <v>20</v>
      </c>
      <c r="F2666">
        <v>0</v>
      </c>
      <c r="G2666">
        <v>0</v>
      </c>
      <c r="H2666">
        <v>0</v>
      </c>
      <c r="I2666">
        <v>0</v>
      </c>
      <c r="J2666">
        <v>0</v>
      </c>
      <c r="K2666">
        <f>SUM(Emisiones_CH4_CO2eq_MUNDO[[#This Row],[Agricultura (kilotoneladas CO₂e)]:[Otras Quemas de Combustible (kilotoneladas CO₂e)]])</f>
        <v>20</v>
      </c>
    </row>
    <row r="2667" spans="1:11" x14ac:dyDescent="0.25">
      <c r="A2667" t="s">
        <v>195</v>
      </c>
      <c r="B2667" t="s">
        <v>195</v>
      </c>
      <c r="C2667" t="s">
        <v>196</v>
      </c>
      <c r="D2667">
        <v>2009</v>
      </c>
      <c r="E2667">
        <v>20</v>
      </c>
      <c r="F2667">
        <v>0</v>
      </c>
      <c r="G2667">
        <v>0</v>
      </c>
      <c r="H2667">
        <v>0</v>
      </c>
      <c r="I2667">
        <v>0</v>
      </c>
      <c r="J2667">
        <v>0</v>
      </c>
      <c r="K2667">
        <f>SUM(Emisiones_CH4_CO2eq_MUNDO[[#This Row],[Agricultura (kilotoneladas CO₂e)]:[Otras Quemas de Combustible (kilotoneladas CO₂e)]])</f>
        <v>20</v>
      </c>
    </row>
    <row r="2668" spans="1:11" x14ac:dyDescent="0.25">
      <c r="A2668" t="s">
        <v>195</v>
      </c>
      <c r="B2668" t="s">
        <v>195</v>
      </c>
      <c r="C2668" t="s">
        <v>196</v>
      </c>
      <c r="D2668">
        <v>2010</v>
      </c>
      <c r="E2668">
        <v>20</v>
      </c>
      <c r="F2668">
        <v>0</v>
      </c>
      <c r="G2668">
        <v>0</v>
      </c>
      <c r="H2668">
        <v>0</v>
      </c>
      <c r="I2668">
        <v>0</v>
      </c>
      <c r="J2668">
        <v>0</v>
      </c>
      <c r="K2668">
        <f>SUM(Emisiones_CH4_CO2eq_MUNDO[[#This Row],[Agricultura (kilotoneladas CO₂e)]:[Otras Quemas de Combustible (kilotoneladas CO₂e)]])</f>
        <v>20</v>
      </c>
    </row>
    <row r="2669" spans="1:11" x14ac:dyDescent="0.25">
      <c r="A2669" t="s">
        <v>195</v>
      </c>
      <c r="B2669" t="s">
        <v>195</v>
      </c>
      <c r="C2669" t="s">
        <v>196</v>
      </c>
      <c r="D2669">
        <v>2011</v>
      </c>
      <c r="E2669">
        <v>20</v>
      </c>
      <c r="F2669">
        <v>0</v>
      </c>
      <c r="G2669">
        <v>0</v>
      </c>
      <c r="H2669">
        <v>0</v>
      </c>
      <c r="I2669">
        <v>0</v>
      </c>
      <c r="J2669">
        <v>0</v>
      </c>
      <c r="K2669">
        <f>SUM(Emisiones_CH4_CO2eq_MUNDO[[#This Row],[Agricultura (kilotoneladas CO₂e)]:[Otras Quemas de Combustible (kilotoneladas CO₂e)]])</f>
        <v>20</v>
      </c>
    </row>
    <row r="2670" spans="1:11" x14ac:dyDescent="0.25">
      <c r="A2670" t="s">
        <v>195</v>
      </c>
      <c r="B2670" t="s">
        <v>195</v>
      </c>
      <c r="C2670" t="s">
        <v>196</v>
      </c>
      <c r="D2670">
        <v>2012</v>
      </c>
      <c r="E2670">
        <v>20</v>
      </c>
      <c r="F2670">
        <v>0</v>
      </c>
      <c r="G2670">
        <v>0</v>
      </c>
      <c r="H2670">
        <v>0</v>
      </c>
      <c r="I2670">
        <v>0</v>
      </c>
      <c r="J2670">
        <v>0</v>
      </c>
      <c r="K2670">
        <f>SUM(Emisiones_CH4_CO2eq_MUNDO[[#This Row],[Agricultura (kilotoneladas CO₂e)]:[Otras Quemas de Combustible (kilotoneladas CO₂e)]])</f>
        <v>20</v>
      </c>
    </row>
    <row r="2671" spans="1:11" x14ac:dyDescent="0.25">
      <c r="A2671" t="s">
        <v>195</v>
      </c>
      <c r="B2671" t="s">
        <v>195</v>
      </c>
      <c r="C2671" t="s">
        <v>196</v>
      </c>
      <c r="D2671">
        <v>2013</v>
      </c>
      <c r="E2671">
        <v>20</v>
      </c>
      <c r="F2671">
        <v>0</v>
      </c>
      <c r="G2671">
        <v>0</v>
      </c>
      <c r="H2671">
        <v>0</v>
      </c>
      <c r="I2671">
        <v>0</v>
      </c>
      <c r="J2671">
        <v>0</v>
      </c>
      <c r="K2671">
        <f>SUM(Emisiones_CH4_CO2eq_MUNDO[[#This Row],[Agricultura (kilotoneladas CO₂e)]:[Otras Quemas de Combustible (kilotoneladas CO₂e)]])</f>
        <v>20</v>
      </c>
    </row>
    <row r="2672" spans="1:11" x14ac:dyDescent="0.25">
      <c r="A2672" t="s">
        <v>195</v>
      </c>
      <c r="B2672" t="s">
        <v>195</v>
      </c>
      <c r="C2672" t="s">
        <v>196</v>
      </c>
      <c r="D2672">
        <v>2014</v>
      </c>
      <c r="E2672">
        <v>20</v>
      </c>
      <c r="F2672">
        <v>0</v>
      </c>
      <c r="G2672">
        <v>0</v>
      </c>
      <c r="H2672">
        <v>0</v>
      </c>
      <c r="I2672">
        <v>0</v>
      </c>
      <c r="J2672">
        <v>0</v>
      </c>
      <c r="K2672">
        <f>SUM(Emisiones_CH4_CO2eq_MUNDO[[#This Row],[Agricultura (kilotoneladas CO₂e)]:[Otras Quemas de Combustible (kilotoneladas CO₂e)]])</f>
        <v>20</v>
      </c>
    </row>
    <row r="2673" spans="1:11" x14ac:dyDescent="0.25">
      <c r="A2673" t="s">
        <v>195</v>
      </c>
      <c r="B2673" t="s">
        <v>195</v>
      </c>
      <c r="C2673" t="s">
        <v>196</v>
      </c>
      <c r="D2673">
        <v>2015</v>
      </c>
      <c r="E2673">
        <v>20</v>
      </c>
      <c r="F2673">
        <v>0</v>
      </c>
      <c r="G2673">
        <v>0</v>
      </c>
      <c r="H2673">
        <v>0</v>
      </c>
      <c r="I2673">
        <v>0</v>
      </c>
      <c r="J2673">
        <v>0</v>
      </c>
      <c r="K2673">
        <f>SUM(Emisiones_CH4_CO2eq_MUNDO[[#This Row],[Agricultura (kilotoneladas CO₂e)]:[Otras Quemas de Combustible (kilotoneladas CO₂e)]])</f>
        <v>20</v>
      </c>
    </row>
    <row r="2674" spans="1:11" x14ac:dyDescent="0.25">
      <c r="A2674" t="s">
        <v>195</v>
      </c>
      <c r="B2674" t="s">
        <v>195</v>
      </c>
      <c r="C2674" t="s">
        <v>196</v>
      </c>
      <c r="D2674">
        <v>2016</v>
      </c>
      <c r="E2674">
        <v>20</v>
      </c>
      <c r="F2674">
        <v>0</v>
      </c>
      <c r="G2674">
        <v>0</v>
      </c>
      <c r="H2674">
        <v>0</v>
      </c>
      <c r="I2674">
        <v>0</v>
      </c>
      <c r="J2674">
        <v>0</v>
      </c>
      <c r="K2674">
        <f>SUM(Emisiones_CH4_CO2eq_MUNDO[[#This Row],[Agricultura (kilotoneladas CO₂e)]:[Otras Quemas de Combustible (kilotoneladas CO₂e)]])</f>
        <v>20</v>
      </c>
    </row>
    <row r="2675" spans="1:11" x14ac:dyDescent="0.25">
      <c r="A2675" t="s">
        <v>197</v>
      </c>
      <c r="B2675" t="s">
        <v>445</v>
      </c>
      <c r="C2675" t="s">
        <v>198</v>
      </c>
      <c r="D2675">
        <v>1990</v>
      </c>
      <c r="E2675">
        <v>5080</v>
      </c>
      <c r="F2675">
        <v>270</v>
      </c>
      <c r="G2675">
        <v>1500</v>
      </c>
      <c r="H2675">
        <v>0</v>
      </c>
      <c r="I2675">
        <v>10</v>
      </c>
      <c r="J2675">
        <v>280</v>
      </c>
      <c r="K2675">
        <f>SUM(Emisiones_CH4_CO2eq_MUNDO[[#This Row],[Agricultura (kilotoneladas CO₂e)]:[Otras Quemas de Combustible (kilotoneladas CO₂e)]])</f>
        <v>7140</v>
      </c>
    </row>
    <row r="2676" spans="1:11" x14ac:dyDescent="0.25">
      <c r="A2676" t="s">
        <v>197</v>
      </c>
      <c r="B2676" t="s">
        <v>445</v>
      </c>
      <c r="C2676" t="s">
        <v>198</v>
      </c>
      <c r="D2676">
        <v>1991</v>
      </c>
      <c r="E2676">
        <v>4980</v>
      </c>
      <c r="F2676">
        <v>260</v>
      </c>
      <c r="G2676">
        <v>1530</v>
      </c>
      <c r="H2676">
        <v>0</v>
      </c>
      <c r="I2676">
        <v>10</v>
      </c>
      <c r="J2676">
        <v>290</v>
      </c>
      <c r="K2676">
        <f>SUM(Emisiones_CH4_CO2eq_MUNDO[[#This Row],[Agricultura (kilotoneladas CO₂e)]:[Otras Quemas de Combustible (kilotoneladas CO₂e)]])</f>
        <v>7070</v>
      </c>
    </row>
    <row r="2677" spans="1:11" x14ac:dyDescent="0.25">
      <c r="A2677" t="s">
        <v>197</v>
      </c>
      <c r="B2677" t="s">
        <v>445</v>
      </c>
      <c r="C2677" t="s">
        <v>198</v>
      </c>
      <c r="D2677">
        <v>1992</v>
      </c>
      <c r="E2677">
        <v>5440</v>
      </c>
      <c r="F2677">
        <v>250</v>
      </c>
      <c r="G2677">
        <v>1500</v>
      </c>
      <c r="H2677">
        <v>0</v>
      </c>
      <c r="I2677">
        <v>0</v>
      </c>
      <c r="J2677">
        <v>160</v>
      </c>
      <c r="K2677">
        <f>SUM(Emisiones_CH4_CO2eq_MUNDO[[#This Row],[Agricultura (kilotoneladas CO₂e)]:[Otras Quemas de Combustible (kilotoneladas CO₂e)]])</f>
        <v>7350</v>
      </c>
    </row>
    <row r="2678" spans="1:11" x14ac:dyDescent="0.25">
      <c r="A2678" t="s">
        <v>197</v>
      </c>
      <c r="B2678" t="s">
        <v>445</v>
      </c>
      <c r="C2678" t="s">
        <v>198</v>
      </c>
      <c r="D2678">
        <v>1993</v>
      </c>
      <c r="E2678">
        <v>4350</v>
      </c>
      <c r="F2678">
        <v>240</v>
      </c>
      <c r="G2678">
        <v>1520</v>
      </c>
      <c r="H2678">
        <v>0</v>
      </c>
      <c r="I2678">
        <v>0</v>
      </c>
      <c r="J2678">
        <v>180</v>
      </c>
      <c r="K2678">
        <f>SUM(Emisiones_CH4_CO2eq_MUNDO[[#This Row],[Agricultura (kilotoneladas CO₂e)]:[Otras Quemas de Combustible (kilotoneladas CO₂e)]])</f>
        <v>6290</v>
      </c>
    </row>
    <row r="2679" spans="1:11" x14ac:dyDescent="0.25">
      <c r="A2679" t="s">
        <v>197</v>
      </c>
      <c r="B2679" t="s">
        <v>445</v>
      </c>
      <c r="C2679" t="s">
        <v>198</v>
      </c>
      <c r="D2679">
        <v>1994</v>
      </c>
      <c r="E2679">
        <v>3700</v>
      </c>
      <c r="F2679">
        <v>240</v>
      </c>
      <c r="G2679">
        <v>1480</v>
      </c>
      <c r="H2679">
        <v>0</v>
      </c>
      <c r="I2679">
        <v>0</v>
      </c>
      <c r="J2679">
        <v>170</v>
      </c>
      <c r="K2679">
        <f>SUM(Emisiones_CH4_CO2eq_MUNDO[[#This Row],[Agricultura (kilotoneladas CO₂e)]:[Otras Quemas de Combustible (kilotoneladas CO₂e)]])</f>
        <v>5590</v>
      </c>
    </row>
    <row r="2680" spans="1:11" x14ac:dyDescent="0.25">
      <c r="A2680" t="s">
        <v>197</v>
      </c>
      <c r="B2680" t="s">
        <v>445</v>
      </c>
      <c r="C2680" t="s">
        <v>198</v>
      </c>
      <c r="D2680">
        <v>1995</v>
      </c>
      <c r="E2680">
        <v>3270</v>
      </c>
      <c r="F2680">
        <v>230</v>
      </c>
      <c r="G2680">
        <v>1500</v>
      </c>
      <c r="H2680">
        <v>0</v>
      </c>
      <c r="I2680">
        <v>0</v>
      </c>
      <c r="J2680">
        <v>170</v>
      </c>
      <c r="K2680">
        <f>SUM(Emisiones_CH4_CO2eq_MUNDO[[#This Row],[Agricultura (kilotoneladas CO₂e)]:[Otras Quemas de Combustible (kilotoneladas CO₂e)]])</f>
        <v>5170</v>
      </c>
    </row>
    <row r="2681" spans="1:11" x14ac:dyDescent="0.25">
      <c r="A2681" t="s">
        <v>197</v>
      </c>
      <c r="B2681" t="s">
        <v>445</v>
      </c>
      <c r="C2681" t="s">
        <v>198</v>
      </c>
      <c r="D2681">
        <v>1996</v>
      </c>
      <c r="E2681">
        <v>3100</v>
      </c>
      <c r="F2681">
        <v>210</v>
      </c>
      <c r="G2681">
        <v>1500</v>
      </c>
      <c r="H2681">
        <v>0</v>
      </c>
      <c r="I2681">
        <v>0</v>
      </c>
      <c r="J2681">
        <v>190</v>
      </c>
      <c r="K2681">
        <f>SUM(Emisiones_CH4_CO2eq_MUNDO[[#This Row],[Agricultura (kilotoneladas CO₂e)]:[Otras Quemas de Combustible (kilotoneladas CO₂e)]])</f>
        <v>5000</v>
      </c>
    </row>
    <row r="2682" spans="1:11" x14ac:dyDescent="0.25">
      <c r="A2682" t="s">
        <v>197</v>
      </c>
      <c r="B2682" t="s">
        <v>445</v>
      </c>
      <c r="C2682" t="s">
        <v>198</v>
      </c>
      <c r="D2682">
        <v>1997</v>
      </c>
      <c r="E2682">
        <v>3090</v>
      </c>
      <c r="F2682">
        <v>210</v>
      </c>
      <c r="G2682">
        <v>1510</v>
      </c>
      <c r="H2682">
        <v>0</v>
      </c>
      <c r="I2682">
        <v>0</v>
      </c>
      <c r="J2682">
        <v>190</v>
      </c>
      <c r="K2682">
        <f>SUM(Emisiones_CH4_CO2eq_MUNDO[[#This Row],[Agricultura (kilotoneladas CO₂e)]:[Otras Quemas de Combustible (kilotoneladas CO₂e)]])</f>
        <v>5000</v>
      </c>
    </row>
    <row r="2683" spans="1:11" x14ac:dyDescent="0.25">
      <c r="A2683" t="s">
        <v>197</v>
      </c>
      <c r="B2683" t="s">
        <v>445</v>
      </c>
      <c r="C2683" t="s">
        <v>198</v>
      </c>
      <c r="D2683">
        <v>1998</v>
      </c>
      <c r="E2683">
        <v>2970</v>
      </c>
      <c r="F2683">
        <v>200</v>
      </c>
      <c r="G2683">
        <v>1490</v>
      </c>
      <c r="H2683">
        <v>0</v>
      </c>
      <c r="I2683">
        <v>0</v>
      </c>
      <c r="J2683">
        <v>190</v>
      </c>
      <c r="K2683">
        <f>SUM(Emisiones_CH4_CO2eq_MUNDO[[#This Row],[Agricultura (kilotoneladas CO₂e)]:[Otras Quemas de Combustible (kilotoneladas CO₂e)]])</f>
        <v>4850</v>
      </c>
    </row>
    <row r="2684" spans="1:11" x14ac:dyDescent="0.25">
      <c r="A2684" t="s">
        <v>197</v>
      </c>
      <c r="B2684" t="s">
        <v>445</v>
      </c>
      <c r="C2684" t="s">
        <v>198</v>
      </c>
      <c r="D2684">
        <v>1999</v>
      </c>
      <c r="E2684">
        <v>2740</v>
      </c>
      <c r="F2684">
        <v>180</v>
      </c>
      <c r="G2684">
        <v>1460</v>
      </c>
      <c r="H2684">
        <v>10</v>
      </c>
      <c r="I2684">
        <v>0</v>
      </c>
      <c r="J2684">
        <v>200</v>
      </c>
      <c r="K2684">
        <f>SUM(Emisiones_CH4_CO2eq_MUNDO[[#This Row],[Agricultura (kilotoneladas CO₂e)]:[Otras Quemas de Combustible (kilotoneladas CO₂e)]])</f>
        <v>4590</v>
      </c>
    </row>
    <row r="2685" spans="1:11" x14ac:dyDescent="0.25">
      <c r="A2685" t="s">
        <v>197</v>
      </c>
      <c r="B2685" t="s">
        <v>445</v>
      </c>
      <c r="C2685" t="s">
        <v>198</v>
      </c>
      <c r="D2685">
        <v>2000</v>
      </c>
      <c r="E2685">
        <v>2540</v>
      </c>
      <c r="F2685">
        <v>190</v>
      </c>
      <c r="G2685">
        <v>1470</v>
      </c>
      <c r="H2685">
        <v>0</v>
      </c>
      <c r="I2685">
        <v>0</v>
      </c>
      <c r="J2685">
        <v>190</v>
      </c>
      <c r="K2685">
        <f>SUM(Emisiones_CH4_CO2eq_MUNDO[[#This Row],[Agricultura (kilotoneladas CO₂e)]:[Otras Quemas de Combustible (kilotoneladas CO₂e)]])</f>
        <v>4390</v>
      </c>
    </row>
    <row r="2686" spans="1:11" x14ac:dyDescent="0.25">
      <c r="A2686" t="s">
        <v>197</v>
      </c>
      <c r="B2686" t="s">
        <v>445</v>
      </c>
      <c r="C2686" t="s">
        <v>198</v>
      </c>
      <c r="D2686">
        <v>2001</v>
      </c>
      <c r="E2686">
        <v>2240</v>
      </c>
      <c r="F2686">
        <v>190</v>
      </c>
      <c r="G2686">
        <v>1510</v>
      </c>
      <c r="H2686">
        <v>0</v>
      </c>
      <c r="I2686">
        <v>0</v>
      </c>
      <c r="J2686">
        <v>200</v>
      </c>
      <c r="K2686">
        <f>SUM(Emisiones_CH4_CO2eq_MUNDO[[#This Row],[Agricultura (kilotoneladas CO₂e)]:[Otras Quemas de Combustible (kilotoneladas CO₂e)]])</f>
        <v>4140</v>
      </c>
    </row>
    <row r="2687" spans="1:11" x14ac:dyDescent="0.25">
      <c r="A2687" t="s">
        <v>197</v>
      </c>
      <c r="B2687" t="s">
        <v>445</v>
      </c>
      <c r="C2687" t="s">
        <v>198</v>
      </c>
      <c r="D2687">
        <v>2002</v>
      </c>
      <c r="E2687">
        <v>2270</v>
      </c>
      <c r="F2687">
        <v>200</v>
      </c>
      <c r="G2687">
        <v>1500</v>
      </c>
      <c r="H2687">
        <v>10</v>
      </c>
      <c r="I2687">
        <v>0</v>
      </c>
      <c r="J2687">
        <v>200</v>
      </c>
      <c r="K2687">
        <f>SUM(Emisiones_CH4_CO2eq_MUNDO[[#This Row],[Agricultura (kilotoneladas CO₂e)]:[Otras Quemas de Combustible (kilotoneladas CO₂e)]])</f>
        <v>4180</v>
      </c>
    </row>
    <row r="2688" spans="1:11" x14ac:dyDescent="0.25">
      <c r="A2688" t="s">
        <v>197</v>
      </c>
      <c r="B2688" t="s">
        <v>445</v>
      </c>
      <c r="C2688" t="s">
        <v>198</v>
      </c>
      <c r="D2688">
        <v>2003</v>
      </c>
      <c r="E2688">
        <v>2330</v>
      </c>
      <c r="F2688">
        <v>210</v>
      </c>
      <c r="G2688">
        <v>1480</v>
      </c>
      <c r="H2688">
        <v>40</v>
      </c>
      <c r="I2688">
        <v>0</v>
      </c>
      <c r="J2688">
        <v>200</v>
      </c>
      <c r="K2688">
        <f>SUM(Emisiones_CH4_CO2eq_MUNDO[[#This Row],[Agricultura (kilotoneladas CO₂e)]:[Otras Quemas de Combustible (kilotoneladas CO₂e)]])</f>
        <v>4260</v>
      </c>
    </row>
    <row r="2689" spans="1:11" x14ac:dyDescent="0.25">
      <c r="A2689" t="s">
        <v>197</v>
      </c>
      <c r="B2689" t="s">
        <v>445</v>
      </c>
      <c r="C2689" t="s">
        <v>198</v>
      </c>
      <c r="D2689">
        <v>2004</v>
      </c>
      <c r="E2689">
        <v>2380</v>
      </c>
      <c r="F2689">
        <v>230</v>
      </c>
      <c r="G2689">
        <v>1460</v>
      </c>
      <c r="H2689">
        <v>0</v>
      </c>
      <c r="I2689">
        <v>0</v>
      </c>
      <c r="J2689">
        <v>210</v>
      </c>
      <c r="K2689">
        <f>SUM(Emisiones_CH4_CO2eq_MUNDO[[#This Row],[Agricultura (kilotoneladas CO₂e)]:[Otras Quemas de Combustible (kilotoneladas CO₂e)]])</f>
        <v>4280</v>
      </c>
    </row>
    <row r="2690" spans="1:11" x14ac:dyDescent="0.25">
      <c r="A2690" t="s">
        <v>197</v>
      </c>
      <c r="B2690" t="s">
        <v>445</v>
      </c>
      <c r="C2690" t="s">
        <v>198</v>
      </c>
      <c r="D2690">
        <v>2005</v>
      </c>
      <c r="E2690">
        <v>2340</v>
      </c>
      <c r="F2690">
        <v>260</v>
      </c>
      <c r="G2690">
        <v>1420</v>
      </c>
      <c r="H2690">
        <v>0</v>
      </c>
      <c r="I2690">
        <v>0</v>
      </c>
      <c r="J2690">
        <v>210</v>
      </c>
      <c r="K2690">
        <f>SUM(Emisiones_CH4_CO2eq_MUNDO[[#This Row],[Agricultura (kilotoneladas CO₂e)]:[Otras Quemas de Combustible (kilotoneladas CO₂e)]])</f>
        <v>4230</v>
      </c>
    </row>
    <row r="2691" spans="1:11" x14ac:dyDescent="0.25">
      <c r="A2691" t="s">
        <v>197</v>
      </c>
      <c r="B2691" t="s">
        <v>445</v>
      </c>
      <c r="C2691" t="s">
        <v>198</v>
      </c>
      <c r="D2691">
        <v>2006</v>
      </c>
      <c r="E2691">
        <v>2340</v>
      </c>
      <c r="F2691">
        <v>250</v>
      </c>
      <c r="G2691">
        <v>1380</v>
      </c>
      <c r="H2691">
        <v>0</v>
      </c>
      <c r="I2691">
        <v>0</v>
      </c>
      <c r="J2691">
        <v>220</v>
      </c>
      <c r="K2691">
        <f>SUM(Emisiones_CH4_CO2eq_MUNDO[[#This Row],[Agricultura (kilotoneladas CO₂e)]:[Otras Quemas de Combustible (kilotoneladas CO₂e)]])</f>
        <v>4190</v>
      </c>
    </row>
    <row r="2692" spans="1:11" x14ac:dyDescent="0.25">
      <c r="A2692" t="s">
        <v>197</v>
      </c>
      <c r="B2692" t="s">
        <v>445</v>
      </c>
      <c r="C2692" t="s">
        <v>198</v>
      </c>
      <c r="D2692">
        <v>2007</v>
      </c>
      <c r="E2692">
        <v>2380</v>
      </c>
      <c r="F2692">
        <v>230</v>
      </c>
      <c r="G2692">
        <v>1360</v>
      </c>
      <c r="H2692">
        <v>0</v>
      </c>
      <c r="I2692">
        <v>0</v>
      </c>
      <c r="J2692">
        <v>220</v>
      </c>
      <c r="K2692">
        <f>SUM(Emisiones_CH4_CO2eq_MUNDO[[#This Row],[Agricultura (kilotoneladas CO₂e)]:[Otras Quemas de Combustible (kilotoneladas CO₂e)]])</f>
        <v>4190</v>
      </c>
    </row>
    <row r="2693" spans="1:11" x14ac:dyDescent="0.25">
      <c r="A2693" t="s">
        <v>197</v>
      </c>
      <c r="B2693" t="s">
        <v>445</v>
      </c>
      <c r="C2693" t="s">
        <v>198</v>
      </c>
      <c r="D2693">
        <v>2008</v>
      </c>
      <c r="E2693">
        <v>2230</v>
      </c>
      <c r="F2693">
        <v>230</v>
      </c>
      <c r="G2693">
        <v>1350</v>
      </c>
      <c r="H2693">
        <v>20</v>
      </c>
      <c r="I2693">
        <v>0</v>
      </c>
      <c r="J2693">
        <v>220</v>
      </c>
      <c r="K2693">
        <f>SUM(Emisiones_CH4_CO2eq_MUNDO[[#This Row],[Agricultura (kilotoneladas CO₂e)]:[Otras Quemas de Combustible (kilotoneladas CO₂e)]])</f>
        <v>4050</v>
      </c>
    </row>
    <row r="2694" spans="1:11" x14ac:dyDescent="0.25">
      <c r="A2694" t="s">
        <v>197</v>
      </c>
      <c r="B2694" t="s">
        <v>445</v>
      </c>
      <c r="C2694" t="s">
        <v>198</v>
      </c>
      <c r="D2694">
        <v>2009</v>
      </c>
      <c r="E2694">
        <v>2160</v>
      </c>
      <c r="F2694">
        <v>210</v>
      </c>
      <c r="G2694">
        <v>1300</v>
      </c>
      <c r="H2694">
        <v>20</v>
      </c>
      <c r="I2694">
        <v>0</v>
      </c>
      <c r="J2694">
        <v>220</v>
      </c>
      <c r="K2694">
        <f>SUM(Emisiones_CH4_CO2eq_MUNDO[[#This Row],[Agricultura (kilotoneladas CO₂e)]:[Otras Quemas de Combustible (kilotoneladas CO₂e)]])</f>
        <v>3910</v>
      </c>
    </row>
    <row r="2695" spans="1:11" x14ac:dyDescent="0.25">
      <c r="A2695" t="s">
        <v>197</v>
      </c>
      <c r="B2695" t="s">
        <v>445</v>
      </c>
      <c r="C2695" t="s">
        <v>198</v>
      </c>
      <c r="D2695">
        <v>2010</v>
      </c>
      <c r="E2695">
        <v>2110</v>
      </c>
      <c r="F2695">
        <v>240</v>
      </c>
      <c r="G2695">
        <v>1270</v>
      </c>
      <c r="H2695">
        <v>0</v>
      </c>
      <c r="I2695">
        <v>0</v>
      </c>
      <c r="J2695">
        <v>220</v>
      </c>
      <c r="K2695">
        <f>SUM(Emisiones_CH4_CO2eq_MUNDO[[#This Row],[Agricultura (kilotoneladas CO₂e)]:[Otras Quemas de Combustible (kilotoneladas CO₂e)]])</f>
        <v>3840</v>
      </c>
    </row>
    <row r="2696" spans="1:11" x14ac:dyDescent="0.25">
      <c r="A2696" t="s">
        <v>197</v>
      </c>
      <c r="B2696" t="s">
        <v>445</v>
      </c>
      <c r="C2696" t="s">
        <v>198</v>
      </c>
      <c r="D2696">
        <v>2011</v>
      </c>
      <c r="E2696">
        <v>2100</v>
      </c>
      <c r="F2696">
        <v>190</v>
      </c>
      <c r="G2696">
        <v>1180</v>
      </c>
      <c r="H2696">
        <v>10</v>
      </c>
      <c r="I2696">
        <v>0</v>
      </c>
      <c r="J2696">
        <v>220</v>
      </c>
      <c r="K2696">
        <f>SUM(Emisiones_CH4_CO2eq_MUNDO[[#This Row],[Agricultura (kilotoneladas CO₂e)]:[Otras Quemas de Combustible (kilotoneladas CO₂e)]])</f>
        <v>3700</v>
      </c>
    </row>
    <row r="2697" spans="1:11" x14ac:dyDescent="0.25">
      <c r="A2697" t="s">
        <v>197</v>
      </c>
      <c r="B2697" t="s">
        <v>445</v>
      </c>
      <c r="C2697" t="s">
        <v>198</v>
      </c>
      <c r="D2697">
        <v>2012</v>
      </c>
      <c r="E2697">
        <v>2049.99999999999</v>
      </c>
      <c r="F2697">
        <v>240</v>
      </c>
      <c r="G2697">
        <v>1140</v>
      </c>
      <c r="H2697">
        <v>0</v>
      </c>
      <c r="I2697">
        <v>0</v>
      </c>
      <c r="J2697">
        <v>220</v>
      </c>
      <c r="K2697">
        <f>SUM(Emisiones_CH4_CO2eq_MUNDO[[#This Row],[Agricultura (kilotoneladas CO₂e)]:[Otras Quemas de Combustible (kilotoneladas CO₂e)]])</f>
        <v>3649.99999999999</v>
      </c>
    </row>
    <row r="2698" spans="1:11" x14ac:dyDescent="0.25">
      <c r="A2698" t="s">
        <v>197</v>
      </c>
      <c r="B2698" t="s">
        <v>445</v>
      </c>
      <c r="C2698" t="s">
        <v>198</v>
      </c>
      <c r="D2698">
        <v>2013</v>
      </c>
      <c r="E2698">
        <v>1980</v>
      </c>
      <c r="F2698">
        <v>240</v>
      </c>
      <c r="G2698">
        <v>1100</v>
      </c>
      <c r="H2698">
        <v>0</v>
      </c>
      <c r="I2698">
        <v>0</v>
      </c>
      <c r="J2698">
        <v>220</v>
      </c>
      <c r="K2698">
        <f>SUM(Emisiones_CH4_CO2eq_MUNDO[[#This Row],[Agricultura (kilotoneladas CO₂e)]:[Otras Quemas de Combustible (kilotoneladas CO₂e)]])</f>
        <v>3540</v>
      </c>
    </row>
    <row r="2699" spans="1:11" x14ac:dyDescent="0.25">
      <c r="A2699" t="s">
        <v>197</v>
      </c>
      <c r="B2699" t="s">
        <v>445</v>
      </c>
      <c r="C2699" t="s">
        <v>198</v>
      </c>
      <c r="D2699">
        <v>2014</v>
      </c>
      <c r="E2699">
        <v>1930</v>
      </c>
      <c r="F2699">
        <v>280</v>
      </c>
      <c r="G2699">
        <v>1020</v>
      </c>
      <c r="H2699">
        <v>0</v>
      </c>
      <c r="I2699">
        <v>0</v>
      </c>
      <c r="J2699">
        <v>210</v>
      </c>
      <c r="K2699">
        <f>SUM(Emisiones_CH4_CO2eq_MUNDO[[#This Row],[Agricultura (kilotoneladas CO₂e)]:[Otras Quemas de Combustible (kilotoneladas CO₂e)]])</f>
        <v>3440</v>
      </c>
    </row>
    <row r="2700" spans="1:11" x14ac:dyDescent="0.25">
      <c r="A2700" t="s">
        <v>197</v>
      </c>
      <c r="B2700" t="s">
        <v>445</v>
      </c>
      <c r="C2700" t="s">
        <v>198</v>
      </c>
      <c r="D2700">
        <v>2015</v>
      </c>
      <c r="E2700">
        <v>1970</v>
      </c>
      <c r="F2700">
        <v>290</v>
      </c>
      <c r="G2700">
        <v>950</v>
      </c>
      <c r="H2700">
        <v>10</v>
      </c>
      <c r="I2700">
        <v>0</v>
      </c>
      <c r="J2700">
        <v>200</v>
      </c>
      <c r="K2700">
        <f>SUM(Emisiones_CH4_CO2eq_MUNDO[[#This Row],[Agricultura (kilotoneladas CO₂e)]:[Otras Quemas de Combustible (kilotoneladas CO₂e)]])</f>
        <v>3420</v>
      </c>
    </row>
    <row r="2701" spans="1:11" x14ac:dyDescent="0.25">
      <c r="A2701" t="s">
        <v>197</v>
      </c>
      <c r="B2701" t="s">
        <v>445</v>
      </c>
      <c r="C2701" t="s">
        <v>198</v>
      </c>
      <c r="D2701">
        <v>2016</v>
      </c>
      <c r="E2701">
        <v>1920</v>
      </c>
      <c r="F2701">
        <v>300</v>
      </c>
      <c r="G2701">
        <v>890</v>
      </c>
      <c r="H2701">
        <v>0</v>
      </c>
      <c r="I2701">
        <v>0</v>
      </c>
      <c r="J2701">
        <v>200</v>
      </c>
      <c r="K2701">
        <f>SUM(Emisiones_CH4_CO2eq_MUNDO[[#This Row],[Agricultura (kilotoneladas CO₂e)]:[Otras Quemas de Combustible (kilotoneladas CO₂e)]])</f>
        <v>3310</v>
      </c>
    </row>
    <row r="2702" spans="1:11" x14ac:dyDescent="0.25">
      <c r="A2702" t="s">
        <v>199</v>
      </c>
      <c r="B2702" t="s">
        <v>446</v>
      </c>
      <c r="C2702" t="s">
        <v>200</v>
      </c>
      <c r="D2702">
        <v>1990</v>
      </c>
      <c r="E2702">
        <v>460</v>
      </c>
      <c r="F2702">
        <v>20</v>
      </c>
      <c r="G2702">
        <v>100</v>
      </c>
      <c r="H2702">
        <v>0</v>
      </c>
      <c r="I2702">
        <v>0</v>
      </c>
      <c r="J2702">
        <v>30</v>
      </c>
      <c r="K2702">
        <f>SUM(Emisiones_CH4_CO2eq_MUNDO[[#This Row],[Agricultura (kilotoneladas CO₂e)]:[Otras Quemas de Combustible (kilotoneladas CO₂e)]])</f>
        <v>610</v>
      </c>
    </row>
    <row r="2703" spans="1:11" x14ac:dyDescent="0.25">
      <c r="A2703" t="s">
        <v>199</v>
      </c>
      <c r="B2703" t="s">
        <v>446</v>
      </c>
      <c r="C2703" t="s">
        <v>200</v>
      </c>
      <c r="D2703">
        <v>1991</v>
      </c>
      <c r="E2703">
        <v>460</v>
      </c>
      <c r="F2703">
        <v>20</v>
      </c>
      <c r="G2703">
        <v>100</v>
      </c>
      <c r="H2703">
        <v>0</v>
      </c>
      <c r="I2703">
        <v>0</v>
      </c>
      <c r="J2703">
        <v>30</v>
      </c>
      <c r="K2703">
        <f>SUM(Emisiones_CH4_CO2eq_MUNDO[[#This Row],[Agricultura (kilotoneladas CO₂e)]:[Otras Quemas de Combustible (kilotoneladas CO₂e)]])</f>
        <v>610</v>
      </c>
    </row>
    <row r="2704" spans="1:11" x14ac:dyDescent="0.25">
      <c r="A2704" t="s">
        <v>199</v>
      </c>
      <c r="B2704" t="s">
        <v>446</v>
      </c>
      <c r="C2704" t="s">
        <v>200</v>
      </c>
      <c r="D2704">
        <v>1992</v>
      </c>
      <c r="E2704">
        <v>450</v>
      </c>
      <c r="F2704">
        <v>20</v>
      </c>
      <c r="G2704">
        <v>100</v>
      </c>
      <c r="H2704">
        <v>0</v>
      </c>
      <c r="I2704">
        <v>0</v>
      </c>
      <c r="J2704">
        <v>30</v>
      </c>
      <c r="K2704">
        <f>SUM(Emisiones_CH4_CO2eq_MUNDO[[#This Row],[Agricultura (kilotoneladas CO₂e)]:[Otras Quemas de Combustible (kilotoneladas CO₂e)]])</f>
        <v>600</v>
      </c>
    </row>
    <row r="2705" spans="1:11" x14ac:dyDescent="0.25">
      <c r="A2705" t="s">
        <v>199</v>
      </c>
      <c r="B2705" t="s">
        <v>446</v>
      </c>
      <c r="C2705" t="s">
        <v>200</v>
      </c>
      <c r="D2705">
        <v>1993</v>
      </c>
      <c r="E2705">
        <v>450</v>
      </c>
      <c r="F2705">
        <v>20</v>
      </c>
      <c r="G2705">
        <v>100</v>
      </c>
      <c r="H2705">
        <v>0</v>
      </c>
      <c r="I2705">
        <v>0</v>
      </c>
      <c r="J2705">
        <v>30</v>
      </c>
      <c r="K2705">
        <f>SUM(Emisiones_CH4_CO2eq_MUNDO[[#This Row],[Agricultura (kilotoneladas CO₂e)]:[Otras Quemas de Combustible (kilotoneladas CO₂e)]])</f>
        <v>600</v>
      </c>
    </row>
    <row r="2706" spans="1:11" x14ac:dyDescent="0.25">
      <c r="A2706" t="s">
        <v>199</v>
      </c>
      <c r="B2706" t="s">
        <v>446</v>
      </c>
      <c r="C2706" t="s">
        <v>200</v>
      </c>
      <c r="D2706">
        <v>1994</v>
      </c>
      <c r="E2706">
        <v>450</v>
      </c>
      <c r="F2706">
        <v>20</v>
      </c>
      <c r="G2706">
        <v>90</v>
      </c>
      <c r="H2706">
        <v>0</v>
      </c>
      <c r="I2706">
        <v>0</v>
      </c>
      <c r="J2706">
        <v>20</v>
      </c>
      <c r="K2706">
        <f>SUM(Emisiones_CH4_CO2eq_MUNDO[[#This Row],[Agricultura (kilotoneladas CO₂e)]:[Otras Quemas de Combustible (kilotoneladas CO₂e)]])</f>
        <v>580</v>
      </c>
    </row>
    <row r="2707" spans="1:11" x14ac:dyDescent="0.25">
      <c r="A2707" t="s">
        <v>199</v>
      </c>
      <c r="B2707" t="s">
        <v>446</v>
      </c>
      <c r="C2707" t="s">
        <v>200</v>
      </c>
      <c r="D2707">
        <v>1995</v>
      </c>
      <c r="E2707">
        <v>460</v>
      </c>
      <c r="F2707">
        <v>30</v>
      </c>
      <c r="G2707">
        <v>90</v>
      </c>
      <c r="H2707">
        <v>0</v>
      </c>
      <c r="I2707">
        <v>0</v>
      </c>
      <c r="J2707">
        <v>20</v>
      </c>
      <c r="K2707">
        <f>SUM(Emisiones_CH4_CO2eq_MUNDO[[#This Row],[Agricultura (kilotoneladas CO₂e)]:[Otras Quemas de Combustible (kilotoneladas CO₂e)]])</f>
        <v>600</v>
      </c>
    </row>
    <row r="2708" spans="1:11" x14ac:dyDescent="0.25">
      <c r="A2708" t="s">
        <v>199</v>
      </c>
      <c r="B2708" t="s">
        <v>446</v>
      </c>
      <c r="C2708" t="s">
        <v>200</v>
      </c>
      <c r="D2708">
        <v>1996</v>
      </c>
      <c r="E2708">
        <v>450</v>
      </c>
      <c r="F2708">
        <v>30</v>
      </c>
      <c r="G2708">
        <v>90</v>
      </c>
      <c r="H2708">
        <v>0</v>
      </c>
      <c r="I2708">
        <v>0</v>
      </c>
      <c r="J2708">
        <v>20</v>
      </c>
      <c r="K2708">
        <f>SUM(Emisiones_CH4_CO2eq_MUNDO[[#This Row],[Agricultura (kilotoneladas CO₂e)]:[Otras Quemas de Combustible (kilotoneladas CO₂e)]])</f>
        <v>590</v>
      </c>
    </row>
    <row r="2709" spans="1:11" x14ac:dyDescent="0.25">
      <c r="A2709" t="s">
        <v>199</v>
      </c>
      <c r="B2709" t="s">
        <v>446</v>
      </c>
      <c r="C2709" t="s">
        <v>200</v>
      </c>
      <c r="D2709">
        <v>1997</v>
      </c>
      <c r="E2709">
        <v>440</v>
      </c>
      <c r="F2709">
        <v>30</v>
      </c>
      <c r="G2709">
        <v>90</v>
      </c>
      <c r="H2709">
        <v>0</v>
      </c>
      <c r="I2709">
        <v>0</v>
      </c>
      <c r="J2709">
        <v>20</v>
      </c>
      <c r="K2709">
        <f>SUM(Emisiones_CH4_CO2eq_MUNDO[[#This Row],[Agricultura (kilotoneladas CO₂e)]:[Otras Quemas de Combustible (kilotoneladas CO₂e)]])</f>
        <v>580</v>
      </c>
    </row>
    <row r="2710" spans="1:11" x14ac:dyDescent="0.25">
      <c r="A2710" t="s">
        <v>199</v>
      </c>
      <c r="B2710" t="s">
        <v>446</v>
      </c>
      <c r="C2710" t="s">
        <v>200</v>
      </c>
      <c r="D2710">
        <v>1998</v>
      </c>
      <c r="E2710">
        <v>440</v>
      </c>
      <c r="F2710">
        <v>30</v>
      </c>
      <c r="G2710">
        <v>90</v>
      </c>
      <c r="H2710">
        <v>0</v>
      </c>
      <c r="I2710">
        <v>0</v>
      </c>
      <c r="J2710">
        <v>20</v>
      </c>
      <c r="K2710">
        <f>SUM(Emisiones_CH4_CO2eq_MUNDO[[#This Row],[Agricultura (kilotoneladas CO₂e)]:[Otras Quemas de Combustible (kilotoneladas CO₂e)]])</f>
        <v>580</v>
      </c>
    </row>
    <row r="2711" spans="1:11" x14ac:dyDescent="0.25">
      <c r="A2711" t="s">
        <v>199</v>
      </c>
      <c r="B2711" t="s">
        <v>446</v>
      </c>
      <c r="C2711" t="s">
        <v>200</v>
      </c>
      <c r="D2711">
        <v>1999</v>
      </c>
      <c r="E2711">
        <v>460</v>
      </c>
      <c r="F2711">
        <v>30</v>
      </c>
      <c r="G2711">
        <v>90</v>
      </c>
      <c r="H2711">
        <v>0</v>
      </c>
      <c r="I2711">
        <v>0</v>
      </c>
      <c r="J2711">
        <v>20</v>
      </c>
      <c r="K2711">
        <f>SUM(Emisiones_CH4_CO2eq_MUNDO[[#This Row],[Agricultura (kilotoneladas CO₂e)]:[Otras Quemas de Combustible (kilotoneladas CO₂e)]])</f>
        <v>600</v>
      </c>
    </row>
    <row r="2712" spans="1:11" x14ac:dyDescent="0.25">
      <c r="A2712" t="s">
        <v>199</v>
      </c>
      <c r="B2712" t="s">
        <v>446</v>
      </c>
      <c r="C2712" t="s">
        <v>200</v>
      </c>
      <c r="D2712">
        <v>2000</v>
      </c>
      <c r="E2712">
        <v>430</v>
      </c>
      <c r="F2712">
        <v>30</v>
      </c>
      <c r="G2712">
        <v>90</v>
      </c>
      <c r="H2712">
        <v>0</v>
      </c>
      <c r="I2712">
        <v>0</v>
      </c>
      <c r="J2712">
        <v>20</v>
      </c>
      <c r="K2712">
        <f>SUM(Emisiones_CH4_CO2eq_MUNDO[[#This Row],[Agricultura (kilotoneladas CO₂e)]:[Otras Quemas de Combustible (kilotoneladas CO₂e)]])</f>
        <v>570</v>
      </c>
    </row>
    <row r="2713" spans="1:11" x14ac:dyDescent="0.25">
      <c r="A2713" t="s">
        <v>199</v>
      </c>
      <c r="B2713" t="s">
        <v>446</v>
      </c>
      <c r="C2713" t="s">
        <v>200</v>
      </c>
      <c r="D2713">
        <v>2001</v>
      </c>
      <c r="E2713">
        <v>430</v>
      </c>
      <c r="F2713">
        <v>30</v>
      </c>
      <c r="G2713">
        <v>90</v>
      </c>
      <c r="H2713">
        <v>0</v>
      </c>
      <c r="I2713">
        <v>0</v>
      </c>
      <c r="J2713">
        <v>20</v>
      </c>
      <c r="K2713">
        <f>SUM(Emisiones_CH4_CO2eq_MUNDO[[#This Row],[Agricultura (kilotoneladas CO₂e)]:[Otras Quemas de Combustible (kilotoneladas CO₂e)]])</f>
        <v>570</v>
      </c>
    </row>
    <row r="2714" spans="1:11" x14ac:dyDescent="0.25">
      <c r="A2714" t="s">
        <v>199</v>
      </c>
      <c r="B2714" t="s">
        <v>446</v>
      </c>
      <c r="C2714" t="s">
        <v>200</v>
      </c>
      <c r="D2714">
        <v>2002</v>
      </c>
      <c r="E2714">
        <v>420</v>
      </c>
      <c r="F2714">
        <v>50</v>
      </c>
      <c r="G2714">
        <v>90</v>
      </c>
      <c r="H2714">
        <v>0</v>
      </c>
      <c r="I2714">
        <v>0</v>
      </c>
      <c r="J2714">
        <v>20</v>
      </c>
      <c r="K2714">
        <f>SUM(Emisiones_CH4_CO2eq_MUNDO[[#This Row],[Agricultura (kilotoneladas CO₂e)]:[Otras Quemas de Combustible (kilotoneladas CO₂e)]])</f>
        <v>580</v>
      </c>
    </row>
    <row r="2715" spans="1:11" x14ac:dyDescent="0.25">
      <c r="A2715" t="s">
        <v>199</v>
      </c>
      <c r="B2715" t="s">
        <v>446</v>
      </c>
      <c r="C2715" t="s">
        <v>200</v>
      </c>
      <c r="D2715">
        <v>2003</v>
      </c>
      <c r="E2715">
        <v>400</v>
      </c>
      <c r="F2715">
        <v>50</v>
      </c>
      <c r="G2715">
        <v>90</v>
      </c>
      <c r="H2715">
        <v>0</v>
      </c>
      <c r="I2715">
        <v>0</v>
      </c>
      <c r="J2715">
        <v>20</v>
      </c>
      <c r="K2715">
        <f>SUM(Emisiones_CH4_CO2eq_MUNDO[[#This Row],[Agricultura (kilotoneladas CO₂e)]:[Otras Quemas de Combustible (kilotoneladas CO₂e)]])</f>
        <v>560</v>
      </c>
    </row>
    <row r="2716" spans="1:11" x14ac:dyDescent="0.25">
      <c r="A2716" t="s">
        <v>199</v>
      </c>
      <c r="B2716" t="s">
        <v>446</v>
      </c>
      <c r="C2716" t="s">
        <v>200</v>
      </c>
      <c r="D2716">
        <v>2004</v>
      </c>
      <c r="E2716">
        <v>400</v>
      </c>
      <c r="F2716">
        <v>50</v>
      </c>
      <c r="G2716">
        <v>90</v>
      </c>
      <c r="H2716">
        <v>0</v>
      </c>
      <c r="I2716">
        <v>0</v>
      </c>
      <c r="J2716">
        <v>20</v>
      </c>
      <c r="K2716">
        <f>SUM(Emisiones_CH4_CO2eq_MUNDO[[#This Row],[Agricultura (kilotoneladas CO₂e)]:[Otras Quemas de Combustible (kilotoneladas CO₂e)]])</f>
        <v>560</v>
      </c>
    </row>
    <row r="2717" spans="1:11" x14ac:dyDescent="0.25">
      <c r="A2717" t="s">
        <v>199</v>
      </c>
      <c r="B2717" t="s">
        <v>446</v>
      </c>
      <c r="C2717" t="s">
        <v>200</v>
      </c>
      <c r="D2717">
        <v>2005</v>
      </c>
      <c r="E2717">
        <v>400</v>
      </c>
      <c r="F2717">
        <v>50</v>
      </c>
      <c r="G2717">
        <v>90</v>
      </c>
      <c r="H2717">
        <v>0</v>
      </c>
      <c r="I2717">
        <v>0</v>
      </c>
      <c r="J2717">
        <v>20</v>
      </c>
      <c r="K2717">
        <f>SUM(Emisiones_CH4_CO2eq_MUNDO[[#This Row],[Agricultura (kilotoneladas CO₂e)]:[Otras Quemas de Combustible (kilotoneladas CO₂e)]])</f>
        <v>560</v>
      </c>
    </row>
    <row r="2718" spans="1:11" x14ac:dyDescent="0.25">
      <c r="A2718" t="s">
        <v>199</v>
      </c>
      <c r="B2718" t="s">
        <v>446</v>
      </c>
      <c r="C2718" t="s">
        <v>200</v>
      </c>
      <c r="D2718">
        <v>2006</v>
      </c>
      <c r="E2718">
        <v>390</v>
      </c>
      <c r="F2718">
        <v>60</v>
      </c>
      <c r="G2718">
        <v>90</v>
      </c>
      <c r="H2718">
        <v>0</v>
      </c>
      <c r="I2718">
        <v>0</v>
      </c>
      <c r="J2718">
        <v>20</v>
      </c>
      <c r="K2718">
        <f>SUM(Emisiones_CH4_CO2eq_MUNDO[[#This Row],[Agricultura (kilotoneladas CO₂e)]:[Otras Quemas de Combustible (kilotoneladas CO₂e)]])</f>
        <v>560</v>
      </c>
    </row>
    <row r="2719" spans="1:11" x14ac:dyDescent="0.25">
      <c r="A2719" t="s">
        <v>199</v>
      </c>
      <c r="B2719" t="s">
        <v>446</v>
      </c>
      <c r="C2719" t="s">
        <v>200</v>
      </c>
      <c r="D2719">
        <v>2007</v>
      </c>
      <c r="E2719">
        <v>400</v>
      </c>
      <c r="F2719">
        <v>50</v>
      </c>
      <c r="G2719">
        <v>90</v>
      </c>
      <c r="H2719">
        <v>0</v>
      </c>
      <c r="I2719">
        <v>0</v>
      </c>
      <c r="J2719">
        <v>20</v>
      </c>
      <c r="K2719">
        <f>SUM(Emisiones_CH4_CO2eq_MUNDO[[#This Row],[Agricultura (kilotoneladas CO₂e)]:[Otras Quemas de Combustible (kilotoneladas CO₂e)]])</f>
        <v>560</v>
      </c>
    </row>
    <row r="2720" spans="1:11" x14ac:dyDescent="0.25">
      <c r="A2720" t="s">
        <v>199</v>
      </c>
      <c r="B2720" t="s">
        <v>446</v>
      </c>
      <c r="C2720" t="s">
        <v>200</v>
      </c>
      <c r="D2720">
        <v>2008</v>
      </c>
      <c r="E2720">
        <v>410</v>
      </c>
      <c r="F2720">
        <v>50</v>
      </c>
      <c r="G2720">
        <v>90</v>
      </c>
      <c r="H2720">
        <v>0</v>
      </c>
      <c r="I2720">
        <v>0</v>
      </c>
      <c r="J2720">
        <v>20</v>
      </c>
      <c r="K2720">
        <f>SUM(Emisiones_CH4_CO2eq_MUNDO[[#This Row],[Agricultura (kilotoneladas CO₂e)]:[Otras Quemas de Combustible (kilotoneladas CO₂e)]])</f>
        <v>570</v>
      </c>
    </row>
    <row r="2721" spans="1:11" x14ac:dyDescent="0.25">
      <c r="A2721" t="s">
        <v>199</v>
      </c>
      <c r="B2721" t="s">
        <v>446</v>
      </c>
      <c r="C2721" t="s">
        <v>200</v>
      </c>
      <c r="D2721">
        <v>2009</v>
      </c>
      <c r="E2721">
        <v>410</v>
      </c>
      <c r="F2721">
        <v>50</v>
      </c>
      <c r="G2721">
        <v>80</v>
      </c>
      <c r="H2721">
        <v>0</v>
      </c>
      <c r="I2721">
        <v>0</v>
      </c>
      <c r="J2721">
        <v>20</v>
      </c>
      <c r="K2721">
        <f>SUM(Emisiones_CH4_CO2eq_MUNDO[[#This Row],[Agricultura (kilotoneladas CO₂e)]:[Otras Quemas de Combustible (kilotoneladas CO₂e)]])</f>
        <v>560</v>
      </c>
    </row>
    <row r="2722" spans="1:11" x14ac:dyDescent="0.25">
      <c r="A2722" t="s">
        <v>199</v>
      </c>
      <c r="B2722" t="s">
        <v>446</v>
      </c>
      <c r="C2722" t="s">
        <v>200</v>
      </c>
      <c r="D2722">
        <v>2010</v>
      </c>
      <c r="E2722">
        <v>420</v>
      </c>
      <c r="F2722">
        <v>50</v>
      </c>
      <c r="G2722">
        <v>70</v>
      </c>
      <c r="H2722">
        <v>0</v>
      </c>
      <c r="I2722">
        <v>0</v>
      </c>
      <c r="J2722">
        <v>20</v>
      </c>
      <c r="K2722">
        <f>SUM(Emisiones_CH4_CO2eq_MUNDO[[#This Row],[Agricultura (kilotoneladas CO₂e)]:[Otras Quemas de Combustible (kilotoneladas CO₂e)]])</f>
        <v>560</v>
      </c>
    </row>
    <row r="2723" spans="1:11" x14ac:dyDescent="0.25">
      <c r="A2723" t="s">
        <v>199</v>
      </c>
      <c r="B2723" t="s">
        <v>446</v>
      </c>
      <c r="C2723" t="s">
        <v>200</v>
      </c>
      <c r="D2723">
        <v>2011</v>
      </c>
      <c r="E2723">
        <v>410</v>
      </c>
      <c r="F2723">
        <v>50</v>
      </c>
      <c r="G2723">
        <v>70</v>
      </c>
      <c r="H2723">
        <v>0</v>
      </c>
      <c r="I2723">
        <v>0</v>
      </c>
      <c r="J2723">
        <v>10</v>
      </c>
      <c r="K2723">
        <f>SUM(Emisiones_CH4_CO2eq_MUNDO[[#This Row],[Agricultura (kilotoneladas CO₂e)]:[Otras Quemas de Combustible (kilotoneladas CO₂e)]])</f>
        <v>540</v>
      </c>
    </row>
    <row r="2724" spans="1:11" x14ac:dyDescent="0.25">
      <c r="A2724" t="s">
        <v>199</v>
      </c>
      <c r="B2724" t="s">
        <v>446</v>
      </c>
      <c r="C2724" t="s">
        <v>200</v>
      </c>
      <c r="D2724">
        <v>2012</v>
      </c>
      <c r="E2724">
        <v>400</v>
      </c>
      <c r="F2724">
        <v>50</v>
      </c>
      <c r="G2724">
        <v>70</v>
      </c>
      <c r="H2724">
        <v>0</v>
      </c>
      <c r="I2724">
        <v>0</v>
      </c>
      <c r="J2724">
        <v>20</v>
      </c>
      <c r="K2724">
        <f>SUM(Emisiones_CH4_CO2eq_MUNDO[[#This Row],[Agricultura (kilotoneladas CO₂e)]:[Otras Quemas de Combustible (kilotoneladas CO₂e)]])</f>
        <v>540</v>
      </c>
    </row>
    <row r="2725" spans="1:11" x14ac:dyDescent="0.25">
      <c r="A2725" t="s">
        <v>199</v>
      </c>
      <c r="B2725" t="s">
        <v>446</v>
      </c>
      <c r="C2725" t="s">
        <v>200</v>
      </c>
      <c r="D2725">
        <v>2013</v>
      </c>
      <c r="E2725">
        <v>410</v>
      </c>
      <c r="F2725">
        <v>40</v>
      </c>
      <c r="G2725">
        <v>70</v>
      </c>
      <c r="H2725">
        <v>0</v>
      </c>
      <c r="I2725">
        <v>0</v>
      </c>
      <c r="J2725">
        <v>20</v>
      </c>
      <c r="K2725">
        <f>SUM(Emisiones_CH4_CO2eq_MUNDO[[#This Row],[Agricultura (kilotoneladas CO₂e)]:[Otras Quemas de Combustible (kilotoneladas CO₂e)]])</f>
        <v>540</v>
      </c>
    </row>
    <row r="2726" spans="1:11" x14ac:dyDescent="0.25">
      <c r="A2726" t="s">
        <v>199</v>
      </c>
      <c r="B2726" t="s">
        <v>446</v>
      </c>
      <c r="C2726" t="s">
        <v>200</v>
      </c>
      <c r="D2726">
        <v>2014</v>
      </c>
      <c r="E2726">
        <v>420</v>
      </c>
      <c r="F2726">
        <v>40</v>
      </c>
      <c r="G2726">
        <v>70</v>
      </c>
      <c r="H2726">
        <v>0</v>
      </c>
      <c r="I2726">
        <v>0</v>
      </c>
      <c r="J2726">
        <v>20</v>
      </c>
      <c r="K2726">
        <f>SUM(Emisiones_CH4_CO2eq_MUNDO[[#This Row],[Agricultura (kilotoneladas CO₂e)]:[Otras Quemas de Combustible (kilotoneladas CO₂e)]])</f>
        <v>550</v>
      </c>
    </row>
    <row r="2727" spans="1:11" x14ac:dyDescent="0.25">
      <c r="A2727" t="s">
        <v>199</v>
      </c>
      <c r="B2727" t="s">
        <v>446</v>
      </c>
      <c r="C2727" t="s">
        <v>200</v>
      </c>
      <c r="D2727">
        <v>2015</v>
      </c>
      <c r="E2727">
        <v>430</v>
      </c>
      <c r="F2727">
        <v>30</v>
      </c>
      <c r="G2727">
        <v>70</v>
      </c>
      <c r="H2727">
        <v>0</v>
      </c>
      <c r="I2727">
        <v>0</v>
      </c>
      <c r="J2727">
        <v>20</v>
      </c>
      <c r="K2727">
        <f>SUM(Emisiones_CH4_CO2eq_MUNDO[[#This Row],[Agricultura (kilotoneladas CO₂e)]:[Otras Quemas de Combustible (kilotoneladas CO₂e)]])</f>
        <v>550</v>
      </c>
    </row>
    <row r="2728" spans="1:11" x14ac:dyDescent="0.25">
      <c r="A2728" t="s">
        <v>199</v>
      </c>
      <c r="B2728" t="s">
        <v>446</v>
      </c>
      <c r="C2728" t="s">
        <v>200</v>
      </c>
      <c r="D2728">
        <v>2016</v>
      </c>
      <c r="E2728">
        <v>440</v>
      </c>
      <c r="F2728">
        <v>30</v>
      </c>
      <c r="G2728">
        <v>60</v>
      </c>
      <c r="H2728">
        <v>0</v>
      </c>
      <c r="I2728">
        <v>0</v>
      </c>
      <c r="J2728">
        <v>20</v>
      </c>
      <c r="K2728">
        <f>SUM(Emisiones_CH4_CO2eq_MUNDO[[#This Row],[Agricultura (kilotoneladas CO₂e)]:[Otras Quemas de Combustible (kilotoneladas CO₂e)]])</f>
        <v>550</v>
      </c>
    </row>
    <row r="2729" spans="1:11" x14ac:dyDescent="0.25">
      <c r="A2729" t="s">
        <v>201</v>
      </c>
      <c r="B2729" t="s">
        <v>201</v>
      </c>
      <c r="C2729" t="s">
        <v>202</v>
      </c>
      <c r="D2729">
        <v>1990</v>
      </c>
      <c r="E2729">
        <v>1520</v>
      </c>
      <c r="F2729">
        <v>180</v>
      </c>
      <c r="G2729">
        <v>870</v>
      </c>
      <c r="H2729">
        <v>10</v>
      </c>
      <c r="I2729">
        <v>0</v>
      </c>
      <c r="J2729">
        <v>90</v>
      </c>
      <c r="K2729">
        <f>SUM(Emisiones_CH4_CO2eq_MUNDO[[#This Row],[Agricultura (kilotoneladas CO₂e)]:[Otras Quemas de Combustible (kilotoneladas CO₂e)]])</f>
        <v>2670</v>
      </c>
    </row>
    <row r="2730" spans="1:11" x14ac:dyDescent="0.25">
      <c r="A2730" t="s">
        <v>201</v>
      </c>
      <c r="B2730" t="s">
        <v>201</v>
      </c>
      <c r="C2730" t="s">
        <v>202</v>
      </c>
      <c r="D2730">
        <v>1991</v>
      </c>
      <c r="E2730">
        <v>1470</v>
      </c>
      <c r="F2730">
        <v>170</v>
      </c>
      <c r="G2730">
        <v>880</v>
      </c>
      <c r="H2730">
        <v>10</v>
      </c>
      <c r="I2730">
        <v>0</v>
      </c>
      <c r="J2730">
        <v>100</v>
      </c>
      <c r="K2730">
        <f>SUM(Emisiones_CH4_CO2eq_MUNDO[[#This Row],[Agricultura (kilotoneladas CO₂e)]:[Otras Quemas de Combustible (kilotoneladas CO₂e)]])</f>
        <v>2630</v>
      </c>
    </row>
    <row r="2731" spans="1:11" x14ac:dyDescent="0.25">
      <c r="A2731" t="s">
        <v>201</v>
      </c>
      <c r="B2731" t="s">
        <v>201</v>
      </c>
      <c r="C2731" t="s">
        <v>202</v>
      </c>
      <c r="D2731">
        <v>1992</v>
      </c>
      <c r="E2731">
        <v>1240</v>
      </c>
      <c r="F2731">
        <v>160</v>
      </c>
      <c r="G2731">
        <v>900</v>
      </c>
      <c r="H2731">
        <v>10</v>
      </c>
      <c r="I2731">
        <v>0</v>
      </c>
      <c r="J2731">
        <v>110</v>
      </c>
      <c r="K2731">
        <f>SUM(Emisiones_CH4_CO2eq_MUNDO[[#This Row],[Agricultura (kilotoneladas CO₂e)]:[Otras Quemas de Combustible (kilotoneladas CO₂e)]])</f>
        <v>2420</v>
      </c>
    </row>
    <row r="2732" spans="1:11" x14ac:dyDescent="0.25">
      <c r="A2732" t="s">
        <v>201</v>
      </c>
      <c r="B2732" t="s">
        <v>201</v>
      </c>
      <c r="C2732" t="s">
        <v>202</v>
      </c>
      <c r="D2732">
        <v>1993</v>
      </c>
      <c r="E2732">
        <v>1240</v>
      </c>
      <c r="F2732">
        <v>170</v>
      </c>
      <c r="G2732">
        <v>900</v>
      </c>
      <c r="H2732">
        <v>10</v>
      </c>
      <c r="I2732">
        <v>0</v>
      </c>
      <c r="J2732">
        <v>120</v>
      </c>
      <c r="K2732">
        <f>SUM(Emisiones_CH4_CO2eq_MUNDO[[#This Row],[Agricultura (kilotoneladas CO₂e)]:[Otras Quemas de Combustible (kilotoneladas CO₂e)]])</f>
        <v>2440</v>
      </c>
    </row>
    <row r="2733" spans="1:11" x14ac:dyDescent="0.25">
      <c r="A2733" t="s">
        <v>201</v>
      </c>
      <c r="B2733" t="s">
        <v>201</v>
      </c>
      <c r="C2733" t="s">
        <v>202</v>
      </c>
      <c r="D2733">
        <v>1994</v>
      </c>
      <c r="E2733">
        <v>1220</v>
      </c>
      <c r="F2733">
        <v>180</v>
      </c>
      <c r="G2733">
        <v>840</v>
      </c>
      <c r="H2733">
        <v>10</v>
      </c>
      <c r="I2733">
        <v>0</v>
      </c>
      <c r="J2733">
        <v>120</v>
      </c>
      <c r="K2733">
        <f>SUM(Emisiones_CH4_CO2eq_MUNDO[[#This Row],[Agricultura (kilotoneladas CO₂e)]:[Otras Quemas de Combustible (kilotoneladas CO₂e)]])</f>
        <v>2370</v>
      </c>
    </row>
    <row r="2734" spans="1:11" x14ac:dyDescent="0.25">
      <c r="A2734" t="s">
        <v>201</v>
      </c>
      <c r="B2734" t="s">
        <v>201</v>
      </c>
      <c r="C2734" t="s">
        <v>202</v>
      </c>
      <c r="D2734">
        <v>1995</v>
      </c>
      <c r="E2734">
        <v>1220</v>
      </c>
      <c r="F2734">
        <v>180</v>
      </c>
      <c r="G2734">
        <v>870</v>
      </c>
      <c r="H2734">
        <v>10</v>
      </c>
      <c r="I2734">
        <v>0</v>
      </c>
      <c r="J2734">
        <v>120</v>
      </c>
      <c r="K2734">
        <f>SUM(Emisiones_CH4_CO2eq_MUNDO[[#This Row],[Agricultura (kilotoneladas CO₂e)]:[Otras Quemas de Combustible (kilotoneladas CO₂e)]])</f>
        <v>2400</v>
      </c>
    </row>
    <row r="2735" spans="1:11" x14ac:dyDescent="0.25">
      <c r="A2735" t="s">
        <v>201</v>
      </c>
      <c r="B2735" t="s">
        <v>201</v>
      </c>
      <c r="C2735" t="s">
        <v>202</v>
      </c>
      <c r="D2735">
        <v>1996</v>
      </c>
      <c r="E2735">
        <v>1220</v>
      </c>
      <c r="F2735">
        <v>180</v>
      </c>
      <c r="G2735">
        <v>870</v>
      </c>
      <c r="H2735">
        <v>0</v>
      </c>
      <c r="I2735">
        <v>0</v>
      </c>
      <c r="J2735">
        <v>130</v>
      </c>
      <c r="K2735">
        <f>SUM(Emisiones_CH4_CO2eq_MUNDO[[#This Row],[Agricultura (kilotoneladas CO₂e)]:[Otras Quemas de Combustible (kilotoneladas CO₂e)]])</f>
        <v>2400</v>
      </c>
    </row>
    <row r="2736" spans="1:11" x14ac:dyDescent="0.25">
      <c r="A2736" t="s">
        <v>201</v>
      </c>
      <c r="B2736" t="s">
        <v>201</v>
      </c>
      <c r="C2736" t="s">
        <v>202</v>
      </c>
      <c r="D2736">
        <v>1997</v>
      </c>
      <c r="E2736">
        <v>1150</v>
      </c>
      <c r="F2736">
        <v>190</v>
      </c>
      <c r="G2736">
        <v>920</v>
      </c>
      <c r="H2736">
        <v>0</v>
      </c>
      <c r="I2736">
        <v>0</v>
      </c>
      <c r="J2736">
        <v>110</v>
      </c>
      <c r="K2736">
        <f>SUM(Emisiones_CH4_CO2eq_MUNDO[[#This Row],[Agricultura (kilotoneladas CO₂e)]:[Otras Quemas de Combustible (kilotoneladas CO₂e)]])</f>
        <v>2370</v>
      </c>
    </row>
    <row r="2737" spans="1:11" x14ac:dyDescent="0.25">
      <c r="A2737" t="s">
        <v>201</v>
      </c>
      <c r="B2737" t="s">
        <v>201</v>
      </c>
      <c r="C2737" t="s">
        <v>202</v>
      </c>
      <c r="D2737">
        <v>1998</v>
      </c>
      <c r="E2737">
        <v>1080</v>
      </c>
      <c r="F2737">
        <v>220</v>
      </c>
      <c r="G2737">
        <v>920</v>
      </c>
      <c r="H2737">
        <v>0</v>
      </c>
      <c r="I2737">
        <v>0</v>
      </c>
      <c r="J2737">
        <v>110</v>
      </c>
      <c r="K2737">
        <f>SUM(Emisiones_CH4_CO2eq_MUNDO[[#This Row],[Agricultura (kilotoneladas CO₂e)]:[Otras Quemas de Combustible (kilotoneladas CO₂e)]])</f>
        <v>2330</v>
      </c>
    </row>
    <row r="2738" spans="1:11" x14ac:dyDescent="0.25">
      <c r="A2738" t="s">
        <v>201</v>
      </c>
      <c r="B2738" t="s">
        <v>201</v>
      </c>
      <c r="C2738" t="s">
        <v>202</v>
      </c>
      <c r="D2738">
        <v>1999</v>
      </c>
      <c r="E2738">
        <v>980</v>
      </c>
      <c r="F2738">
        <v>200</v>
      </c>
      <c r="G2738">
        <v>920</v>
      </c>
      <c r="H2738">
        <v>0</v>
      </c>
      <c r="I2738">
        <v>0</v>
      </c>
      <c r="J2738">
        <v>120</v>
      </c>
      <c r="K2738">
        <f>SUM(Emisiones_CH4_CO2eq_MUNDO[[#This Row],[Agricultura (kilotoneladas CO₂e)]:[Otras Quemas de Combustible (kilotoneladas CO₂e)]])</f>
        <v>2220</v>
      </c>
    </row>
    <row r="2739" spans="1:11" x14ac:dyDescent="0.25">
      <c r="A2739" t="s">
        <v>201</v>
      </c>
      <c r="B2739" t="s">
        <v>201</v>
      </c>
      <c r="C2739" t="s">
        <v>202</v>
      </c>
      <c r="D2739">
        <v>2000</v>
      </c>
      <c r="E2739">
        <v>1000</v>
      </c>
      <c r="F2739">
        <v>220</v>
      </c>
      <c r="G2739">
        <v>940</v>
      </c>
      <c r="H2739">
        <v>20</v>
      </c>
      <c r="I2739">
        <v>0</v>
      </c>
      <c r="J2739">
        <v>130</v>
      </c>
      <c r="K2739">
        <f>SUM(Emisiones_CH4_CO2eq_MUNDO[[#This Row],[Agricultura (kilotoneladas CO₂e)]:[Otras Quemas de Combustible (kilotoneladas CO₂e)]])</f>
        <v>2310</v>
      </c>
    </row>
    <row r="2740" spans="1:11" x14ac:dyDescent="0.25">
      <c r="A2740" t="s">
        <v>201</v>
      </c>
      <c r="B2740" t="s">
        <v>201</v>
      </c>
      <c r="C2740" t="s">
        <v>202</v>
      </c>
      <c r="D2740">
        <v>2001</v>
      </c>
      <c r="E2740">
        <v>950</v>
      </c>
      <c r="F2740">
        <v>240</v>
      </c>
      <c r="G2740">
        <v>930</v>
      </c>
      <c r="H2740">
        <v>0</v>
      </c>
      <c r="I2740">
        <v>0</v>
      </c>
      <c r="J2740">
        <v>110</v>
      </c>
      <c r="K2740">
        <f>SUM(Emisiones_CH4_CO2eq_MUNDO[[#This Row],[Agricultura (kilotoneladas CO₂e)]:[Otras Quemas de Combustible (kilotoneladas CO₂e)]])</f>
        <v>2230</v>
      </c>
    </row>
    <row r="2741" spans="1:11" x14ac:dyDescent="0.25">
      <c r="A2741" t="s">
        <v>201</v>
      </c>
      <c r="B2741" t="s">
        <v>201</v>
      </c>
      <c r="C2741" t="s">
        <v>202</v>
      </c>
      <c r="D2741">
        <v>2002</v>
      </c>
      <c r="E2741">
        <v>940</v>
      </c>
      <c r="F2741">
        <v>230</v>
      </c>
      <c r="G2741">
        <v>940</v>
      </c>
      <c r="H2741">
        <v>0</v>
      </c>
      <c r="I2741">
        <v>0</v>
      </c>
      <c r="J2741">
        <v>110</v>
      </c>
      <c r="K2741">
        <f>SUM(Emisiones_CH4_CO2eq_MUNDO[[#This Row],[Agricultura (kilotoneladas CO₂e)]:[Otras Quemas de Combustible (kilotoneladas CO₂e)]])</f>
        <v>2220</v>
      </c>
    </row>
    <row r="2742" spans="1:11" x14ac:dyDescent="0.25">
      <c r="A2742" t="s">
        <v>201</v>
      </c>
      <c r="B2742" t="s">
        <v>201</v>
      </c>
      <c r="C2742" t="s">
        <v>202</v>
      </c>
      <c r="D2742">
        <v>2003</v>
      </c>
      <c r="E2742">
        <v>930</v>
      </c>
      <c r="F2742">
        <v>290</v>
      </c>
      <c r="G2742">
        <v>940</v>
      </c>
      <c r="H2742">
        <v>0</v>
      </c>
      <c r="I2742">
        <v>0</v>
      </c>
      <c r="J2742">
        <v>170</v>
      </c>
      <c r="K2742">
        <f>SUM(Emisiones_CH4_CO2eq_MUNDO[[#This Row],[Agricultura (kilotoneladas CO₂e)]:[Otras Quemas de Combustible (kilotoneladas CO₂e)]])</f>
        <v>2330</v>
      </c>
    </row>
    <row r="2743" spans="1:11" x14ac:dyDescent="0.25">
      <c r="A2743" t="s">
        <v>201</v>
      </c>
      <c r="B2743" t="s">
        <v>201</v>
      </c>
      <c r="C2743" t="s">
        <v>202</v>
      </c>
      <c r="D2743">
        <v>2004</v>
      </c>
      <c r="E2743">
        <v>960</v>
      </c>
      <c r="F2743">
        <v>300</v>
      </c>
      <c r="G2743">
        <v>950</v>
      </c>
      <c r="H2743">
        <v>0</v>
      </c>
      <c r="I2743">
        <v>0</v>
      </c>
      <c r="J2743">
        <v>170</v>
      </c>
      <c r="K2743">
        <f>SUM(Emisiones_CH4_CO2eq_MUNDO[[#This Row],[Agricultura (kilotoneladas CO₂e)]:[Otras Quemas de Combustible (kilotoneladas CO₂e)]])</f>
        <v>2380</v>
      </c>
    </row>
    <row r="2744" spans="1:11" x14ac:dyDescent="0.25">
      <c r="A2744" t="s">
        <v>201</v>
      </c>
      <c r="B2744" t="s">
        <v>201</v>
      </c>
      <c r="C2744" t="s">
        <v>202</v>
      </c>
      <c r="D2744">
        <v>2005</v>
      </c>
      <c r="E2744">
        <v>910</v>
      </c>
      <c r="F2744">
        <v>310</v>
      </c>
      <c r="G2744">
        <v>950</v>
      </c>
      <c r="H2744">
        <v>0</v>
      </c>
      <c r="I2744">
        <v>0</v>
      </c>
      <c r="J2744">
        <v>150</v>
      </c>
      <c r="K2744">
        <f>SUM(Emisiones_CH4_CO2eq_MUNDO[[#This Row],[Agricultura (kilotoneladas CO₂e)]:[Otras Quemas de Combustible (kilotoneladas CO₂e)]])</f>
        <v>2320</v>
      </c>
    </row>
    <row r="2745" spans="1:11" x14ac:dyDescent="0.25">
      <c r="A2745" t="s">
        <v>201</v>
      </c>
      <c r="B2745" t="s">
        <v>201</v>
      </c>
      <c r="C2745" t="s">
        <v>202</v>
      </c>
      <c r="D2745">
        <v>2006</v>
      </c>
      <c r="E2745">
        <v>930</v>
      </c>
      <c r="F2745">
        <v>300</v>
      </c>
      <c r="G2745">
        <v>960</v>
      </c>
      <c r="H2745">
        <v>0</v>
      </c>
      <c r="I2745">
        <v>0</v>
      </c>
      <c r="J2745">
        <v>160</v>
      </c>
      <c r="K2745">
        <f>SUM(Emisiones_CH4_CO2eq_MUNDO[[#This Row],[Agricultura (kilotoneladas CO₂e)]:[Otras Quemas de Combustible (kilotoneladas CO₂e)]])</f>
        <v>2350</v>
      </c>
    </row>
    <row r="2746" spans="1:11" x14ac:dyDescent="0.25">
      <c r="A2746" t="s">
        <v>201</v>
      </c>
      <c r="B2746" t="s">
        <v>201</v>
      </c>
      <c r="C2746" t="s">
        <v>202</v>
      </c>
      <c r="D2746">
        <v>2007</v>
      </c>
      <c r="E2746">
        <v>930</v>
      </c>
      <c r="F2746">
        <v>300</v>
      </c>
      <c r="G2746">
        <v>970</v>
      </c>
      <c r="H2746">
        <v>50</v>
      </c>
      <c r="I2746">
        <v>0</v>
      </c>
      <c r="J2746">
        <v>150</v>
      </c>
      <c r="K2746">
        <f>SUM(Emisiones_CH4_CO2eq_MUNDO[[#This Row],[Agricultura (kilotoneladas CO₂e)]:[Otras Quemas de Combustible (kilotoneladas CO₂e)]])</f>
        <v>2400</v>
      </c>
    </row>
    <row r="2747" spans="1:11" x14ac:dyDescent="0.25">
      <c r="A2747" t="s">
        <v>201</v>
      </c>
      <c r="B2747" t="s">
        <v>201</v>
      </c>
      <c r="C2747" t="s">
        <v>202</v>
      </c>
      <c r="D2747">
        <v>2008</v>
      </c>
      <c r="E2747">
        <v>920</v>
      </c>
      <c r="F2747">
        <v>330</v>
      </c>
      <c r="G2747">
        <v>980</v>
      </c>
      <c r="H2747">
        <v>10</v>
      </c>
      <c r="I2747">
        <v>0</v>
      </c>
      <c r="J2747">
        <v>160</v>
      </c>
      <c r="K2747">
        <f>SUM(Emisiones_CH4_CO2eq_MUNDO[[#This Row],[Agricultura (kilotoneladas CO₂e)]:[Otras Quemas de Combustible (kilotoneladas CO₂e)]])</f>
        <v>2400</v>
      </c>
    </row>
    <row r="2748" spans="1:11" x14ac:dyDescent="0.25">
      <c r="A2748" t="s">
        <v>201</v>
      </c>
      <c r="B2748" t="s">
        <v>201</v>
      </c>
      <c r="C2748" t="s">
        <v>202</v>
      </c>
      <c r="D2748">
        <v>2009</v>
      </c>
      <c r="E2748">
        <v>870</v>
      </c>
      <c r="F2748">
        <v>310</v>
      </c>
      <c r="G2748">
        <v>990</v>
      </c>
      <c r="H2748">
        <v>0</v>
      </c>
      <c r="I2748">
        <v>0</v>
      </c>
      <c r="J2748">
        <v>170</v>
      </c>
      <c r="K2748">
        <f>SUM(Emisiones_CH4_CO2eq_MUNDO[[#This Row],[Agricultura (kilotoneladas CO₂e)]:[Otras Quemas de Combustible (kilotoneladas CO₂e)]])</f>
        <v>2340</v>
      </c>
    </row>
    <row r="2749" spans="1:11" x14ac:dyDescent="0.25">
      <c r="A2749" t="s">
        <v>201</v>
      </c>
      <c r="B2749" t="s">
        <v>201</v>
      </c>
      <c r="C2749" t="s">
        <v>202</v>
      </c>
      <c r="D2749">
        <v>2010</v>
      </c>
      <c r="E2749">
        <v>900</v>
      </c>
      <c r="F2749">
        <v>300</v>
      </c>
      <c r="G2749">
        <v>1000</v>
      </c>
      <c r="H2749">
        <v>0</v>
      </c>
      <c r="I2749">
        <v>0</v>
      </c>
      <c r="J2749">
        <v>170</v>
      </c>
      <c r="K2749">
        <f>SUM(Emisiones_CH4_CO2eq_MUNDO[[#This Row],[Agricultura (kilotoneladas CO₂e)]:[Otras Quemas de Combustible (kilotoneladas CO₂e)]])</f>
        <v>2370</v>
      </c>
    </row>
    <row r="2750" spans="1:11" x14ac:dyDescent="0.25">
      <c r="A2750" t="s">
        <v>201</v>
      </c>
      <c r="B2750" t="s">
        <v>201</v>
      </c>
      <c r="C2750" t="s">
        <v>202</v>
      </c>
      <c r="D2750">
        <v>2011</v>
      </c>
      <c r="E2750">
        <v>930</v>
      </c>
      <c r="F2750">
        <v>300</v>
      </c>
      <c r="G2750">
        <v>1030</v>
      </c>
      <c r="H2750">
        <v>10</v>
      </c>
      <c r="I2750">
        <v>0</v>
      </c>
      <c r="J2750">
        <v>170</v>
      </c>
      <c r="K2750">
        <f>SUM(Emisiones_CH4_CO2eq_MUNDO[[#This Row],[Agricultura (kilotoneladas CO₂e)]:[Otras Quemas de Combustible (kilotoneladas CO₂e)]])</f>
        <v>2440</v>
      </c>
    </row>
    <row r="2751" spans="1:11" x14ac:dyDescent="0.25">
      <c r="A2751" t="s">
        <v>201</v>
      </c>
      <c r="B2751" t="s">
        <v>201</v>
      </c>
      <c r="C2751" t="s">
        <v>202</v>
      </c>
      <c r="D2751">
        <v>2012</v>
      </c>
      <c r="E2751">
        <v>870</v>
      </c>
      <c r="F2751">
        <v>290</v>
      </c>
      <c r="G2751">
        <v>1060</v>
      </c>
      <c r="H2751">
        <v>30</v>
      </c>
      <c r="I2751">
        <v>0</v>
      </c>
      <c r="J2751">
        <v>160</v>
      </c>
      <c r="K2751">
        <f>SUM(Emisiones_CH4_CO2eq_MUNDO[[#This Row],[Agricultura (kilotoneladas CO₂e)]:[Otras Quemas de Combustible (kilotoneladas CO₂e)]])</f>
        <v>2410</v>
      </c>
    </row>
    <row r="2752" spans="1:11" x14ac:dyDescent="0.25">
      <c r="A2752" t="s">
        <v>201</v>
      </c>
      <c r="B2752" t="s">
        <v>201</v>
      </c>
      <c r="C2752" t="s">
        <v>202</v>
      </c>
      <c r="D2752">
        <v>2013</v>
      </c>
      <c r="E2752">
        <v>860</v>
      </c>
      <c r="F2752">
        <v>280</v>
      </c>
      <c r="G2752">
        <v>1090</v>
      </c>
      <c r="H2752">
        <v>0</v>
      </c>
      <c r="I2752">
        <v>0</v>
      </c>
      <c r="J2752">
        <v>160</v>
      </c>
      <c r="K2752">
        <f>SUM(Emisiones_CH4_CO2eq_MUNDO[[#This Row],[Agricultura (kilotoneladas CO₂e)]:[Otras Quemas de Combustible (kilotoneladas CO₂e)]])</f>
        <v>2390</v>
      </c>
    </row>
    <row r="2753" spans="1:11" x14ac:dyDescent="0.25">
      <c r="A2753" t="s">
        <v>201</v>
      </c>
      <c r="B2753" t="s">
        <v>201</v>
      </c>
      <c r="C2753" t="s">
        <v>202</v>
      </c>
      <c r="D2753">
        <v>2014</v>
      </c>
      <c r="E2753">
        <v>870</v>
      </c>
      <c r="F2753">
        <v>270</v>
      </c>
      <c r="G2753">
        <v>1120</v>
      </c>
      <c r="H2753">
        <v>0</v>
      </c>
      <c r="I2753">
        <v>0</v>
      </c>
      <c r="J2753">
        <v>160</v>
      </c>
      <c r="K2753">
        <f>SUM(Emisiones_CH4_CO2eq_MUNDO[[#This Row],[Agricultura (kilotoneladas CO₂e)]:[Otras Quemas de Combustible (kilotoneladas CO₂e)]])</f>
        <v>2420</v>
      </c>
    </row>
    <row r="2754" spans="1:11" x14ac:dyDescent="0.25">
      <c r="A2754" t="s">
        <v>201</v>
      </c>
      <c r="B2754" t="s">
        <v>201</v>
      </c>
      <c r="C2754" t="s">
        <v>202</v>
      </c>
      <c r="D2754">
        <v>2015</v>
      </c>
      <c r="E2754">
        <v>890</v>
      </c>
      <c r="F2754">
        <v>260</v>
      </c>
      <c r="G2754">
        <v>1150</v>
      </c>
      <c r="H2754">
        <v>0</v>
      </c>
      <c r="I2754">
        <v>0</v>
      </c>
      <c r="J2754">
        <v>150</v>
      </c>
      <c r="K2754">
        <f>SUM(Emisiones_CH4_CO2eq_MUNDO[[#This Row],[Agricultura (kilotoneladas CO₂e)]:[Otras Quemas de Combustible (kilotoneladas CO₂e)]])</f>
        <v>2450</v>
      </c>
    </row>
    <row r="2755" spans="1:11" x14ac:dyDescent="0.25">
      <c r="A2755" t="s">
        <v>201</v>
      </c>
      <c r="B2755" t="s">
        <v>201</v>
      </c>
      <c r="C2755" t="s">
        <v>202</v>
      </c>
      <c r="D2755">
        <v>2016</v>
      </c>
      <c r="E2755">
        <v>910</v>
      </c>
      <c r="F2755">
        <v>260</v>
      </c>
      <c r="G2755">
        <v>1170</v>
      </c>
      <c r="H2755">
        <v>0</v>
      </c>
      <c r="I2755">
        <v>0</v>
      </c>
      <c r="J2755">
        <v>150</v>
      </c>
      <c r="K2755">
        <f>SUM(Emisiones_CH4_CO2eq_MUNDO[[#This Row],[Agricultura (kilotoneladas CO₂e)]:[Otras Quemas de Combustible (kilotoneladas CO₂e)]])</f>
        <v>2490</v>
      </c>
    </row>
    <row r="2756" spans="1:11" x14ac:dyDescent="0.25">
      <c r="A2756" t="s">
        <v>203</v>
      </c>
      <c r="B2756" t="s">
        <v>203</v>
      </c>
      <c r="C2756" t="s">
        <v>204</v>
      </c>
      <c r="D2756">
        <v>1990</v>
      </c>
      <c r="E2756">
        <v>16010</v>
      </c>
      <c r="F2756">
        <v>0</v>
      </c>
      <c r="G2756">
        <v>280</v>
      </c>
      <c r="H2756">
        <v>2320</v>
      </c>
      <c r="I2756">
        <v>0</v>
      </c>
      <c r="J2756">
        <v>1170</v>
      </c>
      <c r="K2756">
        <f>SUM(Emisiones_CH4_CO2eq_MUNDO[[#This Row],[Agricultura (kilotoneladas CO₂e)]:[Otras Quemas de Combustible (kilotoneladas CO₂e)]])</f>
        <v>19780</v>
      </c>
    </row>
    <row r="2757" spans="1:11" x14ac:dyDescent="0.25">
      <c r="A2757" t="s">
        <v>203</v>
      </c>
      <c r="B2757" t="s">
        <v>203</v>
      </c>
      <c r="C2757" t="s">
        <v>204</v>
      </c>
      <c r="D2757">
        <v>1991</v>
      </c>
      <c r="E2757">
        <v>15920</v>
      </c>
      <c r="F2757">
        <v>0</v>
      </c>
      <c r="G2757">
        <v>290</v>
      </c>
      <c r="H2757">
        <v>2320</v>
      </c>
      <c r="I2757">
        <v>0</v>
      </c>
      <c r="J2757">
        <v>1250</v>
      </c>
      <c r="K2757">
        <f>SUM(Emisiones_CH4_CO2eq_MUNDO[[#This Row],[Agricultura (kilotoneladas CO₂e)]:[Otras Quemas de Combustible (kilotoneladas CO₂e)]])</f>
        <v>19780</v>
      </c>
    </row>
    <row r="2758" spans="1:11" x14ac:dyDescent="0.25">
      <c r="A2758" t="s">
        <v>203</v>
      </c>
      <c r="B2758" t="s">
        <v>203</v>
      </c>
      <c r="C2758" t="s">
        <v>204</v>
      </c>
      <c r="D2758">
        <v>1992</v>
      </c>
      <c r="E2758">
        <v>16100</v>
      </c>
      <c r="F2758">
        <v>0</v>
      </c>
      <c r="G2758">
        <v>300</v>
      </c>
      <c r="H2758">
        <v>2320</v>
      </c>
      <c r="I2758">
        <v>0</v>
      </c>
      <c r="J2758">
        <v>1340</v>
      </c>
      <c r="K2758">
        <f>SUM(Emisiones_CH4_CO2eq_MUNDO[[#This Row],[Agricultura (kilotoneladas CO₂e)]:[Otras Quemas de Combustible (kilotoneladas CO₂e)]])</f>
        <v>20060</v>
      </c>
    </row>
    <row r="2759" spans="1:11" x14ac:dyDescent="0.25">
      <c r="A2759" t="s">
        <v>203</v>
      </c>
      <c r="B2759" t="s">
        <v>203</v>
      </c>
      <c r="C2759" t="s">
        <v>204</v>
      </c>
      <c r="D2759">
        <v>1993</v>
      </c>
      <c r="E2759">
        <v>16360</v>
      </c>
      <c r="F2759">
        <v>0</v>
      </c>
      <c r="G2759">
        <v>310</v>
      </c>
      <c r="H2759">
        <v>2320</v>
      </c>
      <c r="I2759">
        <v>0</v>
      </c>
      <c r="J2759">
        <v>1420</v>
      </c>
      <c r="K2759">
        <f>SUM(Emisiones_CH4_CO2eq_MUNDO[[#This Row],[Agricultura (kilotoneladas CO₂e)]:[Otras Quemas de Combustible (kilotoneladas CO₂e)]])</f>
        <v>20410</v>
      </c>
    </row>
    <row r="2760" spans="1:11" x14ac:dyDescent="0.25">
      <c r="A2760" t="s">
        <v>203</v>
      </c>
      <c r="B2760" t="s">
        <v>203</v>
      </c>
      <c r="C2760" t="s">
        <v>204</v>
      </c>
      <c r="D2760">
        <v>1994</v>
      </c>
      <c r="E2760">
        <v>15990</v>
      </c>
      <c r="F2760">
        <v>0</v>
      </c>
      <c r="G2760">
        <v>320</v>
      </c>
      <c r="H2760">
        <v>2320</v>
      </c>
      <c r="I2760">
        <v>0</v>
      </c>
      <c r="J2760">
        <v>1510</v>
      </c>
      <c r="K2760">
        <f>SUM(Emisiones_CH4_CO2eq_MUNDO[[#This Row],[Agricultura (kilotoneladas CO₂e)]:[Otras Quemas de Combustible (kilotoneladas CO₂e)]])</f>
        <v>20140</v>
      </c>
    </row>
    <row r="2761" spans="1:11" x14ac:dyDescent="0.25">
      <c r="A2761" t="s">
        <v>203</v>
      </c>
      <c r="B2761" t="s">
        <v>203</v>
      </c>
      <c r="C2761" t="s">
        <v>204</v>
      </c>
      <c r="D2761">
        <v>1995</v>
      </c>
      <c r="E2761">
        <v>16070</v>
      </c>
      <c r="F2761">
        <v>0</v>
      </c>
      <c r="G2761">
        <v>330</v>
      </c>
      <c r="H2761">
        <v>2320</v>
      </c>
      <c r="I2761">
        <v>0</v>
      </c>
      <c r="J2761">
        <v>1580</v>
      </c>
      <c r="K2761">
        <f>SUM(Emisiones_CH4_CO2eq_MUNDO[[#This Row],[Agricultura (kilotoneladas CO₂e)]:[Otras Quemas de Combustible (kilotoneladas CO₂e)]])</f>
        <v>20300</v>
      </c>
    </row>
    <row r="2762" spans="1:11" x14ac:dyDescent="0.25">
      <c r="A2762" t="s">
        <v>203</v>
      </c>
      <c r="B2762" t="s">
        <v>203</v>
      </c>
      <c r="C2762" t="s">
        <v>204</v>
      </c>
      <c r="D2762">
        <v>1996</v>
      </c>
      <c r="E2762">
        <v>15720</v>
      </c>
      <c r="F2762">
        <v>0</v>
      </c>
      <c r="G2762">
        <v>340</v>
      </c>
      <c r="H2762">
        <v>1740</v>
      </c>
      <c r="I2762">
        <v>0</v>
      </c>
      <c r="J2762">
        <v>1630</v>
      </c>
      <c r="K2762">
        <f>SUM(Emisiones_CH4_CO2eq_MUNDO[[#This Row],[Agricultura (kilotoneladas CO₂e)]:[Otras Quemas de Combustible (kilotoneladas CO₂e)]])</f>
        <v>19430</v>
      </c>
    </row>
    <row r="2763" spans="1:11" x14ac:dyDescent="0.25">
      <c r="A2763" t="s">
        <v>203</v>
      </c>
      <c r="B2763" t="s">
        <v>203</v>
      </c>
      <c r="C2763" t="s">
        <v>204</v>
      </c>
      <c r="D2763">
        <v>1997</v>
      </c>
      <c r="E2763">
        <v>15670</v>
      </c>
      <c r="F2763">
        <v>0</v>
      </c>
      <c r="G2763">
        <v>350</v>
      </c>
      <c r="H2763">
        <v>1180</v>
      </c>
      <c r="I2763">
        <v>0</v>
      </c>
      <c r="J2763">
        <v>1680</v>
      </c>
      <c r="K2763">
        <f>SUM(Emisiones_CH4_CO2eq_MUNDO[[#This Row],[Agricultura (kilotoneladas CO₂e)]:[Otras Quemas de Combustible (kilotoneladas CO₂e)]])</f>
        <v>18880</v>
      </c>
    </row>
    <row r="2764" spans="1:11" x14ac:dyDescent="0.25">
      <c r="A2764" t="s">
        <v>203</v>
      </c>
      <c r="B2764" t="s">
        <v>203</v>
      </c>
      <c r="C2764" t="s">
        <v>204</v>
      </c>
      <c r="D2764">
        <v>1998</v>
      </c>
      <c r="E2764">
        <v>16090</v>
      </c>
      <c r="F2764">
        <v>0</v>
      </c>
      <c r="G2764">
        <v>360</v>
      </c>
      <c r="H2764">
        <v>1600</v>
      </c>
      <c r="I2764">
        <v>0</v>
      </c>
      <c r="J2764">
        <v>1720</v>
      </c>
      <c r="K2764">
        <f>SUM(Emisiones_CH4_CO2eq_MUNDO[[#This Row],[Agricultura (kilotoneladas CO₂e)]:[Otras Quemas de Combustible (kilotoneladas CO₂e)]])</f>
        <v>19770</v>
      </c>
    </row>
    <row r="2765" spans="1:11" x14ac:dyDescent="0.25">
      <c r="A2765" t="s">
        <v>203</v>
      </c>
      <c r="B2765" t="s">
        <v>203</v>
      </c>
      <c r="C2765" t="s">
        <v>204</v>
      </c>
      <c r="D2765">
        <v>1999</v>
      </c>
      <c r="E2765">
        <v>15890</v>
      </c>
      <c r="F2765">
        <v>0</v>
      </c>
      <c r="G2765">
        <v>370</v>
      </c>
      <c r="H2765">
        <v>1440</v>
      </c>
      <c r="I2765">
        <v>0</v>
      </c>
      <c r="J2765">
        <v>1770</v>
      </c>
      <c r="K2765">
        <f>SUM(Emisiones_CH4_CO2eq_MUNDO[[#This Row],[Agricultura (kilotoneladas CO₂e)]:[Otras Quemas de Combustible (kilotoneladas CO₂e)]])</f>
        <v>19470</v>
      </c>
    </row>
    <row r="2766" spans="1:11" x14ac:dyDescent="0.25">
      <c r="A2766" t="s">
        <v>203</v>
      </c>
      <c r="B2766" t="s">
        <v>203</v>
      </c>
      <c r="C2766" t="s">
        <v>204</v>
      </c>
      <c r="D2766">
        <v>2000</v>
      </c>
      <c r="E2766">
        <v>15630</v>
      </c>
      <c r="F2766">
        <v>0</v>
      </c>
      <c r="G2766">
        <v>380</v>
      </c>
      <c r="H2766">
        <v>600</v>
      </c>
      <c r="I2766">
        <v>0</v>
      </c>
      <c r="J2766">
        <v>1820</v>
      </c>
      <c r="K2766">
        <f>SUM(Emisiones_CH4_CO2eq_MUNDO[[#This Row],[Agricultura (kilotoneladas CO₂e)]:[Otras Quemas de Combustible (kilotoneladas CO₂e)]])</f>
        <v>18430</v>
      </c>
    </row>
    <row r="2767" spans="1:11" x14ac:dyDescent="0.25">
      <c r="A2767" t="s">
        <v>203</v>
      </c>
      <c r="B2767" t="s">
        <v>203</v>
      </c>
      <c r="C2767" t="s">
        <v>204</v>
      </c>
      <c r="D2767">
        <v>2001</v>
      </c>
      <c r="E2767">
        <v>15240</v>
      </c>
      <c r="F2767">
        <v>0</v>
      </c>
      <c r="G2767">
        <v>400</v>
      </c>
      <c r="H2767">
        <v>2920</v>
      </c>
      <c r="I2767">
        <v>0</v>
      </c>
      <c r="J2767">
        <v>1920</v>
      </c>
      <c r="K2767">
        <f>SUM(Emisiones_CH4_CO2eq_MUNDO[[#This Row],[Agricultura (kilotoneladas CO₂e)]:[Otras Quemas de Combustible (kilotoneladas CO₂e)]])</f>
        <v>20480</v>
      </c>
    </row>
    <row r="2768" spans="1:11" x14ac:dyDescent="0.25">
      <c r="A2768" t="s">
        <v>203</v>
      </c>
      <c r="B2768" t="s">
        <v>203</v>
      </c>
      <c r="C2768" t="s">
        <v>204</v>
      </c>
      <c r="D2768">
        <v>2002</v>
      </c>
      <c r="E2768">
        <v>14090</v>
      </c>
      <c r="F2768">
        <v>0</v>
      </c>
      <c r="G2768">
        <v>410</v>
      </c>
      <c r="H2768">
        <v>890</v>
      </c>
      <c r="I2768">
        <v>0</v>
      </c>
      <c r="J2768">
        <v>2020</v>
      </c>
      <c r="K2768">
        <f>SUM(Emisiones_CH4_CO2eq_MUNDO[[#This Row],[Agricultura (kilotoneladas CO₂e)]:[Otras Quemas de Combustible (kilotoneladas CO₂e)]])</f>
        <v>17410</v>
      </c>
    </row>
    <row r="2769" spans="1:11" x14ac:dyDescent="0.25">
      <c r="A2769" t="s">
        <v>203</v>
      </c>
      <c r="B2769" t="s">
        <v>203</v>
      </c>
      <c r="C2769" t="s">
        <v>204</v>
      </c>
      <c r="D2769">
        <v>2003</v>
      </c>
      <c r="E2769">
        <v>15290</v>
      </c>
      <c r="F2769">
        <v>0</v>
      </c>
      <c r="G2769">
        <v>420</v>
      </c>
      <c r="H2769">
        <v>1260</v>
      </c>
      <c r="I2769">
        <v>0</v>
      </c>
      <c r="J2769">
        <v>2120</v>
      </c>
      <c r="K2769">
        <f>SUM(Emisiones_CH4_CO2eq_MUNDO[[#This Row],[Agricultura (kilotoneladas CO₂e)]:[Otras Quemas de Combustible (kilotoneladas CO₂e)]])</f>
        <v>19090</v>
      </c>
    </row>
    <row r="2770" spans="1:11" x14ac:dyDescent="0.25">
      <c r="A2770" t="s">
        <v>203</v>
      </c>
      <c r="B2770" t="s">
        <v>203</v>
      </c>
      <c r="C2770" t="s">
        <v>204</v>
      </c>
      <c r="D2770">
        <v>2004</v>
      </c>
      <c r="E2770">
        <v>14350</v>
      </c>
      <c r="F2770">
        <v>0</v>
      </c>
      <c r="G2770">
        <v>440</v>
      </c>
      <c r="H2770">
        <v>1860</v>
      </c>
      <c r="I2770">
        <v>0</v>
      </c>
      <c r="J2770">
        <v>2220</v>
      </c>
      <c r="K2770">
        <f>SUM(Emisiones_CH4_CO2eq_MUNDO[[#This Row],[Agricultura (kilotoneladas CO₂e)]:[Otras Quemas de Combustible (kilotoneladas CO₂e)]])</f>
        <v>18870</v>
      </c>
    </row>
    <row r="2771" spans="1:11" x14ac:dyDescent="0.25">
      <c r="A2771" t="s">
        <v>203</v>
      </c>
      <c r="B2771" t="s">
        <v>203</v>
      </c>
      <c r="C2771" t="s">
        <v>204</v>
      </c>
      <c r="D2771">
        <v>2005</v>
      </c>
      <c r="E2771">
        <v>16379.9999999999</v>
      </c>
      <c r="F2771">
        <v>0</v>
      </c>
      <c r="G2771">
        <v>450</v>
      </c>
      <c r="H2771">
        <v>2800</v>
      </c>
      <c r="I2771">
        <v>0</v>
      </c>
      <c r="J2771">
        <v>2320</v>
      </c>
      <c r="K2771">
        <f>SUM(Emisiones_CH4_CO2eq_MUNDO[[#This Row],[Agricultura (kilotoneladas CO₂e)]:[Otras Quemas de Combustible (kilotoneladas CO₂e)]])</f>
        <v>21949.999999999898</v>
      </c>
    </row>
    <row r="2772" spans="1:11" x14ac:dyDescent="0.25">
      <c r="A2772" t="s">
        <v>203</v>
      </c>
      <c r="B2772" t="s">
        <v>203</v>
      </c>
      <c r="C2772" t="s">
        <v>204</v>
      </c>
      <c r="D2772">
        <v>2006</v>
      </c>
      <c r="E2772">
        <v>15860</v>
      </c>
      <c r="F2772">
        <v>0</v>
      </c>
      <c r="G2772">
        <v>470</v>
      </c>
      <c r="H2772">
        <v>1590</v>
      </c>
      <c r="I2772">
        <v>0</v>
      </c>
      <c r="J2772">
        <v>2220</v>
      </c>
      <c r="K2772">
        <f>SUM(Emisiones_CH4_CO2eq_MUNDO[[#This Row],[Agricultura (kilotoneladas CO₂e)]:[Otras Quemas de Combustible (kilotoneladas CO₂e)]])</f>
        <v>20140</v>
      </c>
    </row>
    <row r="2773" spans="1:11" x14ac:dyDescent="0.25">
      <c r="A2773" t="s">
        <v>203</v>
      </c>
      <c r="B2773" t="s">
        <v>203</v>
      </c>
      <c r="C2773" t="s">
        <v>204</v>
      </c>
      <c r="D2773">
        <v>2007</v>
      </c>
      <c r="E2773">
        <v>16810</v>
      </c>
      <c r="F2773">
        <v>0</v>
      </c>
      <c r="G2773">
        <v>480</v>
      </c>
      <c r="H2773">
        <v>2089.99999999999</v>
      </c>
      <c r="I2773">
        <v>0</v>
      </c>
      <c r="J2773">
        <v>2110</v>
      </c>
      <c r="K2773">
        <f>SUM(Emisiones_CH4_CO2eq_MUNDO[[#This Row],[Agricultura (kilotoneladas CO₂e)]:[Otras Quemas de Combustible (kilotoneladas CO₂e)]])</f>
        <v>21489.999999999989</v>
      </c>
    </row>
    <row r="2774" spans="1:11" x14ac:dyDescent="0.25">
      <c r="A2774" t="s">
        <v>203</v>
      </c>
      <c r="B2774" t="s">
        <v>203</v>
      </c>
      <c r="C2774" t="s">
        <v>204</v>
      </c>
      <c r="D2774">
        <v>2008</v>
      </c>
      <c r="E2774">
        <v>16110</v>
      </c>
      <c r="F2774">
        <v>0</v>
      </c>
      <c r="G2774">
        <v>500</v>
      </c>
      <c r="H2774">
        <v>850</v>
      </c>
      <c r="I2774">
        <v>0</v>
      </c>
      <c r="J2774">
        <v>2000</v>
      </c>
      <c r="K2774">
        <f>SUM(Emisiones_CH4_CO2eq_MUNDO[[#This Row],[Agricultura (kilotoneladas CO₂e)]:[Otras Quemas de Combustible (kilotoneladas CO₂e)]])</f>
        <v>19460</v>
      </c>
    </row>
    <row r="2775" spans="1:11" x14ac:dyDescent="0.25">
      <c r="A2775" t="s">
        <v>203</v>
      </c>
      <c r="B2775" t="s">
        <v>203</v>
      </c>
      <c r="C2775" t="s">
        <v>204</v>
      </c>
      <c r="D2775">
        <v>2009</v>
      </c>
      <c r="E2775">
        <v>16460</v>
      </c>
      <c r="F2775">
        <v>0</v>
      </c>
      <c r="G2775">
        <v>510</v>
      </c>
      <c r="H2775">
        <v>2890</v>
      </c>
      <c r="I2775">
        <v>0</v>
      </c>
      <c r="J2775">
        <v>1900</v>
      </c>
      <c r="K2775">
        <f>SUM(Emisiones_CH4_CO2eq_MUNDO[[#This Row],[Agricultura (kilotoneladas CO₂e)]:[Otras Quemas de Combustible (kilotoneladas CO₂e)]])</f>
        <v>21760</v>
      </c>
    </row>
    <row r="2776" spans="1:11" x14ac:dyDescent="0.25">
      <c r="A2776" t="s">
        <v>203</v>
      </c>
      <c r="B2776" t="s">
        <v>203</v>
      </c>
      <c r="C2776" t="s">
        <v>204</v>
      </c>
      <c r="D2776">
        <v>2010</v>
      </c>
      <c r="E2776">
        <v>16450</v>
      </c>
      <c r="F2776">
        <v>0</v>
      </c>
      <c r="G2776">
        <v>530</v>
      </c>
      <c r="H2776">
        <v>3460</v>
      </c>
      <c r="I2776">
        <v>0</v>
      </c>
      <c r="J2776">
        <v>1790</v>
      </c>
      <c r="K2776">
        <f>SUM(Emisiones_CH4_CO2eq_MUNDO[[#This Row],[Agricultura (kilotoneladas CO₂e)]:[Otras Quemas de Combustible (kilotoneladas CO₂e)]])</f>
        <v>22230</v>
      </c>
    </row>
    <row r="2777" spans="1:11" x14ac:dyDescent="0.25">
      <c r="A2777" t="s">
        <v>203</v>
      </c>
      <c r="B2777" t="s">
        <v>203</v>
      </c>
      <c r="C2777" t="s">
        <v>204</v>
      </c>
      <c r="D2777">
        <v>2011</v>
      </c>
      <c r="E2777">
        <v>15830</v>
      </c>
      <c r="F2777">
        <v>0</v>
      </c>
      <c r="G2777">
        <v>550</v>
      </c>
      <c r="H2777">
        <v>3630</v>
      </c>
      <c r="I2777">
        <v>0</v>
      </c>
      <c r="J2777">
        <v>1880</v>
      </c>
      <c r="K2777">
        <f>SUM(Emisiones_CH4_CO2eq_MUNDO[[#This Row],[Agricultura (kilotoneladas CO₂e)]:[Otras Quemas de Combustible (kilotoneladas CO₂e)]])</f>
        <v>21890</v>
      </c>
    </row>
    <row r="2778" spans="1:11" x14ac:dyDescent="0.25">
      <c r="A2778" t="s">
        <v>203</v>
      </c>
      <c r="B2778" t="s">
        <v>203</v>
      </c>
      <c r="C2778" t="s">
        <v>204</v>
      </c>
      <c r="D2778">
        <v>2012</v>
      </c>
      <c r="E2778">
        <v>16270</v>
      </c>
      <c r="F2778">
        <v>0</v>
      </c>
      <c r="G2778">
        <v>560</v>
      </c>
      <c r="H2778">
        <v>1720</v>
      </c>
      <c r="I2778">
        <v>0</v>
      </c>
      <c r="J2778">
        <v>1960</v>
      </c>
      <c r="K2778">
        <f>SUM(Emisiones_CH4_CO2eq_MUNDO[[#This Row],[Agricultura (kilotoneladas CO₂e)]:[Otras Quemas de Combustible (kilotoneladas CO₂e)]])</f>
        <v>20510</v>
      </c>
    </row>
    <row r="2779" spans="1:11" x14ac:dyDescent="0.25">
      <c r="A2779" t="s">
        <v>203</v>
      </c>
      <c r="B2779" t="s">
        <v>203</v>
      </c>
      <c r="C2779" t="s">
        <v>204</v>
      </c>
      <c r="D2779">
        <v>2013</v>
      </c>
      <c r="E2779">
        <v>14760</v>
      </c>
      <c r="F2779">
        <v>0</v>
      </c>
      <c r="G2779">
        <v>580</v>
      </c>
      <c r="H2779">
        <v>3210</v>
      </c>
      <c r="I2779">
        <v>0</v>
      </c>
      <c r="J2779">
        <v>2040</v>
      </c>
      <c r="K2779">
        <f>SUM(Emisiones_CH4_CO2eq_MUNDO[[#This Row],[Agricultura (kilotoneladas CO₂e)]:[Otras Quemas de Combustible (kilotoneladas CO₂e)]])</f>
        <v>20590</v>
      </c>
    </row>
    <row r="2780" spans="1:11" x14ac:dyDescent="0.25">
      <c r="A2780" t="s">
        <v>203</v>
      </c>
      <c r="B2780" t="s">
        <v>203</v>
      </c>
      <c r="C2780" t="s">
        <v>204</v>
      </c>
      <c r="D2780">
        <v>2014</v>
      </c>
      <c r="E2780">
        <v>14900</v>
      </c>
      <c r="F2780">
        <v>0</v>
      </c>
      <c r="G2780">
        <v>600</v>
      </c>
      <c r="H2780">
        <v>2250</v>
      </c>
      <c r="I2780">
        <v>0</v>
      </c>
      <c r="J2780">
        <v>2120</v>
      </c>
      <c r="K2780">
        <f>SUM(Emisiones_CH4_CO2eq_MUNDO[[#This Row],[Agricultura (kilotoneladas CO₂e)]:[Otras Quemas de Combustible (kilotoneladas CO₂e)]])</f>
        <v>19870</v>
      </c>
    </row>
    <row r="2781" spans="1:11" x14ac:dyDescent="0.25">
      <c r="A2781" t="s">
        <v>203</v>
      </c>
      <c r="B2781" t="s">
        <v>203</v>
      </c>
      <c r="C2781" t="s">
        <v>204</v>
      </c>
      <c r="D2781">
        <v>2015</v>
      </c>
      <c r="E2781">
        <v>14550</v>
      </c>
      <c r="F2781">
        <v>0</v>
      </c>
      <c r="G2781">
        <v>610</v>
      </c>
      <c r="H2781">
        <v>3030</v>
      </c>
      <c r="I2781">
        <v>0</v>
      </c>
      <c r="J2781">
        <v>2210</v>
      </c>
      <c r="K2781">
        <f>SUM(Emisiones_CH4_CO2eq_MUNDO[[#This Row],[Agricultura (kilotoneladas CO₂e)]:[Otras Quemas de Combustible (kilotoneladas CO₂e)]])</f>
        <v>20400</v>
      </c>
    </row>
    <row r="2782" spans="1:11" x14ac:dyDescent="0.25">
      <c r="A2782" t="s">
        <v>203</v>
      </c>
      <c r="B2782" t="s">
        <v>203</v>
      </c>
      <c r="C2782" t="s">
        <v>204</v>
      </c>
      <c r="D2782">
        <v>2016</v>
      </c>
      <c r="E2782">
        <v>15070</v>
      </c>
      <c r="F2782">
        <v>0</v>
      </c>
      <c r="G2782">
        <v>630</v>
      </c>
      <c r="H2782">
        <v>2680</v>
      </c>
      <c r="I2782">
        <v>0</v>
      </c>
      <c r="J2782">
        <v>2230</v>
      </c>
      <c r="K2782">
        <f>SUM(Emisiones_CH4_CO2eq_MUNDO[[#This Row],[Agricultura (kilotoneladas CO₂e)]:[Otras Quemas de Combustible (kilotoneladas CO₂e)]])</f>
        <v>20610</v>
      </c>
    </row>
    <row r="2783" spans="1:11" x14ac:dyDescent="0.25">
      <c r="A2783" t="s">
        <v>205</v>
      </c>
      <c r="B2783" t="s">
        <v>447</v>
      </c>
      <c r="C2783" t="s">
        <v>206</v>
      </c>
      <c r="D2783">
        <v>1990</v>
      </c>
      <c r="E2783">
        <v>1150</v>
      </c>
      <c r="F2783">
        <v>20</v>
      </c>
      <c r="G2783">
        <v>110</v>
      </c>
      <c r="H2783">
        <v>430</v>
      </c>
      <c r="I2783">
        <v>100</v>
      </c>
      <c r="J2783">
        <v>7290</v>
      </c>
      <c r="K2783">
        <f>SUM(Emisiones_CH4_CO2eq_MUNDO[[#This Row],[Agricultura (kilotoneladas CO₂e)]:[Otras Quemas de Combustible (kilotoneladas CO₂e)]])</f>
        <v>9100</v>
      </c>
    </row>
    <row r="2784" spans="1:11" x14ac:dyDescent="0.25">
      <c r="A2784" t="s">
        <v>205</v>
      </c>
      <c r="B2784" t="s">
        <v>447</v>
      </c>
      <c r="C2784" t="s">
        <v>206</v>
      </c>
      <c r="D2784">
        <v>1991</v>
      </c>
      <c r="E2784">
        <v>1140</v>
      </c>
      <c r="F2784">
        <v>20</v>
      </c>
      <c r="G2784">
        <v>110</v>
      </c>
      <c r="H2784">
        <v>430</v>
      </c>
      <c r="I2784">
        <v>100</v>
      </c>
      <c r="J2784">
        <v>6410</v>
      </c>
      <c r="K2784">
        <f>SUM(Emisiones_CH4_CO2eq_MUNDO[[#This Row],[Agricultura (kilotoneladas CO₂e)]:[Otras Quemas de Combustible (kilotoneladas CO₂e)]])</f>
        <v>8210</v>
      </c>
    </row>
    <row r="2785" spans="1:11" x14ac:dyDescent="0.25">
      <c r="A2785" t="s">
        <v>205</v>
      </c>
      <c r="B2785" t="s">
        <v>447</v>
      </c>
      <c r="C2785" t="s">
        <v>206</v>
      </c>
      <c r="D2785">
        <v>1992</v>
      </c>
      <c r="E2785">
        <v>1130</v>
      </c>
      <c r="F2785">
        <v>20</v>
      </c>
      <c r="G2785">
        <v>110</v>
      </c>
      <c r="H2785">
        <v>430</v>
      </c>
      <c r="I2785">
        <v>100</v>
      </c>
      <c r="J2785">
        <v>5530</v>
      </c>
      <c r="K2785">
        <f>SUM(Emisiones_CH4_CO2eq_MUNDO[[#This Row],[Agricultura (kilotoneladas CO₂e)]:[Otras Quemas de Combustible (kilotoneladas CO₂e)]])</f>
        <v>7320</v>
      </c>
    </row>
    <row r="2786" spans="1:11" x14ac:dyDescent="0.25">
      <c r="A2786" t="s">
        <v>205</v>
      </c>
      <c r="B2786" t="s">
        <v>447</v>
      </c>
      <c r="C2786" t="s">
        <v>206</v>
      </c>
      <c r="D2786">
        <v>1993</v>
      </c>
      <c r="E2786">
        <v>1150</v>
      </c>
      <c r="F2786">
        <v>20</v>
      </c>
      <c r="G2786">
        <v>110</v>
      </c>
      <c r="H2786">
        <v>430</v>
      </c>
      <c r="I2786">
        <v>100</v>
      </c>
      <c r="J2786">
        <v>4650</v>
      </c>
      <c r="K2786">
        <f>SUM(Emisiones_CH4_CO2eq_MUNDO[[#This Row],[Agricultura (kilotoneladas CO₂e)]:[Otras Quemas de Combustible (kilotoneladas CO₂e)]])</f>
        <v>6460</v>
      </c>
    </row>
    <row r="2787" spans="1:11" x14ac:dyDescent="0.25">
      <c r="A2787" t="s">
        <v>205</v>
      </c>
      <c r="B2787" t="s">
        <v>447</v>
      </c>
      <c r="C2787" t="s">
        <v>206</v>
      </c>
      <c r="D2787">
        <v>1994</v>
      </c>
      <c r="E2787">
        <v>1060</v>
      </c>
      <c r="F2787">
        <v>20</v>
      </c>
      <c r="G2787">
        <v>110</v>
      </c>
      <c r="H2787">
        <v>430</v>
      </c>
      <c r="I2787">
        <v>100</v>
      </c>
      <c r="J2787">
        <v>3770</v>
      </c>
      <c r="K2787">
        <f>SUM(Emisiones_CH4_CO2eq_MUNDO[[#This Row],[Agricultura (kilotoneladas CO₂e)]:[Otras Quemas de Combustible (kilotoneladas CO₂e)]])</f>
        <v>5490</v>
      </c>
    </row>
    <row r="2788" spans="1:11" x14ac:dyDescent="0.25">
      <c r="A2788" t="s">
        <v>205</v>
      </c>
      <c r="B2788" t="s">
        <v>447</v>
      </c>
      <c r="C2788" t="s">
        <v>206</v>
      </c>
      <c r="D2788">
        <v>1995</v>
      </c>
      <c r="E2788">
        <v>1080</v>
      </c>
      <c r="F2788">
        <v>20</v>
      </c>
      <c r="G2788">
        <v>110</v>
      </c>
      <c r="H2788">
        <v>430</v>
      </c>
      <c r="I2788">
        <v>100</v>
      </c>
      <c r="J2788">
        <v>4000</v>
      </c>
      <c r="K2788">
        <f>SUM(Emisiones_CH4_CO2eq_MUNDO[[#This Row],[Agricultura (kilotoneladas CO₂e)]:[Otras Quemas de Combustible (kilotoneladas CO₂e)]])</f>
        <v>5740</v>
      </c>
    </row>
    <row r="2789" spans="1:11" x14ac:dyDescent="0.25">
      <c r="A2789" t="s">
        <v>205</v>
      </c>
      <c r="B2789" t="s">
        <v>447</v>
      </c>
      <c r="C2789" t="s">
        <v>206</v>
      </c>
      <c r="D2789">
        <v>1996</v>
      </c>
      <c r="E2789">
        <v>1090</v>
      </c>
      <c r="F2789">
        <v>20</v>
      </c>
      <c r="G2789">
        <v>110</v>
      </c>
      <c r="H2789">
        <v>420</v>
      </c>
      <c r="I2789">
        <v>100</v>
      </c>
      <c r="J2789">
        <v>4080</v>
      </c>
      <c r="K2789">
        <f>SUM(Emisiones_CH4_CO2eq_MUNDO[[#This Row],[Agricultura (kilotoneladas CO₂e)]:[Otras Quemas de Combustible (kilotoneladas CO₂e)]])</f>
        <v>5820</v>
      </c>
    </row>
    <row r="2790" spans="1:11" x14ac:dyDescent="0.25">
      <c r="A2790" t="s">
        <v>205</v>
      </c>
      <c r="B2790" t="s">
        <v>447</v>
      </c>
      <c r="C2790" t="s">
        <v>206</v>
      </c>
      <c r="D2790">
        <v>1997</v>
      </c>
      <c r="E2790">
        <v>1050</v>
      </c>
      <c r="F2790">
        <v>40</v>
      </c>
      <c r="G2790">
        <v>120</v>
      </c>
      <c r="H2790">
        <v>350</v>
      </c>
      <c r="I2790">
        <v>100</v>
      </c>
      <c r="J2790">
        <v>4160</v>
      </c>
      <c r="K2790">
        <f>SUM(Emisiones_CH4_CO2eq_MUNDO[[#This Row],[Agricultura (kilotoneladas CO₂e)]:[Otras Quemas de Combustible (kilotoneladas CO₂e)]])</f>
        <v>5820</v>
      </c>
    </row>
    <row r="2791" spans="1:11" x14ac:dyDescent="0.25">
      <c r="A2791" t="s">
        <v>205</v>
      </c>
      <c r="B2791" t="s">
        <v>447</v>
      </c>
      <c r="C2791" t="s">
        <v>206</v>
      </c>
      <c r="D2791">
        <v>1998</v>
      </c>
      <c r="E2791">
        <v>1160</v>
      </c>
      <c r="F2791">
        <v>60</v>
      </c>
      <c r="G2791">
        <v>120</v>
      </c>
      <c r="H2791">
        <v>390</v>
      </c>
      <c r="I2791">
        <v>100</v>
      </c>
      <c r="J2791">
        <v>4240</v>
      </c>
      <c r="K2791">
        <f>SUM(Emisiones_CH4_CO2eq_MUNDO[[#This Row],[Agricultura (kilotoneladas CO₂e)]:[Otras Quemas de Combustible (kilotoneladas CO₂e)]])</f>
        <v>6070</v>
      </c>
    </row>
    <row r="2792" spans="1:11" x14ac:dyDescent="0.25">
      <c r="A2792" t="s">
        <v>205</v>
      </c>
      <c r="B2792" t="s">
        <v>447</v>
      </c>
      <c r="C2792" t="s">
        <v>206</v>
      </c>
      <c r="D2792">
        <v>1999</v>
      </c>
      <c r="E2792">
        <v>1130</v>
      </c>
      <c r="F2792">
        <v>80</v>
      </c>
      <c r="G2792">
        <v>130</v>
      </c>
      <c r="H2792">
        <v>320</v>
      </c>
      <c r="I2792">
        <v>100</v>
      </c>
      <c r="J2792">
        <v>4310</v>
      </c>
      <c r="K2792">
        <f>SUM(Emisiones_CH4_CO2eq_MUNDO[[#This Row],[Agricultura (kilotoneladas CO₂e)]:[Otras Quemas de Combustible (kilotoneladas CO₂e)]])</f>
        <v>6070</v>
      </c>
    </row>
    <row r="2793" spans="1:11" x14ac:dyDescent="0.25">
      <c r="A2793" t="s">
        <v>205</v>
      </c>
      <c r="B2793" t="s">
        <v>447</v>
      </c>
      <c r="C2793" t="s">
        <v>206</v>
      </c>
      <c r="D2793">
        <v>2000</v>
      </c>
      <c r="E2793">
        <v>1200</v>
      </c>
      <c r="F2793">
        <v>100</v>
      </c>
      <c r="G2793">
        <v>130</v>
      </c>
      <c r="H2793">
        <v>340</v>
      </c>
      <c r="I2793">
        <v>100</v>
      </c>
      <c r="J2793">
        <v>4390</v>
      </c>
      <c r="K2793">
        <f>SUM(Emisiones_CH4_CO2eq_MUNDO[[#This Row],[Agricultura (kilotoneladas CO₂e)]:[Otras Quemas de Combustible (kilotoneladas CO₂e)]])</f>
        <v>6260</v>
      </c>
    </row>
    <row r="2794" spans="1:11" x14ac:dyDescent="0.25">
      <c r="A2794" t="s">
        <v>205</v>
      </c>
      <c r="B2794" t="s">
        <v>447</v>
      </c>
      <c r="C2794" t="s">
        <v>206</v>
      </c>
      <c r="D2794">
        <v>2001</v>
      </c>
      <c r="E2794">
        <v>1210</v>
      </c>
      <c r="F2794">
        <v>110</v>
      </c>
      <c r="G2794">
        <v>130</v>
      </c>
      <c r="H2794">
        <v>650</v>
      </c>
      <c r="I2794">
        <v>100</v>
      </c>
      <c r="J2794">
        <v>4660</v>
      </c>
      <c r="K2794">
        <f>SUM(Emisiones_CH4_CO2eq_MUNDO[[#This Row],[Agricultura (kilotoneladas CO₂e)]:[Otras Quemas de Combustible (kilotoneladas CO₂e)]])</f>
        <v>6860</v>
      </c>
    </row>
    <row r="2795" spans="1:11" x14ac:dyDescent="0.25">
      <c r="A2795" t="s">
        <v>205</v>
      </c>
      <c r="B2795" t="s">
        <v>447</v>
      </c>
      <c r="C2795" t="s">
        <v>206</v>
      </c>
      <c r="D2795">
        <v>2002</v>
      </c>
      <c r="E2795">
        <v>1260</v>
      </c>
      <c r="F2795">
        <v>120</v>
      </c>
      <c r="G2795">
        <v>140</v>
      </c>
      <c r="H2795">
        <v>270</v>
      </c>
      <c r="I2795">
        <v>100</v>
      </c>
      <c r="J2795">
        <v>4930</v>
      </c>
      <c r="K2795">
        <f>SUM(Emisiones_CH4_CO2eq_MUNDO[[#This Row],[Agricultura (kilotoneladas CO₂e)]:[Otras Quemas de Combustible (kilotoneladas CO₂e)]])</f>
        <v>6820</v>
      </c>
    </row>
    <row r="2796" spans="1:11" x14ac:dyDescent="0.25">
      <c r="A2796" t="s">
        <v>205</v>
      </c>
      <c r="B2796" t="s">
        <v>447</v>
      </c>
      <c r="C2796" t="s">
        <v>206</v>
      </c>
      <c r="D2796">
        <v>2003</v>
      </c>
      <c r="E2796">
        <v>1330</v>
      </c>
      <c r="F2796">
        <v>130</v>
      </c>
      <c r="G2796">
        <v>140</v>
      </c>
      <c r="H2796">
        <v>510</v>
      </c>
      <c r="I2796">
        <v>100</v>
      </c>
      <c r="J2796">
        <v>5200</v>
      </c>
      <c r="K2796">
        <f>SUM(Emisiones_CH4_CO2eq_MUNDO[[#This Row],[Agricultura (kilotoneladas CO₂e)]:[Otras Quemas de Combustible (kilotoneladas CO₂e)]])</f>
        <v>7410</v>
      </c>
    </row>
    <row r="2797" spans="1:11" x14ac:dyDescent="0.25">
      <c r="A2797" t="s">
        <v>205</v>
      </c>
      <c r="B2797" t="s">
        <v>447</v>
      </c>
      <c r="C2797" t="s">
        <v>206</v>
      </c>
      <c r="D2797">
        <v>2004</v>
      </c>
      <c r="E2797">
        <v>1290</v>
      </c>
      <c r="F2797">
        <v>140</v>
      </c>
      <c r="G2797">
        <v>140</v>
      </c>
      <c r="H2797">
        <v>160</v>
      </c>
      <c r="I2797">
        <v>100</v>
      </c>
      <c r="J2797">
        <v>5470</v>
      </c>
      <c r="K2797">
        <f>SUM(Emisiones_CH4_CO2eq_MUNDO[[#This Row],[Agricultura (kilotoneladas CO₂e)]:[Otras Quemas de Combustible (kilotoneladas CO₂e)]])</f>
        <v>7300</v>
      </c>
    </row>
    <row r="2798" spans="1:11" x14ac:dyDescent="0.25">
      <c r="A2798" t="s">
        <v>205</v>
      </c>
      <c r="B2798" t="s">
        <v>447</v>
      </c>
      <c r="C2798" t="s">
        <v>206</v>
      </c>
      <c r="D2798">
        <v>2005</v>
      </c>
      <c r="E2798">
        <v>1360</v>
      </c>
      <c r="F2798">
        <v>160</v>
      </c>
      <c r="G2798">
        <v>150</v>
      </c>
      <c r="H2798">
        <v>580</v>
      </c>
      <c r="I2798">
        <v>100</v>
      </c>
      <c r="J2798">
        <v>5740</v>
      </c>
      <c r="K2798">
        <f>SUM(Emisiones_CH4_CO2eq_MUNDO[[#This Row],[Agricultura (kilotoneladas CO₂e)]:[Otras Quemas de Combustible (kilotoneladas CO₂e)]])</f>
        <v>8090</v>
      </c>
    </row>
    <row r="2799" spans="1:11" x14ac:dyDescent="0.25">
      <c r="A2799" t="s">
        <v>205</v>
      </c>
      <c r="B2799" t="s">
        <v>447</v>
      </c>
      <c r="C2799" t="s">
        <v>206</v>
      </c>
      <c r="D2799">
        <v>2006</v>
      </c>
      <c r="E2799">
        <v>1390</v>
      </c>
      <c r="F2799">
        <v>160</v>
      </c>
      <c r="G2799">
        <v>150</v>
      </c>
      <c r="H2799">
        <v>120</v>
      </c>
      <c r="I2799">
        <v>100</v>
      </c>
      <c r="J2799">
        <v>5560</v>
      </c>
      <c r="K2799">
        <f>SUM(Emisiones_CH4_CO2eq_MUNDO[[#This Row],[Agricultura (kilotoneladas CO₂e)]:[Otras Quemas de Combustible (kilotoneladas CO₂e)]])</f>
        <v>7480</v>
      </c>
    </row>
    <row r="2800" spans="1:11" x14ac:dyDescent="0.25">
      <c r="A2800" t="s">
        <v>205</v>
      </c>
      <c r="B2800" t="s">
        <v>447</v>
      </c>
      <c r="C2800" t="s">
        <v>206</v>
      </c>
      <c r="D2800">
        <v>2007</v>
      </c>
      <c r="E2800">
        <v>1520</v>
      </c>
      <c r="F2800">
        <v>170</v>
      </c>
      <c r="G2800">
        <v>160</v>
      </c>
      <c r="H2800">
        <v>160</v>
      </c>
      <c r="I2800">
        <v>100</v>
      </c>
      <c r="J2800">
        <v>5370</v>
      </c>
      <c r="K2800">
        <f>SUM(Emisiones_CH4_CO2eq_MUNDO[[#This Row],[Agricultura (kilotoneladas CO₂e)]:[Otras Quemas de Combustible (kilotoneladas CO₂e)]])</f>
        <v>7480</v>
      </c>
    </row>
    <row r="2801" spans="1:11" x14ac:dyDescent="0.25">
      <c r="A2801" t="s">
        <v>205</v>
      </c>
      <c r="B2801" t="s">
        <v>447</v>
      </c>
      <c r="C2801" t="s">
        <v>206</v>
      </c>
      <c r="D2801">
        <v>2008</v>
      </c>
      <c r="E2801">
        <v>1690</v>
      </c>
      <c r="F2801">
        <v>180</v>
      </c>
      <c r="G2801">
        <v>160</v>
      </c>
      <c r="H2801">
        <v>360</v>
      </c>
      <c r="I2801">
        <v>100</v>
      </c>
      <c r="J2801">
        <v>5180</v>
      </c>
      <c r="K2801">
        <f>SUM(Emisiones_CH4_CO2eq_MUNDO[[#This Row],[Agricultura (kilotoneladas CO₂e)]:[Otras Quemas de Combustible (kilotoneladas CO₂e)]])</f>
        <v>7670</v>
      </c>
    </row>
    <row r="2802" spans="1:11" x14ac:dyDescent="0.25">
      <c r="A2802" t="s">
        <v>205</v>
      </c>
      <c r="B2802" t="s">
        <v>447</v>
      </c>
      <c r="C2802" t="s">
        <v>206</v>
      </c>
      <c r="D2802">
        <v>2009</v>
      </c>
      <c r="E2802">
        <v>1730</v>
      </c>
      <c r="F2802">
        <v>190</v>
      </c>
      <c r="G2802">
        <v>170</v>
      </c>
      <c r="H2802">
        <v>230</v>
      </c>
      <c r="I2802">
        <v>100</v>
      </c>
      <c r="J2802">
        <v>5000</v>
      </c>
      <c r="K2802">
        <f>SUM(Emisiones_CH4_CO2eq_MUNDO[[#This Row],[Agricultura (kilotoneladas CO₂e)]:[Otras Quemas de Combustible (kilotoneladas CO₂e)]])</f>
        <v>7420</v>
      </c>
    </row>
    <row r="2803" spans="1:11" x14ac:dyDescent="0.25">
      <c r="A2803" t="s">
        <v>205</v>
      </c>
      <c r="B2803" t="s">
        <v>447</v>
      </c>
      <c r="C2803" t="s">
        <v>206</v>
      </c>
      <c r="D2803">
        <v>2010</v>
      </c>
      <c r="E2803">
        <v>1960</v>
      </c>
      <c r="F2803">
        <v>190</v>
      </c>
      <c r="G2803">
        <v>170</v>
      </c>
      <c r="H2803">
        <v>680</v>
      </c>
      <c r="I2803">
        <v>100</v>
      </c>
      <c r="J2803">
        <v>4810</v>
      </c>
      <c r="K2803">
        <f>SUM(Emisiones_CH4_CO2eq_MUNDO[[#This Row],[Agricultura (kilotoneladas CO₂e)]:[Otras Quemas de Combustible (kilotoneladas CO₂e)]])</f>
        <v>7910</v>
      </c>
    </row>
    <row r="2804" spans="1:11" x14ac:dyDescent="0.25">
      <c r="A2804" t="s">
        <v>205</v>
      </c>
      <c r="B2804" t="s">
        <v>447</v>
      </c>
      <c r="C2804" t="s">
        <v>206</v>
      </c>
      <c r="D2804">
        <v>2011</v>
      </c>
      <c r="E2804">
        <v>2060</v>
      </c>
      <c r="F2804">
        <v>200</v>
      </c>
      <c r="G2804">
        <v>180</v>
      </c>
      <c r="H2804">
        <v>310</v>
      </c>
      <c r="I2804">
        <v>100</v>
      </c>
      <c r="J2804">
        <v>5240</v>
      </c>
      <c r="K2804">
        <f>SUM(Emisiones_CH4_CO2eq_MUNDO[[#This Row],[Agricultura (kilotoneladas CO₂e)]:[Otras Quemas de Combustible (kilotoneladas CO₂e)]])</f>
        <v>8090</v>
      </c>
    </row>
    <row r="2805" spans="1:11" x14ac:dyDescent="0.25">
      <c r="A2805" t="s">
        <v>205</v>
      </c>
      <c r="B2805" t="s">
        <v>447</v>
      </c>
      <c r="C2805" t="s">
        <v>206</v>
      </c>
      <c r="D2805">
        <v>2012</v>
      </c>
      <c r="E2805">
        <v>2200</v>
      </c>
      <c r="F2805">
        <v>210</v>
      </c>
      <c r="G2805">
        <v>180</v>
      </c>
      <c r="H2805">
        <v>570</v>
      </c>
      <c r="I2805">
        <v>100</v>
      </c>
      <c r="J2805">
        <v>5670</v>
      </c>
      <c r="K2805">
        <f>SUM(Emisiones_CH4_CO2eq_MUNDO[[#This Row],[Agricultura (kilotoneladas CO₂e)]:[Otras Quemas de Combustible (kilotoneladas CO₂e)]])</f>
        <v>8930</v>
      </c>
    </row>
    <row r="2806" spans="1:11" x14ac:dyDescent="0.25">
      <c r="A2806" t="s">
        <v>205</v>
      </c>
      <c r="B2806" t="s">
        <v>447</v>
      </c>
      <c r="C2806" t="s">
        <v>206</v>
      </c>
      <c r="D2806">
        <v>2013</v>
      </c>
      <c r="E2806">
        <v>2290</v>
      </c>
      <c r="F2806">
        <v>210</v>
      </c>
      <c r="G2806">
        <v>190</v>
      </c>
      <c r="H2806">
        <v>440</v>
      </c>
      <c r="I2806">
        <v>100</v>
      </c>
      <c r="J2806">
        <v>6100</v>
      </c>
      <c r="K2806">
        <f>SUM(Emisiones_CH4_CO2eq_MUNDO[[#This Row],[Agricultura (kilotoneladas CO₂e)]:[Otras Quemas de Combustible (kilotoneladas CO₂e)]])</f>
        <v>9330</v>
      </c>
    </row>
    <row r="2807" spans="1:11" x14ac:dyDescent="0.25">
      <c r="A2807" t="s">
        <v>205</v>
      </c>
      <c r="B2807" t="s">
        <v>447</v>
      </c>
      <c r="C2807" t="s">
        <v>206</v>
      </c>
      <c r="D2807">
        <v>2014</v>
      </c>
      <c r="E2807">
        <v>2420</v>
      </c>
      <c r="F2807">
        <v>220</v>
      </c>
      <c r="G2807">
        <v>190</v>
      </c>
      <c r="H2807">
        <v>490</v>
      </c>
      <c r="I2807">
        <v>100</v>
      </c>
      <c r="J2807">
        <v>6520</v>
      </c>
      <c r="K2807">
        <f>SUM(Emisiones_CH4_CO2eq_MUNDO[[#This Row],[Agricultura (kilotoneladas CO₂e)]:[Otras Quemas de Combustible (kilotoneladas CO₂e)]])</f>
        <v>9940</v>
      </c>
    </row>
    <row r="2808" spans="1:11" x14ac:dyDescent="0.25">
      <c r="A2808" t="s">
        <v>205</v>
      </c>
      <c r="B2808" t="s">
        <v>447</v>
      </c>
      <c r="C2808" t="s">
        <v>206</v>
      </c>
      <c r="D2808">
        <v>2015</v>
      </c>
      <c r="E2808">
        <v>2590</v>
      </c>
      <c r="F2808">
        <v>230</v>
      </c>
      <c r="G2808">
        <v>200</v>
      </c>
      <c r="H2808">
        <v>680</v>
      </c>
      <c r="I2808">
        <v>100</v>
      </c>
      <c r="J2808">
        <v>6950</v>
      </c>
      <c r="K2808">
        <f>SUM(Emisiones_CH4_CO2eq_MUNDO[[#This Row],[Agricultura (kilotoneladas CO₂e)]:[Otras Quemas de Combustible (kilotoneladas CO₂e)]])</f>
        <v>10750</v>
      </c>
    </row>
    <row r="2809" spans="1:11" x14ac:dyDescent="0.25">
      <c r="A2809" t="s">
        <v>205</v>
      </c>
      <c r="B2809" t="s">
        <v>447</v>
      </c>
      <c r="C2809" t="s">
        <v>206</v>
      </c>
      <c r="D2809">
        <v>2016</v>
      </c>
      <c r="E2809">
        <v>2770</v>
      </c>
      <c r="F2809">
        <v>230</v>
      </c>
      <c r="G2809">
        <v>210</v>
      </c>
      <c r="H2809">
        <v>700</v>
      </c>
      <c r="I2809">
        <v>100</v>
      </c>
      <c r="J2809">
        <v>7050</v>
      </c>
      <c r="K2809">
        <f>SUM(Emisiones_CH4_CO2eq_MUNDO[[#This Row],[Agricultura (kilotoneladas CO₂e)]:[Otras Quemas de Combustible (kilotoneladas CO₂e)]])</f>
        <v>11060</v>
      </c>
    </row>
    <row r="2810" spans="1:11" x14ac:dyDescent="0.25">
      <c r="A2810" t="s">
        <v>207</v>
      </c>
      <c r="B2810" t="s">
        <v>448</v>
      </c>
      <c r="C2810" t="s">
        <v>208</v>
      </c>
      <c r="D2810">
        <v>1990</v>
      </c>
      <c r="E2810">
        <v>4820</v>
      </c>
      <c r="F2810">
        <v>12910</v>
      </c>
      <c r="G2810">
        <v>8480</v>
      </c>
      <c r="H2810">
        <v>2690</v>
      </c>
      <c r="I2810">
        <v>0</v>
      </c>
      <c r="J2810">
        <v>1040</v>
      </c>
      <c r="K2810">
        <f>SUM(Emisiones_CH4_CO2eq_MUNDO[[#This Row],[Agricultura (kilotoneladas CO₂e)]:[Otras Quemas de Combustible (kilotoneladas CO₂e)]])</f>
        <v>29940</v>
      </c>
    </row>
    <row r="2811" spans="1:11" x14ac:dyDescent="0.25">
      <c r="A2811" t="s">
        <v>207</v>
      </c>
      <c r="B2811" t="s">
        <v>448</v>
      </c>
      <c r="C2811" t="s">
        <v>208</v>
      </c>
      <c r="D2811">
        <v>1991</v>
      </c>
      <c r="E2811">
        <v>4620</v>
      </c>
      <c r="F2811">
        <v>13390</v>
      </c>
      <c r="G2811">
        <v>8730</v>
      </c>
      <c r="H2811">
        <v>2690</v>
      </c>
      <c r="I2811">
        <v>0</v>
      </c>
      <c r="J2811">
        <v>1110</v>
      </c>
      <c r="K2811">
        <f>SUM(Emisiones_CH4_CO2eq_MUNDO[[#This Row],[Agricultura (kilotoneladas CO₂e)]:[Otras Quemas de Combustible (kilotoneladas CO₂e)]])</f>
        <v>30540</v>
      </c>
    </row>
    <row r="2812" spans="1:11" x14ac:dyDescent="0.25">
      <c r="A2812" t="s">
        <v>207</v>
      </c>
      <c r="B2812" t="s">
        <v>448</v>
      </c>
      <c r="C2812" t="s">
        <v>208</v>
      </c>
      <c r="D2812">
        <v>1992</v>
      </c>
      <c r="E2812">
        <v>4650</v>
      </c>
      <c r="F2812">
        <v>13870</v>
      </c>
      <c r="G2812">
        <v>8990</v>
      </c>
      <c r="H2812">
        <v>2690</v>
      </c>
      <c r="I2812">
        <v>0</v>
      </c>
      <c r="J2812">
        <v>1170</v>
      </c>
      <c r="K2812">
        <f>SUM(Emisiones_CH4_CO2eq_MUNDO[[#This Row],[Agricultura (kilotoneladas CO₂e)]:[Otras Quemas de Combustible (kilotoneladas CO₂e)]])</f>
        <v>31370</v>
      </c>
    </row>
    <row r="2813" spans="1:11" x14ac:dyDescent="0.25">
      <c r="A2813" t="s">
        <v>207</v>
      </c>
      <c r="B2813" t="s">
        <v>448</v>
      </c>
      <c r="C2813" t="s">
        <v>208</v>
      </c>
      <c r="D2813">
        <v>1993</v>
      </c>
      <c r="E2813">
        <v>4790</v>
      </c>
      <c r="F2813">
        <v>14350</v>
      </c>
      <c r="G2813">
        <v>9240</v>
      </c>
      <c r="H2813">
        <v>2690</v>
      </c>
      <c r="I2813">
        <v>0</v>
      </c>
      <c r="J2813">
        <v>1240</v>
      </c>
      <c r="K2813">
        <f>SUM(Emisiones_CH4_CO2eq_MUNDO[[#This Row],[Agricultura (kilotoneladas CO₂e)]:[Otras Quemas de Combustible (kilotoneladas CO₂e)]])</f>
        <v>32310</v>
      </c>
    </row>
    <row r="2814" spans="1:11" x14ac:dyDescent="0.25">
      <c r="A2814" t="s">
        <v>207</v>
      </c>
      <c r="B2814" t="s">
        <v>448</v>
      </c>
      <c r="C2814" t="s">
        <v>208</v>
      </c>
      <c r="D2814">
        <v>1994</v>
      </c>
      <c r="E2814">
        <v>5030</v>
      </c>
      <c r="F2814">
        <v>14830</v>
      </c>
      <c r="G2814">
        <v>9500</v>
      </c>
      <c r="H2814">
        <v>2690</v>
      </c>
      <c r="I2814">
        <v>0</v>
      </c>
      <c r="J2814">
        <v>1310</v>
      </c>
      <c r="K2814">
        <f>SUM(Emisiones_CH4_CO2eq_MUNDO[[#This Row],[Agricultura (kilotoneladas CO₂e)]:[Otras Quemas de Combustible (kilotoneladas CO₂e)]])</f>
        <v>33360</v>
      </c>
    </row>
    <row r="2815" spans="1:11" x14ac:dyDescent="0.25">
      <c r="A2815" t="s">
        <v>207</v>
      </c>
      <c r="B2815" t="s">
        <v>448</v>
      </c>
      <c r="C2815" t="s">
        <v>208</v>
      </c>
      <c r="D2815">
        <v>1995</v>
      </c>
      <c r="E2815">
        <v>4890</v>
      </c>
      <c r="F2815">
        <v>15310</v>
      </c>
      <c r="G2815">
        <v>9760</v>
      </c>
      <c r="H2815">
        <v>2690</v>
      </c>
      <c r="I2815">
        <v>0</v>
      </c>
      <c r="J2815">
        <v>1380</v>
      </c>
      <c r="K2815">
        <f>SUM(Emisiones_CH4_CO2eq_MUNDO[[#This Row],[Agricultura (kilotoneladas CO₂e)]:[Otras Quemas de Combustible (kilotoneladas CO₂e)]])</f>
        <v>34030</v>
      </c>
    </row>
    <row r="2816" spans="1:11" x14ac:dyDescent="0.25">
      <c r="A2816" t="s">
        <v>207</v>
      </c>
      <c r="B2816" t="s">
        <v>448</v>
      </c>
      <c r="C2816" t="s">
        <v>208</v>
      </c>
      <c r="D2816">
        <v>1996</v>
      </c>
      <c r="E2816">
        <v>4880</v>
      </c>
      <c r="F2816">
        <v>15760</v>
      </c>
      <c r="G2816">
        <v>10030</v>
      </c>
      <c r="H2816">
        <v>1560</v>
      </c>
      <c r="I2816">
        <v>0</v>
      </c>
      <c r="J2816">
        <v>1430</v>
      </c>
      <c r="K2816">
        <f>SUM(Emisiones_CH4_CO2eq_MUNDO[[#This Row],[Agricultura (kilotoneladas CO₂e)]:[Otras Quemas de Combustible (kilotoneladas CO₂e)]])</f>
        <v>33660</v>
      </c>
    </row>
    <row r="2817" spans="1:11" x14ac:dyDescent="0.25">
      <c r="A2817" t="s">
        <v>207</v>
      </c>
      <c r="B2817" t="s">
        <v>448</v>
      </c>
      <c r="C2817" t="s">
        <v>208</v>
      </c>
      <c r="D2817">
        <v>1997</v>
      </c>
      <c r="E2817">
        <v>4940</v>
      </c>
      <c r="F2817">
        <v>16219.9999999999</v>
      </c>
      <c r="G2817">
        <v>10310</v>
      </c>
      <c r="H2817">
        <v>2100</v>
      </c>
      <c r="I2817">
        <v>0</v>
      </c>
      <c r="J2817">
        <v>1490</v>
      </c>
      <c r="K2817">
        <f>SUM(Emisiones_CH4_CO2eq_MUNDO[[#This Row],[Agricultura (kilotoneladas CO₂e)]:[Otras Quemas de Combustible (kilotoneladas CO₂e)]])</f>
        <v>35059.999999999898</v>
      </c>
    </row>
    <row r="2818" spans="1:11" x14ac:dyDescent="0.25">
      <c r="A2818" t="s">
        <v>207</v>
      </c>
      <c r="B2818" t="s">
        <v>448</v>
      </c>
      <c r="C2818" t="s">
        <v>208</v>
      </c>
      <c r="D2818">
        <v>1998</v>
      </c>
      <c r="E2818">
        <v>4850</v>
      </c>
      <c r="F2818">
        <v>16680</v>
      </c>
      <c r="G2818">
        <v>10590</v>
      </c>
      <c r="H2818">
        <v>10980</v>
      </c>
      <c r="I2818">
        <v>0</v>
      </c>
      <c r="J2818">
        <v>1550</v>
      </c>
      <c r="K2818">
        <f>SUM(Emisiones_CH4_CO2eq_MUNDO[[#This Row],[Agricultura (kilotoneladas CO₂e)]:[Otras Quemas de Combustible (kilotoneladas CO₂e)]])</f>
        <v>44650</v>
      </c>
    </row>
    <row r="2819" spans="1:11" x14ac:dyDescent="0.25">
      <c r="A2819" t="s">
        <v>207</v>
      </c>
      <c r="B2819" t="s">
        <v>448</v>
      </c>
      <c r="C2819" t="s">
        <v>208</v>
      </c>
      <c r="D2819">
        <v>1999</v>
      </c>
      <c r="E2819">
        <v>4740</v>
      </c>
      <c r="F2819">
        <v>17140</v>
      </c>
      <c r="G2819">
        <v>10870</v>
      </c>
      <c r="H2819">
        <v>1330</v>
      </c>
      <c r="I2819">
        <v>0</v>
      </c>
      <c r="J2819">
        <v>1610</v>
      </c>
      <c r="K2819">
        <f>SUM(Emisiones_CH4_CO2eq_MUNDO[[#This Row],[Agricultura (kilotoneladas CO₂e)]:[Otras Quemas de Combustible (kilotoneladas CO₂e)]])</f>
        <v>35690</v>
      </c>
    </row>
    <row r="2820" spans="1:11" x14ac:dyDescent="0.25">
      <c r="A2820" t="s">
        <v>207</v>
      </c>
      <c r="B2820" t="s">
        <v>448</v>
      </c>
      <c r="C2820" t="s">
        <v>208</v>
      </c>
      <c r="D2820">
        <v>2000</v>
      </c>
      <c r="E2820">
        <v>4790</v>
      </c>
      <c r="F2820">
        <v>17600</v>
      </c>
      <c r="G2820">
        <v>11150</v>
      </c>
      <c r="H2820">
        <v>1330</v>
      </c>
      <c r="I2820">
        <v>0</v>
      </c>
      <c r="J2820">
        <v>1660</v>
      </c>
      <c r="K2820">
        <f>SUM(Emisiones_CH4_CO2eq_MUNDO[[#This Row],[Agricultura (kilotoneladas CO₂e)]:[Otras Quemas de Combustible (kilotoneladas CO₂e)]])</f>
        <v>36530</v>
      </c>
    </row>
    <row r="2821" spans="1:11" x14ac:dyDescent="0.25">
      <c r="A2821" t="s">
        <v>207</v>
      </c>
      <c r="B2821" t="s">
        <v>448</v>
      </c>
      <c r="C2821" t="s">
        <v>208</v>
      </c>
      <c r="D2821">
        <v>2001</v>
      </c>
      <c r="E2821">
        <v>4730</v>
      </c>
      <c r="F2821">
        <v>17980</v>
      </c>
      <c r="G2821">
        <v>11410</v>
      </c>
      <c r="H2821">
        <v>60</v>
      </c>
      <c r="I2821">
        <v>0</v>
      </c>
      <c r="J2821">
        <v>1690</v>
      </c>
      <c r="K2821">
        <f>SUM(Emisiones_CH4_CO2eq_MUNDO[[#This Row],[Agricultura (kilotoneladas CO₂e)]:[Otras Quemas de Combustible (kilotoneladas CO₂e)]])</f>
        <v>35870</v>
      </c>
    </row>
    <row r="2822" spans="1:11" x14ac:dyDescent="0.25">
      <c r="A2822" t="s">
        <v>207</v>
      </c>
      <c r="B2822" t="s">
        <v>448</v>
      </c>
      <c r="C2822" t="s">
        <v>208</v>
      </c>
      <c r="D2822">
        <v>2002</v>
      </c>
      <c r="E2822">
        <v>4710</v>
      </c>
      <c r="F2822">
        <v>18360</v>
      </c>
      <c r="G2822">
        <v>11900</v>
      </c>
      <c r="H2822">
        <v>1840</v>
      </c>
      <c r="I2822">
        <v>0</v>
      </c>
      <c r="J2822">
        <v>1720</v>
      </c>
      <c r="K2822">
        <f>SUM(Emisiones_CH4_CO2eq_MUNDO[[#This Row],[Agricultura (kilotoneladas CO₂e)]:[Otras Quemas de Combustible (kilotoneladas CO₂e)]])</f>
        <v>38530</v>
      </c>
    </row>
    <row r="2823" spans="1:11" x14ac:dyDescent="0.25">
      <c r="A2823" t="s">
        <v>207</v>
      </c>
      <c r="B2823" t="s">
        <v>448</v>
      </c>
      <c r="C2823" t="s">
        <v>208</v>
      </c>
      <c r="D2823">
        <v>2003</v>
      </c>
      <c r="E2823">
        <v>4740</v>
      </c>
      <c r="F2823">
        <v>18740</v>
      </c>
      <c r="G2823">
        <v>12390</v>
      </c>
      <c r="H2823">
        <v>1740</v>
      </c>
      <c r="I2823">
        <v>0</v>
      </c>
      <c r="J2823">
        <v>1740</v>
      </c>
      <c r="K2823">
        <f>SUM(Emisiones_CH4_CO2eq_MUNDO[[#This Row],[Agricultura (kilotoneladas CO₂e)]:[Otras Quemas de Combustible (kilotoneladas CO₂e)]])</f>
        <v>39350</v>
      </c>
    </row>
    <row r="2824" spans="1:11" x14ac:dyDescent="0.25">
      <c r="A2824" t="s">
        <v>207</v>
      </c>
      <c r="B2824" t="s">
        <v>448</v>
      </c>
      <c r="C2824" t="s">
        <v>208</v>
      </c>
      <c r="D2824">
        <v>2004</v>
      </c>
      <c r="E2824">
        <v>4840</v>
      </c>
      <c r="F2824">
        <v>19120</v>
      </c>
      <c r="G2824">
        <v>12860</v>
      </c>
      <c r="H2824">
        <v>4050</v>
      </c>
      <c r="I2824">
        <v>0</v>
      </c>
      <c r="J2824">
        <v>1770</v>
      </c>
      <c r="K2824">
        <f>SUM(Emisiones_CH4_CO2eq_MUNDO[[#This Row],[Agricultura (kilotoneladas CO₂e)]:[Otras Quemas de Combustible (kilotoneladas CO₂e)]])</f>
        <v>42640</v>
      </c>
    </row>
    <row r="2825" spans="1:11" x14ac:dyDescent="0.25">
      <c r="A2825" t="s">
        <v>207</v>
      </c>
      <c r="B2825" t="s">
        <v>448</v>
      </c>
      <c r="C2825" t="s">
        <v>208</v>
      </c>
      <c r="D2825">
        <v>2005</v>
      </c>
      <c r="E2825">
        <v>4810</v>
      </c>
      <c r="F2825">
        <v>19500</v>
      </c>
      <c r="G2825">
        <v>13340</v>
      </c>
      <c r="H2825">
        <v>4600</v>
      </c>
      <c r="I2825">
        <v>0</v>
      </c>
      <c r="J2825">
        <v>1790</v>
      </c>
      <c r="K2825">
        <f>SUM(Emisiones_CH4_CO2eq_MUNDO[[#This Row],[Agricultura (kilotoneladas CO₂e)]:[Otras Quemas de Combustible (kilotoneladas CO₂e)]])</f>
        <v>44040</v>
      </c>
    </row>
    <row r="2826" spans="1:11" x14ac:dyDescent="0.25">
      <c r="A2826" t="s">
        <v>207</v>
      </c>
      <c r="B2826" t="s">
        <v>448</v>
      </c>
      <c r="C2826" t="s">
        <v>208</v>
      </c>
      <c r="D2826">
        <v>2006</v>
      </c>
      <c r="E2826">
        <v>4680</v>
      </c>
      <c r="F2826">
        <v>19370</v>
      </c>
      <c r="G2826">
        <v>14150</v>
      </c>
      <c r="H2826">
        <v>1210</v>
      </c>
      <c r="I2826">
        <v>0</v>
      </c>
      <c r="J2826">
        <v>1890</v>
      </c>
      <c r="K2826">
        <f>SUM(Emisiones_CH4_CO2eq_MUNDO[[#This Row],[Agricultura (kilotoneladas CO₂e)]:[Otras Quemas de Combustible (kilotoneladas CO₂e)]])</f>
        <v>41300</v>
      </c>
    </row>
    <row r="2827" spans="1:11" x14ac:dyDescent="0.25">
      <c r="A2827" t="s">
        <v>207</v>
      </c>
      <c r="B2827" t="s">
        <v>448</v>
      </c>
      <c r="C2827" t="s">
        <v>208</v>
      </c>
      <c r="D2827">
        <v>2007</v>
      </c>
      <c r="E2827">
        <v>4910</v>
      </c>
      <c r="F2827">
        <v>19250</v>
      </c>
      <c r="G2827">
        <v>14880</v>
      </c>
      <c r="H2827">
        <v>2560</v>
      </c>
      <c r="I2827">
        <v>0</v>
      </c>
      <c r="J2827">
        <v>1980</v>
      </c>
      <c r="K2827">
        <f>SUM(Emisiones_CH4_CO2eq_MUNDO[[#This Row],[Agricultura (kilotoneladas CO₂e)]:[Otras Quemas de Combustible (kilotoneladas CO₂e)]])</f>
        <v>43580</v>
      </c>
    </row>
    <row r="2828" spans="1:11" x14ac:dyDescent="0.25">
      <c r="A2828" t="s">
        <v>207</v>
      </c>
      <c r="B2828" t="s">
        <v>448</v>
      </c>
      <c r="C2828" t="s">
        <v>208</v>
      </c>
      <c r="D2828">
        <v>2008</v>
      </c>
      <c r="E2828">
        <v>4860</v>
      </c>
      <c r="F2828">
        <v>19130</v>
      </c>
      <c r="G2828">
        <v>15480</v>
      </c>
      <c r="H2828">
        <v>1150</v>
      </c>
      <c r="I2828">
        <v>0</v>
      </c>
      <c r="J2828">
        <v>2069.99999999999</v>
      </c>
      <c r="K2828">
        <f>SUM(Emisiones_CH4_CO2eq_MUNDO[[#This Row],[Agricultura (kilotoneladas CO₂e)]:[Otras Quemas de Combustible (kilotoneladas CO₂e)]])</f>
        <v>42689.999999999993</v>
      </c>
    </row>
    <row r="2829" spans="1:11" x14ac:dyDescent="0.25">
      <c r="A2829" t="s">
        <v>207</v>
      </c>
      <c r="B2829" t="s">
        <v>448</v>
      </c>
      <c r="C2829" t="s">
        <v>208</v>
      </c>
      <c r="D2829">
        <v>2009</v>
      </c>
      <c r="E2829">
        <v>4950</v>
      </c>
      <c r="F2829">
        <v>19000</v>
      </c>
      <c r="G2829">
        <v>16149.9999999999</v>
      </c>
      <c r="H2829">
        <v>5820</v>
      </c>
      <c r="I2829">
        <v>0</v>
      </c>
      <c r="J2829">
        <v>2160</v>
      </c>
      <c r="K2829">
        <f>SUM(Emisiones_CH4_CO2eq_MUNDO[[#This Row],[Agricultura (kilotoneladas CO₂e)]:[Otras Quemas de Combustible (kilotoneladas CO₂e)]])</f>
        <v>48079.999999999898</v>
      </c>
    </row>
    <row r="2830" spans="1:11" x14ac:dyDescent="0.25">
      <c r="A2830" t="s">
        <v>207</v>
      </c>
      <c r="B2830" t="s">
        <v>448</v>
      </c>
      <c r="C2830" t="s">
        <v>208</v>
      </c>
      <c r="D2830">
        <v>2010</v>
      </c>
      <c r="E2830">
        <v>4960</v>
      </c>
      <c r="F2830">
        <v>18880</v>
      </c>
      <c r="G2830">
        <v>16629.999999999898</v>
      </c>
      <c r="H2830">
        <v>3200</v>
      </c>
      <c r="I2830">
        <v>0</v>
      </c>
      <c r="J2830">
        <v>2250</v>
      </c>
      <c r="K2830">
        <f>SUM(Emisiones_CH4_CO2eq_MUNDO[[#This Row],[Agricultura (kilotoneladas CO₂e)]:[Otras Quemas de Combustible (kilotoneladas CO₂e)]])</f>
        <v>45919.999999999898</v>
      </c>
    </row>
    <row r="2831" spans="1:11" x14ac:dyDescent="0.25">
      <c r="A2831" t="s">
        <v>207</v>
      </c>
      <c r="B2831" t="s">
        <v>448</v>
      </c>
      <c r="C2831" t="s">
        <v>208</v>
      </c>
      <c r="D2831">
        <v>2011</v>
      </c>
      <c r="E2831">
        <v>4900</v>
      </c>
      <c r="F2831">
        <v>18980</v>
      </c>
      <c r="G2831">
        <v>17080</v>
      </c>
      <c r="H2831">
        <v>2530</v>
      </c>
      <c r="I2831">
        <v>0</v>
      </c>
      <c r="J2831">
        <v>2350</v>
      </c>
      <c r="K2831">
        <f>SUM(Emisiones_CH4_CO2eq_MUNDO[[#This Row],[Agricultura (kilotoneladas CO₂e)]:[Otras Quemas de Combustible (kilotoneladas CO₂e)]])</f>
        <v>45840</v>
      </c>
    </row>
    <row r="2832" spans="1:11" x14ac:dyDescent="0.25">
      <c r="A2832" t="s">
        <v>207</v>
      </c>
      <c r="B2832" t="s">
        <v>448</v>
      </c>
      <c r="C2832" t="s">
        <v>208</v>
      </c>
      <c r="D2832">
        <v>2012</v>
      </c>
      <c r="E2832">
        <v>4870</v>
      </c>
      <c r="F2832">
        <v>19070</v>
      </c>
      <c r="G2832">
        <v>17490</v>
      </c>
      <c r="H2832">
        <v>1520</v>
      </c>
      <c r="I2832">
        <v>0</v>
      </c>
      <c r="J2832">
        <v>2450</v>
      </c>
      <c r="K2832">
        <f>SUM(Emisiones_CH4_CO2eq_MUNDO[[#This Row],[Agricultura (kilotoneladas CO₂e)]:[Otras Quemas de Combustible (kilotoneladas CO₂e)]])</f>
        <v>45400</v>
      </c>
    </row>
    <row r="2833" spans="1:11" x14ac:dyDescent="0.25">
      <c r="A2833" t="s">
        <v>207</v>
      </c>
      <c r="B2833" t="s">
        <v>448</v>
      </c>
      <c r="C2833" t="s">
        <v>208</v>
      </c>
      <c r="D2833">
        <v>2013</v>
      </c>
      <c r="E2833">
        <v>4870</v>
      </c>
      <c r="F2833">
        <v>19170</v>
      </c>
      <c r="G2833">
        <v>18220</v>
      </c>
      <c r="H2833">
        <v>1860</v>
      </c>
      <c r="I2833">
        <v>0</v>
      </c>
      <c r="J2833">
        <v>2550</v>
      </c>
      <c r="K2833">
        <f>SUM(Emisiones_CH4_CO2eq_MUNDO[[#This Row],[Agricultura (kilotoneladas CO₂e)]:[Otras Quemas de Combustible (kilotoneladas CO₂e)]])</f>
        <v>46670</v>
      </c>
    </row>
    <row r="2834" spans="1:11" x14ac:dyDescent="0.25">
      <c r="A2834" t="s">
        <v>207</v>
      </c>
      <c r="B2834" t="s">
        <v>448</v>
      </c>
      <c r="C2834" t="s">
        <v>208</v>
      </c>
      <c r="D2834">
        <v>2014</v>
      </c>
      <c r="E2834">
        <v>4630</v>
      </c>
      <c r="F2834">
        <v>19270</v>
      </c>
      <c r="G2834">
        <v>18800</v>
      </c>
      <c r="H2834">
        <v>6200</v>
      </c>
      <c r="I2834">
        <v>0</v>
      </c>
      <c r="J2834">
        <v>2650</v>
      </c>
      <c r="K2834">
        <f>SUM(Emisiones_CH4_CO2eq_MUNDO[[#This Row],[Agricultura (kilotoneladas CO₂e)]:[Otras Quemas de Combustible (kilotoneladas CO₂e)]])</f>
        <v>51550</v>
      </c>
    </row>
    <row r="2835" spans="1:11" x14ac:dyDescent="0.25">
      <c r="A2835" t="s">
        <v>207</v>
      </c>
      <c r="B2835" t="s">
        <v>448</v>
      </c>
      <c r="C2835" t="s">
        <v>208</v>
      </c>
      <c r="D2835">
        <v>2015</v>
      </c>
      <c r="E2835">
        <v>4740</v>
      </c>
      <c r="F2835">
        <v>19360</v>
      </c>
      <c r="G2835">
        <v>19150</v>
      </c>
      <c r="H2835">
        <v>2150</v>
      </c>
      <c r="I2835">
        <v>0</v>
      </c>
      <c r="J2835">
        <v>2740</v>
      </c>
      <c r="K2835">
        <f>SUM(Emisiones_CH4_CO2eq_MUNDO[[#This Row],[Agricultura (kilotoneladas CO₂e)]:[Otras Quemas de Combustible (kilotoneladas CO₂e)]])</f>
        <v>48140</v>
      </c>
    </row>
    <row r="2836" spans="1:11" x14ac:dyDescent="0.25">
      <c r="A2836" t="s">
        <v>207</v>
      </c>
      <c r="B2836" t="s">
        <v>448</v>
      </c>
      <c r="C2836" t="s">
        <v>208</v>
      </c>
      <c r="D2836">
        <v>2016</v>
      </c>
      <c r="E2836">
        <v>4730</v>
      </c>
      <c r="F2836">
        <v>19160</v>
      </c>
      <c r="G2836">
        <v>19480</v>
      </c>
      <c r="H2836">
        <v>2540</v>
      </c>
      <c r="I2836">
        <v>0</v>
      </c>
      <c r="J2836">
        <v>2810</v>
      </c>
      <c r="K2836">
        <f>SUM(Emisiones_CH4_CO2eq_MUNDO[[#This Row],[Agricultura (kilotoneladas CO₂e)]:[Otras Quemas de Combustible (kilotoneladas CO₂e)]])</f>
        <v>48720</v>
      </c>
    </row>
    <row r="2837" spans="1:11" x14ac:dyDescent="0.25">
      <c r="A2837" t="s">
        <v>209</v>
      </c>
      <c r="B2837" t="s">
        <v>449</v>
      </c>
      <c r="C2837" t="s">
        <v>210</v>
      </c>
      <c r="D2837">
        <v>1990</v>
      </c>
      <c r="E2837">
        <v>0</v>
      </c>
      <c r="F2837">
        <v>0</v>
      </c>
      <c r="G2837">
        <v>40</v>
      </c>
      <c r="H2837">
        <v>0</v>
      </c>
      <c r="I2837">
        <v>0</v>
      </c>
      <c r="J2837">
        <v>0</v>
      </c>
      <c r="K2837">
        <f>SUM(Emisiones_CH4_CO2eq_MUNDO[[#This Row],[Agricultura (kilotoneladas CO₂e)]:[Otras Quemas de Combustible (kilotoneladas CO₂e)]])</f>
        <v>40</v>
      </c>
    </row>
    <row r="2838" spans="1:11" x14ac:dyDescent="0.25">
      <c r="A2838" t="s">
        <v>209</v>
      </c>
      <c r="B2838" t="s">
        <v>449</v>
      </c>
      <c r="C2838" t="s">
        <v>210</v>
      </c>
      <c r="D2838">
        <v>1991</v>
      </c>
      <c r="E2838">
        <v>0</v>
      </c>
      <c r="F2838">
        <v>0</v>
      </c>
      <c r="G2838">
        <v>40</v>
      </c>
      <c r="H2838">
        <v>0</v>
      </c>
      <c r="I2838">
        <v>0</v>
      </c>
      <c r="J2838">
        <v>0</v>
      </c>
      <c r="K2838">
        <f>SUM(Emisiones_CH4_CO2eq_MUNDO[[#This Row],[Agricultura (kilotoneladas CO₂e)]:[Otras Quemas de Combustible (kilotoneladas CO₂e)]])</f>
        <v>40</v>
      </c>
    </row>
    <row r="2839" spans="1:11" x14ac:dyDescent="0.25">
      <c r="A2839" t="s">
        <v>209</v>
      </c>
      <c r="B2839" t="s">
        <v>449</v>
      </c>
      <c r="C2839" t="s">
        <v>210</v>
      </c>
      <c r="D2839">
        <v>1992</v>
      </c>
      <c r="E2839">
        <v>0</v>
      </c>
      <c r="F2839">
        <v>0</v>
      </c>
      <c r="G2839">
        <v>50</v>
      </c>
      <c r="H2839">
        <v>0</v>
      </c>
      <c r="I2839">
        <v>0</v>
      </c>
      <c r="J2839">
        <v>0</v>
      </c>
      <c r="K2839">
        <f>SUM(Emisiones_CH4_CO2eq_MUNDO[[#This Row],[Agricultura (kilotoneladas CO₂e)]:[Otras Quemas de Combustible (kilotoneladas CO₂e)]])</f>
        <v>50</v>
      </c>
    </row>
    <row r="2840" spans="1:11" x14ac:dyDescent="0.25">
      <c r="A2840" t="s">
        <v>209</v>
      </c>
      <c r="B2840" t="s">
        <v>449</v>
      </c>
      <c r="C2840" t="s">
        <v>210</v>
      </c>
      <c r="D2840">
        <v>1993</v>
      </c>
      <c r="E2840">
        <v>0</v>
      </c>
      <c r="F2840">
        <v>0</v>
      </c>
      <c r="G2840">
        <v>50</v>
      </c>
      <c r="H2840">
        <v>0</v>
      </c>
      <c r="I2840">
        <v>0</v>
      </c>
      <c r="J2840">
        <v>0</v>
      </c>
      <c r="K2840">
        <f>SUM(Emisiones_CH4_CO2eq_MUNDO[[#This Row],[Agricultura (kilotoneladas CO₂e)]:[Otras Quemas de Combustible (kilotoneladas CO₂e)]])</f>
        <v>50</v>
      </c>
    </row>
    <row r="2841" spans="1:11" x14ac:dyDescent="0.25">
      <c r="A2841" t="s">
        <v>209</v>
      </c>
      <c r="B2841" t="s">
        <v>449</v>
      </c>
      <c r="C2841" t="s">
        <v>210</v>
      </c>
      <c r="D2841">
        <v>1994</v>
      </c>
      <c r="E2841">
        <v>0</v>
      </c>
      <c r="F2841">
        <v>0</v>
      </c>
      <c r="G2841">
        <v>50</v>
      </c>
      <c r="H2841">
        <v>0</v>
      </c>
      <c r="I2841">
        <v>0</v>
      </c>
      <c r="J2841">
        <v>0</v>
      </c>
      <c r="K2841">
        <f>SUM(Emisiones_CH4_CO2eq_MUNDO[[#This Row],[Agricultura (kilotoneladas CO₂e)]:[Otras Quemas de Combustible (kilotoneladas CO₂e)]])</f>
        <v>50</v>
      </c>
    </row>
    <row r="2842" spans="1:11" x14ac:dyDescent="0.25">
      <c r="A2842" t="s">
        <v>209</v>
      </c>
      <c r="B2842" t="s">
        <v>449</v>
      </c>
      <c r="C2842" t="s">
        <v>210</v>
      </c>
      <c r="D2842">
        <v>1995</v>
      </c>
      <c r="E2842">
        <v>0</v>
      </c>
      <c r="F2842">
        <v>0</v>
      </c>
      <c r="G2842">
        <v>50</v>
      </c>
      <c r="H2842">
        <v>0</v>
      </c>
      <c r="I2842">
        <v>0</v>
      </c>
      <c r="J2842">
        <v>0</v>
      </c>
      <c r="K2842">
        <f>SUM(Emisiones_CH4_CO2eq_MUNDO[[#This Row],[Agricultura (kilotoneladas CO₂e)]:[Otras Quemas de Combustible (kilotoneladas CO₂e)]])</f>
        <v>50</v>
      </c>
    </row>
    <row r="2843" spans="1:11" x14ac:dyDescent="0.25">
      <c r="A2843" t="s">
        <v>209</v>
      </c>
      <c r="B2843" t="s">
        <v>449</v>
      </c>
      <c r="C2843" t="s">
        <v>210</v>
      </c>
      <c r="D2843">
        <v>1996</v>
      </c>
      <c r="E2843">
        <v>0</v>
      </c>
      <c r="F2843">
        <v>0</v>
      </c>
      <c r="G2843">
        <v>50</v>
      </c>
      <c r="H2843">
        <v>0</v>
      </c>
      <c r="I2843">
        <v>0</v>
      </c>
      <c r="J2843">
        <v>0</v>
      </c>
      <c r="K2843">
        <f>SUM(Emisiones_CH4_CO2eq_MUNDO[[#This Row],[Agricultura (kilotoneladas CO₂e)]:[Otras Quemas de Combustible (kilotoneladas CO₂e)]])</f>
        <v>50</v>
      </c>
    </row>
    <row r="2844" spans="1:11" x14ac:dyDescent="0.25">
      <c r="A2844" t="s">
        <v>209</v>
      </c>
      <c r="B2844" t="s">
        <v>449</v>
      </c>
      <c r="C2844" t="s">
        <v>210</v>
      </c>
      <c r="D2844">
        <v>1997</v>
      </c>
      <c r="E2844">
        <v>0</v>
      </c>
      <c r="F2844">
        <v>0</v>
      </c>
      <c r="G2844">
        <v>50</v>
      </c>
      <c r="H2844">
        <v>0</v>
      </c>
      <c r="I2844">
        <v>0</v>
      </c>
      <c r="J2844">
        <v>0</v>
      </c>
      <c r="K2844">
        <f>SUM(Emisiones_CH4_CO2eq_MUNDO[[#This Row],[Agricultura (kilotoneladas CO₂e)]:[Otras Quemas de Combustible (kilotoneladas CO₂e)]])</f>
        <v>50</v>
      </c>
    </row>
    <row r="2845" spans="1:11" x14ac:dyDescent="0.25">
      <c r="A2845" t="s">
        <v>209</v>
      </c>
      <c r="B2845" t="s">
        <v>449</v>
      </c>
      <c r="C2845" t="s">
        <v>210</v>
      </c>
      <c r="D2845">
        <v>1998</v>
      </c>
      <c r="E2845">
        <v>0</v>
      </c>
      <c r="F2845">
        <v>0</v>
      </c>
      <c r="G2845">
        <v>60</v>
      </c>
      <c r="H2845">
        <v>0</v>
      </c>
      <c r="I2845">
        <v>0</v>
      </c>
      <c r="J2845">
        <v>0</v>
      </c>
      <c r="K2845">
        <f>SUM(Emisiones_CH4_CO2eq_MUNDO[[#This Row],[Agricultura (kilotoneladas CO₂e)]:[Otras Quemas de Combustible (kilotoneladas CO₂e)]])</f>
        <v>60</v>
      </c>
    </row>
    <row r="2846" spans="1:11" x14ac:dyDescent="0.25">
      <c r="A2846" t="s">
        <v>209</v>
      </c>
      <c r="B2846" t="s">
        <v>449</v>
      </c>
      <c r="C2846" t="s">
        <v>210</v>
      </c>
      <c r="D2846">
        <v>1999</v>
      </c>
      <c r="E2846">
        <v>0</v>
      </c>
      <c r="F2846">
        <v>0</v>
      </c>
      <c r="G2846">
        <v>60</v>
      </c>
      <c r="H2846">
        <v>0</v>
      </c>
      <c r="I2846">
        <v>0</v>
      </c>
      <c r="J2846">
        <v>0</v>
      </c>
      <c r="K2846">
        <f>SUM(Emisiones_CH4_CO2eq_MUNDO[[#This Row],[Agricultura (kilotoneladas CO₂e)]:[Otras Quemas de Combustible (kilotoneladas CO₂e)]])</f>
        <v>60</v>
      </c>
    </row>
    <row r="2847" spans="1:11" x14ac:dyDescent="0.25">
      <c r="A2847" t="s">
        <v>209</v>
      </c>
      <c r="B2847" t="s">
        <v>449</v>
      </c>
      <c r="C2847" t="s">
        <v>210</v>
      </c>
      <c r="D2847">
        <v>2000</v>
      </c>
      <c r="E2847">
        <v>0</v>
      </c>
      <c r="F2847">
        <v>0</v>
      </c>
      <c r="G2847">
        <v>60</v>
      </c>
      <c r="H2847">
        <v>0</v>
      </c>
      <c r="I2847">
        <v>0</v>
      </c>
      <c r="J2847">
        <v>0</v>
      </c>
      <c r="K2847">
        <f>SUM(Emisiones_CH4_CO2eq_MUNDO[[#This Row],[Agricultura (kilotoneladas CO₂e)]:[Otras Quemas de Combustible (kilotoneladas CO₂e)]])</f>
        <v>60</v>
      </c>
    </row>
    <row r="2848" spans="1:11" x14ac:dyDescent="0.25">
      <c r="A2848" t="s">
        <v>209</v>
      </c>
      <c r="B2848" t="s">
        <v>449</v>
      </c>
      <c r="C2848" t="s">
        <v>210</v>
      </c>
      <c r="D2848">
        <v>2001</v>
      </c>
      <c r="E2848">
        <v>0</v>
      </c>
      <c r="F2848">
        <v>0</v>
      </c>
      <c r="G2848">
        <v>60</v>
      </c>
      <c r="H2848">
        <v>0</v>
      </c>
      <c r="I2848">
        <v>0</v>
      </c>
      <c r="J2848">
        <v>0</v>
      </c>
      <c r="K2848">
        <f>SUM(Emisiones_CH4_CO2eq_MUNDO[[#This Row],[Agricultura (kilotoneladas CO₂e)]:[Otras Quemas de Combustible (kilotoneladas CO₂e)]])</f>
        <v>60</v>
      </c>
    </row>
    <row r="2849" spans="1:11" x14ac:dyDescent="0.25">
      <c r="A2849" t="s">
        <v>209</v>
      </c>
      <c r="B2849" t="s">
        <v>449</v>
      </c>
      <c r="C2849" t="s">
        <v>210</v>
      </c>
      <c r="D2849">
        <v>2002</v>
      </c>
      <c r="E2849">
        <v>0</v>
      </c>
      <c r="F2849">
        <v>0</v>
      </c>
      <c r="G2849">
        <v>60</v>
      </c>
      <c r="H2849">
        <v>0</v>
      </c>
      <c r="I2849">
        <v>0</v>
      </c>
      <c r="J2849">
        <v>0</v>
      </c>
      <c r="K2849">
        <f>SUM(Emisiones_CH4_CO2eq_MUNDO[[#This Row],[Agricultura (kilotoneladas CO₂e)]:[Otras Quemas de Combustible (kilotoneladas CO₂e)]])</f>
        <v>60</v>
      </c>
    </row>
    <row r="2850" spans="1:11" x14ac:dyDescent="0.25">
      <c r="A2850" t="s">
        <v>209</v>
      </c>
      <c r="B2850" t="s">
        <v>449</v>
      </c>
      <c r="C2850" t="s">
        <v>210</v>
      </c>
      <c r="D2850">
        <v>2003</v>
      </c>
      <c r="E2850">
        <v>0</v>
      </c>
      <c r="F2850">
        <v>0</v>
      </c>
      <c r="G2850">
        <v>70</v>
      </c>
      <c r="H2850">
        <v>0</v>
      </c>
      <c r="I2850">
        <v>0</v>
      </c>
      <c r="J2850">
        <v>0</v>
      </c>
      <c r="K2850">
        <f>SUM(Emisiones_CH4_CO2eq_MUNDO[[#This Row],[Agricultura (kilotoneladas CO₂e)]:[Otras Quemas de Combustible (kilotoneladas CO₂e)]])</f>
        <v>70</v>
      </c>
    </row>
    <row r="2851" spans="1:11" x14ac:dyDescent="0.25">
      <c r="A2851" t="s">
        <v>209</v>
      </c>
      <c r="B2851" t="s">
        <v>449</v>
      </c>
      <c r="C2851" t="s">
        <v>210</v>
      </c>
      <c r="D2851">
        <v>2004</v>
      </c>
      <c r="E2851">
        <v>0</v>
      </c>
      <c r="F2851">
        <v>0</v>
      </c>
      <c r="G2851">
        <v>70</v>
      </c>
      <c r="H2851">
        <v>0</v>
      </c>
      <c r="I2851">
        <v>0</v>
      </c>
      <c r="J2851">
        <v>0</v>
      </c>
      <c r="K2851">
        <f>SUM(Emisiones_CH4_CO2eq_MUNDO[[#This Row],[Agricultura (kilotoneladas CO₂e)]:[Otras Quemas de Combustible (kilotoneladas CO₂e)]])</f>
        <v>70</v>
      </c>
    </row>
    <row r="2852" spans="1:11" x14ac:dyDescent="0.25">
      <c r="A2852" t="s">
        <v>209</v>
      </c>
      <c r="B2852" t="s">
        <v>449</v>
      </c>
      <c r="C2852" t="s">
        <v>210</v>
      </c>
      <c r="D2852">
        <v>2005</v>
      </c>
      <c r="E2852">
        <v>0</v>
      </c>
      <c r="F2852">
        <v>0</v>
      </c>
      <c r="G2852">
        <v>70</v>
      </c>
      <c r="H2852">
        <v>0</v>
      </c>
      <c r="I2852">
        <v>0</v>
      </c>
      <c r="J2852">
        <v>0</v>
      </c>
      <c r="K2852">
        <f>SUM(Emisiones_CH4_CO2eq_MUNDO[[#This Row],[Agricultura (kilotoneladas CO₂e)]:[Otras Quemas de Combustible (kilotoneladas CO₂e)]])</f>
        <v>70</v>
      </c>
    </row>
    <row r="2853" spans="1:11" x14ac:dyDescent="0.25">
      <c r="A2853" t="s">
        <v>209</v>
      </c>
      <c r="B2853" t="s">
        <v>449</v>
      </c>
      <c r="C2853" t="s">
        <v>210</v>
      </c>
      <c r="D2853">
        <v>2006</v>
      </c>
      <c r="E2853">
        <v>0</v>
      </c>
      <c r="F2853">
        <v>0</v>
      </c>
      <c r="G2853">
        <v>70</v>
      </c>
      <c r="H2853">
        <v>0</v>
      </c>
      <c r="I2853">
        <v>0</v>
      </c>
      <c r="J2853">
        <v>0</v>
      </c>
      <c r="K2853">
        <f>SUM(Emisiones_CH4_CO2eq_MUNDO[[#This Row],[Agricultura (kilotoneladas CO₂e)]:[Otras Quemas de Combustible (kilotoneladas CO₂e)]])</f>
        <v>70</v>
      </c>
    </row>
    <row r="2854" spans="1:11" x14ac:dyDescent="0.25">
      <c r="A2854" t="s">
        <v>209</v>
      </c>
      <c r="B2854" t="s">
        <v>449</v>
      </c>
      <c r="C2854" t="s">
        <v>210</v>
      </c>
      <c r="D2854">
        <v>2007</v>
      </c>
      <c r="E2854">
        <v>0</v>
      </c>
      <c r="F2854">
        <v>0</v>
      </c>
      <c r="G2854">
        <v>80</v>
      </c>
      <c r="H2854">
        <v>0</v>
      </c>
      <c r="I2854">
        <v>0</v>
      </c>
      <c r="J2854">
        <v>0</v>
      </c>
      <c r="K2854">
        <f>SUM(Emisiones_CH4_CO2eq_MUNDO[[#This Row],[Agricultura (kilotoneladas CO₂e)]:[Otras Quemas de Combustible (kilotoneladas CO₂e)]])</f>
        <v>80</v>
      </c>
    </row>
    <row r="2855" spans="1:11" x14ac:dyDescent="0.25">
      <c r="A2855" t="s">
        <v>209</v>
      </c>
      <c r="B2855" t="s">
        <v>449</v>
      </c>
      <c r="C2855" t="s">
        <v>210</v>
      </c>
      <c r="D2855">
        <v>2008</v>
      </c>
      <c r="E2855">
        <v>0</v>
      </c>
      <c r="F2855">
        <v>0</v>
      </c>
      <c r="G2855">
        <v>80</v>
      </c>
      <c r="H2855">
        <v>0</v>
      </c>
      <c r="I2855">
        <v>0</v>
      </c>
      <c r="J2855">
        <v>0</v>
      </c>
      <c r="K2855">
        <f>SUM(Emisiones_CH4_CO2eq_MUNDO[[#This Row],[Agricultura (kilotoneladas CO₂e)]:[Otras Quemas de Combustible (kilotoneladas CO₂e)]])</f>
        <v>80</v>
      </c>
    </row>
    <row r="2856" spans="1:11" x14ac:dyDescent="0.25">
      <c r="A2856" t="s">
        <v>209</v>
      </c>
      <c r="B2856" t="s">
        <v>449</v>
      </c>
      <c r="C2856" t="s">
        <v>210</v>
      </c>
      <c r="D2856">
        <v>2009</v>
      </c>
      <c r="E2856">
        <v>0</v>
      </c>
      <c r="F2856">
        <v>0</v>
      </c>
      <c r="G2856">
        <v>90</v>
      </c>
      <c r="H2856">
        <v>0</v>
      </c>
      <c r="I2856">
        <v>0</v>
      </c>
      <c r="J2856">
        <v>0</v>
      </c>
      <c r="K2856">
        <f>SUM(Emisiones_CH4_CO2eq_MUNDO[[#This Row],[Agricultura (kilotoneladas CO₂e)]:[Otras Quemas de Combustible (kilotoneladas CO₂e)]])</f>
        <v>90</v>
      </c>
    </row>
    <row r="2857" spans="1:11" x14ac:dyDescent="0.25">
      <c r="A2857" t="s">
        <v>209</v>
      </c>
      <c r="B2857" t="s">
        <v>449</v>
      </c>
      <c r="C2857" t="s">
        <v>210</v>
      </c>
      <c r="D2857">
        <v>2010</v>
      </c>
      <c r="E2857">
        <v>0</v>
      </c>
      <c r="F2857">
        <v>0</v>
      </c>
      <c r="G2857">
        <v>90</v>
      </c>
      <c r="H2857">
        <v>0</v>
      </c>
      <c r="I2857">
        <v>0</v>
      </c>
      <c r="J2857">
        <v>0</v>
      </c>
      <c r="K2857">
        <f>SUM(Emisiones_CH4_CO2eq_MUNDO[[#This Row],[Agricultura (kilotoneladas CO₂e)]:[Otras Quemas de Combustible (kilotoneladas CO₂e)]])</f>
        <v>90</v>
      </c>
    </row>
    <row r="2858" spans="1:11" x14ac:dyDescent="0.25">
      <c r="A2858" t="s">
        <v>209</v>
      </c>
      <c r="B2858" t="s">
        <v>449</v>
      </c>
      <c r="C2858" t="s">
        <v>210</v>
      </c>
      <c r="D2858">
        <v>2011</v>
      </c>
      <c r="E2858">
        <v>0</v>
      </c>
      <c r="F2858">
        <v>0</v>
      </c>
      <c r="G2858">
        <v>90</v>
      </c>
      <c r="H2858">
        <v>0</v>
      </c>
      <c r="I2858">
        <v>0</v>
      </c>
      <c r="J2858">
        <v>0</v>
      </c>
      <c r="K2858">
        <f>SUM(Emisiones_CH4_CO2eq_MUNDO[[#This Row],[Agricultura (kilotoneladas CO₂e)]:[Otras Quemas de Combustible (kilotoneladas CO₂e)]])</f>
        <v>90</v>
      </c>
    </row>
    <row r="2859" spans="1:11" x14ac:dyDescent="0.25">
      <c r="A2859" t="s">
        <v>209</v>
      </c>
      <c r="B2859" t="s">
        <v>449</v>
      </c>
      <c r="C2859" t="s">
        <v>210</v>
      </c>
      <c r="D2859">
        <v>2012</v>
      </c>
      <c r="E2859">
        <v>0</v>
      </c>
      <c r="F2859">
        <v>0</v>
      </c>
      <c r="G2859">
        <v>100</v>
      </c>
      <c r="H2859">
        <v>0</v>
      </c>
      <c r="I2859">
        <v>0</v>
      </c>
      <c r="J2859">
        <v>0</v>
      </c>
      <c r="K2859">
        <f>SUM(Emisiones_CH4_CO2eq_MUNDO[[#This Row],[Agricultura (kilotoneladas CO₂e)]:[Otras Quemas de Combustible (kilotoneladas CO₂e)]])</f>
        <v>100</v>
      </c>
    </row>
    <row r="2860" spans="1:11" x14ac:dyDescent="0.25">
      <c r="A2860" t="s">
        <v>209</v>
      </c>
      <c r="B2860" t="s">
        <v>449</v>
      </c>
      <c r="C2860" t="s">
        <v>210</v>
      </c>
      <c r="D2860">
        <v>2013</v>
      </c>
      <c r="E2860">
        <v>0</v>
      </c>
      <c r="F2860">
        <v>0</v>
      </c>
      <c r="G2860">
        <v>100</v>
      </c>
      <c r="H2860">
        <v>0</v>
      </c>
      <c r="I2860">
        <v>0</v>
      </c>
      <c r="J2860">
        <v>0</v>
      </c>
      <c r="K2860">
        <f>SUM(Emisiones_CH4_CO2eq_MUNDO[[#This Row],[Agricultura (kilotoneladas CO₂e)]:[Otras Quemas de Combustible (kilotoneladas CO₂e)]])</f>
        <v>100</v>
      </c>
    </row>
    <row r="2861" spans="1:11" x14ac:dyDescent="0.25">
      <c r="A2861" t="s">
        <v>209</v>
      </c>
      <c r="B2861" t="s">
        <v>449</v>
      </c>
      <c r="C2861" t="s">
        <v>210</v>
      </c>
      <c r="D2861">
        <v>2014</v>
      </c>
      <c r="E2861">
        <v>0</v>
      </c>
      <c r="F2861">
        <v>0</v>
      </c>
      <c r="G2861">
        <v>110</v>
      </c>
      <c r="H2861">
        <v>0</v>
      </c>
      <c r="I2861">
        <v>0</v>
      </c>
      <c r="J2861">
        <v>0</v>
      </c>
      <c r="K2861">
        <f>SUM(Emisiones_CH4_CO2eq_MUNDO[[#This Row],[Agricultura (kilotoneladas CO₂e)]:[Otras Quemas de Combustible (kilotoneladas CO₂e)]])</f>
        <v>110</v>
      </c>
    </row>
    <row r="2862" spans="1:11" x14ac:dyDescent="0.25">
      <c r="A2862" t="s">
        <v>209</v>
      </c>
      <c r="B2862" t="s">
        <v>449</v>
      </c>
      <c r="C2862" t="s">
        <v>210</v>
      </c>
      <c r="D2862">
        <v>2015</v>
      </c>
      <c r="E2862">
        <v>0</v>
      </c>
      <c r="F2862">
        <v>0</v>
      </c>
      <c r="G2862">
        <v>110</v>
      </c>
      <c r="H2862">
        <v>0</v>
      </c>
      <c r="I2862">
        <v>0</v>
      </c>
      <c r="J2862">
        <v>0</v>
      </c>
      <c r="K2862">
        <f>SUM(Emisiones_CH4_CO2eq_MUNDO[[#This Row],[Agricultura (kilotoneladas CO₂e)]:[Otras Quemas de Combustible (kilotoneladas CO₂e)]])</f>
        <v>110</v>
      </c>
    </row>
    <row r="2863" spans="1:11" x14ac:dyDescent="0.25">
      <c r="A2863" t="s">
        <v>209</v>
      </c>
      <c r="B2863" t="s">
        <v>449</v>
      </c>
      <c r="C2863" t="s">
        <v>210</v>
      </c>
      <c r="D2863">
        <v>2016</v>
      </c>
      <c r="E2863">
        <v>0</v>
      </c>
      <c r="F2863">
        <v>0</v>
      </c>
      <c r="G2863">
        <v>120</v>
      </c>
      <c r="H2863">
        <v>0</v>
      </c>
      <c r="I2863">
        <v>0</v>
      </c>
      <c r="J2863">
        <v>0</v>
      </c>
      <c r="K2863">
        <f>SUM(Emisiones_CH4_CO2eq_MUNDO[[#This Row],[Agricultura (kilotoneladas CO₂e)]:[Otras Quemas de Combustible (kilotoneladas CO₂e)]])</f>
        <v>120</v>
      </c>
    </row>
    <row r="2864" spans="1:11" x14ac:dyDescent="0.25">
      <c r="A2864" t="s">
        <v>211</v>
      </c>
      <c r="B2864" t="s">
        <v>211</v>
      </c>
      <c r="C2864" t="s">
        <v>212</v>
      </c>
      <c r="D2864">
        <v>1990</v>
      </c>
      <c r="E2864">
        <v>9110</v>
      </c>
      <c r="F2864">
        <v>0</v>
      </c>
      <c r="G2864">
        <v>120</v>
      </c>
      <c r="H2864">
        <v>40</v>
      </c>
      <c r="I2864">
        <v>0</v>
      </c>
      <c r="J2864">
        <v>310</v>
      </c>
      <c r="K2864">
        <f>SUM(Emisiones_CH4_CO2eq_MUNDO[[#This Row],[Agricultura (kilotoneladas CO₂e)]:[Otras Quemas de Combustible (kilotoneladas CO₂e)]])</f>
        <v>9580</v>
      </c>
    </row>
    <row r="2865" spans="1:11" x14ac:dyDescent="0.25">
      <c r="A2865" t="s">
        <v>211</v>
      </c>
      <c r="B2865" t="s">
        <v>211</v>
      </c>
      <c r="C2865" t="s">
        <v>212</v>
      </c>
      <c r="D2865">
        <v>1991</v>
      </c>
      <c r="E2865">
        <v>9070</v>
      </c>
      <c r="F2865">
        <v>0</v>
      </c>
      <c r="G2865">
        <v>130</v>
      </c>
      <c r="H2865">
        <v>40</v>
      </c>
      <c r="I2865">
        <v>0</v>
      </c>
      <c r="J2865">
        <v>310</v>
      </c>
      <c r="K2865">
        <f>SUM(Emisiones_CH4_CO2eq_MUNDO[[#This Row],[Agricultura (kilotoneladas CO₂e)]:[Otras Quemas de Combustible (kilotoneladas CO₂e)]])</f>
        <v>9550</v>
      </c>
    </row>
    <row r="2866" spans="1:11" x14ac:dyDescent="0.25">
      <c r="A2866" t="s">
        <v>211</v>
      </c>
      <c r="B2866" t="s">
        <v>211</v>
      </c>
      <c r="C2866" t="s">
        <v>212</v>
      </c>
      <c r="D2866">
        <v>1992</v>
      </c>
      <c r="E2866">
        <v>9080</v>
      </c>
      <c r="F2866">
        <v>0</v>
      </c>
      <c r="G2866">
        <v>130</v>
      </c>
      <c r="H2866">
        <v>40</v>
      </c>
      <c r="I2866">
        <v>0</v>
      </c>
      <c r="J2866">
        <v>320</v>
      </c>
      <c r="K2866">
        <f>SUM(Emisiones_CH4_CO2eq_MUNDO[[#This Row],[Agricultura (kilotoneladas CO₂e)]:[Otras Quemas de Combustible (kilotoneladas CO₂e)]])</f>
        <v>9570</v>
      </c>
    </row>
    <row r="2867" spans="1:11" x14ac:dyDescent="0.25">
      <c r="A2867" t="s">
        <v>211</v>
      </c>
      <c r="B2867" t="s">
        <v>211</v>
      </c>
      <c r="C2867" t="s">
        <v>212</v>
      </c>
      <c r="D2867">
        <v>1993</v>
      </c>
      <c r="E2867">
        <v>9190</v>
      </c>
      <c r="F2867">
        <v>0</v>
      </c>
      <c r="G2867">
        <v>130</v>
      </c>
      <c r="H2867">
        <v>40</v>
      </c>
      <c r="I2867">
        <v>0</v>
      </c>
      <c r="J2867">
        <v>330</v>
      </c>
      <c r="K2867">
        <f>SUM(Emisiones_CH4_CO2eq_MUNDO[[#This Row],[Agricultura (kilotoneladas CO₂e)]:[Otras Quemas de Combustible (kilotoneladas CO₂e)]])</f>
        <v>9690</v>
      </c>
    </row>
    <row r="2868" spans="1:11" x14ac:dyDescent="0.25">
      <c r="A2868" t="s">
        <v>211</v>
      </c>
      <c r="B2868" t="s">
        <v>211</v>
      </c>
      <c r="C2868" t="s">
        <v>212</v>
      </c>
      <c r="D2868">
        <v>1994</v>
      </c>
      <c r="E2868">
        <v>9360</v>
      </c>
      <c r="F2868">
        <v>0</v>
      </c>
      <c r="G2868">
        <v>130</v>
      </c>
      <c r="H2868">
        <v>40</v>
      </c>
      <c r="I2868">
        <v>0</v>
      </c>
      <c r="J2868">
        <v>340</v>
      </c>
      <c r="K2868">
        <f>SUM(Emisiones_CH4_CO2eq_MUNDO[[#This Row],[Agricultura (kilotoneladas CO₂e)]:[Otras Quemas de Combustible (kilotoneladas CO₂e)]])</f>
        <v>9870</v>
      </c>
    </row>
    <row r="2869" spans="1:11" x14ac:dyDescent="0.25">
      <c r="A2869" t="s">
        <v>211</v>
      </c>
      <c r="B2869" t="s">
        <v>211</v>
      </c>
      <c r="C2869" t="s">
        <v>212</v>
      </c>
      <c r="D2869">
        <v>1995</v>
      </c>
      <c r="E2869">
        <v>9590</v>
      </c>
      <c r="F2869">
        <v>0</v>
      </c>
      <c r="G2869">
        <v>140</v>
      </c>
      <c r="H2869">
        <v>40</v>
      </c>
      <c r="I2869">
        <v>0</v>
      </c>
      <c r="J2869">
        <v>340</v>
      </c>
      <c r="K2869">
        <f>SUM(Emisiones_CH4_CO2eq_MUNDO[[#This Row],[Agricultura (kilotoneladas CO₂e)]:[Otras Quemas de Combustible (kilotoneladas CO₂e)]])</f>
        <v>10110</v>
      </c>
    </row>
    <row r="2870" spans="1:11" x14ac:dyDescent="0.25">
      <c r="A2870" t="s">
        <v>211</v>
      </c>
      <c r="B2870" t="s">
        <v>211</v>
      </c>
      <c r="C2870" t="s">
        <v>212</v>
      </c>
      <c r="D2870">
        <v>1996</v>
      </c>
      <c r="E2870">
        <v>9670</v>
      </c>
      <c r="F2870">
        <v>0</v>
      </c>
      <c r="G2870">
        <v>160</v>
      </c>
      <c r="H2870">
        <v>1060</v>
      </c>
      <c r="I2870">
        <v>0</v>
      </c>
      <c r="J2870">
        <v>520</v>
      </c>
      <c r="K2870">
        <f>SUM(Emisiones_CH4_CO2eq_MUNDO[[#This Row],[Agricultura (kilotoneladas CO₂e)]:[Otras Quemas de Combustible (kilotoneladas CO₂e)]])</f>
        <v>11410</v>
      </c>
    </row>
    <row r="2871" spans="1:11" x14ac:dyDescent="0.25">
      <c r="A2871" t="s">
        <v>211</v>
      </c>
      <c r="B2871" t="s">
        <v>211</v>
      </c>
      <c r="C2871" t="s">
        <v>212</v>
      </c>
      <c r="D2871">
        <v>1997</v>
      </c>
      <c r="E2871">
        <v>9780</v>
      </c>
      <c r="F2871">
        <v>0</v>
      </c>
      <c r="G2871">
        <v>190</v>
      </c>
      <c r="H2871">
        <v>1420</v>
      </c>
      <c r="I2871">
        <v>0</v>
      </c>
      <c r="J2871">
        <v>690</v>
      </c>
      <c r="K2871">
        <f>SUM(Emisiones_CH4_CO2eq_MUNDO[[#This Row],[Agricultura (kilotoneladas CO₂e)]:[Otras Quemas de Combustible (kilotoneladas CO₂e)]])</f>
        <v>12080</v>
      </c>
    </row>
    <row r="2872" spans="1:11" x14ac:dyDescent="0.25">
      <c r="A2872" t="s">
        <v>211</v>
      </c>
      <c r="B2872" t="s">
        <v>211</v>
      </c>
      <c r="C2872" t="s">
        <v>212</v>
      </c>
      <c r="D2872">
        <v>1998</v>
      </c>
      <c r="E2872">
        <v>10320</v>
      </c>
      <c r="F2872">
        <v>0</v>
      </c>
      <c r="G2872">
        <v>210</v>
      </c>
      <c r="H2872">
        <v>3640</v>
      </c>
      <c r="I2872">
        <v>0</v>
      </c>
      <c r="J2872">
        <v>860</v>
      </c>
      <c r="K2872">
        <f>SUM(Emisiones_CH4_CO2eq_MUNDO[[#This Row],[Agricultura (kilotoneladas CO₂e)]:[Otras Quemas de Combustible (kilotoneladas CO₂e)]])</f>
        <v>15030</v>
      </c>
    </row>
    <row r="2873" spans="1:11" x14ac:dyDescent="0.25">
      <c r="A2873" t="s">
        <v>211</v>
      </c>
      <c r="B2873" t="s">
        <v>211</v>
      </c>
      <c r="C2873" t="s">
        <v>212</v>
      </c>
      <c r="D2873">
        <v>1999</v>
      </c>
      <c r="E2873">
        <v>11010</v>
      </c>
      <c r="F2873">
        <v>0</v>
      </c>
      <c r="G2873">
        <v>240</v>
      </c>
      <c r="H2873">
        <v>3410</v>
      </c>
      <c r="I2873">
        <v>0</v>
      </c>
      <c r="J2873">
        <v>1040</v>
      </c>
      <c r="K2873">
        <f>SUM(Emisiones_CH4_CO2eq_MUNDO[[#This Row],[Agricultura (kilotoneladas CO₂e)]:[Otras Quemas de Combustible (kilotoneladas CO₂e)]])</f>
        <v>15700</v>
      </c>
    </row>
    <row r="2874" spans="1:11" x14ac:dyDescent="0.25">
      <c r="A2874" t="s">
        <v>211</v>
      </c>
      <c r="B2874" t="s">
        <v>211</v>
      </c>
      <c r="C2874" t="s">
        <v>212</v>
      </c>
      <c r="D2874">
        <v>2000</v>
      </c>
      <c r="E2874">
        <v>11370</v>
      </c>
      <c r="F2874">
        <v>0</v>
      </c>
      <c r="G2874">
        <v>260</v>
      </c>
      <c r="H2874">
        <v>1840</v>
      </c>
      <c r="I2874">
        <v>0</v>
      </c>
      <c r="J2874">
        <v>1210</v>
      </c>
      <c r="K2874">
        <f>SUM(Emisiones_CH4_CO2eq_MUNDO[[#This Row],[Agricultura (kilotoneladas CO₂e)]:[Otras Quemas de Combustible (kilotoneladas CO₂e)]])</f>
        <v>14680</v>
      </c>
    </row>
    <row r="2875" spans="1:11" x14ac:dyDescent="0.25">
      <c r="A2875" t="s">
        <v>211</v>
      </c>
      <c r="B2875" t="s">
        <v>211</v>
      </c>
      <c r="C2875" t="s">
        <v>212</v>
      </c>
      <c r="D2875">
        <v>2001</v>
      </c>
      <c r="E2875">
        <v>12310</v>
      </c>
      <c r="F2875">
        <v>0</v>
      </c>
      <c r="G2875">
        <v>270</v>
      </c>
      <c r="H2875">
        <v>100</v>
      </c>
      <c r="I2875">
        <v>0</v>
      </c>
      <c r="J2875">
        <v>1250</v>
      </c>
      <c r="K2875">
        <f>SUM(Emisiones_CH4_CO2eq_MUNDO[[#This Row],[Agricultura (kilotoneladas CO₂e)]:[Otras Quemas de Combustible (kilotoneladas CO₂e)]])</f>
        <v>13930</v>
      </c>
    </row>
    <row r="2876" spans="1:11" x14ac:dyDescent="0.25">
      <c r="A2876" t="s">
        <v>211</v>
      </c>
      <c r="B2876" t="s">
        <v>211</v>
      </c>
      <c r="C2876" t="s">
        <v>212</v>
      </c>
      <c r="D2876">
        <v>2002</v>
      </c>
      <c r="E2876">
        <v>12720</v>
      </c>
      <c r="F2876">
        <v>0</v>
      </c>
      <c r="G2876">
        <v>280</v>
      </c>
      <c r="H2876">
        <v>60</v>
      </c>
      <c r="I2876">
        <v>0</v>
      </c>
      <c r="J2876">
        <v>1290</v>
      </c>
      <c r="K2876">
        <f>SUM(Emisiones_CH4_CO2eq_MUNDO[[#This Row],[Agricultura (kilotoneladas CO₂e)]:[Otras Quemas de Combustible (kilotoneladas CO₂e)]])</f>
        <v>14350</v>
      </c>
    </row>
    <row r="2877" spans="1:11" x14ac:dyDescent="0.25">
      <c r="A2877" t="s">
        <v>211</v>
      </c>
      <c r="B2877" t="s">
        <v>211</v>
      </c>
      <c r="C2877" t="s">
        <v>212</v>
      </c>
      <c r="D2877">
        <v>2003</v>
      </c>
      <c r="E2877">
        <v>12710</v>
      </c>
      <c r="F2877">
        <v>0</v>
      </c>
      <c r="G2877">
        <v>280</v>
      </c>
      <c r="H2877">
        <v>20</v>
      </c>
      <c r="I2877">
        <v>0</v>
      </c>
      <c r="J2877">
        <v>1340</v>
      </c>
      <c r="K2877">
        <f>SUM(Emisiones_CH4_CO2eq_MUNDO[[#This Row],[Agricultura (kilotoneladas CO₂e)]:[Otras Quemas de Combustible (kilotoneladas CO₂e)]])</f>
        <v>14350</v>
      </c>
    </row>
    <row r="2878" spans="1:11" x14ac:dyDescent="0.25">
      <c r="A2878" t="s">
        <v>211</v>
      </c>
      <c r="B2878" t="s">
        <v>211</v>
      </c>
      <c r="C2878" t="s">
        <v>212</v>
      </c>
      <c r="D2878">
        <v>2004</v>
      </c>
      <c r="E2878">
        <v>13830</v>
      </c>
      <c r="F2878">
        <v>0</v>
      </c>
      <c r="G2878">
        <v>290</v>
      </c>
      <c r="H2878">
        <v>90</v>
      </c>
      <c r="I2878">
        <v>0</v>
      </c>
      <c r="J2878">
        <v>1380</v>
      </c>
      <c r="K2878">
        <f>SUM(Emisiones_CH4_CO2eq_MUNDO[[#This Row],[Agricultura (kilotoneladas CO₂e)]:[Otras Quemas de Combustible (kilotoneladas CO₂e)]])</f>
        <v>15590</v>
      </c>
    </row>
    <row r="2879" spans="1:11" x14ac:dyDescent="0.25">
      <c r="A2879" t="s">
        <v>211</v>
      </c>
      <c r="B2879" t="s">
        <v>211</v>
      </c>
      <c r="C2879" t="s">
        <v>212</v>
      </c>
      <c r="D2879">
        <v>2005</v>
      </c>
      <c r="E2879">
        <v>14100</v>
      </c>
      <c r="F2879">
        <v>0</v>
      </c>
      <c r="G2879">
        <v>300</v>
      </c>
      <c r="H2879">
        <v>20</v>
      </c>
      <c r="I2879">
        <v>0</v>
      </c>
      <c r="J2879">
        <v>1420</v>
      </c>
      <c r="K2879">
        <f>SUM(Emisiones_CH4_CO2eq_MUNDO[[#This Row],[Agricultura (kilotoneladas CO₂e)]:[Otras Quemas de Combustible (kilotoneladas CO₂e)]])</f>
        <v>15840</v>
      </c>
    </row>
    <row r="2880" spans="1:11" x14ac:dyDescent="0.25">
      <c r="A2880" t="s">
        <v>211</v>
      </c>
      <c r="B2880" t="s">
        <v>211</v>
      </c>
      <c r="C2880" t="s">
        <v>212</v>
      </c>
      <c r="D2880">
        <v>2006</v>
      </c>
      <c r="E2880">
        <v>14270</v>
      </c>
      <c r="F2880">
        <v>0</v>
      </c>
      <c r="G2880">
        <v>310</v>
      </c>
      <c r="H2880">
        <v>60</v>
      </c>
      <c r="I2880">
        <v>0</v>
      </c>
      <c r="J2880">
        <v>1420</v>
      </c>
      <c r="K2880">
        <f>SUM(Emisiones_CH4_CO2eq_MUNDO[[#This Row],[Agricultura (kilotoneladas CO₂e)]:[Otras Quemas de Combustible (kilotoneladas CO₂e)]])</f>
        <v>16060</v>
      </c>
    </row>
    <row r="2881" spans="1:11" x14ac:dyDescent="0.25">
      <c r="A2881" t="s">
        <v>211</v>
      </c>
      <c r="B2881" t="s">
        <v>211</v>
      </c>
      <c r="C2881" t="s">
        <v>212</v>
      </c>
      <c r="D2881">
        <v>2007</v>
      </c>
      <c r="E2881">
        <v>14370</v>
      </c>
      <c r="F2881">
        <v>0</v>
      </c>
      <c r="G2881">
        <v>320</v>
      </c>
      <c r="H2881">
        <v>20</v>
      </c>
      <c r="I2881">
        <v>0</v>
      </c>
      <c r="J2881">
        <v>1420</v>
      </c>
      <c r="K2881">
        <f>SUM(Emisiones_CH4_CO2eq_MUNDO[[#This Row],[Agricultura (kilotoneladas CO₂e)]:[Otras Quemas de Combustible (kilotoneladas CO₂e)]])</f>
        <v>16130</v>
      </c>
    </row>
    <row r="2882" spans="1:11" x14ac:dyDescent="0.25">
      <c r="A2882" t="s">
        <v>211</v>
      </c>
      <c r="B2882" t="s">
        <v>211</v>
      </c>
      <c r="C2882" t="s">
        <v>212</v>
      </c>
      <c r="D2882">
        <v>2008</v>
      </c>
      <c r="E2882">
        <v>15450</v>
      </c>
      <c r="F2882">
        <v>0</v>
      </c>
      <c r="G2882">
        <v>330</v>
      </c>
      <c r="H2882">
        <v>30</v>
      </c>
      <c r="I2882">
        <v>0</v>
      </c>
      <c r="J2882">
        <v>1420</v>
      </c>
      <c r="K2882">
        <f>SUM(Emisiones_CH4_CO2eq_MUNDO[[#This Row],[Agricultura (kilotoneladas CO₂e)]:[Otras Quemas de Combustible (kilotoneladas CO₂e)]])</f>
        <v>17230</v>
      </c>
    </row>
    <row r="2883" spans="1:11" x14ac:dyDescent="0.25">
      <c r="A2883" t="s">
        <v>211</v>
      </c>
      <c r="B2883" t="s">
        <v>211</v>
      </c>
      <c r="C2883" t="s">
        <v>212</v>
      </c>
      <c r="D2883">
        <v>2009</v>
      </c>
      <c r="E2883">
        <v>15280</v>
      </c>
      <c r="F2883">
        <v>0</v>
      </c>
      <c r="G2883">
        <v>340</v>
      </c>
      <c r="H2883">
        <v>80</v>
      </c>
      <c r="I2883">
        <v>0</v>
      </c>
      <c r="J2883">
        <v>1420</v>
      </c>
      <c r="K2883">
        <f>SUM(Emisiones_CH4_CO2eq_MUNDO[[#This Row],[Agricultura (kilotoneladas CO₂e)]:[Otras Quemas de Combustible (kilotoneladas CO₂e)]])</f>
        <v>17120</v>
      </c>
    </row>
    <row r="2884" spans="1:11" x14ac:dyDescent="0.25">
      <c r="A2884" t="s">
        <v>211</v>
      </c>
      <c r="B2884" t="s">
        <v>211</v>
      </c>
      <c r="C2884" t="s">
        <v>212</v>
      </c>
      <c r="D2884">
        <v>2010</v>
      </c>
      <c r="E2884">
        <v>16770</v>
      </c>
      <c r="F2884">
        <v>0</v>
      </c>
      <c r="G2884">
        <v>350</v>
      </c>
      <c r="H2884">
        <v>40</v>
      </c>
      <c r="I2884">
        <v>0</v>
      </c>
      <c r="J2884">
        <v>1420</v>
      </c>
      <c r="K2884">
        <f>SUM(Emisiones_CH4_CO2eq_MUNDO[[#This Row],[Agricultura (kilotoneladas CO₂e)]:[Otras Quemas de Combustible (kilotoneladas CO₂e)]])</f>
        <v>18580</v>
      </c>
    </row>
    <row r="2885" spans="1:11" x14ac:dyDescent="0.25">
      <c r="A2885" t="s">
        <v>211</v>
      </c>
      <c r="B2885" t="s">
        <v>211</v>
      </c>
      <c r="C2885" t="s">
        <v>212</v>
      </c>
      <c r="D2885">
        <v>2011</v>
      </c>
      <c r="E2885">
        <v>16670</v>
      </c>
      <c r="F2885">
        <v>0</v>
      </c>
      <c r="G2885">
        <v>360</v>
      </c>
      <c r="H2885">
        <v>30</v>
      </c>
      <c r="I2885">
        <v>0</v>
      </c>
      <c r="J2885">
        <v>1490</v>
      </c>
      <c r="K2885">
        <f>SUM(Emisiones_CH4_CO2eq_MUNDO[[#This Row],[Agricultura (kilotoneladas CO₂e)]:[Otras Quemas de Combustible (kilotoneladas CO₂e)]])</f>
        <v>18550</v>
      </c>
    </row>
    <row r="2886" spans="1:11" x14ac:dyDescent="0.25">
      <c r="A2886" t="s">
        <v>211</v>
      </c>
      <c r="B2886" t="s">
        <v>211</v>
      </c>
      <c r="C2886" t="s">
        <v>212</v>
      </c>
      <c r="D2886">
        <v>2012</v>
      </c>
      <c r="E2886">
        <v>17010</v>
      </c>
      <c r="F2886">
        <v>0</v>
      </c>
      <c r="G2886">
        <v>370</v>
      </c>
      <c r="H2886">
        <v>50</v>
      </c>
      <c r="I2886">
        <v>0</v>
      </c>
      <c r="J2886">
        <v>1570</v>
      </c>
      <c r="K2886">
        <f>SUM(Emisiones_CH4_CO2eq_MUNDO[[#This Row],[Agricultura (kilotoneladas CO₂e)]:[Otras Quemas de Combustible (kilotoneladas CO₂e)]])</f>
        <v>19000</v>
      </c>
    </row>
    <row r="2887" spans="1:11" x14ac:dyDescent="0.25">
      <c r="A2887" t="s">
        <v>211</v>
      </c>
      <c r="B2887" t="s">
        <v>211</v>
      </c>
      <c r="C2887" t="s">
        <v>212</v>
      </c>
      <c r="D2887">
        <v>2013</v>
      </c>
      <c r="E2887">
        <v>17510</v>
      </c>
      <c r="F2887">
        <v>0</v>
      </c>
      <c r="G2887">
        <v>380</v>
      </c>
      <c r="H2887">
        <v>10</v>
      </c>
      <c r="I2887">
        <v>0</v>
      </c>
      <c r="J2887">
        <v>1640</v>
      </c>
      <c r="K2887">
        <f>SUM(Emisiones_CH4_CO2eq_MUNDO[[#This Row],[Agricultura (kilotoneladas CO₂e)]:[Otras Quemas de Combustible (kilotoneladas CO₂e)]])</f>
        <v>19540</v>
      </c>
    </row>
    <row r="2888" spans="1:11" x14ac:dyDescent="0.25">
      <c r="A2888" t="s">
        <v>211</v>
      </c>
      <c r="B2888" t="s">
        <v>211</v>
      </c>
      <c r="C2888" t="s">
        <v>212</v>
      </c>
      <c r="D2888">
        <v>2014</v>
      </c>
      <c r="E2888">
        <v>17640</v>
      </c>
      <c r="F2888">
        <v>0</v>
      </c>
      <c r="G2888">
        <v>390</v>
      </c>
      <c r="H2888">
        <v>10</v>
      </c>
      <c r="I2888">
        <v>0</v>
      </c>
      <c r="J2888">
        <v>1710</v>
      </c>
      <c r="K2888">
        <f>SUM(Emisiones_CH4_CO2eq_MUNDO[[#This Row],[Agricultura (kilotoneladas CO₂e)]:[Otras Quemas de Combustible (kilotoneladas CO₂e)]])</f>
        <v>19750</v>
      </c>
    </row>
    <row r="2889" spans="1:11" x14ac:dyDescent="0.25">
      <c r="A2889" t="s">
        <v>211</v>
      </c>
      <c r="B2889" t="s">
        <v>211</v>
      </c>
      <c r="C2889" t="s">
        <v>212</v>
      </c>
      <c r="D2889">
        <v>2015</v>
      </c>
      <c r="E2889">
        <v>18130</v>
      </c>
      <c r="F2889">
        <v>0</v>
      </c>
      <c r="G2889">
        <v>410</v>
      </c>
      <c r="H2889">
        <v>10</v>
      </c>
      <c r="I2889">
        <v>0</v>
      </c>
      <c r="J2889">
        <v>1790</v>
      </c>
      <c r="K2889">
        <f>SUM(Emisiones_CH4_CO2eq_MUNDO[[#This Row],[Agricultura (kilotoneladas CO₂e)]:[Otras Quemas de Combustible (kilotoneladas CO₂e)]])</f>
        <v>20340</v>
      </c>
    </row>
    <row r="2890" spans="1:11" x14ac:dyDescent="0.25">
      <c r="A2890" t="s">
        <v>211</v>
      </c>
      <c r="B2890" t="s">
        <v>211</v>
      </c>
      <c r="C2890" t="s">
        <v>212</v>
      </c>
      <c r="D2890">
        <v>2016</v>
      </c>
      <c r="E2890">
        <v>20110</v>
      </c>
      <c r="F2890">
        <v>0</v>
      </c>
      <c r="G2890">
        <v>420</v>
      </c>
      <c r="H2890">
        <v>10</v>
      </c>
      <c r="I2890">
        <v>0</v>
      </c>
      <c r="J2890">
        <v>1810</v>
      </c>
      <c r="K2890">
        <f>SUM(Emisiones_CH4_CO2eq_MUNDO[[#This Row],[Agricultura (kilotoneladas CO₂e)]:[Otras Quemas de Combustible (kilotoneladas CO₂e)]])</f>
        <v>22350</v>
      </c>
    </row>
    <row r="2891" spans="1:11" x14ac:dyDescent="0.25">
      <c r="A2891" t="s">
        <v>213</v>
      </c>
      <c r="B2891" t="s">
        <v>213</v>
      </c>
      <c r="C2891" t="s">
        <v>214</v>
      </c>
      <c r="D2891">
        <v>1990</v>
      </c>
      <c r="E2891">
        <v>90</v>
      </c>
      <c r="F2891">
        <v>0</v>
      </c>
      <c r="G2891">
        <v>60</v>
      </c>
      <c r="H2891">
        <v>0</v>
      </c>
      <c r="I2891">
        <v>0</v>
      </c>
      <c r="J2891">
        <v>0</v>
      </c>
      <c r="K2891">
        <f>SUM(Emisiones_CH4_CO2eq_MUNDO[[#This Row],[Agricultura (kilotoneladas CO₂e)]:[Otras Quemas de Combustible (kilotoneladas CO₂e)]])</f>
        <v>150</v>
      </c>
    </row>
    <row r="2892" spans="1:11" x14ac:dyDescent="0.25">
      <c r="A2892" t="s">
        <v>213</v>
      </c>
      <c r="B2892" t="s">
        <v>213</v>
      </c>
      <c r="C2892" t="s">
        <v>214</v>
      </c>
      <c r="D2892">
        <v>1991</v>
      </c>
      <c r="E2892">
        <v>90</v>
      </c>
      <c r="F2892">
        <v>0</v>
      </c>
      <c r="G2892">
        <v>60</v>
      </c>
      <c r="H2892">
        <v>0</v>
      </c>
      <c r="I2892">
        <v>0</v>
      </c>
      <c r="J2892">
        <v>10</v>
      </c>
      <c r="K2892">
        <f>SUM(Emisiones_CH4_CO2eq_MUNDO[[#This Row],[Agricultura (kilotoneladas CO₂e)]:[Otras Quemas de Combustible (kilotoneladas CO₂e)]])</f>
        <v>160</v>
      </c>
    </row>
    <row r="2893" spans="1:11" x14ac:dyDescent="0.25">
      <c r="A2893" t="s">
        <v>213</v>
      </c>
      <c r="B2893" t="s">
        <v>213</v>
      </c>
      <c r="C2893" t="s">
        <v>214</v>
      </c>
      <c r="D2893">
        <v>1992</v>
      </c>
      <c r="E2893">
        <v>100</v>
      </c>
      <c r="F2893">
        <v>0</v>
      </c>
      <c r="G2893">
        <v>70</v>
      </c>
      <c r="H2893">
        <v>0</v>
      </c>
      <c r="I2893">
        <v>0</v>
      </c>
      <c r="J2893">
        <v>10</v>
      </c>
      <c r="K2893">
        <f>SUM(Emisiones_CH4_CO2eq_MUNDO[[#This Row],[Agricultura (kilotoneladas CO₂e)]:[Otras Quemas de Combustible (kilotoneladas CO₂e)]])</f>
        <v>180</v>
      </c>
    </row>
    <row r="2894" spans="1:11" x14ac:dyDescent="0.25">
      <c r="A2894" t="s">
        <v>213</v>
      </c>
      <c r="B2894" t="s">
        <v>213</v>
      </c>
      <c r="C2894" t="s">
        <v>214</v>
      </c>
      <c r="D2894">
        <v>1993</v>
      </c>
      <c r="E2894">
        <v>100</v>
      </c>
      <c r="F2894">
        <v>0</v>
      </c>
      <c r="G2894">
        <v>80</v>
      </c>
      <c r="H2894">
        <v>0</v>
      </c>
      <c r="I2894">
        <v>0</v>
      </c>
      <c r="J2894">
        <v>10</v>
      </c>
      <c r="K2894">
        <f>SUM(Emisiones_CH4_CO2eq_MUNDO[[#This Row],[Agricultura (kilotoneladas CO₂e)]:[Otras Quemas de Combustible (kilotoneladas CO₂e)]])</f>
        <v>190</v>
      </c>
    </row>
    <row r="2895" spans="1:11" x14ac:dyDescent="0.25">
      <c r="A2895" t="s">
        <v>213</v>
      </c>
      <c r="B2895" t="s">
        <v>213</v>
      </c>
      <c r="C2895" t="s">
        <v>214</v>
      </c>
      <c r="D2895">
        <v>1994</v>
      </c>
      <c r="E2895">
        <v>100</v>
      </c>
      <c r="F2895">
        <v>0</v>
      </c>
      <c r="G2895">
        <v>80</v>
      </c>
      <c r="H2895">
        <v>0</v>
      </c>
      <c r="I2895">
        <v>0</v>
      </c>
      <c r="J2895">
        <v>10</v>
      </c>
      <c r="K2895">
        <f>SUM(Emisiones_CH4_CO2eq_MUNDO[[#This Row],[Agricultura (kilotoneladas CO₂e)]:[Otras Quemas de Combustible (kilotoneladas CO₂e)]])</f>
        <v>190</v>
      </c>
    </row>
    <row r="2896" spans="1:11" x14ac:dyDescent="0.25">
      <c r="A2896" t="s">
        <v>213</v>
      </c>
      <c r="B2896" t="s">
        <v>213</v>
      </c>
      <c r="C2896" t="s">
        <v>214</v>
      </c>
      <c r="D2896">
        <v>1995</v>
      </c>
      <c r="E2896">
        <v>90</v>
      </c>
      <c r="F2896">
        <v>0</v>
      </c>
      <c r="G2896">
        <v>90</v>
      </c>
      <c r="H2896">
        <v>0</v>
      </c>
      <c r="I2896">
        <v>0</v>
      </c>
      <c r="J2896">
        <v>10</v>
      </c>
      <c r="K2896">
        <f>SUM(Emisiones_CH4_CO2eq_MUNDO[[#This Row],[Agricultura (kilotoneladas CO₂e)]:[Otras Quemas de Combustible (kilotoneladas CO₂e)]])</f>
        <v>190</v>
      </c>
    </row>
    <row r="2897" spans="1:11" x14ac:dyDescent="0.25">
      <c r="A2897" t="s">
        <v>213</v>
      </c>
      <c r="B2897" t="s">
        <v>213</v>
      </c>
      <c r="C2897" t="s">
        <v>214</v>
      </c>
      <c r="D2897">
        <v>1996</v>
      </c>
      <c r="E2897">
        <v>90</v>
      </c>
      <c r="F2897">
        <v>0</v>
      </c>
      <c r="G2897">
        <v>100</v>
      </c>
      <c r="H2897">
        <v>0</v>
      </c>
      <c r="I2897">
        <v>0</v>
      </c>
      <c r="J2897">
        <v>10</v>
      </c>
      <c r="K2897">
        <f>SUM(Emisiones_CH4_CO2eq_MUNDO[[#This Row],[Agricultura (kilotoneladas CO₂e)]:[Otras Quemas de Combustible (kilotoneladas CO₂e)]])</f>
        <v>200</v>
      </c>
    </row>
    <row r="2898" spans="1:11" x14ac:dyDescent="0.25">
      <c r="A2898" t="s">
        <v>213</v>
      </c>
      <c r="B2898" t="s">
        <v>213</v>
      </c>
      <c r="C2898" t="s">
        <v>214</v>
      </c>
      <c r="D2898">
        <v>1997</v>
      </c>
      <c r="E2898">
        <v>90</v>
      </c>
      <c r="F2898">
        <v>0</v>
      </c>
      <c r="G2898">
        <v>100</v>
      </c>
      <c r="H2898">
        <v>0</v>
      </c>
      <c r="I2898">
        <v>0</v>
      </c>
      <c r="J2898">
        <v>10</v>
      </c>
      <c r="K2898">
        <f>SUM(Emisiones_CH4_CO2eq_MUNDO[[#This Row],[Agricultura (kilotoneladas CO₂e)]:[Otras Quemas de Combustible (kilotoneladas CO₂e)]])</f>
        <v>200</v>
      </c>
    </row>
    <row r="2899" spans="1:11" x14ac:dyDescent="0.25">
      <c r="A2899" t="s">
        <v>213</v>
      </c>
      <c r="B2899" t="s">
        <v>213</v>
      </c>
      <c r="C2899" t="s">
        <v>214</v>
      </c>
      <c r="D2899">
        <v>1998</v>
      </c>
      <c r="E2899">
        <v>80</v>
      </c>
      <c r="F2899">
        <v>0</v>
      </c>
      <c r="G2899">
        <v>110</v>
      </c>
      <c r="H2899">
        <v>0</v>
      </c>
      <c r="I2899">
        <v>0</v>
      </c>
      <c r="J2899">
        <v>10</v>
      </c>
      <c r="K2899">
        <f>SUM(Emisiones_CH4_CO2eq_MUNDO[[#This Row],[Agricultura (kilotoneladas CO₂e)]:[Otras Quemas de Combustible (kilotoneladas CO₂e)]])</f>
        <v>200</v>
      </c>
    </row>
    <row r="2900" spans="1:11" x14ac:dyDescent="0.25">
      <c r="A2900" t="s">
        <v>213</v>
      </c>
      <c r="B2900" t="s">
        <v>213</v>
      </c>
      <c r="C2900" t="s">
        <v>214</v>
      </c>
      <c r="D2900">
        <v>1999</v>
      </c>
      <c r="E2900">
        <v>90</v>
      </c>
      <c r="F2900">
        <v>0</v>
      </c>
      <c r="G2900">
        <v>120</v>
      </c>
      <c r="H2900">
        <v>0</v>
      </c>
      <c r="I2900">
        <v>0</v>
      </c>
      <c r="J2900">
        <v>10</v>
      </c>
      <c r="K2900">
        <f>SUM(Emisiones_CH4_CO2eq_MUNDO[[#This Row],[Agricultura (kilotoneladas CO₂e)]:[Otras Quemas de Combustible (kilotoneladas CO₂e)]])</f>
        <v>220</v>
      </c>
    </row>
    <row r="2901" spans="1:11" x14ac:dyDescent="0.25">
      <c r="A2901" t="s">
        <v>213</v>
      </c>
      <c r="B2901" t="s">
        <v>213</v>
      </c>
      <c r="C2901" t="s">
        <v>214</v>
      </c>
      <c r="D2901">
        <v>2000</v>
      </c>
      <c r="E2901">
        <v>90</v>
      </c>
      <c r="F2901">
        <v>0</v>
      </c>
      <c r="G2901">
        <v>130</v>
      </c>
      <c r="H2901">
        <v>0</v>
      </c>
      <c r="I2901">
        <v>0</v>
      </c>
      <c r="J2901">
        <v>10</v>
      </c>
      <c r="K2901">
        <f>SUM(Emisiones_CH4_CO2eq_MUNDO[[#This Row],[Agricultura (kilotoneladas CO₂e)]:[Otras Quemas de Combustible (kilotoneladas CO₂e)]])</f>
        <v>230</v>
      </c>
    </row>
    <row r="2902" spans="1:11" x14ac:dyDescent="0.25">
      <c r="A2902" t="s">
        <v>213</v>
      </c>
      <c r="B2902" t="s">
        <v>213</v>
      </c>
      <c r="C2902" t="s">
        <v>214</v>
      </c>
      <c r="D2902">
        <v>2001</v>
      </c>
      <c r="E2902">
        <v>80</v>
      </c>
      <c r="F2902">
        <v>0</v>
      </c>
      <c r="G2902">
        <v>130</v>
      </c>
      <c r="H2902">
        <v>0</v>
      </c>
      <c r="I2902">
        <v>0</v>
      </c>
      <c r="J2902">
        <v>0</v>
      </c>
      <c r="K2902">
        <f>SUM(Emisiones_CH4_CO2eq_MUNDO[[#This Row],[Agricultura (kilotoneladas CO₂e)]:[Otras Quemas de Combustible (kilotoneladas CO₂e)]])</f>
        <v>210</v>
      </c>
    </row>
    <row r="2903" spans="1:11" x14ac:dyDescent="0.25">
      <c r="A2903" t="s">
        <v>213</v>
      </c>
      <c r="B2903" t="s">
        <v>213</v>
      </c>
      <c r="C2903" t="s">
        <v>214</v>
      </c>
      <c r="D2903">
        <v>2002</v>
      </c>
      <c r="E2903">
        <v>80</v>
      </c>
      <c r="F2903">
        <v>0</v>
      </c>
      <c r="G2903">
        <v>140</v>
      </c>
      <c r="H2903">
        <v>0</v>
      </c>
      <c r="I2903">
        <v>0</v>
      </c>
      <c r="J2903">
        <v>0</v>
      </c>
      <c r="K2903">
        <f>SUM(Emisiones_CH4_CO2eq_MUNDO[[#This Row],[Agricultura (kilotoneladas CO₂e)]:[Otras Quemas de Combustible (kilotoneladas CO₂e)]])</f>
        <v>220</v>
      </c>
    </row>
    <row r="2904" spans="1:11" x14ac:dyDescent="0.25">
      <c r="A2904" t="s">
        <v>213</v>
      </c>
      <c r="B2904" t="s">
        <v>213</v>
      </c>
      <c r="C2904" t="s">
        <v>214</v>
      </c>
      <c r="D2904">
        <v>2003</v>
      </c>
      <c r="E2904">
        <v>80</v>
      </c>
      <c r="F2904">
        <v>0</v>
      </c>
      <c r="G2904">
        <v>150</v>
      </c>
      <c r="H2904">
        <v>0</v>
      </c>
      <c r="I2904">
        <v>0</v>
      </c>
      <c r="J2904">
        <v>0</v>
      </c>
      <c r="K2904">
        <f>SUM(Emisiones_CH4_CO2eq_MUNDO[[#This Row],[Agricultura (kilotoneladas CO₂e)]:[Otras Quemas de Combustible (kilotoneladas CO₂e)]])</f>
        <v>230</v>
      </c>
    </row>
    <row r="2905" spans="1:11" x14ac:dyDescent="0.25">
      <c r="A2905" t="s">
        <v>213</v>
      </c>
      <c r="B2905" t="s">
        <v>213</v>
      </c>
      <c r="C2905" t="s">
        <v>214</v>
      </c>
      <c r="D2905">
        <v>2004</v>
      </c>
      <c r="E2905">
        <v>80</v>
      </c>
      <c r="F2905">
        <v>0</v>
      </c>
      <c r="G2905">
        <v>160</v>
      </c>
      <c r="H2905">
        <v>0</v>
      </c>
      <c r="I2905">
        <v>0</v>
      </c>
      <c r="J2905">
        <v>0</v>
      </c>
      <c r="K2905">
        <f>SUM(Emisiones_CH4_CO2eq_MUNDO[[#This Row],[Agricultura (kilotoneladas CO₂e)]:[Otras Quemas de Combustible (kilotoneladas CO₂e)]])</f>
        <v>240</v>
      </c>
    </row>
    <row r="2906" spans="1:11" x14ac:dyDescent="0.25">
      <c r="A2906" t="s">
        <v>213</v>
      </c>
      <c r="B2906" t="s">
        <v>213</v>
      </c>
      <c r="C2906" t="s">
        <v>214</v>
      </c>
      <c r="D2906">
        <v>2005</v>
      </c>
      <c r="E2906">
        <v>80</v>
      </c>
      <c r="F2906">
        <v>0</v>
      </c>
      <c r="G2906">
        <v>170</v>
      </c>
      <c r="H2906">
        <v>0</v>
      </c>
      <c r="I2906">
        <v>0</v>
      </c>
      <c r="J2906">
        <v>0</v>
      </c>
      <c r="K2906">
        <f>SUM(Emisiones_CH4_CO2eq_MUNDO[[#This Row],[Agricultura (kilotoneladas CO₂e)]:[Otras Quemas de Combustible (kilotoneladas CO₂e)]])</f>
        <v>250</v>
      </c>
    </row>
    <row r="2907" spans="1:11" x14ac:dyDescent="0.25">
      <c r="A2907" t="s">
        <v>213</v>
      </c>
      <c r="B2907" t="s">
        <v>213</v>
      </c>
      <c r="C2907" t="s">
        <v>214</v>
      </c>
      <c r="D2907">
        <v>2006</v>
      </c>
      <c r="E2907">
        <v>80</v>
      </c>
      <c r="F2907">
        <v>0</v>
      </c>
      <c r="G2907">
        <v>170</v>
      </c>
      <c r="H2907">
        <v>0</v>
      </c>
      <c r="I2907">
        <v>0</v>
      </c>
      <c r="J2907">
        <v>0</v>
      </c>
      <c r="K2907">
        <f>SUM(Emisiones_CH4_CO2eq_MUNDO[[#This Row],[Agricultura (kilotoneladas CO₂e)]:[Otras Quemas de Combustible (kilotoneladas CO₂e)]])</f>
        <v>250</v>
      </c>
    </row>
    <row r="2908" spans="1:11" x14ac:dyDescent="0.25">
      <c r="A2908" t="s">
        <v>213</v>
      </c>
      <c r="B2908" t="s">
        <v>213</v>
      </c>
      <c r="C2908" t="s">
        <v>214</v>
      </c>
      <c r="D2908">
        <v>2007</v>
      </c>
      <c r="E2908">
        <v>80</v>
      </c>
      <c r="F2908">
        <v>0</v>
      </c>
      <c r="G2908">
        <v>180</v>
      </c>
      <c r="H2908">
        <v>0</v>
      </c>
      <c r="I2908">
        <v>0</v>
      </c>
      <c r="J2908">
        <v>0</v>
      </c>
      <c r="K2908">
        <f>SUM(Emisiones_CH4_CO2eq_MUNDO[[#This Row],[Agricultura (kilotoneladas CO₂e)]:[Otras Quemas de Combustible (kilotoneladas CO₂e)]])</f>
        <v>260</v>
      </c>
    </row>
    <row r="2909" spans="1:11" x14ac:dyDescent="0.25">
      <c r="A2909" t="s">
        <v>213</v>
      </c>
      <c r="B2909" t="s">
        <v>213</v>
      </c>
      <c r="C2909" t="s">
        <v>214</v>
      </c>
      <c r="D2909">
        <v>2008</v>
      </c>
      <c r="E2909">
        <v>80</v>
      </c>
      <c r="F2909">
        <v>0</v>
      </c>
      <c r="G2909">
        <v>100</v>
      </c>
      <c r="H2909">
        <v>0</v>
      </c>
      <c r="I2909">
        <v>0</v>
      </c>
      <c r="J2909">
        <v>10</v>
      </c>
      <c r="K2909">
        <f>SUM(Emisiones_CH4_CO2eq_MUNDO[[#This Row],[Agricultura (kilotoneladas CO₂e)]:[Otras Quemas de Combustible (kilotoneladas CO₂e)]])</f>
        <v>190</v>
      </c>
    </row>
    <row r="2910" spans="1:11" x14ac:dyDescent="0.25">
      <c r="A2910" t="s">
        <v>213</v>
      </c>
      <c r="B2910" t="s">
        <v>213</v>
      </c>
      <c r="C2910" t="s">
        <v>214</v>
      </c>
      <c r="D2910">
        <v>2009</v>
      </c>
      <c r="E2910">
        <v>70</v>
      </c>
      <c r="F2910">
        <v>0</v>
      </c>
      <c r="G2910">
        <v>120</v>
      </c>
      <c r="H2910">
        <v>0</v>
      </c>
      <c r="I2910">
        <v>0</v>
      </c>
      <c r="J2910">
        <v>0</v>
      </c>
      <c r="K2910">
        <f>SUM(Emisiones_CH4_CO2eq_MUNDO[[#This Row],[Agricultura (kilotoneladas CO₂e)]:[Otras Quemas de Combustible (kilotoneladas CO₂e)]])</f>
        <v>190</v>
      </c>
    </row>
    <row r="2911" spans="1:11" x14ac:dyDescent="0.25">
      <c r="A2911" t="s">
        <v>213</v>
      </c>
      <c r="B2911" t="s">
        <v>213</v>
      </c>
      <c r="C2911" t="s">
        <v>214</v>
      </c>
      <c r="D2911">
        <v>2010</v>
      </c>
      <c r="E2911">
        <v>70</v>
      </c>
      <c r="F2911">
        <v>0</v>
      </c>
      <c r="G2911">
        <v>140</v>
      </c>
      <c r="H2911">
        <v>0</v>
      </c>
      <c r="I2911">
        <v>0</v>
      </c>
      <c r="J2911">
        <v>0</v>
      </c>
      <c r="K2911">
        <f>SUM(Emisiones_CH4_CO2eq_MUNDO[[#This Row],[Agricultura (kilotoneladas CO₂e)]:[Otras Quemas de Combustible (kilotoneladas CO₂e)]])</f>
        <v>210</v>
      </c>
    </row>
    <row r="2912" spans="1:11" x14ac:dyDescent="0.25">
      <c r="A2912" t="s">
        <v>213</v>
      </c>
      <c r="B2912" t="s">
        <v>213</v>
      </c>
      <c r="C2912" t="s">
        <v>214</v>
      </c>
      <c r="D2912">
        <v>2011</v>
      </c>
      <c r="E2912">
        <v>60</v>
      </c>
      <c r="F2912">
        <v>0</v>
      </c>
      <c r="G2912">
        <v>130</v>
      </c>
      <c r="H2912">
        <v>0</v>
      </c>
      <c r="I2912">
        <v>0</v>
      </c>
      <c r="J2912">
        <v>0</v>
      </c>
      <c r="K2912">
        <f>SUM(Emisiones_CH4_CO2eq_MUNDO[[#This Row],[Agricultura (kilotoneladas CO₂e)]:[Otras Quemas de Combustible (kilotoneladas CO₂e)]])</f>
        <v>190</v>
      </c>
    </row>
    <row r="2913" spans="1:11" x14ac:dyDescent="0.25">
      <c r="A2913" t="s">
        <v>213</v>
      </c>
      <c r="B2913" t="s">
        <v>213</v>
      </c>
      <c r="C2913" t="s">
        <v>214</v>
      </c>
      <c r="D2913">
        <v>2012</v>
      </c>
      <c r="E2913">
        <v>60</v>
      </c>
      <c r="F2913">
        <v>0</v>
      </c>
      <c r="G2913">
        <v>130</v>
      </c>
      <c r="H2913">
        <v>0</v>
      </c>
      <c r="I2913">
        <v>0</v>
      </c>
      <c r="J2913">
        <v>0</v>
      </c>
      <c r="K2913">
        <f>SUM(Emisiones_CH4_CO2eq_MUNDO[[#This Row],[Agricultura (kilotoneladas CO₂e)]:[Otras Quemas de Combustible (kilotoneladas CO₂e)]])</f>
        <v>190</v>
      </c>
    </row>
    <row r="2914" spans="1:11" x14ac:dyDescent="0.25">
      <c r="A2914" t="s">
        <v>213</v>
      </c>
      <c r="B2914" t="s">
        <v>213</v>
      </c>
      <c r="C2914" t="s">
        <v>214</v>
      </c>
      <c r="D2914">
        <v>2013</v>
      </c>
      <c r="E2914">
        <v>60</v>
      </c>
      <c r="F2914">
        <v>0</v>
      </c>
      <c r="G2914">
        <v>120</v>
      </c>
      <c r="H2914">
        <v>0</v>
      </c>
      <c r="I2914">
        <v>0</v>
      </c>
      <c r="J2914">
        <v>0</v>
      </c>
      <c r="K2914">
        <f>SUM(Emisiones_CH4_CO2eq_MUNDO[[#This Row],[Agricultura (kilotoneladas CO₂e)]:[Otras Quemas de Combustible (kilotoneladas CO₂e)]])</f>
        <v>180</v>
      </c>
    </row>
    <row r="2915" spans="1:11" x14ac:dyDescent="0.25">
      <c r="A2915" t="s">
        <v>213</v>
      </c>
      <c r="B2915" t="s">
        <v>213</v>
      </c>
      <c r="C2915" t="s">
        <v>214</v>
      </c>
      <c r="D2915">
        <v>2014</v>
      </c>
      <c r="E2915">
        <v>60</v>
      </c>
      <c r="F2915">
        <v>0</v>
      </c>
      <c r="G2915">
        <v>130</v>
      </c>
      <c r="H2915">
        <v>0</v>
      </c>
      <c r="I2915">
        <v>0</v>
      </c>
      <c r="J2915">
        <v>0</v>
      </c>
      <c r="K2915">
        <f>SUM(Emisiones_CH4_CO2eq_MUNDO[[#This Row],[Agricultura (kilotoneladas CO₂e)]:[Otras Quemas de Combustible (kilotoneladas CO₂e)]])</f>
        <v>190</v>
      </c>
    </row>
    <row r="2916" spans="1:11" x14ac:dyDescent="0.25">
      <c r="A2916" t="s">
        <v>213</v>
      </c>
      <c r="B2916" t="s">
        <v>213</v>
      </c>
      <c r="C2916" t="s">
        <v>214</v>
      </c>
      <c r="D2916">
        <v>2015</v>
      </c>
      <c r="E2916">
        <v>60</v>
      </c>
      <c r="F2916">
        <v>0</v>
      </c>
      <c r="G2916">
        <v>140</v>
      </c>
      <c r="H2916">
        <v>0</v>
      </c>
      <c r="I2916">
        <v>0</v>
      </c>
      <c r="J2916">
        <v>0</v>
      </c>
      <c r="K2916">
        <f>SUM(Emisiones_CH4_CO2eq_MUNDO[[#This Row],[Agricultura (kilotoneladas CO₂e)]:[Otras Quemas de Combustible (kilotoneladas CO₂e)]])</f>
        <v>200</v>
      </c>
    </row>
    <row r="2917" spans="1:11" x14ac:dyDescent="0.25">
      <c r="A2917" t="s">
        <v>213</v>
      </c>
      <c r="B2917" t="s">
        <v>213</v>
      </c>
      <c r="C2917" t="s">
        <v>214</v>
      </c>
      <c r="D2917">
        <v>2016</v>
      </c>
      <c r="E2917">
        <v>60</v>
      </c>
      <c r="F2917">
        <v>0</v>
      </c>
      <c r="G2917">
        <v>150</v>
      </c>
      <c r="H2917">
        <v>0</v>
      </c>
      <c r="I2917">
        <v>0</v>
      </c>
      <c r="J2917">
        <v>0</v>
      </c>
      <c r="K2917">
        <f>SUM(Emisiones_CH4_CO2eq_MUNDO[[#This Row],[Agricultura (kilotoneladas CO₂e)]:[Otras Quemas de Combustible (kilotoneladas CO₂e)]])</f>
        <v>210</v>
      </c>
    </row>
    <row r="2918" spans="1:11" x14ac:dyDescent="0.25">
      <c r="A2918" t="s">
        <v>215</v>
      </c>
      <c r="B2918" t="s">
        <v>450</v>
      </c>
      <c r="C2918" t="s">
        <v>216</v>
      </c>
      <c r="D2918">
        <v>1990</v>
      </c>
      <c r="E2918">
        <v>0</v>
      </c>
      <c r="F2918">
        <v>0</v>
      </c>
      <c r="G2918">
        <v>20</v>
      </c>
      <c r="H2918">
        <v>0</v>
      </c>
      <c r="I2918">
        <v>0</v>
      </c>
      <c r="J2918">
        <v>0</v>
      </c>
      <c r="K2918">
        <f>SUM(Emisiones_CH4_CO2eq_MUNDO[[#This Row],[Agricultura (kilotoneladas CO₂e)]:[Otras Quemas de Combustible (kilotoneladas CO₂e)]])</f>
        <v>20</v>
      </c>
    </row>
    <row r="2919" spans="1:11" x14ac:dyDescent="0.25">
      <c r="A2919" t="s">
        <v>215</v>
      </c>
      <c r="B2919" t="s">
        <v>450</v>
      </c>
      <c r="C2919" t="s">
        <v>216</v>
      </c>
      <c r="D2919">
        <v>1991</v>
      </c>
      <c r="E2919">
        <v>0</v>
      </c>
      <c r="F2919">
        <v>0</v>
      </c>
      <c r="G2919">
        <v>30</v>
      </c>
      <c r="H2919">
        <v>0</v>
      </c>
      <c r="I2919">
        <v>0</v>
      </c>
      <c r="J2919">
        <v>0</v>
      </c>
      <c r="K2919">
        <f>SUM(Emisiones_CH4_CO2eq_MUNDO[[#This Row],[Agricultura (kilotoneladas CO₂e)]:[Otras Quemas de Combustible (kilotoneladas CO₂e)]])</f>
        <v>30</v>
      </c>
    </row>
    <row r="2920" spans="1:11" x14ac:dyDescent="0.25">
      <c r="A2920" t="s">
        <v>215</v>
      </c>
      <c r="B2920" t="s">
        <v>450</v>
      </c>
      <c r="C2920" t="s">
        <v>216</v>
      </c>
      <c r="D2920">
        <v>1992</v>
      </c>
      <c r="E2920">
        <v>0</v>
      </c>
      <c r="F2920">
        <v>0</v>
      </c>
      <c r="G2920">
        <v>30</v>
      </c>
      <c r="H2920">
        <v>0</v>
      </c>
      <c r="I2920">
        <v>0</v>
      </c>
      <c r="J2920">
        <v>0</v>
      </c>
      <c r="K2920">
        <f>SUM(Emisiones_CH4_CO2eq_MUNDO[[#This Row],[Agricultura (kilotoneladas CO₂e)]:[Otras Quemas de Combustible (kilotoneladas CO₂e)]])</f>
        <v>30</v>
      </c>
    </row>
    <row r="2921" spans="1:11" x14ac:dyDescent="0.25">
      <c r="A2921" t="s">
        <v>215</v>
      </c>
      <c r="B2921" t="s">
        <v>450</v>
      </c>
      <c r="C2921" t="s">
        <v>216</v>
      </c>
      <c r="D2921">
        <v>1993</v>
      </c>
      <c r="E2921">
        <v>0</v>
      </c>
      <c r="F2921">
        <v>0</v>
      </c>
      <c r="G2921">
        <v>30</v>
      </c>
      <c r="H2921">
        <v>0</v>
      </c>
      <c r="I2921">
        <v>0</v>
      </c>
      <c r="J2921">
        <v>0</v>
      </c>
      <c r="K2921">
        <f>SUM(Emisiones_CH4_CO2eq_MUNDO[[#This Row],[Agricultura (kilotoneladas CO₂e)]:[Otras Quemas de Combustible (kilotoneladas CO₂e)]])</f>
        <v>30</v>
      </c>
    </row>
    <row r="2922" spans="1:11" x14ac:dyDescent="0.25">
      <c r="A2922" t="s">
        <v>215</v>
      </c>
      <c r="B2922" t="s">
        <v>450</v>
      </c>
      <c r="C2922" t="s">
        <v>216</v>
      </c>
      <c r="D2922">
        <v>1994</v>
      </c>
      <c r="E2922">
        <v>0</v>
      </c>
      <c r="F2922">
        <v>0</v>
      </c>
      <c r="G2922">
        <v>30</v>
      </c>
      <c r="H2922">
        <v>0</v>
      </c>
      <c r="I2922">
        <v>0</v>
      </c>
      <c r="J2922">
        <v>0</v>
      </c>
      <c r="K2922">
        <f>SUM(Emisiones_CH4_CO2eq_MUNDO[[#This Row],[Agricultura (kilotoneladas CO₂e)]:[Otras Quemas de Combustible (kilotoneladas CO₂e)]])</f>
        <v>30</v>
      </c>
    </row>
    <row r="2923" spans="1:11" x14ac:dyDescent="0.25">
      <c r="A2923" t="s">
        <v>215</v>
      </c>
      <c r="B2923" t="s">
        <v>450</v>
      </c>
      <c r="C2923" t="s">
        <v>216</v>
      </c>
      <c r="D2923">
        <v>1995</v>
      </c>
      <c r="E2923">
        <v>0</v>
      </c>
      <c r="F2923">
        <v>0</v>
      </c>
      <c r="G2923">
        <v>30</v>
      </c>
      <c r="H2923">
        <v>0</v>
      </c>
      <c r="I2923">
        <v>0</v>
      </c>
      <c r="J2923">
        <v>0</v>
      </c>
      <c r="K2923">
        <f>SUM(Emisiones_CH4_CO2eq_MUNDO[[#This Row],[Agricultura (kilotoneladas CO₂e)]:[Otras Quemas de Combustible (kilotoneladas CO₂e)]])</f>
        <v>30</v>
      </c>
    </row>
    <row r="2924" spans="1:11" x14ac:dyDescent="0.25">
      <c r="A2924" t="s">
        <v>215</v>
      </c>
      <c r="B2924" t="s">
        <v>450</v>
      </c>
      <c r="C2924" t="s">
        <v>216</v>
      </c>
      <c r="D2924">
        <v>1996</v>
      </c>
      <c r="E2924">
        <v>0</v>
      </c>
      <c r="F2924">
        <v>0</v>
      </c>
      <c r="G2924">
        <v>30</v>
      </c>
      <c r="H2924">
        <v>0</v>
      </c>
      <c r="I2924">
        <v>0</v>
      </c>
      <c r="J2924">
        <v>0</v>
      </c>
      <c r="K2924">
        <f>SUM(Emisiones_CH4_CO2eq_MUNDO[[#This Row],[Agricultura (kilotoneladas CO₂e)]:[Otras Quemas de Combustible (kilotoneladas CO₂e)]])</f>
        <v>30</v>
      </c>
    </row>
    <row r="2925" spans="1:11" x14ac:dyDescent="0.25">
      <c r="A2925" t="s">
        <v>215</v>
      </c>
      <c r="B2925" t="s">
        <v>450</v>
      </c>
      <c r="C2925" t="s">
        <v>216</v>
      </c>
      <c r="D2925">
        <v>1997</v>
      </c>
      <c r="E2925">
        <v>0</v>
      </c>
      <c r="F2925">
        <v>0</v>
      </c>
      <c r="G2925">
        <v>30</v>
      </c>
      <c r="H2925">
        <v>0</v>
      </c>
      <c r="I2925">
        <v>0</v>
      </c>
      <c r="J2925">
        <v>0</v>
      </c>
      <c r="K2925">
        <f>SUM(Emisiones_CH4_CO2eq_MUNDO[[#This Row],[Agricultura (kilotoneladas CO₂e)]:[Otras Quemas de Combustible (kilotoneladas CO₂e)]])</f>
        <v>30</v>
      </c>
    </row>
    <row r="2926" spans="1:11" x14ac:dyDescent="0.25">
      <c r="A2926" t="s">
        <v>215</v>
      </c>
      <c r="B2926" t="s">
        <v>450</v>
      </c>
      <c r="C2926" t="s">
        <v>216</v>
      </c>
      <c r="D2926">
        <v>1998</v>
      </c>
      <c r="E2926">
        <v>0</v>
      </c>
      <c r="F2926">
        <v>0</v>
      </c>
      <c r="G2926">
        <v>30</v>
      </c>
      <c r="H2926">
        <v>0</v>
      </c>
      <c r="I2926">
        <v>0</v>
      </c>
      <c r="J2926">
        <v>0</v>
      </c>
      <c r="K2926">
        <f>SUM(Emisiones_CH4_CO2eq_MUNDO[[#This Row],[Agricultura (kilotoneladas CO₂e)]:[Otras Quemas de Combustible (kilotoneladas CO₂e)]])</f>
        <v>30</v>
      </c>
    </row>
    <row r="2927" spans="1:11" x14ac:dyDescent="0.25">
      <c r="A2927" t="s">
        <v>215</v>
      </c>
      <c r="B2927" t="s">
        <v>450</v>
      </c>
      <c r="C2927" t="s">
        <v>216</v>
      </c>
      <c r="D2927">
        <v>1999</v>
      </c>
      <c r="E2927">
        <v>0</v>
      </c>
      <c r="F2927">
        <v>0</v>
      </c>
      <c r="G2927">
        <v>30</v>
      </c>
      <c r="H2927">
        <v>0</v>
      </c>
      <c r="I2927">
        <v>0</v>
      </c>
      <c r="J2927">
        <v>0</v>
      </c>
      <c r="K2927">
        <f>SUM(Emisiones_CH4_CO2eq_MUNDO[[#This Row],[Agricultura (kilotoneladas CO₂e)]:[Otras Quemas de Combustible (kilotoneladas CO₂e)]])</f>
        <v>30</v>
      </c>
    </row>
    <row r="2928" spans="1:11" x14ac:dyDescent="0.25">
      <c r="A2928" t="s">
        <v>215</v>
      </c>
      <c r="B2928" t="s">
        <v>450</v>
      </c>
      <c r="C2928" t="s">
        <v>216</v>
      </c>
      <c r="D2928">
        <v>2000</v>
      </c>
      <c r="E2928">
        <v>0</v>
      </c>
      <c r="F2928">
        <v>0</v>
      </c>
      <c r="G2928">
        <v>30</v>
      </c>
      <c r="H2928">
        <v>0</v>
      </c>
      <c r="I2928">
        <v>0</v>
      </c>
      <c r="J2928">
        <v>0</v>
      </c>
      <c r="K2928">
        <f>SUM(Emisiones_CH4_CO2eq_MUNDO[[#This Row],[Agricultura (kilotoneladas CO₂e)]:[Otras Quemas de Combustible (kilotoneladas CO₂e)]])</f>
        <v>30</v>
      </c>
    </row>
    <row r="2929" spans="1:11" x14ac:dyDescent="0.25">
      <c r="A2929" t="s">
        <v>215</v>
      </c>
      <c r="B2929" t="s">
        <v>450</v>
      </c>
      <c r="C2929" t="s">
        <v>216</v>
      </c>
      <c r="D2929">
        <v>2001</v>
      </c>
      <c r="E2929">
        <v>0</v>
      </c>
      <c r="F2929">
        <v>0</v>
      </c>
      <c r="G2929">
        <v>30</v>
      </c>
      <c r="H2929">
        <v>0</v>
      </c>
      <c r="I2929">
        <v>0</v>
      </c>
      <c r="J2929">
        <v>0</v>
      </c>
      <c r="K2929">
        <f>SUM(Emisiones_CH4_CO2eq_MUNDO[[#This Row],[Agricultura (kilotoneladas CO₂e)]:[Otras Quemas de Combustible (kilotoneladas CO₂e)]])</f>
        <v>30</v>
      </c>
    </row>
    <row r="2930" spans="1:11" x14ac:dyDescent="0.25">
      <c r="A2930" t="s">
        <v>215</v>
      </c>
      <c r="B2930" t="s">
        <v>450</v>
      </c>
      <c r="C2930" t="s">
        <v>216</v>
      </c>
      <c r="D2930">
        <v>2002</v>
      </c>
      <c r="E2930">
        <v>0</v>
      </c>
      <c r="F2930">
        <v>0</v>
      </c>
      <c r="G2930">
        <v>30</v>
      </c>
      <c r="H2930">
        <v>0</v>
      </c>
      <c r="I2930">
        <v>0</v>
      </c>
      <c r="J2930">
        <v>0</v>
      </c>
      <c r="K2930">
        <f>SUM(Emisiones_CH4_CO2eq_MUNDO[[#This Row],[Agricultura (kilotoneladas CO₂e)]:[Otras Quemas de Combustible (kilotoneladas CO₂e)]])</f>
        <v>30</v>
      </c>
    </row>
    <row r="2931" spans="1:11" x14ac:dyDescent="0.25">
      <c r="A2931" t="s">
        <v>215</v>
      </c>
      <c r="B2931" t="s">
        <v>450</v>
      </c>
      <c r="C2931" t="s">
        <v>216</v>
      </c>
      <c r="D2931">
        <v>2003</v>
      </c>
      <c r="E2931">
        <v>0</v>
      </c>
      <c r="F2931">
        <v>0</v>
      </c>
      <c r="G2931">
        <v>30</v>
      </c>
      <c r="H2931">
        <v>0</v>
      </c>
      <c r="I2931">
        <v>0</v>
      </c>
      <c r="J2931">
        <v>0</v>
      </c>
      <c r="K2931">
        <f>SUM(Emisiones_CH4_CO2eq_MUNDO[[#This Row],[Agricultura (kilotoneladas CO₂e)]:[Otras Quemas de Combustible (kilotoneladas CO₂e)]])</f>
        <v>30</v>
      </c>
    </row>
    <row r="2932" spans="1:11" x14ac:dyDescent="0.25">
      <c r="A2932" t="s">
        <v>215</v>
      </c>
      <c r="B2932" t="s">
        <v>450</v>
      </c>
      <c r="C2932" t="s">
        <v>216</v>
      </c>
      <c r="D2932">
        <v>2004</v>
      </c>
      <c r="E2932">
        <v>0</v>
      </c>
      <c r="F2932">
        <v>0</v>
      </c>
      <c r="G2932">
        <v>30</v>
      </c>
      <c r="H2932">
        <v>0</v>
      </c>
      <c r="I2932">
        <v>0</v>
      </c>
      <c r="J2932">
        <v>0</v>
      </c>
      <c r="K2932">
        <f>SUM(Emisiones_CH4_CO2eq_MUNDO[[#This Row],[Agricultura (kilotoneladas CO₂e)]:[Otras Quemas de Combustible (kilotoneladas CO₂e)]])</f>
        <v>30</v>
      </c>
    </row>
    <row r="2933" spans="1:11" x14ac:dyDescent="0.25">
      <c r="A2933" t="s">
        <v>215</v>
      </c>
      <c r="B2933" t="s">
        <v>450</v>
      </c>
      <c r="C2933" t="s">
        <v>216</v>
      </c>
      <c r="D2933">
        <v>2005</v>
      </c>
      <c r="E2933">
        <v>0</v>
      </c>
      <c r="F2933">
        <v>0</v>
      </c>
      <c r="G2933">
        <v>30</v>
      </c>
      <c r="H2933">
        <v>0</v>
      </c>
      <c r="I2933">
        <v>0</v>
      </c>
      <c r="J2933">
        <v>0</v>
      </c>
      <c r="K2933">
        <f>SUM(Emisiones_CH4_CO2eq_MUNDO[[#This Row],[Agricultura (kilotoneladas CO₂e)]:[Otras Quemas de Combustible (kilotoneladas CO₂e)]])</f>
        <v>30</v>
      </c>
    </row>
    <row r="2934" spans="1:11" x14ac:dyDescent="0.25">
      <c r="A2934" t="s">
        <v>215</v>
      </c>
      <c r="B2934" t="s">
        <v>450</v>
      </c>
      <c r="C2934" t="s">
        <v>216</v>
      </c>
      <c r="D2934">
        <v>2006</v>
      </c>
      <c r="E2934">
        <v>0</v>
      </c>
      <c r="F2934">
        <v>0</v>
      </c>
      <c r="G2934">
        <v>30</v>
      </c>
      <c r="H2934">
        <v>0</v>
      </c>
      <c r="I2934">
        <v>0</v>
      </c>
      <c r="J2934">
        <v>0</v>
      </c>
      <c r="K2934">
        <f>SUM(Emisiones_CH4_CO2eq_MUNDO[[#This Row],[Agricultura (kilotoneladas CO₂e)]:[Otras Quemas de Combustible (kilotoneladas CO₂e)]])</f>
        <v>30</v>
      </c>
    </row>
    <row r="2935" spans="1:11" x14ac:dyDescent="0.25">
      <c r="A2935" t="s">
        <v>215</v>
      </c>
      <c r="B2935" t="s">
        <v>450</v>
      </c>
      <c r="C2935" t="s">
        <v>216</v>
      </c>
      <c r="D2935">
        <v>2007</v>
      </c>
      <c r="E2935">
        <v>0</v>
      </c>
      <c r="F2935">
        <v>0</v>
      </c>
      <c r="G2935">
        <v>30</v>
      </c>
      <c r="H2935">
        <v>0</v>
      </c>
      <c r="I2935">
        <v>0</v>
      </c>
      <c r="J2935">
        <v>0</v>
      </c>
      <c r="K2935">
        <f>SUM(Emisiones_CH4_CO2eq_MUNDO[[#This Row],[Agricultura (kilotoneladas CO₂e)]:[Otras Quemas de Combustible (kilotoneladas CO₂e)]])</f>
        <v>30</v>
      </c>
    </row>
    <row r="2936" spans="1:11" x14ac:dyDescent="0.25">
      <c r="A2936" t="s">
        <v>215</v>
      </c>
      <c r="B2936" t="s">
        <v>450</v>
      </c>
      <c r="C2936" t="s">
        <v>216</v>
      </c>
      <c r="D2936">
        <v>2008</v>
      </c>
      <c r="E2936">
        <v>0</v>
      </c>
      <c r="F2936">
        <v>0</v>
      </c>
      <c r="G2936">
        <v>30</v>
      </c>
      <c r="H2936">
        <v>0</v>
      </c>
      <c r="I2936">
        <v>0</v>
      </c>
      <c r="J2936">
        <v>0</v>
      </c>
      <c r="K2936">
        <f>SUM(Emisiones_CH4_CO2eq_MUNDO[[#This Row],[Agricultura (kilotoneladas CO₂e)]:[Otras Quemas de Combustible (kilotoneladas CO₂e)]])</f>
        <v>30</v>
      </c>
    </row>
    <row r="2937" spans="1:11" x14ac:dyDescent="0.25">
      <c r="A2937" t="s">
        <v>215</v>
      </c>
      <c r="B2937" t="s">
        <v>450</v>
      </c>
      <c r="C2937" t="s">
        <v>216</v>
      </c>
      <c r="D2937">
        <v>2009</v>
      </c>
      <c r="E2937">
        <v>0</v>
      </c>
      <c r="F2937">
        <v>0</v>
      </c>
      <c r="G2937">
        <v>30</v>
      </c>
      <c r="H2937">
        <v>0</v>
      </c>
      <c r="I2937">
        <v>0</v>
      </c>
      <c r="J2937">
        <v>0</v>
      </c>
      <c r="K2937">
        <f>SUM(Emisiones_CH4_CO2eq_MUNDO[[#This Row],[Agricultura (kilotoneladas CO₂e)]:[Otras Quemas de Combustible (kilotoneladas CO₂e)]])</f>
        <v>30</v>
      </c>
    </row>
    <row r="2938" spans="1:11" x14ac:dyDescent="0.25">
      <c r="A2938" t="s">
        <v>215</v>
      </c>
      <c r="B2938" t="s">
        <v>450</v>
      </c>
      <c r="C2938" t="s">
        <v>216</v>
      </c>
      <c r="D2938">
        <v>2010</v>
      </c>
      <c r="E2938">
        <v>0</v>
      </c>
      <c r="F2938">
        <v>0</v>
      </c>
      <c r="G2938">
        <v>30</v>
      </c>
      <c r="H2938">
        <v>0</v>
      </c>
      <c r="I2938">
        <v>0</v>
      </c>
      <c r="J2938">
        <v>0</v>
      </c>
      <c r="K2938">
        <f>SUM(Emisiones_CH4_CO2eq_MUNDO[[#This Row],[Agricultura (kilotoneladas CO₂e)]:[Otras Quemas de Combustible (kilotoneladas CO₂e)]])</f>
        <v>30</v>
      </c>
    </row>
    <row r="2939" spans="1:11" x14ac:dyDescent="0.25">
      <c r="A2939" t="s">
        <v>215</v>
      </c>
      <c r="B2939" t="s">
        <v>450</v>
      </c>
      <c r="C2939" t="s">
        <v>216</v>
      </c>
      <c r="D2939">
        <v>2011</v>
      </c>
      <c r="E2939">
        <v>0</v>
      </c>
      <c r="F2939">
        <v>0</v>
      </c>
      <c r="G2939">
        <v>30</v>
      </c>
      <c r="H2939">
        <v>0</v>
      </c>
      <c r="I2939">
        <v>0</v>
      </c>
      <c r="J2939">
        <v>0</v>
      </c>
      <c r="K2939">
        <f>SUM(Emisiones_CH4_CO2eq_MUNDO[[#This Row],[Agricultura (kilotoneladas CO₂e)]:[Otras Quemas de Combustible (kilotoneladas CO₂e)]])</f>
        <v>30</v>
      </c>
    </row>
    <row r="2940" spans="1:11" x14ac:dyDescent="0.25">
      <c r="A2940" t="s">
        <v>215</v>
      </c>
      <c r="B2940" t="s">
        <v>450</v>
      </c>
      <c r="C2940" t="s">
        <v>216</v>
      </c>
      <c r="D2940">
        <v>2012</v>
      </c>
      <c r="E2940">
        <v>0</v>
      </c>
      <c r="F2940">
        <v>0</v>
      </c>
      <c r="G2940">
        <v>30</v>
      </c>
      <c r="H2940">
        <v>0</v>
      </c>
      <c r="I2940">
        <v>0</v>
      </c>
      <c r="J2940">
        <v>0</v>
      </c>
      <c r="K2940">
        <f>SUM(Emisiones_CH4_CO2eq_MUNDO[[#This Row],[Agricultura (kilotoneladas CO₂e)]:[Otras Quemas de Combustible (kilotoneladas CO₂e)]])</f>
        <v>30</v>
      </c>
    </row>
    <row r="2941" spans="1:11" x14ac:dyDescent="0.25">
      <c r="A2941" t="s">
        <v>215</v>
      </c>
      <c r="B2941" t="s">
        <v>450</v>
      </c>
      <c r="C2941" t="s">
        <v>216</v>
      </c>
      <c r="D2941">
        <v>2013</v>
      </c>
      <c r="E2941">
        <v>0</v>
      </c>
      <c r="F2941">
        <v>0</v>
      </c>
      <c r="G2941">
        <v>30</v>
      </c>
      <c r="H2941">
        <v>0</v>
      </c>
      <c r="I2941">
        <v>0</v>
      </c>
      <c r="J2941">
        <v>0</v>
      </c>
      <c r="K2941">
        <f>SUM(Emisiones_CH4_CO2eq_MUNDO[[#This Row],[Agricultura (kilotoneladas CO₂e)]:[Otras Quemas de Combustible (kilotoneladas CO₂e)]])</f>
        <v>30</v>
      </c>
    </row>
    <row r="2942" spans="1:11" x14ac:dyDescent="0.25">
      <c r="A2942" t="s">
        <v>215</v>
      </c>
      <c r="B2942" t="s">
        <v>450</v>
      </c>
      <c r="C2942" t="s">
        <v>216</v>
      </c>
      <c r="D2942">
        <v>2014</v>
      </c>
      <c r="E2942">
        <v>0</v>
      </c>
      <c r="F2942">
        <v>0</v>
      </c>
      <c r="G2942">
        <v>30</v>
      </c>
      <c r="H2942">
        <v>0</v>
      </c>
      <c r="I2942">
        <v>0</v>
      </c>
      <c r="J2942">
        <v>0</v>
      </c>
      <c r="K2942">
        <f>SUM(Emisiones_CH4_CO2eq_MUNDO[[#This Row],[Agricultura (kilotoneladas CO₂e)]:[Otras Quemas de Combustible (kilotoneladas CO₂e)]])</f>
        <v>30</v>
      </c>
    </row>
    <row r="2943" spans="1:11" x14ac:dyDescent="0.25">
      <c r="A2943" t="s">
        <v>215</v>
      </c>
      <c r="B2943" t="s">
        <v>450</v>
      </c>
      <c r="C2943" t="s">
        <v>216</v>
      </c>
      <c r="D2943">
        <v>2015</v>
      </c>
      <c r="E2943">
        <v>0</v>
      </c>
      <c r="F2943">
        <v>0</v>
      </c>
      <c r="G2943">
        <v>30</v>
      </c>
      <c r="H2943">
        <v>0</v>
      </c>
      <c r="I2943">
        <v>0</v>
      </c>
      <c r="J2943">
        <v>0</v>
      </c>
      <c r="K2943">
        <f>SUM(Emisiones_CH4_CO2eq_MUNDO[[#This Row],[Agricultura (kilotoneladas CO₂e)]:[Otras Quemas de Combustible (kilotoneladas CO₂e)]])</f>
        <v>30</v>
      </c>
    </row>
    <row r="2944" spans="1:11" x14ac:dyDescent="0.25">
      <c r="A2944" t="s">
        <v>215</v>
      </c>
      <c r="B2944" t="s">
        <v>450</v>
      </c>
      <c r="C2944" t="s">
        <v>216</v>
      </c>
      <c r="D2944">
        <v>2016</v>
      </c>
      <c r="E2944">
        <v>0</v>
      </c>
      <c r="F2944">
        <v>0</v>
      </c>
      <c r="G2944">
        <v>30</v>
      </c>
      <c r="H2944">
        <v>0</v>
      </c>
      <c r="I2944">
        <v>0</v>
      </c>
      <c r="J2944">
        <v>0</v>
      </c>
      <c r="K2944">
        <f>SUM(Emisiones_CH4_CO2eq_MUNDO[[#This Row],[Agricultura (kilotoneladas CO₂e)]:[Otras Quemas de Combustible (kilotoneladas CO₂e)]])</f>
        <v>30</v>
      </c>
    </row>
    <row r="2945" spans="1:11" x14ac:dyDescent="0.25">
      <c r="A2945" t="s">
        <v>217</v>
      </c>
      <c r="B2945" t="s">
        <v>217</v>
      </c>
      <c r="C2945" t="s">
        <v>218</v>
      </c>
      <c r="D2945">
        <v>1990</v>
      </c>
      <c r="E2945">
        <v>3720</v>
      </c>
      <c r="F2945">
        <v>0</v>
      </c>
      <c r="G2945">
        <v>220</v>
      </c>
      <c r="H2945">
        <v>0</v>
      </c>
      <c r="I2945">
        <v>0</v>
      </c>
      <c r="J2945">
        <v>120</v>
      </c>
      <c r="K2945">
        <f>SUM(Emisiones_CH4_CO2eq_MUNDO[[#This Row],[Agricultura (kilotoneladas CO₂e)]:[Otras Quemas de Combustible (kilotoneladas CO₂e)]])</f>
        <v>4060</v>
      </c>
    </row>
    <row r="2946" spans="1:11" x14ac:dyDescent="0.25">
      <c r="A2946" t="s">
        <v>217</v>
      </c>
      <c r="B2946" t="s">
        <v>217</v>
      </c>
      <c r="C2946" t="s">
        <v>218</v>
      </c>
      <c r="D2946">
        <v>1991</v>
      </c>
      <c r="E2946">
        <v>3850</v>
      </c>
      <c r="F2946">
        <v>0</v>
      </c>
      <c r="G2946">
        <v>230</v>
      </c>
      <c r="H2946">
        <v>0</v>
      </c>
      <c r="I2946">
        <v>0</v>
      </c>
      <c r="J2946">
        <v>140</v>
      </c>
      <c r="K2946">
        <f>SUM(Emisiones_CH4_CO2eq_MUNDO[[#This Row],[Agricultura (kilotoneladas CO₂e)]:[Otras Quemas de Combustible (kilotoneladas CO₂e)]])</f>
        <v>4220</v>
      </c>
    </row>
    <row r="2947" spans="1:11" x14ac:dyDescent="0.25">
      <c r="A2947" t="s">
        <v>217</v>
      </c>
      <c r="B2947" t="s">
        <v>217</v>
      </c>
      <c r="C2947" t="s">
        <v>218</v>
      </c>
      <c r="D2947">
        <v>1992</v>
      </c>
      <c r="E2947">
        <v>3740</v>
      </c>
      <c r="F2947">
        <v>0</v>
      </c>
      <c r="G2947">
        <v>230</v>
      </c>
      <c r="H2947">
        <v>0</v>
      </c>
      <c r="I2947">
        <v>0</v>
      </c>
      <c r="J2947">
        <v>160</v>
      </c>
      <c r="K2947">
        <f>SUM(Emisiones_CH4_CO2eq_MUNDO[[#This Row],[Agricultura (kilotoneladas CO₂e)]:[Otras Quemas de Combustible (kilotoneladas CO₂e)]])</f>
        <v>4130</v>
      </c>
    </row>
    <row r="2948" spans="1:11" x14ac:dyDescent="0.25">
      <c r="A2948" t="s">
        <v>217</v>
      </c>
      <c r="B2948" t="s">
        <v>217</v>
      </c>
      <c r="C2948" t="s">
        <v>218</v>
      </c>
      <c r="D2948">
        <v>1993</v>
      </c>
      <c r="E2948">
        <v>3860</v>
      </c>
      <c r="F2948">
        <v>0</v>
      </c>
      <c r="G2948">
        <v>240</v>
      </c>
      <c r="H2948">
        <v>0</v>
      </c>
      <c r="I2948">
        <v>0</v>
      </c>
      <c r="J2948">
        <v>190</v>
      </c>
      <c r="K2948">
        <f>SUM(Emisiones_CH4_CO2eq_MUNDO[[#This Row],[Agricultura (kilotoneladas CO₂e)]:[Otras Quemas de Combustible (kilotoneladas CO₂e)]])</f>
        <v>4290</v>
      </c>
    </row>
    <row r="2949" spans="1:11" x14ac:dyDescent="0.25">
      <c r="A2949" t="s">
        <v>217</v>
      </c>
      <c r="B2949" t="s">
        <v>217</v>
      </c>
      <c r="C2949" t="s">
        <v>218</v>
      </c>
      <c r="D2949">
        <v>1994</v>
      </c>
      <c r="E2949">
        <v>3770</v>
      </c>
      <c r="F2949">
        <v>0</v>
      </c>
      <c r="G2949">
        <v>250</v>
      </c>
      <c r="H2949">
        <v>0</v>
      </c>
      <c r="I2949">
        <v>0</v>
      </c>
      <c r="J2949">
        <v>210</v>
      </c>
      <c r="K2949">
        <f>SUM(Emisiones_CH4_CO2eq_MUNDO[[#This Row],[Agricultura (kilotoneladas CO₂e)]:[Otras Quemas de Combustible (kilotoneladas CO₂e)]])</f>
        <v>4230</v>
      </c>
    </row>
    <row r="2950" spans="1:11" x14ac:dyDescent="0.25">
      <c r="A2950" t="s">
        <v>217</v>
      </c>
      <c r="B2950" t="s">
        <v>217</v>
      </c>
      <c r="C2950" t="s">
        <v>218</v>
      </c>
      <c r="D2950">
        <v>1995</v>
      </c>
      <c r="E2950">
        <v>3770</v>
      </c>
      <c r="F2950">
        <v>0</v>
      </c>
      <c r="G2950">
        <v>250</v>
      </c>
      <c r="H2950">
        <v>0</v>
      </c>
      <c r="I2950">
        <v>0</v>
      </c>
      <c r="J2950">
        <v>230</v>
      </c>
      <c r="K2950">
        <f>SUM(Emisiones_CH4_CO2eq_MUNDO[[#This Row],[Agricultura (kilotoneladas CO₂e)]:[Otras Quemas de Combustible (kilotoneladas CO₂e)]])</f>
        <v>4250</v>
      </c>
    </row>
    <row r="2951" spans="1:11" x14ac:dyDescent="0.25">
      <c r="A2951" t="s">
        <v>217</v>
      </c>
      <c r="B2951" t="s">
        <v>217</v>
      </c>
      <c r="C2951" t="s">
        <v>218</v>
      </c>
      <c r="D2951">
        <v>1996</v>
      </c>
      <c r="E2951">
        <v>4050</v>
      </c>
      <c r="F2951">
        <v>0</v>
      </c>
      <c r="G2951">
        <v>210</v>
      </c>
      <c r="H2951">
        <v>0</v>
      </c>
      <c r="I2951">
        <v>0</v>
      </c>
      <c r="J2951">
        <v>220</v>
      </c>
      <c r="K2951">
        <f>SUM(Emisiones_CH4_CO2eq_MUNDO[[#This Row],[Agricultura (kilotoneladas CO₂e)]:[Otras Quemas de Combustible (kilotoneladas CO₂e)]])</f>
        <v>4480</v>
      </c>
    </row>
    <row r="2952" spans="1:11" x14ac:dyDescent="0.25">
      <c r="A2952" t="s">
        <v>217</v>
      </c>
      <c r="B2952" t="s">
        <v>217</v>
      </c>
      <c r="C2952" t="s">
        <v>218</v>
      </c>
      <c r="D2952">
        <v>1997</v>
      </c>
      <c r="E2952">
        <v>4320</v>
      </c>
      <c r="F2952">
        <v>0</v>
      </c>
      <c r="G2952">
        <v>170</v>
      </c>
      <c r="H2952">
        <v>0</v>
      </c>
      <c r="I2952">
        <v>0</v>
      </c>
      <c r="J2952">
        <v>210</v>
      </c>
      <c r="K2952">
        <f>SUM(Emisiones_CH4_CO2eq_MUNDO[[#This Row],[Agricultura (kilotoneladas CO₂e)]:[Otras Quemas de Combustible (kilotoneladas CO₂e)]])</f>
        <v>4700</v>
      </c>
    </row>
    <row r="2953" spans="1:11" x14ac:dyDescent="0.25">
      <c r="A2953" t="s">
        <v>217</v>
      </c>
      <c r="B2953" t="s">
        <v>217</v>
      </c>
      <c r="C2953" t="s">
        <v>218</v>
      </c>
      <c r="D2953">
        <v>1998</v>
      </c>
      <c r="E2953">
        <v>4560</v>
      </c>
      <c r="F2953">
        <v>0</v>
      </c>
      <c r="G2953">
        <v>120</v>
      </c>
      <c r="H2953">
        <v>0</v>
      </c>
      <c r="I2953">
        <v>0</v>
      </c>
      <c r="J2953">
        <v>200</v>
      </c>
      <c r="K2953">
        <f>SUM(Emisiones_CH4_CO2eq_MUNDO[[#This Row],[Agricultura (kilotoneladas CO₂e)]:[Otras Quemas de Combustible (kilotoneladas CO₂e)]])</f>
        <v>4880</v>
      </c>
    </row>
    <row r="2954" spans="1:11" x14ac:dyDescent="0.25">
      <c r="A2954" t="s">
        <v>217</v>
      </c>
      <c r="B2954" t="s">
        <v>217</v>
      </c>
      <c r="C2954" t="s">
        <v>218</v>
      </c>
      <c r="D2954">
        <v>1999</v>
      </c>
      <c r="E2954">
        <v>4890</v>
      </c>
      <c r="F2954">
        <v>0</v>
      </c>
      <c r="G2954">
        <v>80</v>
      </c>
      <c r="H2954">
        <v>0</v>
      </c>
      <c r="I2954">
        <v>0</v>
      </c>
      <c r="J2954">
        <v>180</v>
      </c>
      <c r="K2954">
        <f>SUM(Emisiones_CH4_CO2eq_MUNDO[[#This Row],[Agricultura (kilotoneladas CO₂e)]:[Otras Quemas de Combustible (kilotoneladas CO₂e)]])</f>
        <v>5150</v>
      </c>
    </row>
    <row r="2955" spans="1:11" x14ac:dyDescent="0.25">
      <c r="A2955" t="s">
        <v>217</v>
      </c>
      <c r="B2955" t="s">
        <v>217</v>
      </c>
      <c r="C2955" t="s">
        <v>218</v>
      </c>
      <c r="D2955">
        <v>2000</v>
      </c>
      <c r="E2955">
        <v>5150</v>
      </c>
      <c r="F2955">
        <v>0</v>
      </c>
      <c r="G2955">
        <v>40</v>
      </c>
      <c r="H2955">
        <v>0</v>
      </c>
      <c r="I2955">
        <v>0</v>
      </c>
      <c r="J2955">
        <v>170</v>
      </c>
      <c r="K2955">
        <f>SUM(Emisiones_CH4_CO2eq_MUNDO[[#This Row],[Agricultura (kilotoneladas CO₂e)]:[Otras Quemas de Combustible (kilotoneladas CO₂e)]])</f>
        <v>5360</v>
      </c>
    </row>
    <row r="2956" spans="1:11" x14ac:dyDescent="0.25">
      <c r="A2956" t="s">
        <v>217</v>
      </c>
      <c r="B2956" t="s">
        <v>217</v>
      </c>
      <c r="C2956" t="s">
        <v>218</v>
      </c>
      <c r="D2956">
        <v>2001</v>
      </c>
      <c r="E2956">
        <v>5290</v>
      </c>
      <c r="F2956">
        <v>0</v>
      </c>
      <c r="G2956">
        <v>40</v>
      </c>
      <c r="H2956">
        <v>0</v>
      </c>
      <c r="I2956">
        <v>0</v>
      </c>
      <c r="J2956">
        <v>170</v>
      </c>
      <c r="K2956">
        <f>SUM(Emisiones_CH4_CO2eq_MUNDO[[#This Row],[Agricultura (kilotoneladas CO₂e)]:[Otras Quemas de Combustible (kilotoneladas CO₂e)]])</f>
        <v>5500</v>
      </c>
    </row>
    <row r="2957" spans="1:11" x14ac:dyDescent="0.25">
      <c r="A2957" t="s">
        <v>217</v>
      </c>
      <c r="B2957" t="s">
        <v>217</v>
      </c>
      <c r="C2957" t="s">
        <v>218</v>
      </c>
      <c r="D2957">
        <v>2002</v>
      </c>
      <c r="E2957">
        <v>5290</v>
      </c>
      <c r="F2957">
        <v>0</v>
      </c>
      <c r="G2957">
        <v>40</v>
      </c>
      <c r="H2957">
        <v>0</v>
      </c>
      <c r="I2957">
        <v>0</v>
      </c>
      <c r="J2957">
        <v>180</v>
      </c>
      <c r="K2957">
        <f>SUM(Emisiones_CH4_CO2eq_MUNDO[[#This Row],[Agricultura (kilotoneladas CO₂e)]:[Otras Quemas de Combustible (kilotoneladas CO₂e)]])</f>
        <v>5510</v>
      </c>
    </row>
    <row r="2958" spans="1:11" x14ac:dyDescent="0.25">
      <c r="A2958" t="s">
        <v>217</v>
      </c>
      <c r="B2958" t="s">
        <v>217</v>
      </c>
      <c r="C2958" t="s">
        <v>218</v>
      </c>
      <c r="D2958">
        <v>2003</v>
      </c>
      <c r="E2958">
        <v>5370</v>
      </c>
      <c r="F2958">
        <v>0</v>
      </c>
      <c r="G2958">
        <v>40</v>
      </c>
      <c r="H2958">
        <v>0</v>
      </c>
      <c r="I2958">
        <v>0</v>
      </c>
      <c r="J2958">
        <v>180</v>
      </c>
      <c r="K2958">
        <f>SUM(Emisiones_CH4_CO2eq_MUNDO[[#This Row],[Agricultura (kilotoneladas CO₂e)]:[Otras Quemas de Combustible (kilotoneladas CO₂e)]])</f>
        <v>5590</v>
      </c>
    </row>
    <row r="2959" spans="1:11" x14ac:dyDescent="0.25">
      <c r="A2959" t="s">
        <v>217</v>
      </c>
      <c r="B2959" t="s">
        <v>217</v>
      </c>
      <c r="C2959" t="s">
        <v>218</v>
      </c>
      <c r="D2959">
        <v>2004</v>
      </c>
      <c r="E2959">
        <v>5300</v>
      </c>
      <c r="F2959">
        <v>0</v>
      </c>
      <c r="G2959">
        <v>40</v>
      </c>
      <c r="H2959">
        <v>0</v>
      </c>
      <c r="I2959">
        <v>0</v>
      </c>
      <c r="J2959">
        <v>180</v>
      </c>
      <c r="K2959">
        <f>SUM(Emisiones_CH4_CO2eq_MUNDO[[#This Row],[Agricultura (kilotoneladas CO₂e)]:[Otras Quemas de Combustible (kilotoneladas CO₂e)]])</f>
        <v>5520</v>
      </c>
    </row>
    <row r="2960" spans="1:11" x14ac:dyDescent="0.25">
      <c r="A2960" t="s">
        <v>217</v>
      </c>
      <c r="B2960" t="s">
        <v>217</v>
      </c>
      <c r="C2960" t="s">
        <v>218</v>
      </c>
      <c r="D2960">
        <v>2005</v>
      </c>
      <c r="E2960">
        <v>5390</v>
      </c>
      <c r="F2960">
        <v>0</v>
      </c>
      <c r="G2960">
        <v>40</v>
      </c>
      <c r="H2960">
        <v>0</v>
      </c>
      <c r="I2960">
        <v>0</v>
      </c>
      <c r="J2960">
        <v>190</v>
      </c>
      <c r="K2960">
        <f>SUM(Emisiones_CH4_CO2eq_MUNDO[[#This Row],[Agricultura (kilotoneladas CO₂e)]:[Otras Quemas de Combustible (kilotoneladas CO₂e)]])</f>
        <v>5620</v>
      </c>
    </row>
    <row r="2961" spans="1:11" x14ac:dyDescent="0.25">
      <c r="A2961" t="s">
        <v>217</v>
      </c>
      <c r="B2961" t="s">
        <v>217</v>
      </c>
      <c r="C2961" t="s">
        <v>218</v>
      </c>
      <c r="D2961">
        <v>2006</v>
      </c>
      <c r="E2961">
        <v>5520</v>
      </c>
      <c r="F2961">
        <v>80</v>
      </c>
      <c r="G2961">
        <v>40</v>
      </c>
      <c r="H2961">
        <v>0</v>
      </c>
      <c r="I2961">
        <v>0</v>
      </c>
      <c r="J2961">
        <v>180</v>
      </c>
      <c r="K2961">
        <f>SUM(Emisiones_CH4_CO2eq_MUNDO[[#This Row],[Agricultura (kilotoneladas CO₂e)]:[Otras Quemas de Combustible (kilotoneladas CO₂e)]])</f>
        <v>5820</v>
      </c>
    </row>
    <row r="2962" spans="1:11" x14ac:dyDescent="0.25">
      <c r="A2962" t="s">
        <v>217</v>
      </c>
      <c r="B2962" t="s">
        <v>217</v>
      </c>
      <c r="C2962" t="s">
        <v>218</v>
      </c>
      <c r="D2962">
        <v>2007</v>
      </c>
      <c r="E2962">
        <v>5400</v>
      </c>
      <c r="F2962">
        <v>150</v>
      </c>
      <c r="G2962">
        <v>50</v>
      </c>
      <c r="H2962">
        <v>0</v>
      </c>
      <c r="I2962">
        <v>0</v>
      </c>
      <c r="J2962">
        <v>180</v>
      </c>
      <c r="K2962">
        <f>SUM(Emisiones_CH4_CO2eq_MUNDO[[#This Row],[Agricultura (kilotoneladas CO₂e)]:[Otras Quemas de Combustible (kilotoneladas CO₂e)]])</f>
        <v>5780</v>
      </c>
    </row>
    <row r="2963" spans="1:11" x14ac:dyDescent="0.25">
      <c r="A2963" t="s">
        <v>217</v>
      </c>
      <c r="B2963" t="s">
        <v>217</v>
      </c>
      <c r="C2963" t="s">
        <v>218</v>
      </c>
      <c r="D2963">
        <v>2008</v>
      </c>
      <c r="E2963">
        <v>4960</v>
      </c>
      <c r="F2963">
        <v>230</v>
      </c>
      <c r="G2963">
        <v>50</v>
      </c>
      <c r="H2963">
        <v>0</v>
      </c>
      <c r="I2963">
        <v>0</v>
      </c>
      <c r="J2963">
        <v>180</v>
      </c>
      <c r="K2963">
        <f>SUM(Emisiones_CH4_CO2eq_MUNDO[[#This Row],[Agricultura (kilotoneladas CO₂e)]:[Otras Quemas de Combustible (kilotoneladas CO₂e)]])</f>
        <v>5420</v>
      </c>
    </row>
    <row r="2964" spans="1:11" x14ac:dyDescent="0.25">
      <c r="A2964" t="s">
        <v>217</v>
      </c>
      <c r="B2964" t="s">
        <v>217</v>
      </c>
      <c r="C2964" t="s">
        <v>218</v>
      </c>
      <c r="D2964">
        <v>2009</v>
      </c>
      <c r="E2964">
        <v>5270</v>
      </c>
      <c r="F2964">
        <v>300</v>
      </c>
      <c r="G2964">
        <v>50</v>
      </c>
      <c r="H2964">
        <v>0</v>
      </c>
      <c r="I2964">
        <v>0</v>
      </c>
      <c r="J2964">
        <v>170</v>
      </c>
      <c r="K2964">
        <f>SUM(Emisiones_CH4_CO2eq_MUNDO[[#This Row],[Agricultura (kilotoneladas CO₂e)]:[Otras Quemas de Combustible (kilotoneladas CO₂e)]])</f>
        <v>5790</v>
      </c>
    </row>
    <row r="2965" spans="1:11" x14ac:dyDescent="0.25">
      <c r="A2965" t="s">
        <v>217</v>
      </c>
      <c r="B2965" t="s">
        <v>217</v>
      </c>
      <c r="C2965" t="s">
        <v>218</v>
      </c>
      <c r="D2965">
        <v>2010</v>
      </c>
      <c r="E2965">
        <v>5550</v>
      </c>
      <c r="F2965">
        <v>380</v>
      </c>
      <c r="G2965">
        <v>50</v>
      </c>
      <c r="H2965">
        <v>0</v>
      </c>
      <c r="I2965">
        <v>0</v>
      </c>
      <c r="J2965">
        <v>170</v>
      </c>
      <c r="K2965">
        <f>SUM(Emisiones_CH4_CO2eq_MUNDO[[#This Row],[Agricultura (kilotoneladas CO₂e)]:[Otras Quemas de Combustible (kilotoneladas CO₂e)]])</f>
        <v>6150</v>
      </c>
    </row>
    <row r="2966" spans="1:11" x14ac:dyDescent="0.25">
      <c r="A2966" t="s">
        <v>217</v>
      </c>
      <c r="B2966" t="s">
        <v>217</v>
      </c>
      <c r="C2966" t="s">
        <v>218</v>
      </c>
      <c r="D2966">
        <v>2011</v>
      </c>
      <c r="E2966">
        <v>5590</v>
      </c>
      <c r="F2966">
        <v>350</v>
      </c>
      <c r="G2966">
        <v>50</v>
      </c>
      <c r="H2966">
        <v>0</v>
      </c>
      <c r="I2966">
        <v>0</v>
      </c>
      <c r="J2966">
        <v>170</v>
      </c>
      <c r="K2966">
        <f>SUM(Emisiones_CH4_CO2eq_MUNDO[[#This Row],[Agricultura (kilotoneladas CO₂e)]:[Otras Quemas de Combustible (kilotoneladas CO₂e)]])</f>
        <v>6160</v>
      </c>
    </row>
    <row r="2967" spans="1:11" x14ac:dyDescent="0.25">
      <c r="A2967" t="s">
        <v>217</v>
      </c>
      <c r="B2967" t="s">
        <v>217</v>
      </c>
      <c r="C2967" t="s">
        <v>218</v>
      </c>
      <c r="D2967">
        <v>2012</v>
      </c>
      <c r="E2967">
        <v>5760</v>
      </c>
      <c r="F2967">
        <v>320</v>
      </c>
      <c r="G2967">
        <v>50</v>
      </c>
      <c r="H2967">
        <v>0</v>
      </c>
      <c r="I2967">
        <v>0</v>
      </c>
      <c r="J2967">
        <v>180</v>
      </c>
      <c r="K2967">
        <f>SUM(Emisiones_CH4_CO2eq_MUNDO[[#This Row],[Agricultura (kilotoneladas CO₂e)]:[Otras Quemas de Combustible (kilotoneladas CO₂e)]])</f>
        <v>6310</v>
      </c>
    </row>
    <row r="2968" spans="1:11" x14ac:dyDescent="0.25">
      <c r="A2968" t="s">
        <v>217</v>
      </c>
      <c r="B2968" t="s">
        <v>217</v>
      </c>
      <c r="C2968" t="s">
        <v>218</v>
      </c>
      <c r="D2968">
        <v>2013</v>
      </c>
      <c r="E2968">
        <v>5920</v>
      </c>
      <c r="F2968">
        <v>300</v>
      </c>
      <c r="G2968">
        <v>50</v>
      </c>
      <c r="H2968">
        <v>0</v>
      </c>
      <c r="I2968">
        <v>0</v>
      </c>
      <c r="J2968">
        <v>180</v>
      </c>
      <c r="K2968">
        <f>SUM(Emisiones_CH4_CO2eq_MUNDO[[#This Row],[Agricultura (kilotoneladas CO₂e)]:[Otras Quemas de Combustible (kilotoneladas CO₂e)]])</f>
        <v>6450</v>
      </c>
    </row>
    <row r="2969" spans="1:11" x14ac:dyDescent="0.25">
      <c r="A2969" t="s">
        <v>217</v>
      </c>
      <c r="B2969" t="s">
        <v>217</v>
      </c>
      <c r="C2969" t="s">
        <v>218</v>
      </c>
      <c r="D2969">
        <v>2014</v>
      </c>
      <c r="E2969">
        <v>6120</v>
      </c>
      <c r="F2969">
        <v>270</v>
      </c>
      <c r="G2969">
        <v>60</v>
      </c>
      <c r="H2969">
        <v>0</v>
      </c>
      <c r="I2969">
        <v>0</v>
      </c>
      <c r="J2969">
        <v>190</v>
      </c>
      <c r="K2969">
        <f>SUM(Emisiones_CH4_CO2eq_MUNDO[[#This Row],[Agricultura (kilotoneladas CO₂e)]:[Otras Quemas de Combustible (kilotoneladas CO₂e)]])</f>
        <v>6640</v>
      </c>
    </row>
    <row r="2970" spans="1:11" x14ac:dyDescent="0.25">
      <c r="A2970" t="s">
        <v>217</v>
      </c>
      <c r="B2970" t="s">
        <v>217</v>
      </c>
      <c r="C2970" t="s">
        <v>218</v>
      </c>
      <c r="D2970">
        <v>2015</v>
      </c>
      <c r="E2970">
        <v>6210</v>
      </c>
      <c r="F2970">
        <v>240</v>
      </c>
      <c r="G2970">
        <v>60</v>
      </c>
      <c r="H2970">
        <v>0</v>
      </c>
      <c r="I2970">
        <v>0</v>
      </c>
      <c r="J2970">
        <v>190</v>
      </c>
      <c r="K2970">
        <f>SUM(Emisiones_CH4_CO2eq_MUNDO[[#This Row],[Agricultura (kilotoneladas CO₂e)]:[Otras Quemas de Combustible (kilotoneladas CO₂e)]])</f>
        <v>6700</v>
      </c>
    </row>
    <row r="2971" spans="1:11" x14ac:dyDescent="0.25">
      <c r="A2971" t="s">
        <v>217</v>
      </c>
      <c r="B2971" t="s">
        <v>217</v>
      </c>
      <c r="C2971" t="s">
        <v>218</v>
      </c>
      <c r="D2971">
        <v>2016</v>
      </c>
      <c r="E2971">
        <v>6470</v>
      </c>
      <c r="F2971">
        <v>230</v>
      </c>
      <c r="G2971">
        <v>60</v>
      </c>
      <c r="H2971">
        <v>0</v>
      </c>
      <c r="I2971">
        <v>0</v>
      </c>
      <c r="J2971">
        <v>190</v>
      </c>
      <c r="K2971">
        <f>SUM(Emisiones_CH4_CO2eq_MUNDO[[#This Row],[Agricultura (kilotoneladas CO₂e)]:[Otras Quemas de Combustible (kilotoneladas CO₂e)]])</f>
        <v>6950</v>
      </c>
    </row>
    <row r="2972" spans="1:11" x14ac:dyDescent="0.25">
      <c r="A2972" t="s">
        <v>219</v>
      </c>
      <c r="B2972" t="s">
        <v>451</v>
      </c>
      <c r="C2972" t="s">
        <v>220</v>
      </c>
      <c r="D2972">
        <v>1990</v>
      </c>
      <c r="E2972">
        <v>50</v>
      </c>
      <c r="F2972">
        <v>0</v>
      </c>
      <c r="G2972">
        <v>830</v>
      </c>
      <c r="H2972">
        <v>0</v>
      </c>
      <c r="I2972">
        <v>0</v>
      </c>
      <c r="J2972">
        <v>10</v>
      </c>
      <c r="K2972">
        <f>SUM(Emisiones_CH4_CO2eq_MUNDO[[#This Row],[Agricultura (kilotoneladas CO₂e)]:[Otras Quemas de Combustible (kilotoneladas CO₂e)]])</f>
        <v>890</v>
      </c>
    </row>
    <row r="2973" spans="1:11" x14ac:dyDescent="0.25">
      <c r="A2973" t="s">
        <v>219</v>
      </c>
      <c r="B2973" t="s">
        <v>451</v>
      </c>
      <c r="C2973" t="s">
        <v>220</v>
      </c>
      <c r="D2973">
        <v>1991</v>
      </c>
      <c r="E2973">
        <v>40</v>
      </c>
      <c r="F2973">
        <v>0</v>
      </c>
      <c r="G2973">
        <v>850</v>
      </c>
      <c r="H2973">
        <v>0</v>
      </c>
      <c r="I2973">
        <v>0</v>
      </c>
      <c r="J2973">
        <v>10</v>
      </c>
      <c r="K2973">
        <f>SUM(Emisiones_CH4_CO2eq_MUNDO[[#This Row],[Agricultura (kilotoneladas CO₂e)]:[Otras Quemas de Combustible (kilotoneladas CO₂e)]])</f>
        <v>900</v>
      </c>
    </row>
    <row r="2974" spans="1:11" x14ac:dyDescent="0.25">
      <c r="A2974" t="s">
        <v>219</v>
      </c>
      <c r="B2974" t="s">
        <v>451</v>
      </c>
      <c r="C2974" t="s">
        <v>220</v>
      </c>
      <c r="D2974">
        <v>1992</v>
      </c>
      <c r="E2974">
        <v>40</v>
      </c>
      <c r="F2974">
        <v>0</v>
      </c>
      <c r="G2974">
        <v>860</v>
      </c>
      <c r="H2974">
        <v>0</v>
      </c>
      <c r="I2974">
        <v>0</v>
      </c>
      <c r="J2974">
        <v>10</v>
      </c>
      <c r="K2974">
        <f>SUM(Emisiones_CH4_CO2eq_MUNDO[[#This Row],[Agricultura (kilotoneladas CO₂e)]:[Otras Quemas de Combustible (kilotoneladas CO₂e)]])</f>
        <v>910</v>
      </c>
    </row>
    <row r="2975" spans="1:11" x14ac:dyDescent="0.25">
      <c r="A2975" t="s">
        <v>219</v>
      </c>
      <c r="B2975" t="s">
        <v>451</v>
      </c>
      <c r="C2975" t="s">
        <v>220</v>
      </c>
      <c r="D2975">
        <v>1993</v>
      </c>
      <c r="E2975">
        <v>40</v>
      </c>
      <c r="F2975">
        <v>0</v>
      </c>
      <c r="G2975">
        <v>870</v>
      </c>
      <c r="H2975">
        <v>0</v>
      </c>
      <c r="I2975">
        <v>0</v>
      </c>
      <c r="J2975">
        <v>10</v>
      </c>
      <c r="K2975">
        <f>SUM(Emisiones_CH4_CO2eq_MUNDO[[#This Row],[Agricultura (kilotoneladas CO₂e)]:[Otras Quemas de Combustible (kilotoneladas CO₂e)]])</f>
        <v>920</v>
      </c>
    </row>
    <row r="2976" spans="1:11" x14ac:dyDescent="0.25">
      <c r="A2976" t="s">
        <v>219</v>
      </c>
      <c r="B2976" t="s">
        <v>451</v>
      </c>
      <c r="C2976" t="s">
        <v>220</v>
      </c>
      <c r="D2976">
        <v>1994</v>
      </c>
      <c r="E2976">
        <v>40</v>
      </c>
      <c r="F2976">
        <v>0</v>
      </c>
      <c r="G2976">
        <v>880</v>
      </c>
      <c r="H2976">
        <v>0</v>
      </c>
      <c r="I2976">
        <v>0</v>
      </c>
      <c r="J2976">
        <v>10</v>
      </c>
      <c r="K2976">
        <f>SUM(Emisiones_CH4_CO2eq_MUNDO[[#This Row],[Agricultura (kilotoneladas CO₂e)]:[Otras Quemas de Combustible (kilotoneladas CO₂e)]])</f>
        <v>930</v>
      </c>
    </row>
    <row r="2977" spans="1:11" x14ac:dyDescent="0.25">
      <c r="A2977" t="s">
        <v>219</v>
      </c>
      <c r="B2977" t="s">
        <v>451</v>
      </c>
      <c r="C2977" t="s">
        <v>220</v>
      </c>
      <c r="D2977">
        <v>1995</v>
      </c>
      <c r="E2977">
        <v>40</v>
      </c>
      <c r="F2977">
        <v>0</v>
      </c>
      <c r="G2977">
        <v>890</v>
      </c>
      <c r="H2977">
        <v>0</v>
      </c>
      <c r="I2977">
        <v>0</v>
      </c>
      <c r="J2977">
        <v>10</v>
      </c>
      <c r="K2977">
        <f>SUM(Emisiones_CH4_CO2eq_MUNDO[[#This Row],[Agricultura (kilotoneladas CO₂e)]:[Otras Quemas de Combustible (kilotoneladas CO₂e)]])</f>
        <v>940</v>
      </c>
    </row>
    <row r="2978" spans="1:11" x14ac:dyDescent="0.25">
      <c r="A2978" t="s">
        <v>219</v>
      </c>
      <c r="B2978" t="s">
        <v>451</v>
      </c>
      <c r="C2978" t="s">
        <v>220</v>
      </c>
      <c r="D2978">
        <v>1996</v>
      </c>
      <c r="E2978">
        <v>40</v>
      </c>
      <c r="F2978">
        <v>0</v>
      </c>
      <c r="G2978">
        <v>980</v>
      </c>
      <c r="H2978">
        <v>0</v>
      </c>
      <c r="I2978">
        <v>0</v>
      </c>
      <c r="J2978">
        <v>10</v>
      </c>
      <c r="K2978">
        <f>SUM(Emisiones_CH4_CO2eq_MUNDO[[#This Row],[Agricultura (kilotoneladas CO₂e)]:[Otras Quemas de Combustible (kilotoneladas CO₂e)]])</f>
        <v>1030</v>
      </c>
    </row>
    <row r="2979" spans="1:11" x14ac:dyDescent="0.25">
      <c r="A2979" t="s">
        <v>219</v>
      </c>
      <c r="B2979" t="s">
        <v>451</v>
      </c>
      <c r="C2979" t="s">
        <v>220</v>
      </c>
      <c r="D2979">
        <v>1997</v>
      </c>
      <c r="E2979">
        <v>40</v>
      </c>
      <c r="F2979">
        <v>0</v>
      </c>
      <c r="G2979">
        <v>1080</v>
      </c>
      <c r="H2979">
        <v>0</v>
      </c>
      <c r="I2979">
        <v>0</v>
      </c>
      <c r="J2979">
        <v>10</v>
      </c>
      <c r="K2979">
        <f>SUM(Emisiones_CH4_CO2eq_MUNDO[[#This Row],[Agricultura (kilotoneladas CO₂e)]:[Otras Quemas de Combustible (kilotoneladas CO₂e)]])</f>
        <v>1130</v>
      </c>
    </row>
    <row r="2980" spans="1:11" x14ac:dyDescent="0.25">
      <c r="A2980" t="s">
        <v>219</v>
      </c>
      <c r="B2980" t="s">
        <v>451</v>
      </c>
      <c r="C2980" t="s">
        <v>220</v>
      </c>
      <c r="D2980">
        <v>1998</v>
      </c>
      <c r="E2980">
        <v>40</v>
      </c>
      <c r="F2980">
        <v>0</v>
      </c>
      <c r="G2980">
        <v>1170</v>
      </c>
      <c r="H2980">
        <v>0</v>
      </c>
      <c r="I2980">
        <v>0</v>
      </c>
      <c r="J2980">
        <v>10</v>
      </c>
      <c r="K2980">
        <f>SUM(Emisiones_CH4_CO2eq_MUNDO[[#This Row],[Agricultura (kilotoneladas CO₂e)]:[Otras Quemas de Combustible (kilotoneladas CO₂e)]])</f>
        <v>1220</v>
      </c>
    </row>
    <row r="2981" spans="1:11" x14ac:dyDescent="0.25">
      <c r="A2981" t="s">
        <v>219</v>
      </c>
      <c r="B2981" t="s">
        <v>451</v>
      </c>
      <c r="C2981" t="s">
        <v>220</v>
      </c>
      <c r="D2981">
        <v>1999</v>
      </c>
      <c r="E2981">
        <v>40</v>
      </c>
      <c r="F2981">
        <v>0</v>
      </c>
      <c r="G2981">
        <v>1260</v>
      </c>
      <c r="H2981">
        <v>0</v>
      </c>
      <c r="I2981">
        <v>0</v>
      </c>
      <c r="J2981">
        <v>10</v>
      </c>
      <c r="K2981">
        <f>SUM(Emisiones_CH4_CO2eq_MUNDO[[#This Row],[Agricultura (kilotoneladas CO₂e)]:[Otras Quemas de Combustible (kilotoneladas CO₂e)]])</f>
        <v>1310</v>
      </c>
    </row>
    <row r="2982" spans="1:11" x14ac:dyDescent="0.25">
      <c r="A2982" t="s">
        <v>219</v>
      </c>
      <c r="B2982" t="s">
        <v>451</v>
      </c>
      <c r="C2982" t="s">
        <v>220</v>
      </c>
      <c r="D2982">
        <v>2000</v>
      </c>
      <c r="E2982">
        <v>40</v>
      </c>
      <c r="F2982">
        <v>0</v>
      </c>
      <c r="G2982">
        <v>1360</v>
      </c>
      <c r="H2982">
        <v>0</v>
      </c>
      <c r="I2982">
        <v>0</v>
      </c>
      <c r="J2982">
        <v>10</v>
      </c>
      <c r="K2982">
        <f>SUM(Emisiones_CH4_CO2eq_MUNDO[[#This Row],[Agricultura (kilotoneladas CO₂e)]:[Otras Quemas de Combustible (kilotoneladas CO₂e)]])</f>
        <v>1410</v>
      </c>
    </row>
    <row r="2983" spans="1:11" x14ac:dyDescent="0.25">
      <c r="A2983" t="s">
        <v>219</v>
      </c>
      <c r="B2983" t="s">
        <v>451</v>
      </c>
      <c r="C2983" t="s">
        <v>220</v>
      </c>
      <c r="D2983">
        <v>2001</v>
      </c>
      <c r="E2983">
        <v>30</v>
      </c>
      <c r="F2983">
        <v>0</v>
      </c>
      <c r="G2983">
        <v>1490</v>
      </c>
      <c r="H2983">
        <v>0</v>
      </c>
      <c r="I2983">
        <v>0</v>
      </c>
      <c r="J2983">
        <v>10</v>
      </c>
      <c r="K2983">
        <f>SUM(Emisiones_CH4_CO2eq_MUNDO[[#This Row],[Agricultura (kilotoneladas CO₂e)]:[Otras Quemas de Combustible (kilotoneladas CO₂e)]])</f>
        <v>1530</v>
      </c>
    </row>
    <row r="2984" spans="1:11" x14ac:dyDescent="0.25">
      <c r="A2984" t="s">
        <v>219</v>
      </c>
      <c r="B2984" t="s">
        <v>451</v>
      </c>
      <c r="C2984" t="s">
        <v>220</v>
      </c>
      <c r="D2984">
        <v>2002</v>
      </c>
      <c r="E2984">
        <v>30</v>
      </c>
      <c r="F2984">
        <v>0</v>
      </c>
      <c r="G2984">
        <v>1420</v>
      </c>
      <c r="H2984">
        <v>0</v>
      </c>
      <c r="I2984">
        <v>0</v>
      </c>
      <c r="J2984">
        <v>10</v>
      </c>
      <c r="K2984">
        <f>SUM(Emisiones_CH4_CO2eq_MUNDO[[#This Row],[Agricultura (kilotoneladas CO₂e)]:[Otras Quemas de Combustible (kilotoneladas CO₂e)]])</f>
        <v>1460</v>
      </c>
    </row>
    <row r="2985" spans="1:11" x14ac:dyDescent="0.25">
      <c r="A2985" t="s">
        <v>219</v>
      </c>
      <c r="B2985" t="s">
        <v>451</v>
      </c>
      <c r="C2985" t="s">
        <v>220</v>
      </c>
      <c r="D2985">
        <v>2003</v>
      </c>
      <c r="E2985">
        <v>30</v>
      </c>
      <c r="F2985">
        <v>0</v>
      </c>
      <c r="G2985">
        <v>1470</v>
      </c>
      <c r="H2985">
        <v>0</v>
      </c>
      <c r="I2985">
        <v>0</v>
      </c>
      <c r="J2985">
        <v>10</v>
      </c>
      <c r="K2985">
        <f>SUM(Emisiones_CH4_CO2eq_MUNDO[[#This Row],[Agricultura (kilotoneladas CO₂e)]:[Otras Quemas de Combustible (kilotoneladas CO₂e)]])</f>
        <v>1510</v>
      </c>
    </row>
    <row r="2986" spans="1:11" x14ac:dyDescent="0.25">
      <c r="A2986" t="s">
        <v>219</v>
      </c>
      <c r="B2986" t="s">
        <v>451</v>
      </c>
      <c r="C2986" t="s">
        <v>220</v>
      </c>
      <c r="D2986">
        <v>2004</v>
      </c>
      <c r="E2986">
        <v>20</v>
      </c>
      <c r="F2986">
        <v>0</v>
      </c>
      <c r="G2986">
        <v>1480</v>
      </c>
      <c r="H2986">
        <v>0</v>
      </c>
      <c r="I2986">
        <v>0</v>
      </c>
      <c r="J2986">
        <v>10</v>
      </c>
      <c r="K2986">
        <f>SUM(Emisiones_CH4_CO2eq_MUNDO[[#This Row],[Agricultura (kilotoneladas CO₂e)]:[Otras Quemas de Combustible (kilotoneladas CO₂e)]])</f>
        <v>1510</v>
      </c>
    </row>
    <row r="2987" spans="1:11" x14ac:dyDescent="0.25">
      <c r="A2987" t="s">
        <v>219</v>
      </c>
      <c r="B2987" t="s">
        <v>451</v>
      </c>
      <c r="C2987" t="s">
        <v>220</v>
      </c>
      <c r="D2987">
        <v>2005</v>
      </c>
      <c r="E2987">
        <v>20</v>
      </c>
      <c r="F2987">
        <v>0</v>
      </c>
      <c r="G2987">
        <v>1480</v>
      </c>
      <c r="H2987">
        <v>0</v>
      </c>
      <c r="I2987">
        <v>0</v>
      </c>
      <c r="J2987">
        <v>10</v>
      </c>
      <c r="K2987">
        <f>SUM(Emisiones_CH4_CO2eq_MUNDO[[#This Row],[Agricultura (kilotoneladas CO₂e)]:[Otras Quemas de Combustible (kilotoneladas CO₂e)]])</f>
        <v>1510</v>
      </c>
    </row>
    <row r="2988" spans="1:11" x14ac:dyDescent="0.25">
      <c r="A2988" t="s">
        <v>219</v>
      </c>
      <c r="B2988" t="s">
        <v>451</v>
      </c>
      <c r="C2988" t="s">
        <v>220</v>
      </c>
      <c r="D2988">
        <v>2006</v>
      </c>
      <c r="E2988">
        <v>20</v>
      </c>
      <c r="F2988">
        <v>0</v>
      </c>
      <c r="G2988">
        <v>1560</v>
      </c>
      <c r="H2988">
        <v>0</v>
      </c>
      <c r="I2988">
        <v>0</v>
      </c>
      <c r="J2988">
        <v>10</v>
      </c>
      <c r="K2988">
        <f>SUM(Emisiones_CH4_CO2eq_MUNDO[[#This Row],[Agricultura (kilotoneladas CO₂e)]:[Otras Quemas de Combustible (kilotoneladas CO₂e)]])</f>
        <v>1590</v>
      </c>
    </row>
    <row r="2989" spans="1:11" x14ac:dyDescent="0.25">
      <c r="A2989" t="s">
        <v>219</v>
      </c>
      <c r="B2989" t="s">
        <v>451</v>
      </c>
      <c r="C2989" t="s">
        <v>220</v>
      </c>
      <c r="D2989">
        <v>2007</v>
      </c>
      <c r="E2989">
        <v>20</v>
      </c>
      <c r="F2989">
        <v>0</v>
      </c>
      <c r="G2989">
        <v>1580</v>
      </c>
      <c r="H2989">
        <v>0</v>
      </c>
      <c r="I2989">
        <v>0</v>
      </c>
      <c r="J2989">
        <v>10</v>
      </c>
      <c r="K2989">
        <f>SUM(Emisiones_CH4_CO2eq_MUNDO[[#This Row],[Agricultura (kilotoneladas CO₂e)]:[Otras Quemas de Combustible (kilotoneladas CO₂e)]])</f>
        <v>1610</v>
      </c>
    </row>
    <row r="2990" spans="1:11" x14ac:dyDescent="0.25">
      <c r="A2990" t="s">
        <v>219</v>
      </c>
      <c r="B2990" t="s">
        <v>451</v>
      </c>
      <c r="C2990" t="s">
        <v>220</v>
      </c>
      <c r="D2990">
        <v>2008</v>
      </c>
      <c r="E2990">
        <v>20</v>
      </c>
      <c r="F2990">
        <v>0</v>
      </c>
      <c r="G2990">
        <v>1610</v>
      </c>
      <c r="H2990">
        <v>0</v>
      </c>
      <c r="I2990">
        <v>0</v>
      </c>
      <c r="J2990">
        <v>10</v>
      </c>
      <c r="K2990">
        <f>SUM(Emisiones_CH4_CO2eq_MUNDO[[#This Row],[Agricultura (kilotoneladas CO₂e)]:[Otras Quemas de Combustible (kilotoneladas CO₂e)]])</f>
        <v>1640</v>
      </c>
    </row>
    <row r="2991" spans="1:11" x14ac:dyDescent="0.25">
      <c r="A2991" t="s">
        <v>219</v>
      </c>
      <c r="B2991" t="s">
        <v>451</v>
      </c>
      <c r="C2991" t="s">
        <v>220</v>
      </c>
      <c r="D2991">
        <v>2009</v>
      </c>
      <c r="E2991">
        <v>20</v>
      </c>
      <c r="F2991">
        <v>0</v>
      </c>
      <c r="G2991">
        <v>1640</v>
      </c>
      <c r="H2991">
        <v>0</v>
      </c>
      <c r="I2991">
        <v>0</v>
      </c>
      <c r="J2991">
        <v>10</v>
      </c>
      <c r="K2991">
        <f>SUM(Emisiones_CH4_CO2eq_MUNDO[[#This Row],[Agricultura (kilotoneladas CO₂e)]:[Otras Quemas de Combustible (kilotoneladas CO₂e)]])</f>
        <v>1670</v>
      </c>
    </row>
    <row r="2992" spans="1:11" x14ac:dyDescent="0.25">
      <c r="A2992" t="s">
        <v>219</v>
      </c>
      <c r="B2992" t="s">
        <v>451</v>
      </c>
      <c r="C2992" t="s">
        <v>220</v>
      </c>
      <c r="D2992">
        <v>2010</v>
      </c>
      <c r="E2992">
        <v>20</v>
      </c>
      <c r="F2992">
        <v>0</v>
      </c>
      <c r="G2992">
        <v>1660</v>
      </c>
      <c r="H2992">
        <v>0</v>
      </c>
      <c r="I2992">
        <v>0</v>
      </c>
      <c r="J2992">
        <v>10</v>
      </c>
      <c r="K2992">
        <f>SUM(Emisiones_CH4_CO2eq_MUNDO[[#This Row],[Agricultura (kilotoneladas CO₂e)]:[Otras Quemas de Combustible (kilotoneladas CO₂e)]])</f>
        <v>1690</v>
      </c>
    </row>
    <row r="2993" spans="1:11" x14ac:dyDescent="0.25">
      <c r="A2993" t="s">
        <v>219</v>
      </c>
      <c r="B2993" t="s">
        <v>451</v>
      </c>
      <c r="C2993" t="s">
        <v>220</v>
      </c>
      <c r="D2993">
        <v>2011</v>
      </c>
      <c r="E2993">
        <v>20</v>
      </c>
      <c r="F2993">
        <v>0</v>
      </c>
      <c r="G2993">
        <v>1700</v>
      </c>
      <c r="H2993">
        <v>0</v>
      </c>
      <c r="I2993">
        <v>0</v>
      </c>
      <c r="J2993">
        <v>10</v>
      </c>
      <c r="K2993">
        <f>SUM(Emisiones_CH4_CO2eq_MUNDO[[#This Row],[Agricultura (kilotoneladas CO₂e)]:[Otras Quemas de Combustible (kilotoneladas CO₂e)]])</f>
        <v>1730</v>
      </c>
    </row>
    <row r="2994" spans="1:11" x14ac:dyDescent="0.25">
      <c r="A2994" t="s">
        <v>219</v>
      </c>
      <c r="B2994" t="s">
        <v>451</v>
      </c>
      <c r="C2994" t="s">
        <v>220</v>
      </c>
      <c r="D2994">
        <v>2012</v>
      </c>
      <c r="E2994">
        <v>20</v>
      </c>
      <c r="F2994">
        <v>0</v>
      </c>
      <c r="G2994">
        <v>1730</v>
      </c>
      <c r="H2994">
        <v>0</v>
      </c>
      <c r="I2994">
        <v>0</v>
      </c>
      <c r="J2994">
        <v>10</v>
      </c>
      <c r="K2994">
        <f>SUM(Emisiones_CH4_CO2eq_MUNDO[[#This Row],[Agricultura (kilotoneladas CO₂e)]:[Otras Quemas de Combustible (kilotoneladas CO₂e)]])</f>
        <v>1760</v>
      </c>
    </row>
    <row r="2995" spans="1:11" x14ac:dyDescent="0.25">
      <c r="A2995" t="s">
        <v>219</v>
      </c>
      <c r="B2995" t="s">
        <v>451</v>
      </c>
      <c r="C2995" t="s">
        <v>220</v>
      </c>
      <c r="D2995">
        <v>2013</v>
      </c>
      <c r="E2995">
        <v>20</v>
      </c>
      <c r="F2995">
        <v>0</v>
      </c>
      <c r="G2995">
        <v>1760</v>
      </c>
      <c r="H2995">
        <v>0</v>
      </c>
      <c r="I2995">
        <v>0</v>
      </c>
      <c r="J2995">
        <v>20</v>
      </c>
      <c r="K2995">
        <f>SUM(Emisiones_CH4_CO2eq_MUNDO[[#This Row],[Agricultura (kilotoneladas CO₂e)]:[Otras Quemas de Combustible (kilotoneladas CO₂e)]])</f>
        <v>1800</v>
      </c>
    </row>
    <row r="2996" spans="1:11" x14ac:dyDescent="0.25">
      <c r="A2996" t="s">
        <v>219</v>
      </c>
      <c r="B2996" t="s">
        <v>451</v>
      </c>
      <c r="C2996" t="s">
        <v>220</v>
      </c>
      <c r="D2996">
        <v>2014</v>
      </c>
      <c r="E2996">
        <v>20</v>
      </c>
      <c r="F2996">
        <v>0</v>
      </c>
      <c r="G2996">
        <v>1790</v>
      </c>
      <c r="H2996">
        <v>0</v>
      </c>
      <c r="I2996">
        <v>0</v>
      </c>
      <c r="J2996">
        <v>20</v>
      </c>
      <c r="K2996">
        <f>SUM(Emisiones_CH4_CO2eq_MUNDO[[#This Row],[Agricultura (kilotoneladas CO₂e)]:[Otras Quemas de Combustible (kilotoneladas CO₂e)]])</f>
        <v>1830</v>
      </c>
    </row>
    <row r="2997" spans="1:11" x14ac:dyDescent="0.25">
      <c r="A2997" t="s">
        <v>219</v>
      </c>
      <c r="B2997" t="s">
        <v>451</v>
      </c>
      <c r="C2997" t="s">
        <v>220</v>
      </c>
      <c r="D2997">
        <v>2015</v>
      </c>
      <c r="E2997">
        <v>20</v>
      </c>
      <c r="F2997">
        <v>0</v>
      </c>
      <c r="G2997">
        <v>1820</v>
      </c>
      <c r="H2997">
        <v>0</v>
      </c>
      <c r="I2997">
        <v>0</v>
      </c>
      <c r="J2997">
        <v>20</v>
      </c>
      <c r="K2997">
        <f>SUM(Emisiones_CH4_CO2eq_MUNDO[[#This Row],[Agricultura (kilotoneladas CO₂e)]:[Otras Quemas de Combustible (kilotoneladas CO₂e)]])</f>
        <v>1860</v>
      </c>
    </row>
    <row r="2998" spans="1:11" x14ac:dyDescent="0.25">
      <c r="A2998" t="s">
        <v>219</v>
      </c>
      <c r="B2998" t="s">
        <v>451</v>
      </c>
      <c r="C2998" t="s">
        <v>220</v>
      </c>
      <c r="D2998">
        <v>2016</v>
      </c>
      <c r="E2998">
        <v>20</v>
      </c>
      <c r="F2998">
        <v>0</v>
      </c>
      <c r="G2998">
        <v>1840</v>
      </c>
      <c r="H2998">
        <v>0</v>
      </c>
      <c r="I2998">
        <v>0</v>
      </c>
      <c r="J2998">
        <v>20</v>
      </c>
      <c r="K2998">
        <f>SUM(Emisiones_CH4_CO2eq_MUNDO[[#This Row],[Agricultura (kilotoneladas CO₂e)]:[Otras Quemas de Combustible (kilotoneladas CO₂e)]])</f>
        <v>1880</v>
      </c>
    </row>
    <row r="2999" spans="1:11" x14ac:dyDescent="0.25">
      <c r="A2999" t="s">
        <v>221</v>
      </c>
      <c r="B2999" t="s">
        <v>452</v>
      </c>
      <c r="C2999" t="s">
        <v>222</v>
      </c>
      <c r="D2999">
        <v>1990</v>
      </c>
      <c r="E2999">
        <v>55390</v>
      </c>
      <c r="F2999">
        <v>20010</v>
      </c>
      <c r="G2999">
        <v>6800</v>
      </c>
      <c r="H2999">
        <v>2910</v>
      </c>
      <c r="I2999">
        <v>130</v>
      </c>
      <c r="J2999">
        <v>4430</v>
      </c>
      <c r="K2999">
        <f>SUM(Emisiones_CH4_CO2eq_MUNDO[[#This Row],[Agricultura (kilotoneladas CO₂e)]:[Otras Quemas de Combustible (kilotoneladas CO₂e)]])</f>
        <v>89670</v>
      </c>
    </row>
    <row r="3000" spans="1:11" x14ac:dyDescent="0.25">
      <c r="A3000" t="s">
        <v>221</v>
      </c>
      <c r="B3000" t="s">
        <v>452</v>
      </c>
      <c r="C3000" t="s">
        <v>222</v>
      </c>
      <c r="D3000">
        <v>1991</v>
      </c>
      <c r="E3000">
        <v>54980</v>
      </c>
      <c r="F3000">
        <v>20320</v>
      </c>
      <c r="G3000">
        <v>7430</v>
      </c>
      <c r="H3000">
        <v>2910</v>
      </c>
      <c r="I3000">
        <v>120</v>
      </c>
      <c r="J3000">
        <v>4520</v>
      </c>
      <c r="K3000">
        <f>SUM(Emisiones_CH4_CO2eq_MUNDO[[#This Row],[Agricultura (kilotoneladas CO₂e)]:[Otras Quemas de Combustible (kilotoneladas CO₂e)]])</f>
        <v>90280</v>
      </c>
    </row>
    <row r="3001" spans="1:11" x14ac:dyDescent="0.25">
      <c r="A3001" t="s">
        <v>221</v>
      </c>
      <c r="B3001" t="s">
        <v>452</v>
      </c>
      <c r="C3001" t="s">
        <v>222</v>
      </c>
      <c r="D3001">
        <v>1992</v>
      </c>
      <c r="E3001">
        <v>54040</v>
      </c>
      <c r="F3001">
        <v>20010</v>
      </c>
      <c r="G3001">
        <v>8039.99999999999</v>
      </c>
      <c r="H3001">
        <v>2910</v>
      </c>
      <c r="I3001">
        <v>120</v>
      </c>
      <c r="J3001">
        <v>4600</v>
      </c>
      <c r="K3001">
        <f>SUM(Emisiones_CH4_CO2eq_MUNDO[[#This Row],[Agricultura (kilotoneladas CO₂e)]:[Otras Quemas de Combustible (kilotoneladas CO₂e)]])</f>
        <v>89719.999999999985</v>
      </c>
    </row>
    <row r="3002" spans="1:11" x14ac:dyDescent="0.25">
      <c r="A3002" t="s">
        <v>221</v>
      </c>
      <c r="B3002" t="s">
        <v>452</v>
      </c>
      <c r="C3002" t="s">
        <v>222</v>
      </c>
      <c r="D3002">
        <v>1993</v>
      </c>
      <c r="E3002">
        <v>55190</v>
      </c>
      <c r="F3002">
        <v>20900</v>
      </c>
      <c r="G3002">
        <v>13860</v>
      </c>
      <c r="H3002">
        <v>2910</v>
      </c>
      <c r="I3002">
        <v>110</v>
      </c>
      <c r="J3002">
        <v>4570</v>
      </c>
      <c r="K3002">
        <f>SUM(Emisiones_CH4_CO2eq_MUNDO[[#This Row],[Agricultura (kilotoneladas CO₂e)]:[Otras Quemas de Combustible (kilotoneladas CO₂e)]])</f>
        <v>97540</v>
      </c>
    </row>
    <row r="3003" spans="1:11" x14ac:dyDescent="0.25">
      <c r="A3003" t="s">
        <v>221</v>
      </c>
      <c r="B3003" t="s">
        <v>452</v>
      </c>
      <c r="C3003" t="s">
        <v>222</v>
      </c>
      <c r="D3003">
        <v>1994</v>
      </c>
      <c r="E3003">
        <v>55040</v>
      </c>
      <c r="F3003">
        <v>21050</v>
      </c>
      <c r="G3003">
        <v>14430</v>
      </c>
      <c r="H3003">
        <v>2910</v>
      </c>
      <c r="I3003">
        <v>110</v>
      </c>
      <c r="J3003">
        <v>4610</v>
      </c>
      <c r="K3003">
        <f>SUM(Emisiones_CH4_CO2eq_MUNDO[[#This Row],[Agricultura (kilotoneladas CO₂e)]:[Otras Quemas de Combustible (kilotoneladas CO₂e)]])</f>
        <v>98150</v>
      </c>
    </row>
    <row r="3004" spans="1:11" x14ac:dyDescent="0.25">
      <c r="A3004" t="s">
        <v>221</v>
      </c>
      <c r="B3004" t="s">
        <v>452</v>
      </c>
      <c r="C3004" t="s">
        <v>222</v>
      </c>
      <c r="D3004">
        <v>1995</v>
      </c>
      <c r="E3004">
        <v>54350</v>
      </c>
      <c r="F3004">
        <v>22090</v>
      </c>
      <c r="G3004">
        <v>15030</v>
      </c>
      <c r="H3004">
        <v>2910</v>
      </c>
      <c r="I3004">
        <v>110</v>
      </c>
      <c r="J3004">
        <v>4630</v>
      </c>
      <c r="K3004">
        <f>SUM(Emisiones_CH4_CO2eq_MUNDO[[#This Row],[Agricultura (kilotoneladas CO₂e)]:[Otras Quemas de Combustible (kilotoneladas CO₂e)]])</f>
        <v>99120</v>
      </c>
    </row>
    <row r="3005" spans="1:11" x14ac:dyDescent="0.25">
      <c r="A3005" t="s">
        <v>221</v>
      </c>
      <c r="B3005" t="s">
        <v>452</v>
      </c>
      <c r="C3005" t="s">
        <v>222</v>
      </c>
      <c r="D3005">
        <v>1996</v>
      </c>
      <c r="E3005">
        <v>52840</v>
      </c>
      <c r="F3005">
        <v>27530</v>
      </c>
      <c r="G3005">
        <v>15560</v>
      </c>
      <c r="H3005">
        <v>1230</v>
      </c>
      <c r="I3005">
        <v>120</v>
      </c>
      <c r="J3005">
        <v>4640</v>
      </c>
      <c r="K3005">
        <f>SUM(Emisiones_CH4_CO2eq_MUNDO[[#This Row],[Agricultura (kilotoneladas CO₂e)]:[Otras Quemas de Combustible (kilotoneladas CO₂e)]])</f>
        <v>101920</v>
      </c>
    </row>
    <row r="3006" spans="1:11" x14ac:dyDescent="0.25">
      <c r="A3006" t="s">
        <v>221</v>
      </c>
      <c r="B3006" t="s">
        <v>452</v>
      </c>
      <c r="C3006" t="s">
        <v>222</v>
      </c>
      <c r="D3006">
        <v>1997</v>
      </c>
      <c r="E3006">
        <v>53410</v>
      </c>
      <c r="F3006">
        <v>31270</v>
      </c>
      <c r="G3006">
        <v>15460</v>
      </c>
      <c r="H3006">
        <v>1400</v>
      </c>
      <c r="I3006">
        <v>120</v>
      </c>
      <c r="J3006">
        <v>4670</v>
      </c>
      <c r="K3006">
        <f>SUM(Emisiones_CH4_CO2eq_MUNDO[[#This Row],[Agricultura (kilotoneladas CO₂e)]:[Otras Quemas de Combustible (kilotoneladas CO₂e)]])</f>
        <v>106330</v>
      </c>
    </row>
    <row r="3007" spans="1:11" x14ac:dyDescent="0.25">
      <c r="A3007" t="s">
        <v>221</v>
      </c>
      <c r="B3007" t="s">
        <v>452</v>
      </c>
      <c r="C3007" t="s">
        <v>222</v>
      </c>
      <c r="D3007">
        <v>1998</v>
      </c>
      <c r="E3007">
        <v>54070</v>
      </c>
      <c r="F3007">
        <v>32790</v>
      </c>
      <c r="G3007">
        <v>15390</v>
      </c>
      <c r="H3007">
        <v>7430</v>
      </c>
      <c r="I3007">
        <v>120</v>
      </c>
      <c r="J3007">
        <v>4710</v>
      </c>
      <c r="K3007">
        <f>SUM(Emisiones_CH4_CO2eq_MUNDO[[#This Row],[Agricultura (kilotoneladas CO₂e)]:[Otras Quemas de Combustible (kilotoneladas CO₂e)]])</f>
        <v>114510</v>
      </c>
    </row>
    <row r="3008" spans="1:11" x14ac:dyDescent="0.25">
      <c r="A3008" t="s">
        <v>221</v>
      </c>
      <c r="B3008" t="s">
        <v>452</v>
      </c>
      <c r="C3008" t="s">
        <v>222</v>
      </c>
      <c r="D3008">
        <v>1999</v>
      </c>
      <c r="E3008">
        <v>52650</v>
      </c>
      <c r="F3008">
        <v>29300</v>
      </c>
      <c r="G3008">
        <v>16170</v>
      </c>
      <c r="H3008">
        <v>3780</v>
      </c>
      <c r="I3008">
        <v>120</v>
      </c>
      <c r="J3008">
        <v>4710</v>
      </c>
      <c r="K3008">
        <f>SUM(Emisiones_CH4_CO2eq_MUNDO[[#This Row],[Agricultura (kilotoneladas CO₂e)]:[Otras Quemas de Combustible (kilotoneladas CO₂e)]])</f>
        <v>106730</v>
      </c>
    </row>
    <row r="3009" spans="1:11" x14ac:dyDescent="0.25">
      <c r="A3009" t="s">
        <v>221</v>
      </c>
      <c r="B3009" t="s">
        <v>452</v>
      </c>
      <c r="C3009" t="s">
        <v>222</v>
      </c>
      <c r="D3009">
        <v>2000</v>
      </c>
      <c r="E3009">
        <v>53150</v>
      </c>
      <c r="F3009">
        <v>30050</v>
      </c>
      <c r="G3009">
        <v>17140</v>
      </c>
      <c r="H3009">
        <v>3800</v>
      </c>
      <c r="I3009">
        <v>120</v>
      </c>
      <c r="J3009">
        <v>4770</v>
      </c>
      <c r="K3009">
        <f>SUM(Emisiones_CH4_CO2eq_MUNDO[[#This Row],[Agricultura (kilotoneladas CO₂e)]:[Otras Quemas de Combustible (kilotoneladas CO₂e)]])</f>
        <v>109030</v>
      </c>
    </row>
    <row r="3010" spans="1:11" x14ac:dyDescent="0.25">
      <c r="A3010" t="s">
        <v>221</v>
      </c>
      <c r="B3010" t="s">
        <v>452</v>
      </c>
      <c r="C3010" t="s">
        <v>222</v>
      </c>
      <c r="D3010">
        <v>2001</v>
      </c>
      <c r="E3010">
        <v>53200</v>
      </c>
      <c r="F3010">
        <v>28300</v>
      </c>
      <c r="G3010">
        <v>17680</v>
      </c>
      <c r="H3010">
        <v>1540</v>
      </c>
      <c r="I3010">
        <v>100</v>
      </c>
      <c r="J3010">
        <v>4690</v>
      </c>
      <c r="K3010">
        <f>SUM(Emisiones_CH4_CO2eq_MUNDO[[#This Row],[Agricultura (kilotoneladas CO₂e)]:[Otras Quemas de Combustible (kilotoneladas CO₂e)]])</f>
        <v>105510</v>
      </c>
    </row>
    <row r="3011" spans="1:11" x14ac:dyDescent="0.25">
      <c r="A3011" t="s">
        <v>221</v>
      </c>
      <c r="B3011" t="s">
        <v>452</v>
      </c>
      <c r="C3011" t="s">
        <v>222</v>
      </c>
      <c r="D3011">
        <v>2002</v>
      </c>
      <c r="E3011">
        <v>54470</v>
      </c>
      <c r="F3011">
        <v>27260</v>
      </c>
      <c r="G3011">
        <v>18450</v>
      </c>
      <c r="H3011">
        <v>2370</v>
      </c>
      <c r="I3011">
        <v>90</v>
      </c>
      <c r="J3011">
        <v>4710</v>
      </c>
      <c r="K3011">
        <f>SUM(Emisiones_CH4_CO2eq_MUNDO[[#This Row],[Agricultura (kilotoneladas CO₂e)]:[Otras Quemas de Combustible (kilotoneladas CO₂e)]])</f>
        <v>107350</v>
      </c>
    </row>
    <row r="3012" spans="1:11" x14ac:dyDescent="0.25">
      <c r="A3012" t="s">
        <v>221</v>
      </c>
      <c r="B3012" t="s">
        <v>452</v>
      </c>
      <c r="C3012" t="s">
        <v>222</v>
      </c>
      <c r="D3012">
        <v>2003</v>
      </c>
      <c r="E3012">
        <v>54710</v>
      </c>
      <c r="F3012">
        <v>28850</v>
      </c>
      <c r="G3012">
        <v>19140</v>
      </c>
      <c r="H3012">
        <v>6460</v>
      </c>
      <c r="I3012">
        <v>90</v>
      </c>
      <c r="J3012">
        <v>4780</v>
      </c>
      <c r="K3012">
        <f>SUM(Emisiones_CH4_CO2eq_MUNDO[[#This Row],[Agricultura (kilotoneladas CO₂e)]:[Otras Quemas de Combustible (kilotoneladas CO₂e)]])</f>
        <v>114030</v>
      </c>
    </row>
    <row r="3013" spans="1:11" x14ac:dyDescent="0.25">
      <c r="A3013" t="s">
        <v>221</v>
      </c>
      <c r="B3013" t="s">
        <v>452</v>
      </c>
      <c r="C3013" t="s">
        <v>222</v>
      </c>
      <c r="D3013">
        <v>2004</v>
      </c>
      <c r="E3013">
        <v>54240</v>
      </c>
      <c r="F3013">
        <v>27370</v>
      </c>
      <c r="G3013">
        <v>20070</v>
      </c>
      <c r="H3013">
        <v>790</v>
      </c>
      <c r="I3013">
        <v>90</v>
      </c>
      <c r="J3013">
        <v>4830</v>
      </c>
      <c r="K3013">
        <f>SUM(Emisiones_CH4_CO2eq_MUNDO[[#This Row],[Agricultura (kilotoneladas CO₂e)]:[Otras Quemas de Combustible (kilotoneladas CO₂e)]])</f>
        <v>107390</v>
      </c>
    </row>
    <row r="3014" spans="1:11" x14ac:dyDescent="0.25">
      <c r="A3014" t="s">
        <v>221</v>
      </c>
      <c r="B3014" t="s">
        <v>452</v>
      </c>
      <c r="C3014" t="s">
        <v>222</v>
      </c>
      <c r="D3014">
        <v>2005</v>
      </c>
      <c r="E3014">
        <v>54150</v>
      </c>
      <c r="F3014">
        <v>28000</v>
      </c>
      <c r="G3014">
        <v>21390</v>
      </c>
      <c r="H3014">
        <v>4050</v>
      </c>
      <c r="I3014">
        <v>90</v>
      </c>
      <c r="J3014">
        <v>4870</v>
      </c>
      <c r="K3014">
        <f>SUM(Emisiones_CH4_CO2eq_MUNDO[[#This Row],[Agricultura (kilotoneladas CO₂e)]:[Otras Quemas de Combustible (kilotoneladas CO₂e)]])</f>
        <v>112550</v>
      </c>
    </row>
    <row r="3015" spans="1:11" x14ac:dyDescent="0.25">
      <c r="A3015" t="s">
        <v>221</v>
      </c>
      <c r="B3015" t="s">
        <v>452</v>
      </c>
      <c r="C3015" t="s">
        <v>222</v>
      </c>
      <c r="D3015">
        <v>2006</v>
      </c>
      <c r="E3015">
        <v>54270</v>
      </c>
      <c r="F3015">
        <v>29620</v>
      </c>
      <c r="G3015">
        <v>23640</v>
      </c>
      <c r="H3015">
        <v>3310</v>
      </c>
      <c r="I3015">
        <v>90</v>
      </c>
      <c r="J3015">
        <v>4890</v>
      </c>
      <c r="K3015">
        <f>SUM(Emisiones_CH4_CO2eq_MUNDO[[#This Row],[Agricultura (kilotoneladas CO₂e)]:[Otras Quemas de Combustible (kilotoneladas CO₂e)]])</f>
        <v>115820</v>
      </c>
    </row>
    <row r="3016" spans="1:11" x14ac:dyDescent="0.25">
      <c r="A3016" t="s">
        <v>221</v>
      </c>
      <c r="B3016" t="s">
        <v>452</v>
      </c>
      <c r="C3016" t="s">
        <v>222</v>
      </c>
      <c r="D3016">
        <v>2007</v>
      </c>
      <c r="E3016">
        <v>54750</v>
      </c>
      <c r="F3016">
        <v>34170</v>
      </c>
      <c r="G3016">
        <v>25120</v>
      </c>
      <c r="H3016">
        <v>2910</v>
      </c>
      <c r="I3016">
        <v>90</v>
      </c>
      <c r="J3016">
        <v>4920</v>
      </c>
      <c r="K3016">
        <f>SUM(Emisiones_CH4_CO2eq_MUNDO[[#This Row],[Agricultura (kilotoneladas CO₂e)]:[Otras Quemas de Combustible (kilotoneladas CO₂e)]])</f>
        <v>121960</v>
      </c>
    </row>
    <row r="3017" spans="1:11" x14ac:dyDescent="0.25">
      <c r="A3017" t="s">
        <v>221</v>
      </c>
      <c r="B3017" t="s">
        <v>452</v>
      </c>
      <c r="C3017" t="s">
        <v>222</v>
      </c>
      <c r="D3017">
        <v>2008</v>
      </c>
      <c r="E3017">
        <v>55340</v>
      </c>
      <c r="F3017">
        <v>46940</v>
      </c>
      <c r="G3017">
        <v>26670</v>
      </c>
      <c r="H3017">
        <v>3300</v>
      </c>
      <c r="I3017">
        <v>90</v>
      </c>
      <c r="J3017">
        <v>4940</v>
      </c>
      <c r="K3017">
        <f>SUM(Emisiones_CH4_CO2eq_MUNDO[[#This Row],[Agricultura (kilotoneladas CO₂e)]:[Otras Quemas de Combustible (kilotoneladas CO₂e)]])</f>
        <v>137280</v>
      </c>
    </row>
    <row r="3018" spans="1:11" x14ac:dyDescent="0.25">
      <c r="A3018" t="s">
        <v>221</v>
      </c>
      <c r="B3018" t="s">
        <v>452</v>
      </c>
      <c r="C3018" t="s">
        <v>222</v>
      </c>
      <c r="D3018">
        <v>2009</v>
      </c>
      <c r="E3018">
        <v>56070</v>
      </c>
      <c r="F3018">
        <v>43890</v>
      </c>
      <c r="G3018">
        <v>27700</v>
      </c>
      <c r="H3018">
        <v>3060</v>
      </c>
      <c r="I3018">
        <v>90</v>
      </c>
      <c r="J3018">
        <v>4910</v>
      </c>
      <c r="K3018">
        <f>SUM(Emisiones_CH4_CO2eq_MUNDO[[#This Row],[Agricultura (kilotoneladas CO₂e)]:[Otras Quemas de Combustible (kilotoneladas CO₂e)]])</f>
        <v>135720</v>
      </c>
    </row>
    <row r="3019" spans="1:11" x14ac:dyDescent="0.25">
      <c r="A3019" t="s">
        <v>221</v>
      </c>
      <c r="B3019" t="s">
        <v>452</v>
      </c>
      <c r="C3019" t="s">
        <v>222</v>
      </c>
      <c r="D3019">
        <v>2010</v>
      </c>
      <c r="E3019">
        <v>56450</v>
      </c>
      <c r="F3019">
        <v>38180</v>
      </c>
      <c r="G3019">
        <v>29070</v>
      </c>
      <c r="H3019">
        <v>1530</v>
      </c>
      <c r="I3019">
        <v>90</v>
      </c>
      <c r="J3019">
        <v>4910</v>
      </c>
      <c r="K3019">
        <f>SUM(Emisiones_CH4_CO2eq_MUNDO[[#This Row],[Agricultura (kilotoneladas CO₂e)]:[Otras Quemas de Combustible (kilotoneladas CO₂e)]])</f>
        <v>130230</v>
      </c>
    </row>
    <row r="3020" spans="1:11" x14ac:dyDescent="0.25">
      <c r="A3020" t="s">
        <v>221</v>
      </c>
      <c r="B3020" t="s">
        <v>452</v>
      </c>
      <c r="C3020" t="s">
        <v>222</v>
      </c>
      <c r="D3020">
        <v>2011</v>
      </c>
      <c r="E3020">
        <v>57610</v>
      </c>
      <c r="F3020">
        <v>36230</v>
      </c>
      <c r="G3020">
        <v>30840</v>
      </c>
      <c r="H3020">
        <v>5200</v>
      </c>
      <c r="I3020">
        <v>90</v>
      </c>
      <c r="J3020">
        <v>4880</v>
      </c>
      <c r="K3020">
        <f>SUM(Emisiones_CH4_CO2eq_MUNDO[[#This Row],[Agricultura (kilotoneladas CO₂e)]:[Otras Quemas de Combustible (kilotoneladas CO₂e)]])</f>
        <v>134850</v>
      </c>
    </row>
    <row r="3021" spans="1:11" x14ac:dyDescent="0.25">
      <c r="A3021" t="s">
        <v>221</v>
      </c>
      <c r="B3021" t="s">
        <v>452</v>
      </c>
      <c r="C3021" t="s">
        <v>222</v>
      </c>
      <c r="D3021">
        <v>2012</v>
      </c>
      <c r="E3021">
        <v>55610</v>
      </c>
      <c r="F3021">
        <v>31290</v>
      </c>
      <c r="G3021">
        <v>30920</v>
      </c>
      <c r="H3021">
        <v>2230</v>
      </c>
      <c r="I3021">
        <v>90</v>
      </c>
      <c r="J3021">
        <v>4870</v>
      </c>
      <c r="K3021">
        <f>SUM(Emisiones_CH4_CO2eq_MUNDO[[#This Row],[Agricultura (kilotoneladas CO₂e)]:[Otras Quemas de Combustible (kilotoneladas CO₂e)]])</f>
        <v>125010</v>
      </c>
    </row>
    <row r="3022" spans="1:11" x14ac:dyDescent="0.25">
      <c r="A3022" t="s">
        <v>221</v>
      </c>
      <c r="B3022" t="s">
        <v>452</v>
      </c>
      <c r="C3022" t="s">
        <v>222</v>
      </c>
      <c r="D3022">
        <v>2013</v>
      </c>
      <c r="E3022">
        <v>56320</v>
      </c>
      <c r="F3022">
        <v>28520</v>
      </c>
      <c r="G3022">
        <v>24280</v>
      </c>
      <c r="H3022">
        <v>4019.99999999999</v>
      </c>
      <c r="I3022">
        <v>90</v>
      </c>
      <c r="J3022">
        <v>12980</v>
      </c>
      <c r="K3022">
        <f>SUM(Emisiones_CH4_CO2eq_MUNDO[[#This Row],[Agricultura (kilotoneladas CO₂e)]:[Otras Quemas de Combustible (kilotoneladas CO₂e)]])</f>
        <v>126209.99999999999</v>
      </c>
    </row>
    <row r="3023" spans="1:11" x14ac:dyDescent="0.25">
      <c r="A3023" t="s">
        <v>221</v>
      </c>
      <c r="B3023" t="s">
        <v>452</v>
      </c>
      <c r="C3023" t="s">
        <v>222</v>
      </c>
      <c r="D3023">
        <v>2014</v>
      </c>
      <c r="E3023">
        <v>56900</v>
      </c>
      <c r="F3023">
        <v>28010</v>
      </c>
      <c r="G3023">
        <v>33320</v>
      </c>
      <c r="H3023">
        <v>470</v>
      </c>
      <c r="I3023">
        <v>90</v>
      </c>
      <c r="J3023">
        <v>12830</v>
      </c>
      <c r="K3023">
        <f>SUM(Emisiones_CH4_CO2eq_MUNDO[[#This Row],[Agricultura (kilotoneladas CO₂e)]:[Otras Quemas de Combustible (kilotoneladas CO₂e)]])</f>
        <v>131620</v>
      </c>
    </row>
    <row r="3024" spans="1:11" x14ac:dyDescent="0.25">
      <c r="A3024" t="s">
        <v>221</v>
      </c>
      <c r="B3024" t="s">
        <v>452</v>
      </c>
      <c r="C3024" t="s">
        <v>222</v>
      </c>
      <c r="D3024">
        <v>2015</v>
      </c>
      <c r="E3024">
        <v>57780</v>
      </c>
      <c r="F3024">
        <v>27500</v>
      </c>
      <c r="G3024">
        <v>42360</v>
      </c>
      <c r="H3024">
        <v>2320</v>
      </c>
      <c r="I3024">
        <v>90</v>
      </c>
      <c r="J3024">
        <v>12680</v>
      </c>
      <c r="K3024">
        <f>SUM(Emisiones_CH4_CO2eq_MUNDO[[#This Row],[Agricultura (kilotoneladas CO₂e)]:[Otras Quemas de Combustible (kilotoneladas CO₂e)]])</f>
        <v>142730</v>
      </c>
    </row>
    <row r="3025" spans="1:11" x14ac:dyDescent="0.25">
      <c r="A3025" t="s">
        <v>221</v>
      </c>
      <c r="B3025" t="s">
        <v>452</v>
      </c>
      <c r="C3025" t="s">
        <v>222</v>
      </c>
      <c r="D3025">
        <v>2016</v>
      </c>
      <c r="E3025">
        <v>58560</v>
      </c>
      <c r="F3025">
        <v>27440</v>
      </c>
      <c r="G3025">
        <v>43180</v>
      </c>
      <c r="H3025">
        <v>3040</v>
      </c>
      <c r="I3025">
        <v>90</v>
      </c>
      <c r="J3025">
        <v>12580</v>
      </c>
      <c r="K3025">
        <f>SUM(Emisiones_CH4_CO2eq_MUNDO[[#This Row],[Agricultura (kilotoneladas CO₂e)]:[Otras Quemas de Combustible (kilotoneladas CO₂e)]])</f>
        <v>144890</v>
      </c>
    </row>
    <row r="3026" spans="1:11" x14ac:dyDescent="0.25">
      <c r="A3026" t="s">
        <v>223</v>
      </c>
      <c r="B3026" t="s">
        <v>223</v>
      </c>
      <c r="D3026">
        <v>1990</v>
      </c>
      <c r="E3026">
        <v>0</v>
      </c>
      <c r="F3026">
        <v>0</v>
      </c>
      <c r="G3026">
        <v>0</v>
      </c>
      <c r="H3026">
        <v>0</v>
      </c>
      <c r="I3026">
        <v>0</v>
      </c>
      <c r="J3026">
        <v>0</v>
      </c>
      <c r="K3026">
        <f>SUM(Emisiones_CH4_CO2eq_MUNDO[[#This Row],[Agricultura (kilotoneladas CO₂e)]:[Otras Quemas de Combustible (kilotoneladas CO₂e)]])</f>
        <v>0</v>
      </c>
    </row>
    <row r="3027" spans="1:11" x14ac:dyDescent="0.25">
      <c r="A3027" t="s">
        <v>223</v>
      </c>
      <c r="B3027" t="s">
        <v>223</v>
      </c>
      <c r="D3027">
        <v>1991</v>
      </c>
      <c r="E3027">
        <v>0</v>
      </c>
      <c r="F3027">
        <v>0</v>
      </c>
      <c r="G3027">
        <v>0</v>
      </c>
      <c r="H3027">
        <v>0</v>
      </c>
      <c r="I3027">
        <v>0</v>
      </c>
      <c r="J3027">
        <v>0</v>
      </c>
      <c r="K3027">
        <f>SUM(Emisiones_CH4_CO2eq_MUNDO[[#This Row],[Agricultura (kilotoneladas CO₂e)]:[Otras Quemas de Combustible (kilotoneladas CO₂e)]])</f>
        <v>0</v>
      </c>
    </row>
    <row r="3028" spans="1:11" x14ac:dyDescent="0.25">
      <c r="A3028" t="s">
        <v>223</v>
      </c>
      <c r="B3028" t="s">
        <v>223</v>
      </c>
      <c r="D3028">
        <v>1992</v>
      </c>
      <c r="E3028">
        <v>0</v>
      </c>
      <c r="F3028">
        <v>0</v>
      </c>
      <c r="G3028">
        <v>0</v>
      </c>
      <c r="H3028">
        <v>0</v>
      </c>
      <c r="I3028">
        <v>0</v>
      </c>
      <c r="J3028">
        <v>0</v>
      </c>
      <c r="K3028">
        <f>SUM(Emisiones_CH4_CO2eq_MUNDO[[#This Row],[Agricultura (kilotoneladas CO₂e)]:[Otras Quemas de Combustible (kilotoneladas CO₂e)]])</f>
        <v>0</v>
      </c>
    </row>
    <row r="3029" spans="1:11" x14ac:dyDescent="0.25">
      <c r="A3029" t="s">
        <v>223</v>
      </c>
      <c r="B3029" t="s">
        <v>223</v>
      </c>
      <c r="D3029">
        <v>1993</v>
      </c>
      <c r="E3029">
        <v>0</v>
      </c>
      <c r="F3029">
        <v>0</v>
      </c>
      <c r="G3029">
        <v>0</v>
      </c>
      <c r="H3029">
        <v>0</v>
      </c>
      <c r="I3029">
        <v>0</v>
      </c>
      <c r="J3029">
        <v>0</v>
      </c>
      <c r="K3029">
        <f>SUM(Emisiones_CH4_CO2eq_MUNDO[[#This Row],[Agricultura (kilotoneladas CO₂e)]:[Otras Quemas de Combustible (kilotoneladas CO₂e)]])</f>
        <v>0</v>
      </c>
    </row>
    <row r="3030" spans="1:11" x14ac:dyDescent="0.25">
      <c r="A3030" t="s">
        <v>223</v>
      </c>
      <c r="B3030" t="s">
        <v>223</v>
      </c>
      <c r="D3030">
        <v>1994</v>
      </c>
      <c r="E3030">
        <v>0</v>
      </c>
      <c r="F3030">
        <v>0</v>
      </c>
      <c r="G3030">
        <v>0</v>
      </c>
      <c r="H3030">
        <v>0</v>
      </c>
      <c r="I3030">
        <v>0</v>
      </c>
      <c r="J3030">
        <v>0</v>
      </c>
      <c r="K3030">
        <f>SUM(Emisiones_CH4_CO2eq_MUNDO[[#This Row],[Agricultura (kilotoneladas CO₂e)]:[Otras Quemas de Combustible (kilotoneladas CO₂e)]])</f>
        <v>0</v>
      </c>
    </row>
    <row r="3031" spans="1:11" x14ac:dyDescent="0.25">
      <c r="A3031" t="s">
        <v>223</v>
      </c>
      <c r="B3031" t="s">
        <v>223</v>
      </c>
      <c r="D3031">
        <v>1995</v>
      </c>
      <c r="E3031">
        <v>40</v>
      </c>
      <c r="F3031">
        <v>0</v>
      </c>
      <c r="G3031">
        <v>0</v>
      </c>
      <c r="H3031">
        <v>0</v>
      </c>
      <c r="I3031">
        <v>0</v>
      </c>
      <c r="J3031">
        <v>0</v>
      </c>
      <c r="K3031">
        <f>SUM(Emisiones_CH4_CO2eq_MUNDO[[#This Row],[Agricultura (kilotoneladas CO₂e)]:[Otras Quemas de Combustible (kilotoneladas CO₂e)]])</f>
        <v>40</v>
      </c>
    </row>
    <row r="3032" spans="1:11" x14ac:dyDescent="0.25">
      <c r="A3032" t="s">
        <v>223</v>
      </c>
      <c r="B3032" t="s">
        <v>223</v>
      </c>
      <c r="D3032">
        <v>1996</v>
      </c>
      <c r="E3032">
        <v>40</v>
      </c>
      <c r="F3032">
        <v>0</v>
      </c>
      <c r="G3032">
        <v>0</v>
      </c>
      <c r="H3032">
        <v>0</v>
      </c>
      <c r="I3032">
        <v>0</v>
      </c>
      <c r="J3032">
        <v>0</v>
      </c>
      <c r="K3032">
        <f>SUM(Emisiones_CH4_CO2eq_MUNDO[[#This Row],[Agricultura (kilotoneladas CO₂e)]:[Otras Quemas de Combustible (kilotoneladas CO₂e)]])</f>
        <v>40</v>
      </c>
    </row>
    <row r="3033" spans="1:11" x14ac:dyDescent="0.25">
      <c r="A3033" t="s">
        <v>223</v>
      </c>
      <c r="B3033" t="s">
        <v>223</v>
      </c>
      <c r="D3033">
        <v>1997</v>
      </c>
      <c r="E3033">
        <v>40</v>
      </c>
      <c r="F3033">
        <v>0</v>
      </c>
      <c r="G3033">
        <v>0</v>
      </c>
      <c r="H3033">
        <v>0</v>
      </c>
      <c r="I3033">
        <v>0</v>
      </c>
      <c r="J3033">
        <v>0</v>
      </c>
      <c r="K3033">
        <f>SUM(Emisiones_CH4_CO2eq_MUNDO[[#This Row],[Agricultura (kilotoneladas CO₂e)]:[Otras Quemas de Combustible (kilotoneladas CO₂e)]])</f>
        <v>40</v>
      </c>
    </row>
    <row r="3034" spans="1:11" x14ac:dyDescent="0.25">
      <c r="A3034" t="s">
        <v>223</v>
      </c>
      <c r="B3034" t="s">
        <v>223</v>
      </c>
      <c r="D3034">
        <v>1998</v>
      </c>
      <c r="E3034">
        <v>40</v>
      </c>
      <c r="F3034">
        <v>0</v>
      </c>
      <c r="G3034">
        <v>0</v>
      </c>
      <c r="H3034">
        <v>0</v>
      </c>
      <c r="I3034">
        <v>0</v>
      </c>
      <c r="J3034">
        <v>0</v>
      </c>
      <c r="K3034">
        <f>SUM(Emisiones_CH4_CO2eq_MUNDO[[#This Row],[Agricultura (kilotoneladas CO₂e)]:[Otras Quemas de Combustible (kilotoneladas CO₂e)]])</f>
        <v>40</v>
      </c>
    </row>
    <row r="3035" spans="1:11" x14ac:dyDescent="0.25">
      <c r="A3035" t="s">
        <v>223</v>
      </c>
      <c r="B3035" t="s">
        <v>223</v>
      </c>
      <c r="D3035">
        <v>1999</v>
      </c>
      <c r="E3035">
        <v>40</v>
      </c>
      <c r="F3035">
        <v>0</v>
      </c>
      <c r="G3035">
        <v>0</v>
      </c>
      <c r="H3035">
        <v>0</v>
      </c>
      <c r="I3035">
        <v>0</v>
      </c>
      <c r="J3035">
        <v>0</v>
      </c>
      <c r="K3035">
        <f>SUM(Emisiones_CH4_CO2eq_MUNDO[[#This Row],[Agricultura (kilotoneladas CO₂e)]:[Otras Quemas de Combustible (kilotoneladas CO₂e)]])</f>
        <v>40</v>
      </c>
    </row>
    <row r="3036" spans="1:11" x14ac:dyDescent="0.25">
      <c r="A3036" t="s">
        <v>223</v>
      </c>
      <c r="B3036" t="s">
        <v>223</v>
      </c>
      <c r="D3036">
        <v>2000</v>
      </c>
      <c r="E3036">
        <v>40</v>
      </c>
      <c r="F3036">
        <v>0</v>
      </c>
      <c r="G3036">
        <v>0</v>
      </c>
      <c r="H3036">
        <v>0</v>
      </c>
      <c r="I3036">
        <v>0</v>
      </c>
      <c r="J3036">
        <v>0</v>
      </c>
      <c r="K3036">
        <f>SUM(Emisiones_CH4_CO2eq_MUNDO[[#This Row],[Agricultura (kilotoneladas CO₂e)]:[Otras Quemas de Combustible (kilotoneladas CO₂e)]])</f>
        <v>40</v>
      </c>
    </row>
    <row r="3037" spans="1:11" x14ac:dyDescent="0.25">
      <c r="A3037" t="s">
        <v>223</v>
      </c>
      <c r="B3037" t="s">
        <v>223</v>
      </c>
      <c r="D3037">
        <v>2001</v>
      </c>
      <c r="E3037">
        <v>40</v>
      </c>
      <c r="F3037">
        <v>0</v>
      </c>
      <c r="G3037">
        <v>0</v>
      </c>
      <c r="H3037">
        <v>0</v>
      </c>
      <c r="I3037">
        <v>0</v>
      </c>
      <c r="J3037">
        <v>0</v>
      </c>
      <c r="K3037">
        <f>SUM(Emisiones_CH4_CO2eq_MUNDO[[#This Row],[Agricultura (kilotoneladas CO₂e)]:[Otras Quemas de Combustible (kilotoneladas CO₂e)]])</f>
        <v>40</v>
      </c>
    </row>
    <row r="3038" spans="1:11" x14ac:dyDescent="0.25">
      <c r="A3038" t="s">
        <v>223</v>
      </c>
      <c r="B3038" t="s">
        <v>223</v>
      </c>
      <c r="D3038">
        <v>2002</v>
      </c>
      <c r="E3038">
        <v>40</v>
      </c>
      <c r="F3038">
        <v>0</v>
      </c>
      <c r="G3038">
        <v>0</v>
      </c>
      <c r="H3038">
        <v>0</v>
      </c>
      <c r="I3038">
        <v>0</v>
      </c>
      <c r="J3038">
        <v>0</v>
      </c>
      <c r="K3038">
        <f>SUM(Emisiones_CH4_CO2eq_MUNDO[[#This Row],[Agricultura (kilotoneladas CO₂e)]:[Otras Quemas de Combustible (kilotoneladas CO₂e)]])</f>
        <v>40</v>
      </c>
    </row>
    <row r="3039" spans="1:11" x14ac:dyDescent="0.25">
      <c r="A3039" t="s">
        <v>223</v>
      </c>
      <c r="B3039" t="s">
        <v>223</v>
      </c>
      <c r="D3039">
        <v>2003</v>
      </c>
      <c r="E3039">
        <v>40</v>
      </c>
      <c r="F3039">
        <v>0</v>
      </c>
      <c r="G3039">
        <v>0</v>
      </c>
      <c r="H3039">
        <v>0</v>
      </c>
      <c r="I3039">
        <v>0</v>
      </c>
      <c r="J3039">
        <v>0</v>
      </c>
      <c r="K3039">
        <f>SUM(Emisiones_CH4_CO2eq_MUNDO[[#This Row],[Agricultura (kilotoneladas CO₂e)]:[Otras Quemas de Combustible (kilotoneladas CO₂e)]])</f>
        <v>40</v>
      </c>
    </row>
    <row r="3040" spans="1:11" x14ac:dyDescent="0.25">
      <c r="A3040" t="s">
        <v>223</v>
      </c>
      <c r="B3040" t="s">
        <v>223</v>
      </c>
      <c r="D3040">
        <v>2004</v>
      </c>
      <c r="E3040">
        <v>40</v>
      </c>
      <c r="F3040">
        <v>0</v>
      </c>
      <c r="G3040">
        <v>0</v>
      </c>
      <c r="H3040">
        <v>0</v>
      </c>
      <c r="I3040">
        <v>0</v>
      </c>
      <c r="J3040">
        <v>0</v>
      </c>
      <c r="K3040">
        <f>SUM(Emisiones_CH4_CO2eq_MUNDO[[#This Row],[Agricultura (kilotoneladas CO₂e)]:[Otras Quemas de Combustible (kilotoneladas CO₂e)]])</f>
        <v>40</v>
      </c>
    </row>
    <row r="3041" spans="1:11" x14ac:dyDescent="0.25">
      <c r="A3041" t="s">
        <v>223</v>
      </c>
      <c r="B3041" t="s">
        <v>223</v>
      </c>
      <c r="D3041">
        <v>2005</v>
      </c>
      <c r="E3041">
        <v>40</v>
      </c>
      <c r="F3041">
        <v>0</v>
      </c>
      <c r="G3041">
        <v>0</v>
      </c>
      <c r="H3041">
        <v>0</v>
      </c>
      <c r="I3041">
        <v>0</v>
      </c>
      <c r="J3041">
        <v>0</v>
      </c>
      <c r="K3041">
        <f>SUM(Emisiones_CH4_CO2eq_MUNDO[[#This Row],[Agricultura (kilotoneladas CO₂e)]:[Otras Quemas de Combustible (kilotoneladas CO₂e)]])</f>
        <v>40</v>
      </c>
    </row>
    <row r="3042" spans="1:11" x14ac:dyDescent="0.25">
      <c r="A3042" t="s">
        <v>223</v>
      </c>
      <c r="B3042" t="s">
        <v>223</v>
      </c>
      <c r="D3042">
        <v>2006</v>
      </c>
      <c r="E3042">
        <v>40</v>
      </c>
      <c r="F3042">
        <v>0</v>
      </c>
      <c r="G3042">
        <v>0</v>
      </c>
      <c r="H3042">
        <v>0</v>
      </c>
      <c r="I3042">
        <v>0</v>
      </c>
      <c r="J3042">
        <v>0</v>
      </c>
      <c r="K3042">
        <f>SUM(Emisiones_CH4_CO2eq_MUNDO[[#This Row],[Agricultura (kilotoneladas CO₂e)]:[Otras Quemas de Combustible (kilotoneladas CO₂e)]])</f>
        <v>40</v>
      </c>
    </row>
    <row r="3043" spans="1:11" x14ac:dyDescent="0.25">
      <c r="A3043" t="s">
        <v>223</v>
      </c>
      <c r="B3043" t="s">
        <v>223</v>
      </c>
      <c r="D3043">
        <v>2007</v>
      </c>
      <c r="E3043">
        <v>40</v>
      </c>
      <c r="F3043">
        <v>0</v>
      </c>
      <c r="G3043">
        <v>0</v>
      </c>
      <c r="H3043">
        <v>0</v>
      </c>
      <c r="I3043">
        <v>0</v>
      </c>
      <c r="J3043">
        <v>0</v>
      </c>
      <c r="K3043">
        <f>SUM(Emisiones_CH4_CO2eq_MUNDO[[#This Row],[Agricultura (kilotoneladas CO₂e)]:[Otras Quemas de Combustible (kilotoneladas CO₂e)]])</f>
        <v>40</v>
      </c>
    </row>
    <row r="3044" spans="1:11" x14ac:dyDescent="0.25">
      <c r="A3044" t="s">
        <v>223</v>
      </c>
      <c r="B3044" t="s">
        <v>223</v>
      </c>
      <c r="D3044">
        <v>2008</v>
      </c>
      <c r="E3044">
        <v>40</v>
      </c>
      <c r="F3044">
        <v>0</v>
      </c>
      <c r="G3044">
        <v>0</v>
      </c>
      <c r="H3044">
        <v>0</v>
      </c>
      <c r="I3044">
        <v>0</v>
      </c>
      <c r="J3044">
        <v>0</v>
      </c>
      <c r="K3044">
        <f>SUM(Emisiones_CH4_CO2eq_MUNDO[[#This Row],[Agricultura (kilotoneladas CO₂e)]:[Otras Quemas de Combustible (kilotoneladas CO₂e)]])</f>
        <v>40</v>
      </c>
    </row>
    <row r="3045" spans="1:11" x14ac:dyDescent="0.25">
      <c r="A3045" t="s">
        <v>223</v>
      </c>
      <c r="B3045" t="s">
        <v>223</v>
      </c>
      <c r="D3045">
        <v>2009</v>
      </c>
      <c r="E3045">
        <v>40</v>
      </c>
      <c r="F3045">
        <v>0</v>
      </c>
      <c r="G3045">
        <v>0</v>
      </c>
      <c r="H3045">
        <v>0</v>
      </c>
      <c r="I3045">
        <v>0</v>
      </c>
      <c r="J3045">
        <v>0</v>
      </c>
      <c r="K3045">
        <f>SUM(Emisiones_CH4_CO2eq_MUNDO[[#This Row],[Agricultura (kilotoneladas CO₂e)]:[Otras Quemas de Combustible (kilotoneladas CO₂e)]])</f>
        <v>40</v>
      </c>
    </row>
    <row r="3046" spans="1:11" x14ac:dyDescent="0.25">
      <c r="A3046" t="s">
        <v>223</v>
      </c>
      <c r="B3046" t="s">
        <v>223</v>
      </c>
      <c r="D3046">
        <v>2010</v>
      </c>
      <c r="E3046">
        <v>40</v>
      </c>
      <c r="F3046">
        <v>0</v>
      </c>
      <c r="G3046">
        <v>0</v>
      </c>
      <c r="H3046">
        <v>0</v>
      </c>
      <c r="I3046">
        <v>0</v>
      </c>
      <c r="J3046">
        <v>0</v>
      </c>
      <c r="K3046">
        <f>SUM(Emisiones_CH4_CO2eq_MUNDO[[#This Row],[Agricultura (kilotoneladas CO₂e)]:[Otras Quemas de Combustible (kilotoneladas CO₂e)]])</f>
        <v>40</v>
      </c>
    </row>
    <row r="3047" spans="1:11" x14ac:dyDescent="0.25">
      <c r="A3047" t="s">
        <v>223</v>
      </c>
      <c r="B3047" t="s">
        <v>223</v>
      </c>
      <c r="D3047">
        <v>2011</v>
      </c>
      <c r="E3047">
        <v>40</v>
      </c>
      <c r="F3047">
        <v>0</v>
      </c>
      <c r="G3047">
        <v>0</v>
      </c>
      <c r="H3047">
        <v>0</v>
      </c>
      <c r="I3047">
        <v>0</v>
      </c>
      <c r="J3047">
        <v>0</v>
      </c>
      <c r="K3047">
        <f>SUM(Emisiones_CH4_CO2eq_MUNDO[[#This Row],[Agricultura (kilotoneladas CO₂e)]:[Otras Quemas de Combustible (kilotoneladas CO₂e)]])</f>
        <v>40</v>
      </c>
    </row>
    <row r="3048" spans="1:11" x14ac:dyDescent="0.25">
      <c r="A3048" t="s">
        <v>223</v>
      </c>
      <c r="B3048" t="s">
        <v>223</v>
      </c>
      <c r="D3048">
        <v>2012</v>
      </c>
      <c r="E3048">
        <v>40</v>
      </c>
      <c r="F3048">
        <v>0</v>
      </c>
      <c r="G3048">
        <v>0</v>
      </c>
      <c r="H3048">
        <v>0</v>
      </c>
      <c r="I3048">
        <v>0</v>
      </c>
      <c r="J3048">
        <v>0</v>
      </c>
      <c r="K3048">
        <f>SUM(Emisiones_CH4_CO2eq_MUNDO[[#This Row],[Agricultura (kilotoneladas CO₂e)]:[Otras Quemas de Combustible (kilotoneladas CO₂e)]])</f>
        <v>40</v>
      </c>
    </row>
    <row r="3049" spans="1:11" x14ac:dyDescent="0.25">
      <c r="A3049" t="s">
        <v>223</v>
      </c>
      <c r="B3049" t="s">
        <v>223</v>
      </c>
      <c r="D3049">
        <v>2013</v>
      </c>
      <c r="E3049">
        <v>40</v>
      </c>
      <c r="F3049">
        <v>0</v>
      </c>
      <c r="G3049">
        <v>0</v>
      </c>
      <c r="H3049">
        <v>0</v>
      </c>
      <c r="I3049">
        <v>0</v>
      </c>
      <c r="J3049">
        <v>0</v>
      </c>
      <c r="K3049">
        <f>SUM(Emisiones_CH4_CO2eq_MUNDO[[#This Row],[Agricultura (kilotoneladas CO₂e)]:[Otras Quemas de Combustible (kilotoneladas CO₂e)]])</f>
        <v>40</v>
      </c>
    </row>
    <row r="3050" spans="1:11" x14ac:dyDescent="0.25">
      <c r="A3050" t="s">
        <v>223</v>
      </c>
      <c r="B3050" t="s">
        <v>223</v>
      </c>
      <c r="D3050">
        <v>2014</v>
      </c>
      <c r="E3050">
        <v>40</v>
      </c>
      <c r="F3050">
        <v>0</v>
      </c>
      <c r="G3050">
        <v>0</v>
      </c>
      <c r="H3050">
        <v>0</v>
      </c>
      <c r="I3050">
        <v>0</v>
      </c>
      <c r="J3050">
        <v>0</v>
      </c>
      <c r="K3050">
        <f>SUM(Emisiones_CH4_CO2eq_MUNDO[[#This Row],[Agricultura (kilotoneladas CO₂e)]:[Otras Quemas de Combustible (kilotoneladas CO₂e)]])</f>
        <v>40</v>
      </c>
    </row>
    <row r="3051" spans="1:11" x14ac:dyDescent="0.25">
      <c r="A3051" t="s">
        <v>223</v>
      </c>
      <c r="B3051" t="s">
        <v>223</v>
      </c>
      <c r="D3051">
        <v>2015</v>
      </c>
      <c r="E3051">
        <v>50</v>
      </c>
      <c r="F3051">
        <v>0</v>
      </c>
      <c r="G3051">
        <v>0</v>
      </c>
      <c r="H3051">
        <v>0</v>
      </c>
      <c r="I3051">
        <v>0</v>
      </c>
      <c r="J3051">
        <v>0</v>
      </c>
      <c r="K3051">
        <f>SUM(Emisiones_CH4_CO2eq_MUNDO[[#This Row],[Agricultura (kilotoneladas CO₂e)]:[Otras Quemas de Combustible (kilotoneladas CO₂e)]])</f>
        <v>50</v>
      </c>
    </row>
    <row r="3052" spans="1:11" x14ac:dyDescent="0.25">
      <c r="A3052" t="s">
        <v>223</v>
      </c>
      <c r="B3052" t="s">
        <v>223</v>
      </c>
      <c r="D3052">
        <v>2016</v>
      </c>
      <c r="E3052">
        <v>50</v>
      </c>
      <c r="F3052">
        <v>0</v>
      </c>
      <c r="G3052">
        <v>0</v>
      </c>
      <c r="H3052">
        <v>0</v>
      </c>
      <c r="I3052">
        <v>0</v>
      </c>
      <c r="J3052">
        <v>0</v>
      </c>
      <c r="K3052">
        <f>SUM(Emisiones_CH4_CO2eq_MUNDO[[#This Row],[Agricultura (kilotoneladas CO₂e)]:[Otras Quemas de Combustible (kilotoneladas CO₂e)]])</f>
        <v>50</v>
      </c>
    </row>
    <row r="3053" spans="1:11" x14ac:dyDescent="0.25">
      <c r="A3053" t="s">
        <v>224</v>
      </c>
      <c r="B3053" t="s">
        <v>453</v>
      </c>
      <c r="C3053" t="s">
        <v>225</v>
      </c>
      <c r="D3053">
        <v>1990</v>
      </c>
      <c r="E3053">
        <v>2730</v>
      </c>
      <c r="F3053">
        <v>810</v>
      </c>
      <c r="G3053">
        <v>1830</v>
      </c>
      <c r="H3053">
        <v>10</v>
      </c>
      <c r="I3053">
        <v>0</v>
      </c>
      <c r="J3053">
        <v>330</v>
      </c>
      <c r="K3053">
        <f>SUM(Emisiones_CH4_CO2eq_MUNDO[[#This Row],[Agricultura (kilotoneladas CO₂e)]:[Otras Quemas de Combustible (kilotoneladas CO₂e)]])</f>
        <v>5710</v>
      </c>
    </row>
    <row r="3054" spans="1:11" x14ac:dyDescent="0.25">
      <c r="A3054" t="s">
        <v>224</v>
      </c>
      <c r="B3054" t="s">
        <v>453</v>
      </c>
      <c r="C3054" t="s">
        <v>225</v>
      </c>
      <c r="D3054">
        <v>1991</v>
      </c>
      <c r="E3054">
        <v>2680</v>
      </c>
      <c r="F3054">
        <v>760</v>
      </c>
      <c r="G3054">
        <v>1990</v>
      </c>
      <c r="H3054">
        <v>10</v>
      </c>
      <c r="I3054">
        <v>0</v>
      </c>
      <c r="J3054">
        <v>270</v>
      </c>
      <c r="K3054">
        <f>SUM(Emisiones_CH4_CO2eq_MUNDO[[#This Row],[Agricultura (kilotoneladas CO₂e)]:[Otras Quemas de Combustible (kilotoneladas CO₂e)]])</f>
        <v>5710</v>
      </c>
    </row>
    <row r="3055" spans="1:11" x14ac:dyDescent="0.25">
      <c r="A3055" t="s">
        <v>224</v>
      </c>
      <c r="B3055" t="s">
        <v>453</v>
      </c>
      <c r="C3055" t="s">
        <v>225</v>
      </c>
      <c r="D3055">
        <v>1992</v>
      </c>
      <c r="E3055">
        <v>2230</v>
      </c>
      <c r="F3055">
        <v>690</v>
      </c>
      <c r="G3055">
        <v>2130</v>
      </c>
      <c r="H3055">
        <v>10</v>
      </c>
      <c r="I3055">
        <v>0</v>
      </c>
      <c r="J3055">
        <v>140</v>
      </c>
      <c r="K3055">
        <f>SUM(Emisiones_CH4_CO2eq_MUNDO[[#This Row],[Agricultura (kilotoneladas CO₂e)]:[Otras Quemas de Combustible (kilotoneladas CO₂e)]])</f>
        <v>5200</v>
      </c>
    </row>
    <row r="3056" spans="1:11" x14ac:dyDescent="0.25">
      <c r="A3056" t="s">
        <v>224</v>
      </c>
      <c r="B3056" t="s">
        <v>453</v>
      </c>
      <c r="C3056" t="s">
        <v>225</v>
      </c>
      <c r="D3056">
        <v>1993</v>
      </c>
      <c r="E3056">
        <v>1940</v>
      </c>
      <c r="F3056">
        <v>620</v>
      </c>
      <c r="G3056">
        <v>2120</v>
      </c>
      <c r="H3056">
        <v>10</v>
      </c>
      <c r="I3056">
        <v>0</v>
      </c>
      <c r="J3056">
        <v>120</v>
      </c>
      <c r="K3056">
        <f>SUM(Emisiones_CH4_CO2eq_MUNDO[[#This Row],[Agricultura (kilotoneladas CO₂e)]:[Otras Quemas de Combustible (kilotoneladas CO₂e)]])</f>
        <v>4810</v>
      </c>
    </row>
    <row r="3057" spans="1:11" x14ac:dyDescent="0.25">
      <c r="A3057" t="s">
        <v>224</v>
      </c>
      <c r="B3057" t="s">
        <v>453</v>
      </c>
      <c r="C3057" t="s">
        <v>225</v>
      </c>
      <c r="D3057">
        <v>1994</v>
      </c>
      <c r="E3057">
        <v>2260</v>
      </c>
      <c r="F3057">
        <v>600</v>
      </c>
      <c r="G3057">
        <v>2069.99999999999</v>
      </c>
      <c r="H3057">
        <v>10</v>
      </c>
      <c r="I3057">
        <v>0</v>
      </c>
      <c r="J3057">
        <v>120</v>
      </c>
      <c r="K3057">
        <f>SUM(Emisiones_CH4_CO2eq_MUNDO[[#This Row],[Agricultura (kilotoneladas CO₂e)]:[Otras Quemas de Combustible (kilotoneladas CO₂e)]])</f>
        <v>5059.99999999999</v>
      </c>
    </row>
    <row r="3058" spans="1:11" x14ac:dyDescent="0.25">
      <c r="A3058" t="s">
        <v>224</v>
      </c>
      <c r="B3058" t="s">
        <v>453</v>
      </c>
      <c r="C3058" t="s">
        <v>225</v>
      </c>
      <c r="D3058">
        <v>1995</v>
      </c>
      <c r="E3058">
        <v>2160</v>
      </c>
      <c r="F3058">
        <v>670</v>
      </c>
      <c r="G3058">
        <v>2029.99999999999</v>
      </c>
      <c r="H3058">
        <v>10</v>
      </c>
      <c r="I3058">
        <v>0</v>
      </c>
      <c r="J3058">
        <v>100</v>
      </c>
      <c r="K3058">
        <f>SUM(Emisiones_CH4_CO2eq_MUNDO[[#This Row],[Agricultura (kilotoneladas CO₂e)]:[Otras Quemas de Combustible (kilotoneladas CO₂e)]])</f>
        <v>4969.99999999999</v>
      </c>
    </row>
    <row r="3059" spans="1:11" x14ac:dyDescent="0.25">
      <c r="A3059" t="s">
        <v>224</v>
      </c>
      <c r="B3059" t="s">
        <v>453</v>
      </c>
      <c r="C3059" t="s">
        <v>225</v>
      </c>
      <c r="D3059">
        <v>1996</v>
      </c>
      <c r="E3059">
        <v>2089.99999999999</v>
      </c>
      <c r="F3059">
        <v>720</v>
      </c>
      <c r="G3059">
        <v>2069.99999999999</v>
      </c>
      <c r="H3059">
        <v>0</v>
      </c>
      <c r="I3059">
        <v>0</v>
      </c>
      <c r="J3059">
        <v>120</v>
      </c>
      <c r="K3059">
        <f>SUM(Emisiones_CH4_CO2eq_MUNDO[[#This Row],[Agricultura (kilotoneladas CO₂e)]:[Otras Quemas de Combustible (kilotoneladas CO₂e)]])</f>
        <v>4999.99999999998</v>
      </c>
    </row>
    <row r="3060" spans="1:11" x14ac:dyDescent="0.25">
      <c r="A3060" t="s">
        <v>224</v>
      </c>
      <c r="B3060" t="s">
        <v>453</v>
      </c>
      <c r="C3060" t="s">
        <v>225</v>
      </c>
      <c r="D3060">
        <v>1997</v>
      </c>
      <c r="E3060">
        <v>1790</v>
      </c>
      <c r="F3060">
        <v>590</v>
      </c>
      <c r="G3060">
        <v>1980</v>
      </c>
      <c r="H3060">
        <v>0</v>
      </c>
      <c r="I3060">
        <v>0</v>
      </c>
      <c r="J3060">
        <v>80</v>
      </c>
      <c r="K3060">
        <f>SUM(Emisiones_CH4_CO2eq_MUNDO[[#This Row],[Agricultura (kilotoneladas CO₂e)]:[Otras Quemas de Combustible (kilotoneladas CO₂e)]])</f>
        <v>4440</v>
      </c>
    </row>
    <row r="3061" spans="1:11" x14ac:dyDescent="0.25">
      <c r="A3061" t="s">
        <v>224</v>
      </c>
      <c r="B3061" t="s">
        <v>453</v>
      </c>
      <c r="C3061" t="s">
        <v>225</v>
      </c>
      <c r="D3061">
        <v>1998</v>
      </c>
      <c r="E3061">
        <v>1530</v>
      </c>
      <c r="F3061">
        <v>560</v>
      </c>
      <c r="G3061">
        <v>1920</v>
      </c>
      <c r="H3061">
        <v>0</v>
      </c>
      <c r="I3061">
        <v>0</v>
      </c>
      <c r="J3061">
        <v>70</v>
      </c>
      <c r="K3061">
        <f>SUM(Emisiones_CH4_CO2eq_MUNDO[[#This Row],[Agricultura (kilotoneladas CO₂e)]:[Otras Quemas de Combustible (kilotoneladas CO₂e)]])</f>
        <v>4080</v>
      </c>
    </row>
    <row r="3062" spans="1:11" x14ac:dyDescent="0.25">
      <c r="A3062" t="s">
        <v>224</v>
      </c>
      <c r="B3062" t="s">
        <v>453</v>
      </c>
      <c r="C3062" t="s">
        <v>225</v>
      </c>
      <c r="D3062">
        <v>1999</v>
      </c>
      <c r="E3062">
        <v>1460</v>
      </c>
      <c r="F3062">
        <v>550</v>
      </c>
      <c r="G3062">
        <v>2000</v>
      </c>
      <c r="H3062">
        <v>0</v>
      </c>
      <c r="I3062">
        <v>0</v>
      </c>
      <c r="J3062">
        <v>60</v>
      </c>
      <c r="K3062">
        <f>SUM(Emisiones_CH4_CO2eq_MUNDO[[#This Row],[Agricultura (kilotoneladas CO₂e)]:[Otras Quemas de Combustible (kilotoneladas CO₂e)]])</f>
        <v>4070</v>
      </c>
    </row>
    <row r="3063" spans="1:11" x14ac:dyDescent="0.25">
      <c r="A3063" t="s">
        <v>224</v>
      </c>
      <c r="B3063" t="s">
        <v>453</v>
      </c>
      <c r="C3063" t="s">
        <v>225</v>
      </c>
      <c r="D3063">
        <v>2000</v>
      </c>
      <c r="E3063">
        <v>1350</v>
      </c>
      <c r="F3063">
        <v>600</v>
      </c>
      <c r="G3063">
        <v>1890</v>
      </c>
      <c r="H3063">
        <v>0</v>
      </c>
      <c r="I3063">
        <v>0</v>
      </c>
      <c r="J3063">
        <v>60</v>
      </c>
      <c r="K3063">
        <f>SUM(Emisiones_CH4_CO2eq_MUNDO[[#This Row],[Agricultura (kilotoneladas CO₂e)]:[Otras Quemas de Combustible (kilotoneladas CO₂e)]])</f>
        <v>3900</v>
      </c>
    </row>
    <row r="3064" spans="1:11" x14ac:dyDescent="0.25">
      <c r="A3064" t="s">
        <v>224</v>
      </c>
      <c r="B3064" t="s">
        <v>453</v>
      </c>
      <c r="C3064" t="s">
        <v>225</v>
      </c>
      <c r="D3064">
        <v>2001</v>
      </c>
      <c r="E3064">
        <v>1240</v>
      </c>
      <c r="F3064">
        <v>590</v>
      </c>
      <c r="G3064">
        <v>1760</v>
      </c>
      <c r="H3064">
        <v>0</v>
      </c>
      <c r="I3064">
        <v>0</v>
      </c>
      <c r="J3064">
        <v>60</v>
      </c>
      <c r="K3064">
        <f>SUM(Emisiones_CH4_CO2eq_MUNDO[[#This Row],[Agricultura (kilotoneladas CO₂e)]:[Otras Quemas de Combustible (kilotoneladas CO₂e)]])</f>
        <v>3650</v>
      </c>
    </row>
    <row r="3065" spans="1:11" x14ac:dyDescent="0.25">
      <c r="A3065" t="s">
        <v>224</v>
      </c>
      <c r="B3065" t="s">
        <v>453</v>
      </c>
      <c r="C3065" t="s">
        <v>225</v>
      </c>
      <c r="D3065">
        <v>2002</v>
      </c>
      <c r="E3065">
        <v>1310</v>
      </c>
      <c r="F3065">
        <v>640</v>
      </c>
      <c r="G3065">
        <v>1670</v>
      </c>
      <c r="H3065">
        <v>0</v>
      </c>
      <c r="I3065">
        <v>0</v>
      </c>
      <c r="J3065">
        <v>70</v>
      </c>
      <c r="K3065">
        <f>SUM(Emisiones_CH4_CO2eq_MUNDO[[#This Row],[Agricultura (kilotoneladas CO₂e)]:[Otras Quemas de Combustible (kilotoneladas CO₂e)]])</f>
        <v>3690</v>
      </c>
    </row>
    <row r="3066" spans="1:11" x14ac:dyDescent="0.25">
      <c r="A3066" t="s">
        <v>224</v>
      </c>
      <c r="B3066" t="s">
        <v>453</v>
      </c>
      <c r="C3066" t="s">
        <v>225</v>
      </c>
      <c r="D3066">
        <v>2003</v>
      </c>
      <c r="E3066">
        <v>1340</v>
      </c>
      <c r="F3066">
        <v>680</v>
      </c>
      <c r="G3066">
        <v>1650</v>
      </c>
      <c r="H3066">
        <v>10</v>
      </c>
      <c r="I3066">
        <v>0</v>
      </c>
      <c r="J3066">
        <v>70</v>
      </c>
      <c r="K3066">
        <f>SUM(Emisiones_CH4_CO2eq_MUNDO[[#This Row],[Agricultura (kilotoneladas CO₂e)]:[Otras Quemas de Combustible (kilotoneladas CO₂e)]])</f>
        <v>3750</v>
      </c>
    </row>
    <row r="3067" spans="1:11" x14ac:dyDescent="0.25">
      <c r="A3067" t="s">
        <v>224</v>
      </c>
      <c r="B3067" t="s">
        <v>453</v>
      </c>
      <c r="C3067" t="s">
        <v>225</v>
      </c>
      <c r="D3067">
        <v>2004</v>
      </c>
      <c r="E3067">
        <v>1240</v>
      </c>
      <c r="F3067">
        <v>730</v>
      </c>
      <c r="G3067">
        <v>1620</v>
      </c>
      <c r="H3067">
        <v>0</v>
      </c>
      <c r="I3067">
        <v>0</v>
      </c>
      <c r="J3067">
        <v>70</v>
      </c>
      <c r="K3067">
        <f>SUM(Emisiones_CH4_CO2eq_MUNDO[[#This Row],[Agricultura (kilotoneladas CO₂e)]:[Otras Quemas de Combustible (kilotoneladas CO₂e)]])</f>
        <v>3660</v>
      </c>
    </row>
    <row r="3068" spans="1:11" x14ac:dyDescent="0.25">
      <c r="A3068" t="s">
        <v>224</v>
      </c>
      <c r="B3068" t="s">
        <v>453</v>
      </c>
      <c r="C3068" t="s">
        <v>225</v>
      </c>
      <c r="D3068">
        <v>2005</v>
      </c>
      <c r="E3068">
        <v>1140</v>
      </c>
      <c r="F3068">
        <v>780</v>
      </c>
      <c r="G3068">
        <v>1580</v>
      </c>
      <c r="H3068">
        <v>0</v>
      </c>
      <c r="I3068">
        <v>0</v>
      </c>
      <c r="J3068">
        <v>70</v>
      </c>
      <c r="K3068">
        <f>SUM(Emisiones_CH4_CO2eq_MUNDO[[#This Row],[Agricultura (kilotoneladas CO₂e)]:[Otras Quemas de Combustible (kilotoneladas CO₂e)]])</f>
        <v>3570</v>
      </c>
    </row>
    <row r="3069" spans="1:11" x14ac:dyDescent="0.25">
      <c r="A3069" t="s">
        <v>224</v>
      </c>
      <c r="B3069" t="s">
        <v>453</v>
      </c>
      <c r="C3069" t="s">
        <v>225</v>
      </c>
      <c r="D3069">
        <v>2006</v>
      </c>
      <c r="E3069">
        <v>1100</v>
      </c>
      <c r="F3069">
        <v>680</v>
      </c>
      <c r="G3069">
        <v>1610</v>
      </c>
      <c r="H3069">
        <v>0</v>
      </c>
      <c r="I3069">
        <v>0</v>
      </c>
      <c r="J3069">
        <v>70</v>
      </c>
      <c r="K3069">
        <f>SUM(Emisiones_CH4_CO2eq_MUNDO[[#This Row],[Agricultura (kilotoneladas CO₂e)]:[Otras Quemas de Combustible (kilotoneladas CO₂e)]])</f>
        <v>3460</v>
      </c>
    </row>
    <row r="3070" spans="1:11" x14ac:dyDescent="0.25">
      <c r="A3070" t="s">
        <v>224</v>
      </c>
      <c r="B3070" t="s">
        <v>453</v>
      </c>
      <c r="C3070" t="s">
        <v>225</v>
      </c>
      <c r="D3070">
        <v>2007</v>
      </c>
      <c r="E3070">
        <v>1070</v>
      </c>
      <c r="F3070">
        <v>730</v>
      </c>
      <c r="G3070">
        <v>1650</v>
      </c>
      <c r="H3070">
        <v>30</v>
      </c>
      <c r="I3070">
        <v>0</v>
      </c>
      <c r="J3070">
        <v>60</v>
      </c>
      <c r="K3070">
        <f>SUM(Emisiones_CH4_CO2eq_MUNDO[[#This Row],[Agricultura (kilotoneladas CO₂e)]:[Otras Quemas de Combustible (kilotoneladas CO₂e)]])</f>
        <v>3540</v>
      </c>
    </row>
    <row r="3071" spans="1:11" x14ac:dyDescent="0.25">
      <c r="A3071" t="s">
        <v>224</v>
      </c>
      <c r="B3071" t="s">
        <v>453</v>
      </c>
      <c r="C3071" t="s">
        <v>225</v>
      </c>
      <c r="D3071">
        <v>2008</v>
      </c>
      <c r="E3071">
        <v>870</v>
      </c>
      <c r="F3071">
        <v>720</v>
      </c>
      <c r="G3071">
        <v>1690</v>
      </c>
      <c r="H3071">
        <v>0</v>
      </c>
      <c r="I3071">
        <v>0</v>
      </c>
      <c r="J3071">
        <v>70</v>
      </c>
      <c r="K3071">
        <f>SUM(Emisiones_CH4_CO2eq_MUNDO[[#This Row],[Agricultura (kilotoneladas CO₂e)]:[Otras Quemas de Combustible (kilotoneladas CO₂e)]])</f>
        <v>3350</v>
      </c>
    </row>
    <row r="3072" spans="1:11" x14ac:dyDescent="0.25">
      <c r="A3072" t="s">
        <v>224</v>
      </c>
      <c r="B3072" t="s">
        <v>453</v>
      </c>
      <c r="C3072" t="s">
        <v>225</v>
      </c>
      <c r="D3072">
        <v>2009</v>
      </c>
      <c r="E3072">
        <v>830</v>
      </c>
      <c r="F3072">
        <v>600</v>
      </c>
      <c r="G3072">
        <v>1770</v>
      </c>
      <c r="H3072">
        <v>0</v>
      </c>
      <c r="I3072">
        <v>0</v>
      </c>
      <c r="J3072">
        <v>70</v>
      </c>
      <c r="K3072">
        <f>SUM(Emisiones_CH4_CO2eq_MUNDO[[#This Row],[Agricultura (kilotoneladas CO₂e)]:[Otras Quemas de Combustible (kilotoneladas CO₂e)]])</f>
        <v>3270</v>
      </c>
    </row>
    <row r="3073" spans="1:11" x14ac:dyDescent="0.25">
      <c r="A3073" t="s">
        <v>224</v>
      </c>
      <c r="B3073" t="s">
        <v>453</v>
      </c>
      <c r="C3073" t="s">
        <v>225</v>
      </c>
      <c r="D3073">
        <v>2010</v>
      </c>
      <c r="E3073">
        <v>860</v>
      </c>
      <c r="F3073">
        <v>580</v>
      </c>
      <c r="G3073">
        <v>1780</v>
      </c>
      <c r="H3073">
        <v>0</v>
      </c>
      <c r="I3073">
        <v>0</v>
      </c>
      <c r="J3073">
        <v>70</v>
      </c>
      <c r="K3073">
        <f>SUM(Emisiones_CH4_CO2eq_MUNDO[[#This Row],[Agricultura (kilotoneladas CO₂e)]:[Otras Quemas de Combustible (kilotoneladas CO₂e)]])</f>
        <v>3290</v>
      </c>
    </row>
    <row r="3074" spans="1:11" x14ac:dyDescent="0.25">
      <c r="A3074" t="s">
        <v>224</v>
      </c>
      <c r="B3074" t="s">
        <v>453</v>
      </c>
      <c r="C3074" t="s">
        <v>225</v>
      </c>
      <c r="D3074">
        <v>2011</v>
      </c>
      <c r="E3074">
        <v>870</v>
      </c>
      <c r="F3074">
        <v>610</v>
      </c>
      <c r="G3074">
        <v>1780</v>
      </c>
      <c r="H3074">
        <v>10</v>
      </c>
      <c r="I3074">
        <v>0</v>
      </c>
      <c r="J3074">
        <v>90</v>
      </c>
      <c r="K3074">
        <f>SUM(Emisiones_CH4_CO2eq_MUNDO[[#This Row],[Agricultura (kilotoneladas CO₂e)]:[Otras Quemas de Combustible (kilotoneladas CO₂e)]])</f>
        <v>3360</v>
      </c>
    </row>
    <row r="3075" spans="1:11" x14ac:dyDescent="0.25">
      <c r="A3075" t="s">
        <v>224</v>
      </c>
      <c r="B3075" t="s">
        <v>453</v>
      </c>
      <c r="C3075" t="s">
        <v>225</v>
      </c>
      <c r="D3075">
        <v>2012</v>
      </c>
      <c r="E3075">
        <v>810</v>
      </c>
      <c r="F3075">
        <v>640</v>
      </c>
      <c r="G3075">
        <v>1770</v>
      </c>
      <c r="H3075">
        <v>0</v>
      </c>
      <c r="I3075">
        <v>0</v>
      </c>
      <c r="J3075">
        <v>100</v>
      </c>
      <c r="K3075">
        <f>SUM(Emisiones_CH4_CO2eq_MUNDO[[#This Row],[Agricultura (kilotoneladas CO₂e)]:[Otras Quemas de Combustible (kilotoneladas CO₂e)]])</f>
        <v>3320</v>
      </c>
    </row>
    <row r="3076" spans="1:11" x14ac:dyDescent="0.25">
      <c r="A3076" t="s">
        <v>224</v>
      </c>
      <c r="B3076" t="s">
        <v>453</v>
      </c>
      <c r="C3076" t="s">
        <v>225</v>
      </c>
      <c r="D3076">
        <v>2013</v>
      </c>
      <c r="E3076">
        <v>770</v>
      </c>
      <c r="F3076">
        <v>680</v>
      </c>
      <c r="G3076">
        <v>1760</v>
      </c>
      <c r="H3076">
        <v>10</v>
      </c>
      <c r="I3076">
        <v>0</v>
      </c>
      <c r="J3076">
        <v>120</v>
      </c>
      <c r="K3076">
        <f>SUM(Emisiones_CH4_CO2eq_MUNDO[[#This Row],[Agricultura (kilotoneladas CO₂e)]:[Otras Quemas de Combustible (kilotoneladas CO₂e)]])</f>
        <v>3340</v>
      </c>
    </row>
    <row r="3077" spans="1:11" x14ac:dyDescent="0.25">
      <c r="A3077" t="s">
        <v>224</v>
      </c>
      <c r="B3077" t="s">
        <v>453</v>
      </c>
      <c r="C3077" t="s">
        <v>225</v>
      </c>
      <c r="D3077">
        <v>2014</v>
      </c>
      <c r="E3077">
        <v>780</v>
      </c>
      <c r="F3077">
        <v>710</v>
      </c>
      <c r="G3077">
        <v>1760</v>
      </c>
      <c r="H3077">
        <v>20</v>
      </c>
      <c r="I3077">
        <v>0</v>
      </c>
      <c r="J3077">
        <v>130</v>
      </c>
      <c r="K3077">
        <f>SUM(Emisiones_CH4_CO2eq_MUNDO[[#This Row],[Agricultura (kilotoneladas CO₂e)]:[Otras Quemas de Combustible (kilotoneladas CO₂e)]])</f>
        <v>3400</v>
      </c>
    </row>
    <row r="3078" spans="1:11" x14ac:dyDescent="0.25">
      <c r="A3078" t="s">
        <v>224</v>
      </c>
      <c r="B3078" t="s">
        <v>453</v>
      </c>
      <c r="C3078" t="s">
        <v>225</v>
      </c>
      <c r="D3078">
        <v>2015</v>
      </c>
      <c r="E3078">
        <v>750</v>
      </c>
      <c r="F3078">
        <v>740</v>
      </c>
      <c r="G3078">
        <v>1750</v>
      </c>
      <c r="H3078">
        <v>20</v>
      </c>
      <c r="I3078">
        <v>0</v>
      </c>
      <c r="J3078">
        <v>140</v>
      </c>
      <c r="K3078">
        <f>SUM(Emisiones_CH4_CO2eq_MUNDO[[#This Row],[Agricultura (kilotoneladas CO₂e)]:[Otras Quemas de Combustible (kilotoneladas CO₂e)]])</f>
        <v>3400</v>
      </c>
    </row>
    <row r="3079" spans="1:11" x14ac:dyDescent="0.25">
      <c r="A3079" t="s">
        <v>224</v>
      </c>
      <c r="B3079" t="s">
        <v>453</v>
      </c>
      <c r="C3079" t="s">
        <v>225</v>
      </c>
      <c r="D3079">
        <v>2016</v>
      </c>
      <c r="E3079">
        <v>730</v>
      </c>
      <c r="F3079">
        <v>740</v>
      </c>
      <c r="G3079">
        <v>1750</v>
      </c>
      <c r="H3079">
        <v>0</v>
      </c>
      <c r="I3079">
        <v>0</v>
      </c>
      <c r="J3079">
        <v>140</v>
      </c>
      <c r="K3079">
        <f>SUM(Emisiones_CH4_CO2eq_MUNDO[[#This Row],[Agricultura (kilotoneladas CO₂e)]:[Otras Quemas de Combustible (kilotoneladas CO₂e)]])</f>
        <v>3360</v>
      </c>
    </row>
    <row r="3080" spans="1:11" x14ac:dyDescent="0.25">
      <c r="A3080" t="s">
        <v>226</v>
      </c>
      <c r="B3080" t="s">
        <v>226</v>
      </c>
      <c r="C3080" t="s">
        <v>227</v>
      </c>
      <c r="D3080">
        <v>1990</v>
      </c>
      <c r="E3080">
        <v>8240</v>
      </c>
      <c r="F3080">
        <v>230</v>
      </c>
      <c r="G3080">
        <v>110</v>
      </c>
      <c r="H3080">
        <v>660</v>
      </c>
      <c r="I3080">
        <v>0</v>
      </c>
      <c r="J3080">
        <v>330</v>
      </c>
      <c r="K3080">
        <f>SUM(Emisiones_CH4_CO2eq_MUNDO[[#This Row],[Agricultura (kilotoneladas CO₂e)]:[Otras Quemas de Combustible (kilotoneladas CO₂e)]])</f>
        <v>9570</v>
      </c>
    </row>
    <row r="3081" spans="1:11" x14ac:dyDescent="0.25">
      <c r="A3081" t="s">
        <v>226</v>
      </c>
      <c r="B3081" t="s">
        <v>226</v>
      </c>
      <c r="C3081" t="s">
        <v>227</v>
      </c>
      <c r="D3081">
        <v>1991</v>
      </c>
      <c r="E3081">
        <v>8560</v>
      </c>
      <c r="F3081">
        <v>210</v>
      </c>
      <c r="G3081">
        <v>110</v>
      </c>
      <c r="H3081">
        <v>660</v>
      </c>
      <c r="I3081">
        <v>0</v>
      </c>
      <c r="J3081">
        <v>320</v>
      </c>
      <c r="K3081">
        <f>SUM(Emisiones_CH4_CO2eq_MUNDO[[#This Row],[Agricultura (kilotoneladas CO₂e)]:[Otras Quemas de Combustible (kilotoneladas CO₂e)]])</f>
        <v>9860</v>
      </c>
    </row>
    <row r="3082" spans="1:11" x14ac:dyDescent="0.25">
      <c r="A3082" t="s">
        <v>226</v>
      </c>
      <c r="B3082" t="s">
        <v>226</v>
      </c>
      <c r="C3082" t="s">
        <v>227</v>
      </c>
      <c r="D3082">
        <v>1992</v>
      </c>
      <c r="E3082">
        <v>8390</v>
      </c>
      <c r="F3082">
        <v>170</v>
      </c>
      <c r="G3082">
        <v>110</v>
      </c>
      <c r="H3082">
        <v>660</v>
      </c>
      <c r="I3082">
        <v>0</v>
      </c>
      <c r="J3082">
        <v>340</v>
      </c>
      <c r="K3082">
        <f>SUM(Emisiones_CH4_CO2eq_MUNDO[[#This Row],[Agricultura (kilotoneladas CO₂e)]:[Otras Quemas de Combustible (kilotoneladas CO₂e)]])</f>
        <v>9670</v>
      </c>
    </row>
    <row r="3083" spans="1:11" x14ac:dyDescent="0.25">
      <c r="A3083" t="s">
        <v>226</v>
      </c>
      <c r="B3083" t="s">
        <v>226</v>
      </c>
      <c r="C3083" t="s">
        <v>227</v>
      </c>
      <c r="D3083">
        <v>1993</v>
      </c>
      <c r="E3083">
        <v>8289.9999999999891</v>
      </c>
      <c r="F3083">
        <v>140</v>
      </c>
      <c r="G3083">
        <v>110</v>
      </c>
      <c r="H3083">
        <v>660</v>
      </c>
      <c r="I3083">
        <v>0</v>
      </c>
      <c r="J3083">
        <v>340</v>
      </c>
      <c r="K3083">
        <f>SUM(Emisiones_CH4_CO2eq_MUNDO[[#This Row],[Agricultura (kilotoneladas CO₂e)]:[Otras Quemas de Combustible (kilotoneladas CO₂e)]])</f>
        <v>9539.9999999999891</v>
      </c>
    </row>
    <row r="3084" spans="1:11" x14ac:dyDescent="0.25">
      <c r="A3084" t="s">
        <v>226</v>
      </c>
      <c r="B3084" t="s">
        <v>226</v>
      </c>
      <c r="C3084" t="s">
        <v>227</v>
      </c>
      <c r="D3084">
        <v>1994</v>
      </c>
      <c r="E3084">
        <v>8170</v>
      </c>
      <c r="F3084">
        <v>120</v>
      </c>
      <c r="G3084">
        <v>110</v>
      </c>
      <c r="H3084">
        <v>660</v>
      </c>
      <c r="I3084">
        <v>0</v>
      </c>
      <c r="J3084">
        <v>360</v>
      </c>
      <c r="K3084">
        <f>SUM(Emisiones_CH4_CO2eq_MUNDO[[#This Row],[Agricultura (kilotoneladas CO₂e)]:[Otras Quemas de Combustible (kilotoneladas CO₂e)]])</f>
        <v>9420</v>
      </c>
    </row>
    <row r="3085" spans="1:11" x14ac:dyDescent="0.25">
      <c r="A3085" t="s">
        <v>226</v>
      </c>
      <c r="B3085" t="s">
        <v>226</v>
      </c>
      <c r="C3085" t="s">
        <v>227</v>
      </c>
      <c r="D3085">
        <v>1995</v>
      </c>
      <c r="E3085">
        <v>8830</v>
      </c>
      <c r="F3085">
        <v>120</v>
      </c>
      <c r="G3085">
        <v>110</v>
      </c>
      <c r="H3085">
        <v>660</v>
      </c>
      <c r="I3085">
        <v>0</v>
      </c>
      <c r="J3085">
        <v>350</v>
      </c>
      <c r="K3085">
        <f>SUM(Emisiones_CH4_CO2eq_MUNDO[[#This Row],[Agricultura (kilotoneladas CO₂e)]:[Otras Quemas de Combustible (kilotoneladas CO₂e)]])</f>
        <v>10070</v>
      </c>
    </row>
    <row r="3086" spans="1:11" x14ac:dyDescent="0.25">
      <c r="A3086" t="s">
        <v>226</v>
      </c>
      <c r="B3086" t="s">
        <v>226</v>
      </c>
      <c r="C3086" t="s">
        <v>227</v>
      </c>
      <c r="D3086">
        <v>1996</v>
      </c>
      <c r="E3086">
        <v>9380</v>
      </c>
      <c r="F3086">
        <v>110</v>
      </c>
      <c r="G3086">
        <v>110</v>
      </c>
      <c r="H3086">
        <v>680</v>
      </c>
      <c r="I3086">
        <v>0</v>
      </c>
      <c r="J3086">
        <v>390</v>
      </c>
      <c r="K3086">
        <f>SUM(Emisiones_CH4_CO2eq_MUNDO[[#This Row],[Agricultura (kilotoneladas CO₂e)]:[Otras Quemas de Combustible (kilotoneladas CO₂e)]])</f>
        <v>10670</v>
      </c>
    </row>
    <row r="3087" spans="1:11" x14ac:dyDescent="0.25">
      <c r="A3087" t="s">
        <v>226</v>
      </c>
      <c r="B3087" t="s">
        <v>226</v>
      </c>
      <c r="C3087" t="s">
        <v>227</v>
      </c>
      <c r="D3087">
        <v>1997</v>
      </c>
      <c r="E3087">
        <v>9920</v>
      </c>
      <c r="F3087">
        <v>120</v>
      </c>
      <c r="G3087">
        <v>110</v>
      </c>
      <c r="H3087">
        <v>2610</v>
      </c>
      <c r="I3087">
        <v>0</v>
      </c>
      <c r="J3087">
        <v>390</v>
      </c>
      <c r="K3087">
        <f>SUM(Emisiones_CH4_CO2eq_MUNDO[[#This Row],[Agricultura (kilotoneladas CO₂e)]:[Otras Quemas de Combustible (kilotoneladas CO₂e)]])</f>
        <v>13150</v>
      </c>
    </row>
    <row r="3088" spans="1:11" x14ac:dyDescent="0.25">
      <c r="A3088" t="s">
        <v>226</v>
      </c>
      <c r="B3088" t="s">
        <v>226</v>
      </c>
      <c r="C3088" t="s">
        <v>227</v>
      </c>
      <c r="D3088">
        <v>1998</v>
      </c>
      <c r="E3088">
        <v>10210</v>
      </c>
      <c r="F3088">
        <v>120</v>
      </c>
      <c r="G3088">
        <v>110</v>
      </c>
      <c r="H3088">
        <v>920</v>
      </c>
      <c r="I3088">
        <v>0</v>
      </c>
      <c r="J3088">
        <v>400</v>
      </c>
      <c r="K3088">
        <f>SUM(Emisiones_CH4_CO2eq_MUNDO[[#This Row],[Agricultura (kilotoneladas CO₂e)]:[Otras Quemas de Combustible (kilotoneladas CO₂e)]])</f>
        <v>11760</v>
      </c>
    </row>
    <row r="3089" spans="1:11" x14ac:dyDescent="0.25">
      <c r="A3089" t="s">
        <v>226</v>
      </c>
      <c r="B3089" t="s">
        <v>226</v>
      </c>
      <c r="C3089" t="s">
        <v>227</v>
      </c>
      <c r="D3089">
        <v>1999</v>
      </c>
      <c r="E3089">
        <v>10640</v>
      </c>
      <c r="F3089">
        <v>130</v>
      </c>
      <c r="G3089">
        <v>110</v>
      </c>
      <c r="H3089">
        <v>530</v>
      </c>
      <c r="I3089">
        <v>0</v>
      </c>
      <c r="J3089">
        <v>380</v>
      </c>
      <c r="K3089">
        <f>SUM(Emisiones_CH4_CO2eq_MUNDO[[#This Row],[Agricultura (kilotoneladas CO₂e)]:[Otras Quemas de Combustible (kilotoneladas CO₂e)]])</f>
        <v>11790</v>
      </c>
    </row>
    <row r="3090" spans="1:11" x14ac:dyDescent="0.25">
      <c r="A3090" t="s">
        <v>226</v>
      </c>
      <c r="B3090" t="s">
        <v>226</v>
      </c>
      <c r="C3090" t="s">
        <v>227</v>
      </c>
      <c r="D3090">
        <v>2000</v>
      </c>
      <c r="E3090">
        <v>10790</v>
      </c>
      <c r="F3090">
        <v>140</v>
      </c>
      <c r="G3090">
        <v>120</v>
      </c>
      <c r="H3090">
        <v>1410</v>
      </c>
      <c r="I3090">
        <v>0</v>
      </c>
      <c r="J3090">
        <v>370</v>
      </c>
      <c r="K3090">
        <f>SUM(Emisiones_CH4_CO2eq_MUNDO[[#This Row],[Agricultura (kilotoneladas CO₂e)]:[Otras Quemas de Combustible (kilotoneladas CO₂e)]])</f>
        <v>12830</v>
      </c>
    </row>
    <row r="3091" spans="1:11" x14ac:dyDescent="0.25">
      <c r="A3091" t="s">
        <v>226</v>
      </c>
      <c r="B3091" t="s">
        <v>226</v>
      </c>
      <c r="C3091" t="s">
        <v>227</v>
      </c>
      <c r="D3091">
        <v>2001</v>
      </c>
      <c r="E3091">
        <v>9140</v>
      </c>
      <c r="F3091">
        <v>150</v>
      </c>
      <c r="G3091">
        <v>130</v>
      </c>
      <c r="H3091">
        <v>270</v>
      </c>
      <c r="I3091">
        <v>0</v>
      </c>
      <c r="J3091">
        <v>350</v>
      </c>
      <c r="K3091">
        <f>SUM(Emisiones_CH4_CO2eq_MUNDO[[#This Row],[Agricultura (kilotoneladas CO₂e)]:[Otras Quemas de Combustible (kilotoneladas CO₂e)]])</f>
        <v>10040</v>
      </c>
    </row>
    <row r="3092" spans="1:11" x14ac:dyDescent="0.25">
      <c r="A3092" t="s">
        <v>226</v>
      </c>
      <c r="B3092" t="s">
        <v>226</v>
      </c>
      <c r="C3092" t="s">
        <v>227</v>
      </c>
      <c r="D3092">
        <v>2002</v>
      </c>
      <c r="E3092">
        <v>7300</v>
      </c>
      <c r="F3092">
        <v>160</v>
      </c>
      <c r="G3092">
        <v>140</v>
      </c>
      <c r="H3092">
        <v>1110</v>
      </c>
      <c r="I3092">
        <v>0</v>
      </c>
      <c r="J3092">
        <v>330</v>
      </c>
      <c r="K3092">
        <f>SUM(Emisiones_CH4_CO2eq_MUNDO[[#This Row],[Agricultura (kilotoneladas CO₂e)]:[Otras Quemas de Combustible (kilotoneladas CO₂e)]])</f>
        <v>9040</v>
      </c>
    </row>
    <row r="3093" spans="1:11" x14ac:dyDescent="0.25">
      <c r="A3093" t="s">
        <v>226</v>
      </c>
      <c r="B3093" t="s">
        <v>226</v>
      </c>
      <c r="C3093" t="s">
        <v>227</v>
      </c>
      <c r="D3093">
        <v>2003</v>
      </c>
      <c r="E3093">
        <v>7260</v>
      </c>
      <c r="F3093">
        <v>170</v>
      </c>
      <c r="G3093">
        <v>140</v>
      </c>
      <c r="H3093">
        <v>70</v>
      </c>
      <c r="I3093">
        <v>0</v>
      </c>
      <c r="J3093">
        <v>310</v>
      </c>
      <c r="K3093">
        <f>SUM(Emisiones_CH4_CO2eq_MUNDO[[#This Row],[Agricultura (kilotoneladas CO₂e)]:[Otras Quemas de Combustible (kilotoneladas CO₂e)]])</f>
        <v>7950</v>
      </c>
    </row>
    <row r="3094" spans="1:11" x14ac:dyDescent="0.25">
      <c r="A3094" t="s">
        <v>226</v>
      </c>
      <c r="B3094" t="s">
        <v>226</v>
      </c>
      <c r="C3094" t="s">
        <v>227</v>
      </c>
      <c r="D3094">
        <v>2004</v>
      </c>
      <c r="E3094">
        <v>6980</v>
      </c>
      <c r="F3094">
        <v>180</v>
      </c>
      <c r="G3094">
        <v>150</v>
      </c>
      <c r="H3094">
        <v>270</v>
      </c>
      <c r="I3094">
        <v>0</v>
      </c>
      <c r="J3094">
        <v>300</v>
      </c>
      <c r="K3094">
        <f>SUM(Emisiones_CH4_CO2eq_MUNDO[[#This Row],[Agricultura (kilotoneladas CO₂e)]:[Otras Quemas de Combustible (kilotoneladas CO₂e)]])</f>
        <v>7880</v>
      </c>
    </row>
    <row r="3095" spans="1:11" x14ac:dyDescent="0.25">
      <c r="A3095" t="s">
        <v>226</v>
      </c>
      <c r="B3095" t="s">
        <v>226</v>
      </c>
      <c r="C3095" t="s">
        <v>227</v>
      </c>
      <c r="D3095">
        <v>2005</v>
      </c>
      <c r="E3095">
        <v>7690</v>
      </c>
      <c r="F3095">
        <v>200</v>
      </c>
      <c r="G3095">
        <v>160</v>
      </c>
      <c r="H3095">
        <v>80</v>
      </c>
      <c r="I3095">
        <v>0</v>
      </c>
      <c r="J3095">
        <v>280</v>
      </c>
      <c r="K3095">
        <f>SUM(Emisiones_CH4_CO2eq_MUNDO[[#This Row],[Agricultura (kilotoneladas CO₂e)]:[Otras Quemas de Combustible (kilotoneladas CO₂e)]])</f>
        <v>8410</v>
      </c>
    </row>
    <row r="3096" spans="1:11" x14ac:dyDescent="0.25">
      <c r="A3096" t="s">
        <v>226</v>
      </c>
      <c r="B3096" t="s">
        <v>226</v>
      </c>
      <c r="C3096" t="s">
        <v>227</v>
      </c>
      <c r="D3096">
        <v>2006</v>
      </c>
      <c r="E3096">
        <v>8620</v>
      </c>
      <c r="F3096">
        <v>250</v>
      </c>
      <c r="G3096">
        <v>160</v>
      </c>
      <c r="H3096">
        <v>1800</v>
      </c>
      <c r="I3096">
        <v>0</v>
      </c>
      <c r="J3096">
        <v>260</v>
      </c>
      <c r="K3096">
        <f>SUM(Emisiones_CH4_CO2eq_MUNDO[[#This Row],[Agricultura (kilotoneladas CO₂e)]:[Otras Quemas de Combustible (kilotoneladas CO₂e)]])</f>
        <v>11090</v>
      </c>
    </row>
    <row r="3097" spans="1:11" x14ac:dyDescent="0.25">
      <c r="A3097" t="s">
        <v>226</v>
      </c>
      <c r="B3097" t="s">
        <v>226</v>
      </c>
      <c r="C3097" t="s">
        <v>227</v>
      </c>
      <c r="D3097">
        <v>2007</v>
      </c>
      <c r="E3097">
        <v>9810</v>
      </c>
      <c r="F3097">
        <v>360</v>
      </c>
      <c r="G3097">
        <v>170</v>
      </c>
      <c r="H3097">
        <v>1830</v>
      </c>
      <c r="I3097">
        <v>0</v>
      </c>
      <c r="J3097">
        <v>270</v>
      </c>
      <c r="K3097">
        <f>SUM(Emisiones_CH4_CO2eq_MUNDO[[#This Row],[Agricultura (kilotoneladas CO₂e)]:[Otras Quemas de Combustible (kilotoneladas CO₂e)]])</f>
        <v>12440</v>
      </c>
    </row>
    <row r="3098" spans="1:11" x14ac:dyDescent="0.25">
      <c r="A3098" t="s">
        <v>226</v>
      </c>
      <c r="B3098" t="s">
        <v>226</v>
      </c>
      <c r="C3098" t="s">
        <v>227</v>
      </c>
      <c r="D3098">
        <v>2008</v>
      </c>
      <c r="E3098">
        <v>9900</v>
      </c>
      <c r="F3098">
        <v>470</v>
      </c>
      <c r="G3098">
        <v>170</v>
      </c>
      <c r="H3098">
        <v>1580</v>
      </c>
      <c r="I3098">
        <v>0</v>
      </c>
      <c r="J3098">
        <v>270</v>
      </c>
      <c r="K3098">
        <f>SUM(Emisiones_CH4_CO2eq_MUNDO[[#This Row],[Agricultura (kilotoneladas CO₂e)]:[Otras Quemas de Combustible (kilotoneladas CO₂e)]])</f>
        <v>12390</v>
      </c>
    </row>
    <row r="3099" spans="1:11" x14ac:dyDescent="0.25">
      <c r="A3099" t="s">
        <v>226</v>
      </c>
      <c r="B3099" t="s">
        <v>226</v>
      </c>
      <c r="C3099" t="s">
        <v>227</v>
      </c>
      <c r="D3099">
        <v>2009</v>
      </c>
      <c r="E3099">
        <v>10040</v>
      </c>
      <c r="F3099">
        <v>580</v>
      </c>
      <c r="G3099">
        <v>170</v>
      </c>
      <c r="H3099">
        <v>690</v>
      </c>
      <c r="I3099">
        <v>0</v>
      </c>
      <c r="J3099">
        <v>280</v>
      </c>
      <c r="K3099">
        <f>SUM(Emisiones_CH4_CO2eq_MUNDO[[#This Row],[Agricultura (kilotoneladas CO₂e)]:[Otras Quemas de Combustible (kilotoneladas CO₂e)]])</f>
        <v>11760</v>
      </c>
    </row>
    <row r="3100" spans="1:11" x14ac:dyDescent="0.25">
      <c r="A3100" t="s">
        <v>226</v>
      </c>
      <c r="B3100" t="s">
        <v>226</v>
      </c>
      <c r="C3100" t="s">
        <v>227</v>
      </c>
      <c r="D3100">
        <v>2010</v>
      </c>
      <c r="E3100">
        <v>7900</v>
      </c>
      <c r="F3100">
        <v>680</v>
      </c>
      <c r="G3100">
        <v>180</v>
      </c>
      <c r="H3100">
        <v>20</v>
      </c>
      <c r="I3100">
        <v>0</v>
      </c>
      <c r="J3100">
        <v>290</v>
      </c>
      <c r="K3100">
        <f>SUM(Emisiones_CH4_CO2eq_MUNDO[[#This Row],[Agricultura (kilotoneladas CO₂e)]:[Otras Quemas de Combustible (kilotoneladas CO₂e)]])</f>
        <v>9070</v>
      </c>
    </row>
    <row r="3101" spans="1:11" x14ac:dyDescent="0.25">
      <c r="A3101" t="s">
        <v>226</v>
      </c>
      <c r="B3101" t="s">
        <v>226</v>
      </c>
      <c r="C3101" t="s">
        <v>227</v>
      </c>
      <c r="D3101">
        <v>2011</v>
      </c>
      <c r="E3101">
        <v>9050</v>
      </c>
      <c r="F3101">
        <v>830</v>
      </c>
      <c r="G3101">
        <v>180</v>
      </c>
      <c r="H3101">
        <v>400</v>
      </c>
      <c r="I3101">
        <v>0</v>
      </c>
      <c r="J3101">
        <v>310</v>
      </c>
      <c r="K3101">
        <f>SUM(Emisiones_CH4_CO2eq_MUNDO[[#This Row],[Agricultura (kilotoneladas CO₂e)]:[Otras Quemas de Combustible (kilotoneladas CO₂e)]])</f>
        <v>10770</v>
      </c>
    </row>
    <row r="3102" spans="1:11" x14ac:dyDescent="0.25">
      <c r="A3102" t="s">
        <v>226</v>
      </c>
      <c r="B3102" t="s">
        <v>226</v>
      </c>
      <c r="C3102" t="s">
        <v>227</v>
      </c>
      <c r="D3102">
        <v>2012</v>
      </c>
      <c r="E3102">
        <v>10100</v>
      </c>
      <c r="F3102">
        <v>990</v>
      </c>
      <c r="G3102">
        <v>180</v>
      </c>
      <c r="H3102">
        <v>970</v>
      </c>
      <c r="I3102">
        <v>0</v>
      </c>
      <c r="J3102">
        <v>340</v>
      </c>
      <c r="K3102">
        <f>SUM(Emisiones_CH4_CO2eq_MUNDO[[#This Row],[Agricultura (kilotoneladas CO₂e)]:[Otras Quemas de Combustible (kilotoneladas CO₂e)]])</f>
        <v>12580</v>
      </c>
    </row>
    <row r="3103" spans="1:11" x14ac:dyDescent="0.25">
      <c r="A3103" t="s">
        <v>226</v>
      </c>
      <c r="B3103" t="s">
        <v>226</v>
      </c>
      <c r="C3103" t="s">
        <v>227</v>
      </c>
      <c r="D3103">
        <v>2013</v>
      </c>
      <c r="E3103">
        <v>10880</v>
      </c>
      <c r="F3103">
        <v>1140</v>
      </c>
      <c r="G3103">
        <v>190</v>
      </c>
      <c r="H3103">
        <v>220</v>
      </c>
      <c r="I3103">
        <v>0</v>
      </c>
      <c r="J3103">
        <v>360</v>
      </c>
      <c r="K3103">
        <f>SUM(Emisiones_CH4_CO2eq_MUNDO[[#This Row],[Agricultura (kilotoneladas CO₂e)]:[Otras Quemas de Combustible (kilotoneladas CO₂e)]])</f>
        <v>12790</v>
      </c>
    </row>
    <row r="3104" spans="1:11" x14ac:dyDescent="0.25">
      <c r="A3104" t="s">
        <v>226</v>
      </c>
      <c r="B3104" t="s">
        <v>226</v>
      </c>
      <c r="C3104" t="s">
        <v>227</v>
      </c>
      <c r="D3104">
        <v>2014</v>
      </c>
      <c r="E3104">
        <v>12510</v>
      </c>
      <c r="F3104">
        <v>1290</v>
      </c>
      <c r="G3104">
        <v>190</v>
      </c>
      <c r="H3104">
        <v>110</v>
      </c>
      <c r="I3104">
        <v>0</v>
      </c>
      <c r="J3104">
        <v>380</v>
      </c>
      <c r="K3104">
        <f>SUM(Emisiones_CH4_CO2eq_MUNDO[[#This Row],[Agricultura (kilotoneladas CO₂e)]:[Otras Quemas de Combustible (kilotoneladas CO₂e)]])</f>
        <v>14480</v>
      </c>
    </row>
    <row r="3105" spans="1:11" x14ac:dyDescent="0.25">
      <c r="A3105" t="s">
        <v>226</v>
      </c>
      <c r="B3105" t="s">
        <v>226</v>
      </c>
      <c r="C3105" t="s">
        <v>227</v>
      </c>
      <c r="D3105">
        <v>2015</v>
      </c>
      <c r="E3105">
        <v>13930</v>
      </c>
      <c r="F3105">
        <v>1440</v>
      </c>
      <c r="G3105">
        <v>190</v>
      </c>
      <c r="H3105">
        <v>1080</v>
      </c>
      <c r="I3105">
        <v>0</v>
      </c>
      <c r="J3105">
        <v>410</v>
      </c>
      <c r="K3105">
        <f>SUM(Emisiones_CH4_CO2eq_MUNDO[[#This Row],[Agricultura (kilotoneladas CO₂e)]:[Otras Quemas de Combustible (kilotoneladas CO₂e)]])</f>
        <v>17050</v>
      </c>
    </row>
    <row r="3106" spans="1:11" x14ac:dyDescent="0.25">
      <c r="A3106" t="s">
        <v>226</v>
      </c>
      <c r="B3106" t="s">
        <v>226</v>
      </c>
      <c r="C3106" t="s">
        <v>227</v>
      </c>
      <c r="D3106">
        <v>2016</v>
      </c>
      <c r="E3106">
        <v>14980</v>
      </c>
      <c r="F3106">
        <v>1400</v>
      </c>
      <c r="G3106">
        <v>200</v>
      </c>
      <c r="H3106">
        <v>130</v>
      </c>
      <c r="I3106">
        <v>0</v>
      </c>
      <c r="J3106">
        <v>410</v>
      </c>
      <c r="K3106">
        <f>SUM(Emisiones_CH4_CO2eq_MUNDO[[#This Row],[Agricultura (kilotoneladas CO₂e)]:[Otras Quemas de Combustible (kilotoneladas CO₂e)]])</f>
        <v>17120</v>
      </c>
    </row>
    <row r="3107" spans="1:11" x14ac:dyDescent="0.25">
      <c r="A3107" t="s">
        <v>228</v>
      </c>
      <c r="B3107" t="s">
        <v>228</v>
      </c>
      <c r="C3107" t="s">
        <v>229</v>
      </c>
      <c r="D3107">
        <v>1990</v>
      </c>
      <c r="E3107">
        <v>700</v>
      </c>
      <c r="F3107">
        <v>40</v>
      </c>
      <c r="G3107">
        <v>210</v>
      </c>
      <c r="H3107">
        <v>10</v>
      </c>
      <c r="I3107">
        <v>0</v>
      </c>
      <c r="J3107">
        <v>10</v>
      </c>
      <c r="K3107">
        <f>SUM(Emisiones_CH4_CO2eq_MUNDO[[#This Row],[Agricultura (kilotoneladas CO₂e)]:[Otras Quemas de Combustible (kilotoneladas CO₂e)]])</f>
        <v>970</v>
      </c>
    </row>
    <row r="3108" spans="1:11" x14ac:dyDescent="0.25">
      <c r="A3108" t="s">
        <v>228</v>
      </c>
      <c r="B3108" t="s">
        <v>228</v>
      </c>
      <c r="C3108" t="s">
        <v>229</v>
      </c>
      <c r="D3108">
        <v>1991</v>
      </c>
      <c r="E3108">
        <v>680</v>
      </c>
      <c r="F3108">
        <v>40</v>
      </c>
      <c r="G3108">
        <v>210</v>
      </c>
      <c r="H3108">
        <v>10</v>
      </c>
      <c r="I3108">
        <v>0</v>
      </c>
      <c r="J3108">
        <v>10</v>
      </c>
      <c r="K3108">
        <f>SUM(Emisiones_CH4_CO2eq_MUNDO[[#This Row],[Agricultura (kilotoneladas CO₂e)]:[Otras Quemas de Combustible (kilotoneladas CO₂e)]])</f>
        <v>950</v>
      </c>
    </row>
    <row r="3109" spans="1:11" x14ac:dyDescent="0.25">
      <c r="A3109" t="s">
        <v>228</v>
      </c>
      <c r="B3109" t="s">
        <v>228</v>
      </c>
      <c r="C3109" t="s">
        <v>229</v>
      </c>
      <c r="D3109">
        <v>1992</v>
      </c>
      <c r="E3109">
        <v>570</v>
      </c>
      <c r="F3109">
        <v>40</v>
      </c>
      <c r="G3109">
        <v>220</v>
      </c>
      <c r="H3109">
        <v>10</v>
      </c>
      <c r="I3109">
        <v>0</v>
      </c>
      <c r="J3109">
        <v>10</v>
      </c>
      <c r="K3109">
        <f>SUM(Emisiones_CH4_CO2eq_MUNDO[[#This Row],[Agricultura (kilotoneladas CO₂e)]:[Otras Quemas de Combustible (kilotoneladas CO₂e)]])</f>
        <v>850</v>
      </c>
    </row>
    <row r="3110" spans="1:11" x14ac:dyDescent="0.25">
      <c r="A3110" t="s">
        <v>228</v>
      </c>
      <c r="B3110" t="s">
        <v>228</v>
      </c>
      <c r="C3110" t="s">
        <v>229</v>
      </c>
      <c r="D3110">
        <v>1993</v>
      </c>
      <c r="E3110">
        <v>560</v>
      </c>
      <c r="F3110">
        <v>40</v>
      </c>
      <c r="G3110">
        <v>220</v>
      </c>
      <c r="H3110">
        <v>10</v>
      </c>
      <c r="I3110">
        <v>0</v>
      </c>
      <c r="J3110">
        <v>10</v>
      </c>
      <c r="K3110">
        <f>SUM(Emisiones_CH4_CO2eq_MUNDO[[#This Row],[Agricultura (kilotoneladas CO₂e)]:[Otras Quemas de Combustible (kilotoneladas CO₂e)]])</f>
        <v>840</v>
      </c>
    </row>
    <row r="3111" spans="1:11" x14ac:dyDescent="0.25">
      <c r="A3111" t="s">
        <v>228</v>
      </c>
      <c r="B3111" t="s">
        <v>228</v>
      </c>
      <c r="C3111" t="s">
        <v>229</v>
      </c>
      <c r="D3111">
        <v>1994</v>
      </c>
      <c r="E3111">
        <v>540</v>
      </c>
      <c r="F3111">
        <v>40</v>
      </c>
      <c r="G3111">
        <v>220</v>
      </c>
      <c r="H3111">
        <v>10</v>
      </c>
      <c r="I3111">
        <v>0</v>
      </c>
      <c r="J3111">
        <v>10</v>
      </c>
      <c r="K3111">
        <f>SUM(Emisiones_CH4_CO2eq_MUNDO[[#This Row],[Agricultura (kilotoneladas CO₂e)]:[Otras Quemas de Combustible (kilotoneladas CO₂e)]])</f>
        <v>820</v>
      </c>
    </row>
    <row r="3112" spans="1:11" x14ac:dyDescent="0.25">
      <c r="A3112" t="s">
        <v>228</v>
      </c>
      <c r="B3112" t="s">
        <v>228</v>
      </c>
      <c r="C3112" t="s">
        <v>229</v>
      </c>
      <c r="D3112">
        <v>1995</v>
      </c>
      <c r="E3112">
        <v>570</v>
      </c>
      <c r="F3112">
        <v>40</v>
      </c>
      <c r="G3112">
        <v>220</v>
      </c>
      <c r="H3112">
        <v>10</v>
      </c>
      <c r="I3112">
        <v>0</v>
      </c>
      <c r="J3112">
        <v>10</v>
      </c>
      <c r="K3112">
        <f>SUM(Emisiones_CH4_CO2eq_MUNDO[[#This Row],[Agricultura (kilotoneladas CO₂e)]:[Otras Quemas de Combustible (kilotoneladas CO₂e)]])</f>
        <v>850</v>
      </c>
    </row>
    <row r="3113" spans="1:11" x14ac:dyDescent="0.25">
      <c r="A3113" t="s">
        <v>228</v>
      </c>
      <c r="B3113" t="s">
        <v>228</v>
      </c>
      <c r="C3113" t="s">
        <v>229</v>
      </c>
      <c r="D3113">
        <v>1996</v>
      </c>
      <c r="E3113">
        <v>570</v>
      </c>
      <c r="F3113">
        <v>40</v>
      </c>
      <c r="G3113">
        <v>230</v>
      </c>
      <c r="H3113">
        <v>0</v>
      </c>
      <c r="I3113">
        <v>0</v>
      </c>
      <c r="J3113">
        <v>10</v>
      </c>
      <c r="K3113">
        <f>SUM(Emisiones_CH4_CO2eq_MUNDO[[#This Row],[Agricultura (kilotoneladas CO₂e)]:[Otras Quemas de Combustible (kilotoneladas CO₂e)]])</f>
        <v>850</v>
      </c>
    </row>
    <row r="3114" spans="1:11" x14ac:dyDescent="0.25">
      <c r="A3114" t="s">
        <v>228</v>
      </c>
      <c r="B3114" t="s">
        <v>228</v>
      </c>
      <c r="C3114" t="s">
        <v>229</v>
      </c>
      <c r="D3114">
        <v>1997</v>
      </c>
      <c r="E3114">
        <v>560</v>
      </c>
      <c r="F3114">
        <v>40</v>
      </c>
      <c r="G3114">
        <v>230</v>
      </c>
      <c r="H3114">
        <v>0</v>
      </c>
      <c r="I3114">
        <v>0</v>
      </c>
      <c r="J3114">
        <v>10</v>
      </c>
      <c r="K3114">
        <f>SUM(Emisiones_CH4_CO2eq_MUNDO[[#This Row],[Agricultura (kilotoneladas CO₂e)]:[Otras Quemas de Combustible (kilotoneladas CO₂e)]])</f>
        <v>840</v>
      </c>
    </row>
    <row r="3115" spans="1:11" x14ac:dyDescent="0.25">
      <c r="A3115" t="s">
        <v>228</v>
      </c>
      <c r="B3115" t="s">
        <v>228</v>
      </c>
      <c r="C3115" t="s">
        <v>229</v>
      </c>
      <c r="D3115">
        <v>1998</v>
      </c>
      <c r="E3115">
        <v>560</v>
      </c>
      <c r="F3115">
        <v>40</v>
      </c>
      <c r="G3115">
        <v>230</v>
      </c>
      <c r="H3115">
        <v>0</v>
      </c>
      <c r="I3115">
        <v>0</v>
      </c>
      <c r="J3115">
        <v>10</v>
      </c>
      <c r="K3115">
        <f>SUM(Emisiones_CH4_CO2eq_MUNDO[[#This Row],[Agricultura (kilotoneladas CO₂e)]:[Otras Quemas de Combustible (kilotoneladas CO₂e)]])</f>
        <v>840</v>
      </c>
    </row>
    <row r="3116" spans="1:11" x14ac:dyDescent="0.25">
      <c r="A3116" t="s">
        <v>228</v>
      </c>
      <c r="B3116" t="s">
        <v>228</v>
      </c>
      <c r="C3116" t="s">
        <v>229</v>
      </c>
      <c r="D3116">
        <v>1999</v>
      </c>
      <c r="E3116">
        <v>520</v>
      </c>
      <c r="F3116">
        <v>40</v>
      </c>
      <c r="G3116">
        <v>230</v>
      </c>
      <c r="H3116">
        <v>0</v>
      </c>
      <c r="I3116">
        <v>0</v>
      </c>
      <c r="J3116">
        <v>10</v>
      </c>
      <c r="K3116">
        <f>SUM(Emisiones_CH4_CO2eq_MUNDO[[#This Row],[Agricultura (kilotoneladas CO₂e)]:[Otras Quemas de Combustible (kilotoneladas CO₂e)]])</f>
        <v>800</v>
      </c>
    </row>
    <row r="3117" spans="1:11" x14ac:dyDescent="0.25">
      <c r="A3117" t="s">
        <v>228</v>
      </c>
      <c r="B3117" t="s">
        <v>228</v>
      </c>
      <c r="C3117" t="s">
        <v>229</v>
      </c>
      <c r="D3117">
        <v>2000</v>
      </c>
      <c r="E3117">
        <v>450</v>
      </c>
      <c r="F3117">
        <v>40</v>
      </c>
      <c r="G3117">
        <v>230</v>
      </c>
      <c r="H3117">
        <v>10</v>
      </c>
      <c r="I3117">
        <v>0</v>
      </c>
      <c r="J3117">
        <v>10</v>
      </c>
      <c r="K3117">
        <f>SUM(Emisiones_CH4_CO2eq_MUNDO[[#This Row],[Agricultura (kilotoneladas CO₂e)]:[Otras Quemas de Combustible (kilotoneladas CO₂e)]])</f>
        <v>740</v>
      </c>
    </row>
    <row r="3118" spans="1:11" x14ac:dyDescent="0.25">
      <c r="A3118" t="s">
        <v>228</v>
      </c>
      <c r="B3118" t="s">
        <v>228</v>
      </c>
      <c r="C3118" t="s">
        <v>229</v>
      </c>
      <c r="D3118">
        <v>2001</v>
      </c>
      <c r="E3118">
        <v>430</v>
      </c>
      <c r="F3118">
        <v>40</v>
      </c>
      <c r="G3118">
        <v>240</v>
      </c>
      <c r="H3118">
        <v>0</v>
      </c>
      <c r="I3118">
        <v>0</v>
      </c>
      <c r="J3118">
        <v>10</v>
      </c>
      <c r="K3118">
        <f>SUM(Emisiones_CH4_CO2eq_MUNDO[[#This Row],[Agricultura (kilotoneladas CO₂e)]:[Otras Quemas de Combustible (kilotoneladas CO₂e)]])</f>
        <v>720</v>
      </c>
    </row>
    <row r="3119" spans="1:11" x14ac:dyDescent="0.25">
      <c r="A3119" t="s">
        <v>228</v>
      </c>
      <c r="B3119" t="s">
        <v>228</v>
      </c>
      <c r="C3119" t="s">
        <v>229</v>
      </c>
      <c r="D3119">
        <v>2002</v>
      </c>
      <c r="E3119">
        <v>420</v>
      </c>
      <c r="F3119">
        <v>40</v>
      </c>
      <c r="G3119">
        <v>240</v>
      </c>
      <c r="H3119">
        <v>0</v>
      </c>
      <c r="I3119">
        <v>0</v>
      </c>
      <c r="J3119">
        <v>10</v>
      </c>
      <c r="K3119">
        <f>SUM(Emisiones_CH4_CO2eq_MUNDO[[#This Row],[Agricultura (kilotoneladas CO₂e)]:[Otras Quemas de Combustible (kilotoneladas CO₂e)]])</f>
        <v>710</v>
      </c>
    </row>
    <row r="3120" spans="1:11" x14ac:dyDescent="0.25">
      <c r="A3120" t="s">
        <v>228</v>
      </c>
      <c r="B3120" t="s">
        <v>228</v>
      </c>
      <c r="C3120" t="s">
        <v>229</v>
      </c>
      <c r="D3120">
        <v>2003</v>
      </c>
      <c r="E3120">
        <v>410</v>
      </c>
      <c r="F3120">
        <v>40</v>
      </c>
      <c r="G3120">
        <v>240</v>
      </c>
      <c r="H3120">
        <v>0</v>
      </c>
      <c r="I3120">
        <v>0</v>
      </c>
      <c r="J3120">
        <v>10</v>
      </c>
      <c r="K3120">
        <f>SUM(Emisiones_CH4_CO2eq_MUNDO[[#This Row],[Agricultura (kilotoneladas CO₂e)]:[Otras Quemas de Combustible (kilotoneladas CO₂e)]])</f>
        <v>700</v>
      </c>
    </row>
    <row r="3121" spans="1:11" x14ac:dyDescent="0.25">
      <c r="A3121" t="s">
        <v>228</v>
      </c>
      <c r="B3121" t="s">
        <v>228</v>
      </c>
      <c r="C3121" t="s">
        <v>229</v>
      </c>
      <c r="D3121">
        <v>2004</v>
      </c>
      <c r="E3121">
        <v>410</v>
      </c>
      <c r="F3121">
        <v>40</v>
      </c>
      <c r="G3121">
        <v>240</v>
      </c>
      <c r="H3121">
        <v>0</v>
      </c>
      <c r="I3121">
        <v>0</v>
      </c>
      <c r="J3121">
        <v>10</v>
      </c>
      <c r="K3121">
        <f>SUM(Emisiones_CH4_CO2eq_MUNDO[[#This Row],[Agricultura (kilotoneladas CO₂e)]:[Otras Quemas de Combustible (kilotoneladas CO₂e)]])</f>
        <v>700</v>
      </c>
    </row>
    <row r="3122" spans="1:11" x14ac:dyDescent="0.25">
      <c r="A3122" t="s">
        <v>228</v>
      </c>
      <c r="B3122" t="s">
        <v>228</v>
      </c>
      <c r="C3122" t="s">
        <v>229</v>
      </c>
      <c r="D3122">
        <v>2005</v>
      </c>
      <c r="E3122">
        <v>360</v>
      </c>
      <c r="F3122">
        <v>40</v>
      </c>
      <c r="G3122">
        <v>240</v>
      </c>
      <c r="H3122">
        <v>0</v>
      </c>
      <c r="I3122">
        <v>0</v>
      </c>
      <c r="J3122">
        <v>10</v>
      </c>
      <c r="K3122">
        <f>SUM(Emisiones_CH4_CO2eq_MUNDO[[#This Row],[Agricultura (kilotoneladas CO₂e)]:[Otras Quemas de Combustible (kilotoneladas CO₂e)]])</f>
        <v>650</v>
      </c>
    </row>
    <row r="3123" spans="1:11" x14ac:dyDescent="0.25">
      <c r="A3123" t="s">
        <v>228</v>
      </c>
      <c r="B3123" t="s">
        <v>228</v>
      </c>
      <c r="C3123" t="s">
        <v>229</v>
      </c>
      <c r="D3123">
        <v>2006</v>
      </c>
      <c r="E3123">
        <v>390</v>
      </c>
      <c r="F3123">
        <v>40</v>
      </c>
      <c r="G3123">
        <v>240</v>
      </c>
      <c r="H3123">
        <v>0</v>
      </c>
      <c r="I3123">
        <v>0</v>
      </c>
      <c r="J3123">
        <v>20</v>
      </c>
      <c r="K3123">
        <f>SUM(Emisiones_CH4_CO2eq_MUNDO[[#This Row],[Agricultura (kilotoneladas CO₂e)]:[Otras Quemas de Combustible (kilotoneladas CO₂e)]])</f>
        <v>690</v>
      </c>
    </row>
    <row r="3124" spans="1:11" x14ac:dyDescent="0.25">
      <c r="A3124" t="s">
        <v>228</v>
      </c>
      <c r="B3124" t="s">
        <v>228</v>
      </c>
      <c r="C3124" t="s">
        <v>229</v>
      </c>
      <c r="D3124">
        <v>2007</v>
      </c>
      <c r="E3124">
        <v>370</v>
      </c>
      <c r="F3124">
        <v>80</v>
      </c>
      <c r="G3124">
        <v>250</v>
      </c>
      <c r="H3124">
        <v>30</v>
      </c>
      <c r="I3124">
        <v>0</v>
      </c>
      <c r="J3124">
        <v>30</v>
      </c>
      <c r="K3124">
        <f>SUM(Emisiones_CH4_CO2eq_MUNDO[[#This Row],[Agricultura (kilotoneladas CO₂e)]:[Otras Quemas de Combustible (kilotoneladas CO₂e)]])</f>
        <v>760</v>
      </c>
    </row>
    <row r="3125" spans="1:11" x14ac:dyDescent="0.25">
      <c r="A3125" t="s">
        <v>228</v>
      </c>
      <c r="B3125" t="s">
        <v>228</v>
      </c>
      <c r="C3125" t="s">
        <v>229</v>
      </c>
      <c r="D3125">
        <v>2008</v>
      </c>
      <c r="E3125">
        <v>360</v>
      </c>
      <c r="F3125">
        <v>120</v>
      </c>
      <c r="G3125">
        <v>250</v>
      </c>
      <c r="H3125">
        <v>10</v>
      </c>
      <c r="I3125">
        <v>0</v>
      </c>
      <c r="J3125">
        <v>50</v>
      </c>
      <c r="K3125">
        <f>SUM(Emisiones_CH4_CO2eq_MUNDO[[#This Row],[Agricultura (kilotoneladas CO₂e)]:[Otras Quemas de Combustible (kilotoneladas CO₂e)]])</f>
        <v>790</v>
      </c>
    </row>
    <row r="3126" spans="1:11" x14ac:dyDescent="0.25">
      <c r="A3126" t="s">
        <v>228</v>
      </c>
      <c r="B3126" t="s">
        <v>228</v>
      </c>
      <c r="C3126" t="s">
        <v>229</v>
      </c>
      <c r="D3126">
        <v>2009</v>
      </c>
      <c r="E3126">
        <v>350</v>
      </c>
      <c r="F3126">
        <v>170</v>
      </c>
      <c r="G3126">
        <v>250</v>
      </c>
      <c r="H3126">
        <v>0</v>
      </c>
      <c r="I3126">
        <v>0</v>
      </c>
      <c r="J3126">
        <v>60</v>
      </c>
      <c r="K3126">
        <f>SUM(Emisiones_CH4_CO2eq_MUNDO[[#This Row],[Agricultura (kilotoneladas CO₂e)]:[Otras Quemas de Combustible (kilotoneladas CO₂e)]])</f>
        <v>830</v>
      </c>
    </row>
    <row r="3127" spans="1:11" x14ac:dyDescent="0.25">
      <c r="A3127" t="s">
        <v>228</v>
      </c>
      <c r="B3127" t="s">
        <v>228</v>
      </c>
      <c r="C3127" t="s">
        <v>229</v>
      </c>
      <c r="D3127">
        <v>2010</v>
      </c>
      <c r="E3127">
        <v>330</v>
      </c>
      <c r="F3127">
        <v>210</v>
      </c>
      <c r="G3127">
        <v>250</v>
      </c>
      <c r="H3127">
        <v>0</v>
      </c>
      <c r="I3127">
        <v>0</v>
      </c>
      <c r="J3127">
        <v>80</v>
      </c>
      <c r="K3127">
        <f>SUM(Emisiones_CH4_CO2eq_MUNDO[[#This Row],[Agricultura (kilotoneladas CO₂e)]:[Otras Quemas de Combustible (kilotoneladas CO₂e)]])</f>
        <v>870</v>
      </c>
    </row>
    <row r="3128" spans="1:11" x14ac:dyDescent="0.25">
      <c r="A3128" t="s">
        <v>228</v>
      </c>
      <c r="B3128" t="s">
        <v>228</v>
      </c>
      <c r="C3128" t="s">
        <v>229</v>
      </c>
      <c r="D3128">
        <v>2011</v>
      </c>
      <c r="E3128">
        <v>300</v>
      </c>
      <c r="F3128">
        <v>200</v>
      </c>
      <c r="G3128">
        <v>250</v>
      </c>
      <c r="H3128">
        <v>30</v>
      </c>
      <c r="I3128">
        <v>0</v>
      </c>
      <c r="J3128">
        <v>80</v>
      </c>
      <c r="K3128">
        <f>SUM(Emisiones_CH4_CO2eq_MUNDO[[#This Row],[Agricultura (kilotoneladas CO₂e)]:[Otras Quemas de Combustible (kilotoneladas CO₂e)]])</f>
        <v>860</v>
      </c>
    </row>
    <row r="3129" spans="1:11" x14ac:dyDescent="0.25">
      <c r="A3129" t="s">
        <v>228</v>
      </c>
      <c r="B3129" t="s">
        <v>228</v>
      </c>
      <c r="C3129" t="s">
        <v>229</v>
      </c>
      <c r="D3129">
        <v>2012</v>
      </c>
      <c r="E3129">
        <v>300</v>
      </c>
      <c r="F3129">
        <v>200</v>
      </c>
      <c r="G3129">
        <v>260</v>
      </c>
      <c r="H3129">
        <v>40</v>
      </c>
      <c r="I3129">
        <v>0</v>
      </c>
      <c r="J3129">
        <v>70</v>
      </c>
      <c r="K3129">
        <f>SUM(Emisiones_CH4_CO2eq_MUNDO[[#This Row],[Agricultura (kilotoneladas CO₂e)]:[Otras Quemas de Combustible (kilotoneladas CO₂e)]])</f>
        <v>870</v>
      </c>
    </row>
    <row r="3130" spans="1:11" x14ac:dyDescent="0.25">
      <c r="A3130" t="s">
        <v>228</v>
      </c>
      <c r="B3130" t="s">
        <v>228</v>
      </c>
      <c r="C3130" t="s">
        <v>229</v>
      </c>
      <c r="D3130">
        <v>2013</v>
      </c>
      <c r="E3130">
        <v>300</v>
      </c>
      <c r="F3130">
        <v>200</v>
      </c>
      <c r="G3130">
        <v>260</v>
      </c>
      <c r="H3130">
        <v>0</v>
      </c>
      <c r="I3130">
        <v>0</v>
      </c>
      <c r="J3130">
        <v>70</v>
      </c>
      <c r="K3130">
        <f>SUM(Emisiones_CH4_CO2eq_MUNDO[[#This Row],[Agricultura (kilotoneladas CO₂e)]:[Otras Quemas de Combustible (kilotoneladas CO₂e)]])</f>
        <v>830</v>
      </c>
    </row>
    <row r="3131" spans="1:11" x14ac:dyDescent="0.25">
      <c r="A3131" t="s">
        <v>228</v>
      </c>
      <c r="B3131" t="s">
        <v>228</v>
      </c>
      <c r="C3131" t="s">
        <v>229</v>
      </c>
      <c r="D3131">
        <v>2014</v>
      </c>
      <c r="E3131">
        <v>310</v>
      </c>
      <c r="F3131">
        <v>190</v>
      </c>
      <c r="G3131">
        <v>260</v>
      </c>
      <c r="H3131">
        <v>0</v>
      </c>
      <c r="I3131">
        <v>0</v>
      </c>
      <c r="J3131">
        <v>70</v>
      </c>
      <c r="K3131">
        <f>SUM(Emisiones_CH4_CO2eq_MUNDO[[#This Row],[Agricultura (kilotoneladas CO₂e)]:[Otras Quemas de Combustible (kilotoneladas CO₂e)]])</f>
        <v>830</v>
      </c>
    </row>
    <row r="3132" spans="1:11" x14ac:dyDescent="0.25">
      <c r="A3132" t="s">
        <v>228</v>
      </c>
      <c r="B3132" t="s">
        <v>228</v>
      </c>
      <c r="C3132" t="s">
        <v>229</v>
      </c>
      <c r="D3132">
        <v>2015</v>
      </c>
      <c r="E3132">
        <v>320</v>
      </c>
      <c r="F3132">
        <v>190</v>
      </c>
      <c r="G3132">
        <v>260</v>
      </c>
      <c r="H3132">
        <v>10</v>
      </c>
      <c r="I3132">
        <v>0</v>
      </c>
      <c r="J3132">
        <v>70</v>
      </c>
      <c r="K3132">
        <f>SUM(Emisiones_CH4_CO2eq_MUNDO[[#This Row],[Agricultura (kilotoneladas CO₂e)]:[Otras Quemas de Combustible (kilotoneladas CO₂e)]])</f>
        <v>850</v>
      </c>
    </row>
    <row r="3133" spans="1:11" x14ac:dyDescent="0.25">
      <c r="A3133" t="s">
        <v>228</v>
      </c>
      <c r="B3133" t="s">
        <v>228</v>
      </c>
      <c r="C3133" t="s">
        <v>229</v>
      </c>
      <c r="D3133">
        <v>2016</v>
      </c>
      <c r="E3133">
        <v>310</v>
      </c>
      <c r="F3133">
        <v>190</v>
      </c>
      <c r="G3133">
        <v>260</v>
      </c>
      <c r="H3133">
        <v>0</v>
      </c>
      <c r="I3133">
        <v>0</v>
      </c>
      <c r="J3133">
        <v>70</v>
      </c>
      <c r="K3133">
        <f>SUM(Emisiones_CH4_CO2eq_MUNDO[[#This Row],[Agricultura (kilotoneladas CO₂e)]:[Otras Quemas de Combustible (kilotoneladas CO₂e)]])</f>
        <v>830</v>
      </c>
    </row>
    <row r="3134" spans="1:11" x14ac:dyDescent="0.25">
      <c r="A3134" t="s">
        <v>230</v>
      </c>
      <c r="B3134" t="s">
        <v>454</v>
      </c>
      <c r="C3134" t="s">
        <v>231</v>
      </c>
      <c r="D3134">
        <v>1990</v>
      </c>
      <c r="E3134">
        <v>6450</v>
      </c>
      <c r="F3134">
        <v>1150</v>
      </c>
      <c r="G3134">
        <v>2100</v>
      </c>
      <c r="H3134">
        <v>0</v>
      </c>
      <c r="I3134">
        <v>0</v>
      </c>
      <c r="J3134">
        <v>1680</v>
      </c>
      <c r="K3134">
        <f>SUM(Emisiones_CH4_CO2eq_MUNDO[[#This Row],[Agricultura (kilotoneladas CO₂e)]:[Otras Quemas de Combustible (kilotoneladas CO₂e)]])</f>
        <v>11380</v>
      </c>
    </row>
    <row r="3135" spans="1:11" x14ac:dyDescent="0.25">
      <c r="A3135" t="s">
        <v>230</v>
      </c>
      <c r="B3135" t="s">
        <v>454</v>
      </c>
      <c r="C3135" t="s">
        <v>231</v>
      </c>
      <c r="D3135">
        <v>1991</v>
      </c>
      <c r="E3135">
        <v>6230</v>
      </c>
      <c r="F3135">
        <v>1090</v>
      </c>
      <c r="G3135">
        <v>2160</v>
      </c>
      <c r="H3135">
        <v>0</v>
      </c>
      <c r="I3135">
        <v>0</v>
      </c>
      <c r="J3135">
        <v>1720</v>
      </c>
      <c r="K3135">
        <f>SUM(Emisiones_CH4_CO2eq_MUNDO[[#This Row],[Agricultura (kilotoneladas CO₂e)]:[Otras Quemas de Combustible (kilotoneladas CO₂e)]])</f>
        <v>11200</v>
      </c>
    </row>
    <row r="3136" spans="1:11" x14ac:dyDescent="0.25">
      <c r="A3136" t="s">
        <v>230</v>
      </c>
      <c r="B3136" t="s">
        <v>454</v>
      </c>
      <c r="C3136" t="s">
        <v>231</v>
      </c>
      <c r="D3136">
        <v>1992</v>
      </c>
      <c r="E3136">
        <v>6030</v>
      </c>
      <c r="F3136">
        <v>1030</v>
      </c>
      <c r="G3136">
        <v>2230</v>
      </c>
      <c r="H3136">
        <v>0</v>
      </c>
      <c r="I3136">
        <v>0</v>
      </c>
      <c r="J3136">
        <v>1770</v>
      </c>
      <c r="K3136">
        <f>SUM(Emisiones_CH4_CO2eq_MUNDO[[#This Row],[Agricultura (kilotoneladas CO₂e)]:[Otras Quemas de Combustible (kilotoneladas CO₂e)]])</f>
        <v>11060</v>
      </c>
    </row>
    <row r="3137" spans="1:11" x14ac:dyDescent="0.25">
      <c r="A3137" t="s">
        <v>230</v>
      </c>
      <c r="B3137" t="s">
        <v>454</v>
      </c>
      <c r="C3137" t="s">
        <v>231</v>
      </c>
      <c r="D3137">
        <v>1993</v>
      </c>
      <c r="E3137">
        <v>5200</v>
      </c>
      <c r="F3137">
        <v>960</v>
      </c>
      <c r="G3137">
        <v>2290</v>
      </c>
      <c r="H3137">
        <v>0</v>
      </c>
      <c r="I3137">
        <v>0</v>
      </c>
      <c r="J3137">
        <v>1810</v>
      </c>
      <c r="K3137">
        <f>SUM(Emisiones_CH4_CO2eq_MUNDO[[#This Row],[Agricultura (kilotoneladas CO₂e)]:[Otras Quemas de Combustible (kilotoneladas CO₂e)]])</f>
        <v>10260</v>
      </c>
    </row>
    <row r="3138" spans="1:11" x14ac:dyDescent="0.25">
      <c r="A3138" t="s">
        <v>230</v>
      </c>
      <c r="B3138" t="s">
        <v>454</v>
      </c>
      <c r="C3138" t="s">
        <v>231</v>
      </c>
      <c r="D3138">
        <v>1994</v>
      </c>
      <c r="E3138">
        <v>5420</v>
      </c>
      <c r="F3138">
        <v>900</v>
      </c>
      <c r="G3138">
        <v>2350</v>
      </c>
      <c r="H3138">
        <v>0</v>
      </c>
      <c r="I3138">
        <v>0</v>
      </c>
      <c r="J3138">
        <v>1860</v>
      </c>
      <c r="K3138">
        <f>SUM(Emisiones_CH4_CO2eq_MUNDO[[#This Row],[Agricultura (kilotoneladas CO₂e)]:[Otras Quemas de Combustible (kilotoneladas CO₂e)]])</f>
        <v>10530</v>
      </c>
    </row>
    <row r="3139" spans="1:11" x14ac:dyDescent="0.25">
      <c r="A3139" t="s">
        <v>230</v>
      </c>
      <c r="B3139" t="s">
        <v>454</v>
      </c>
      <c r="C3139" t="s">
        <v>231</v>
      </c>
      <c r="D3139">
        <v>1995</v>
      </c>
      <c r="E3139">
        <v>5370</v>
      </c>
      <c r="F3139">
        <v>830</v>
      </c>
      <c r="G3139">
        <v>2430</v>
      </c>
      <c r="H3139">
        <v>0</v>
      </c>
      <c r="I3139">
        <v>0</v>
      </c>
      <c r="J3139">
        <v>1880</v>
      </c>
      <c r="K3139">
        <f>SUM(Emisiones_CH4_CO2eq_MUNDO[[#This Row],[Agricultura (kilotoneladas CO₂e)]:[Otras Quemas de Combustible (kilotoneladas CO₂e)]])</f>
        <v>10510</v>
      </c>
    </row>
    <row r="3140" spans="1:11" x14ac:dyDescent="0.25">
      <c r="A3140" t="s">
        <v>230</v>
      </c>
      <c r="B3140" t="s">
        <v>454</v>
      </c>
      <c r="C3140" t="s">
        <v>231</v>
      </c>
      <c r="D3140">
        <v>1996</v>
      </c>
      <c r="E3140">
        <v>5610</v>
      </c>
      <c r="F3140">
        <v>860</v>
      </c>
      <c r="G3140">
        <v>2520</v>
      </c>
      <c r="H3140">
        <v>0</v>
      </c>
      <c r="I3140">
        <v>0</v>
      </c>
      <c r="J3140">
        <v>1890</v>
      </c>
      <c r="K3140">
        <f>SUM(Emisiones_CH4_CO2eq_MUNDO[[#This Row],[Agricultura (kilotoneladas CO₂e)]:[Otras Quemas de Combustible (kilotoneladas CO₂e)]])</f>
        <v>10880</v>
      </c>
    </row>
    <row r="3141" spans="1:11" x14ac:dyDescent="0.25">
      <c r="A3141" t="s">
        <v>230</v>
      </c>
      <c r="B3141" t="s">
        <v>454</v>
      </c>
      <c r="C3141" t="s">
        <v>231</v>
      </c>
      <c r="D3141">
        <v>1997</v>
      </c>
      <c r="E3141">
        <v>5910</v>
      </c>
      <c r="F3141">
        <v>890</v>
      </c>
      <c r="G3141">
        <v>2600</v>
      </c>
      <c r="H3141">
        <v>0</v>
      </c>
      <c r="I3141">
        <v>0</v>
      </c>
      <c r="J3141">
        <v>1900</v>
      </c>
      <c r="K3141">
        <f>SUM(Emisiones_CH4_CO2eq_MUNDO[[#This Row],[Agricultura (kilotoneladas CO₂e)]:[Otras Quemas de Combustible (kilotoneladas CO₂e)]])</f>
        <v>11300</v>
      </c>
    </row>
    <row r="3142" spans="1:11" x14ac:dyDescent="0.25">
      <c r="A3142" t="s">
        <v>230</v>
      </c>
      <c r="B3142" t="s">
        <v>454</v>
      </c>
      <c r="C3142" t="s">
        <v>231</v>
      </c>
      <c r="D3142">
        <v>1998</v>
      </c>
      <c r="E3142">
        <v>5800</v>
      </c>
      <c r="F3142">
        <v>920</v>
      </c>
      <c r="G3142">
        <v>2690</v>
      </c>
      <c r="H3142">
        <v>0</v>
      </c>
      <c r="I3142">
        <v>0</v>
      </c>
      <c r="J3142">
        <v>1910</v>
      </c>
      <c r="K3142">
        <f>SUM(Emisiones_CH4_CO2eq_MUNDO[[#This Row],[Agricultura (kilotoneladas CO₂e)]:[Otras Quemas de Combustible (kilotoneladas CO₂e)]])</f>
        <v>11320</v>
      </c>
    </row>
    <row r="3143" spans="1:11" x14ac:dyDescent="0.25">
      <c r="A3143" t="s">
        <v>230</v>
      </c>
      <c r="B3143" t="s">
        <v>454</v>
      </c>
      <c r="C3143" t="s">
        <v>231</v>
      </c>
      <c r="D3143">
        <v>1999</v>
      </c>
      <c r="E3143">
        <v>6020</v>
      </c>
      <c r="F3143">
        <v>950</v>
      </c>
      <c r="G3143">
        <v>2770</v>
      </c>
      <c r="H3143">
        <v>0</v>
      </c>
      <c r="I3143">
        <v>0</v>
      </c>
      <c r="J3143">
        <v>1920</v>
      </c>
      <c r="K3143">
        <f>SUM(Emisiones_CH4_CO2eq_MUNDO[[#This Row],[Agricultura (kilotoneladas CO₂e)]:[Otras Quemas de Combustible (kilotoneladas CO₂e)]])</f>
        <v>11660</v>
      </c>
    </row>
    <row r="3144" spans="1:11" x14ac:dyDescent="0.25">
      <c r="A3144" t="s">
        <v>230</v>
      </c>
      <c r="B3144" t="s">
        <v>454</v>
      </c>
      <c r="C3144" t="s">
        <v>231</v>
      </c>
      <c r="D3144">
        <v>2000</v>
      </c>
      <c r="E3144">
        <v>6260</v>
      </c>
      <c r="F3144">
        <v>980</v>
      </c>
      <c r="G3144">
        <v>2860</v>
      </c>
      <c r="H3144">
        <v>0</v>
      </c>
      <c r="I3144">
        <v>0</v>
      </c>
      <c r="J3144">
        <v>1940</v>
      </c>
      <c r="K3144">
        <f>SUM(Emisiones_CH4_CO2eq_MUNDO[[#This Row],[Agricultura (kilotoneladas CO₂e)]:[Otras Quemas de Combustible (kilotoneladas CO₂e)]])</f>
        <v>12040</v>
      </c>
    </row>
    <row r="3145" spans="1:11" x14ac:dyDescent="0.25">
      <c r="A3145" t="s">
        <v>230</v>
      </c>
      <c r="B3145" t="s">
        <v>454</v>
      </c>
      <c r="C3145" t="s">
        <v>231</v>
      </c>
      <c r="D3145">
        <v>2001</v>
      </c>
      <c r="E3145">
        <v>6210</v>
      </c>
      <c r="F3145">
        <v>1090</v>
      </c>
      <c r="G3145">
        <v>2920</v>
      </c>
      <c r="H3145">
        <v>0</v>
      </c>
      <c r="I3145">
        <v>0</v>
      </c>
      <c r="J3145">
        <v>1950</v>
      </c>
      <c r="K3145">
        <f>SUM(Emisiones_CH4_CO2eq_MUNDO[[#This Row],[Agricultura (kilotoneladas CO₂e)]:[Otras Quemas de Combustible (kilotoneladas CO₂e)]])</f>
        <v>12170</v>
      </c>
    </row>
    <row r="3146" spans="1:11" x14ac:dyDescent="0.25">
      <c r="A3146" t="s">
        <v>230</v>
      </c>
      <c r="B3146" t="s">
        <v>454</v>
      </c>
      <c r="C3146" t="s">
        <v>231</v>
      </c>
      <c r="D3146">
        <v>2002</v>
      </c>
      <c r="E3146">
        <v>6130</v>
      </c>
      <c r="F3146">
        <v>1200</v>
      </c>
      <c r="G3146">
        <v>2970</v>
      </c>
      <c r="H3146">
        <v>0</v>
      </c>
      <c r="I3146">
        <v>0</v>
      </c>
      <c r="J3146">
        <v>1970</v>
      </c>
      <c r="K3146">
        <f>SUM(Emisiones_CH4_CO2eq_MUNDO[[#This Row],[Agricultura (kilotoneladas CO₂e)]:[Otras Quemas de Combustible (kilotoneladas CO₂e)]])</f>
        <v>12270</v>
      </c>
    </row>
    <row r="3147" spans="1:11" x14ac:dyDescent="0.25">
      <c r="A3147" t="s">
        <v>230</v>
      </c>
      <c r="B3147" t="s">
        <v>454</v>
      </c>
      <c r="C3147" t="s">
        <v>231</v>
      </c>
      <c r="D3147">
        <v>2003</v>
      </c>
      <c r="E3147">
        <v>6230</v>
      </c>
      <c r="F3147">
        <v>1310</v>
      </c>
      <c r="G3147">
        <v>3030</v>
      </c>
      <c r="H3147">
        <v>0</v>
      </c>
      <c r="I3147">
        <v>0</v>
      </c>
      <c r="J3147">
        <v>1980</v>
      </c>
      <c r="K3147">
        <f>SUM(Emisiones_CH4_CO2eq_MUNDO[[#This Row],[Agricultura (kilotoneladas CO₂e)]:[Otras Quemas de Combustible (kilotoneladas CO₂e)]])</f>
        <v>12550</v>
      </c>
    </row>
    <row r="3148" spans="1:11" x14ac:dyDescent="0.25">
      <c r="A3148" t="s">
        <v>230</v>
      </c>
      <c r="B3148" t="s">
        <v>454</v>
      </c>
      <c r="C3148" t="s">
        <v>231</v>
      </c>
      <c r="D3148">
        <v>2004</v>
      </c>
      <c r="E3148">
        <v>6340</v>
      </c>
      <c r="F3148">
        <v>1420</v>
      </c>
      <c r="G3148">
        <v>3090</v>
      </c>
      <c r="H3148">
        <v>0</v>
      </c>
      <c r="I3148">
        <v>0</v>
      </c>
      <c r="J3148">
        <v>2000</v>
      </c>
      <c r="K3148">
        <f>SUM(Emisiones_CH4_CO2eq_MUNDO[[#This Row],[Agricultura (kilotoneladas CO₂e)]:[Otras Quemas de Combustible (kilotoneladas CO₂e)]])</f>
        <v>12850</v>
      </c>
    </row>
    <row r="3149" spans="1:11" x14ac:dyDescent="0.25">
      <c r="A3149" t="s">
        <v>230</v>
      </c>
      <c r="B3149" t="s">
        <v>454</v>
      </c>
      <c r="C3149" t="s">
        <v>231</v>
      </c>
      <c r="D3149">
        <v>2005</v>
      </c>
      <c r="E3149">
        <v>6320</v>
      </c>
      <c r="F3149">
        <v>1530</v>
      </c>
      <c r="G3149">
        <v>3140</v>
      </c>
      <c r="H3149">
        <v>0</v>
      </c>
      <c r="I3149">
        <v>0</v>
      </c>
      <c r="J3149">
        <v>2009.99999999999</v>
      </c>
      <c r="K3149">
        <f>SUM(Emisiones_CH4_CO2eq_MUNDO[[#This Row],[Agricultura (kilotoneladas CO₂e)]:[Otras Quemas de Combustible (kilotoneladas CO₂e)]])</f>
        <v>12999.999999999989</v>
      </c>
    </row>
    <row r="3150" spans="1:11" x14ac:dyDescent="0.25">
      <c r="A3150" t="s">
        <v>230</v>
      </c>
      <c r="B3150" t="s">
        <v>454</v>
      </c>
      <c r="C3150" t="s">
        <v>231</v>
      </c>
      <c r="D3150">
        <v>2006</v>
      </c>
      <c r="E3150">
        <v>6440</v>
      </c>
      <c r="F3150">
        <v>1620</v>
      </c>
      <c r="G3150">
        <v>3200</v>
      </c>
      <c r="H3150">
        <v>0</v>
      </c>
      <c r="I3150">
        <v>0</v>
      </c>
      <c r="J3150">
        <v>2180</v>
      </c>
      <c r="K3150">
        <f>SUM(Emisiones_CH4_CO2eq_MUNDO[[#This Row],[Agricultura (kilotoneladas CO₂e)]:[Otras Quemas de Combustible (kilotoneladas CO₂e)]])</f>
        <v>13440</v>
      </c>
    </row>
    <row r="3151" spans="1:11" x14ac:dyDescent="0.25">
      <c r="A3151" t="s">
        <v>230</v>
      </c>
      <c r="B3151" t="s">
        <v>454</v>
      </c>
      <c r="C3151" t="s">
        <v>231</v>
      </c>
      <c r="D3151">
        <v>2007</v>
      </c>
      <c r="E3151">
        <v>6350</v>
      </c>
      <c r="F3151">
        <v>1700</v>
      </c>
      <c r="G3151">
        <v>3250</v>
      </c>
      <c r="H3151">
        <v>0</v>
      </c>
      <c r="I3151">
        <v>0</v>
      </c>
      <c r="J3151">
        <v>2350</v>
      </c>
      <c r="K3151">
        <f>SUM(Emisiones_CH4_CO2eq_MUNDO[[#This Row],[Agricultura (kilotoneladas CO₂e)]:[Otras Quemas de Combustible (kilotoneladas CO₂e)]])</f>
        <v>13650</v>
      </c>
    </row>
    <row r="3152" spans="1:11" x14ac:dyDescent="0.25">
      <c r="A3152" t="s">
        <v>230</v>
      </c>
      <c r="B3152" t="s">
        <v>454</v>
      </c>
      <c r="C3152" t="s">
        <v>231</v>
      </c>
      <c r="D3152">
        <v>2008</v>
      </c>
      <c r="E3152">
        <v>6420</v>
      </c>
      <c r="F3152">
        <v>1780</v>
      </c>
      <c r="G3152">
        <v>3310</v>
      </c>
      <c r="H3152">
        <v>0</v>
      </c>
      <c r="I3152">
        <v>0</v>
      </c>
      <c r="J3152">
        <v>2520</v>
      </c>
      <c r="K3152">
        <f>SUM(Emisiones_CH4_CO2eq_MUNDO[[#This Row],[Agricultura (kilotoneladas CO₂e)]:[Otras Quemas de Combustible (kilotoneladas CO₂e)]])</f>
        <v>14030</v>
      </c>
    </row>
    <row r="3153" spans="1:11" x14ac:dyDescent="0.25">
      <c r="A3153" t="s">
        <v>230</v>
      </c>
      <c r="B3153" t="s">
        <v>454</v>
      </c>
      <c r="C3153" t="s">
        <v>231</v>
      </c>
      <c r="D3153">
        <v>2009</v>
      </c>
      <c r="E3153">
        <v>6420</v>
      </c>
      <c r="F3153">
        <v>1860</v>
      </c>
      <c r="G3153">
        <v>3360</v>
      </c>
      <c r="H3153">
        <v>0</v>
      </c>
      <c r="I3153">
        <v>0</v>
      </c>
      <c r="J3153">
        <v>2680</v>
      </c>
      <c r="K3153">
        <f>SUM(Emisiones_CH4_CO2eq_MUNDO[[#This Row],[Agricultura (kilotoneladas CO₂e)]:[Otras Quemas de Combustible (kilotoneladas CO₂e)]])</f>
        <v>14320</v>
      </c>
    </row>
    <row r="3154" spans="1:11" x14ac:dyDescent="0.25">
      <c r="A3154" t="s">
        <v>230</v>
      </c>
      <c r="B3154" t="s">
        <v>454</v>
      </c>
      <c r="C3154" t="s">
        <v>231</v>
      </c>
      <c r="D3154">
        <v>2010</v>
      </c>
      <c r="E3154">
        <v>6600</v>
      </c>
      <c r="F3154">
        <v>1950</v>
      </c>
      <c r="G3154">
        <v>3410</v>
      </c>
      <c r="H3154">
        <v>0</v>
      </c>
      <c r="I3154">
        <v>0</v>
      </c>
      <c r="J3154">
        <v>2850</v>
      </c>
      <c r="K3154">
        <f>SUM(Emisiones_CH4_CO2eq_MUNDO[[#This Row],[Agricultura (kilotoneladas CO₂e)]:[Otras Quemas de Combustible (kilotoneladas CO₂e)]])</f>
        <v>14810</v>
      </c>
    </row>
    <row r="3155" spans="1:11" x14ac:dyDescent="0.25">
      <c r="A3155" t="s">
        <v>230</v>
      </c>
      <c r="B3155" t="s">
        <v>454</v>
      </c>
      <c r="C3155" t="s">
        <v>231</v>
      </c>
      <c r="D3155">
        <v>2011</v>
      </c>
      <c r="E3155">
        <v>6940</v>
      </c>
      <c r="F3155">
        <v>2160</v>
      </c>
      <c r="G3155">
        <v>3470</v>
      </c>
      <c r="H3155">
        <v>0</v>
      </c>
      <c r="I3155">
        <v>0</v>
      </c>
      <c r="J3155">
        <v>2890</v>
      </c>
      <c r="K3155">
        <f>SUM(Emisiones_CH4_CO2eq_MUNDO[[#This Row],[Agricultura (kilotoneladas CO₂e)]:[Otras Quemas de Combustible (kilotoneladas CO₂e)]])</f>
        <v>15460</v>
      </c>
    </row>
    <row r="3156" spans="1:11" x14ac:dyDescent="0.25">
      <c r="A3156" t="s">
        <v>230</v>
      </c>
      <c r="B3156" t="s">
        <v>454</v>
      </c>
      <c r="C3156" t="s">
        <v>231</v>
      </c>
      <c r="D3156">
        <v>2012</v>
      </c>
      <c r="E3156">
        <v>6950</v>
      </c>
      <c r="F3156">
        <v>2370</v>
      </c>
      <c r="G3156">
        <v>3520</v>
      </c>
      <c r="H3156">
        <v>0</v>
      </c>
      <c r="I3156">
        <v>0</v>
      </c>
      <c r="J3156">
        <v>2920</v>
      </c>
      <c r="K3156">
        <f>SUM(Emisiones_CH4_CO2eq_MUNDO[[#This Row],[Agricultura (kilotoneladas CO₂e)]:[Otras Quemas de Combustible (kilotoneladas CO₂e)]])</f>
        <v>15760</v>
      </c>
    </row>
    <row r="3157" spans="1:11" x14ac:dyDescent="0.25">
      <c r="A3157" t="s">
        <v>230</v>
      </c>
      <c r="B3157" t="s">
        <v>454</v>
      </c>
      <c r="C3157" t="s">
        <v>231</v>
      </c>
      <c r="D3157">
        <v>2013</v>
      </c>
      <c r="E3157">
        <v>7100</v>
      </c>
      <c r="F3157">
        <v>2590</v>
      </c>
      <c r="G3157">
        <v>3580</v>
      </c>
      <c r="H3157">
        <v>0</v>
      </c>
      <c r="I3157">
        <v>0</v>
      </c>
      <c r="J3157">
        <v>2960</v>
      </c>
      <c r="K3157">
        <f>SUM(Emisiones_CH4_CO2eq_MUNDO[[#This Row],[Agricultura (kilotoneladas CO₂e)]:[Otras Quemas de Combustible (kilotoneladas CO₂e)]])</f>
        <v>16230</v>
      </c>
    </row>
    <row r="3158" spans="1:11" x14ac:dyDescent="0.25">
      <c r="A3158" t="s">
        <v>230</v>
      </c>
      <c r="B3158" t="s">
        <v>454</v>
      </c>
      <c r="C3158" t="s">
        <v>231</v>
      </c>
      <c r="D3158">
        <v>2014</v>
      </c>
      <c r="E3158">
        <v>7240</v>
      </c>
      <c r="F3158">
        <v>2800</v>
      </c>
      <c r="G3158">
        <v>3630</v>
      </c>
      <c r="H3158">
        <v>0</v>
      </c>
      <c r="I3158">
        <v>0</v>
      </c>
      <c r="J3158">
        <v>2990</v>
      </c>
      <c r="K3158">
        <f>SUM(Emisiones_CH4_CO2eq_MUNDO[[#This Row],[Agricultura (kilotoneladas CO₂e)]:[Otras Quemas de Combustible (kilotoneladas CO₂e)]])</f>
        <v>16660</v>
      </c>
    </row>
    <row r="3159" spans="1:11" x14ac:dyDescent="0.25">
      <c r="A3159" t="s">
        <v>230</v>
      </c>
      <c r="B3159" t="s">
        <v>454</v>
      </c>
      <c r="C3159" t="s">
        <v>231</v>
      </c>
      <c r="D3159">
        <v>2015</v>
      </c>
      <c r="E3159">
        <v>7250</v>
      </c>
      <c r="F3159">
        <v>3010</v>
      </c>
      <c r="G3159">
        <v>3690</v>
      </c>
      <c r="H3159">
        <v>0</v>
      </c>
      <c r="I3159">
        <v>0</v>
      </c>
      <c r="J3159">
        <v>3030</v>
      </c>
      <c r="K3159">
        <f>SUM(Emisiones_CH4_CO2eq_MUNDO[[#This Row],[Agricultura (kilotoneladas CO₂e)]:[Otras Quemas de Combustible (kilotoneladas CO₂e)]])</f>
        <v>16980</v>
      </c>
    </row>
    <row r="3160" spans="1:11" x14ac:dyDescent="0.25">
      <c r="A3160" t="s">
        <v>230</v>
      </c>
      <c r="B3160" t="s">
        <v>454</v>
      </c>
      <c r="C3160" t="s">
        <v>231</v>
      </c>
      <c r="D3160">
        <v>2016</v>
      </c>
      <c r="E3160">
        <v>7320</v>
      </c>
      <c r="F3160">
        <v>3060</v>
      </c>
      <c r="G3160">
        <v>3740</v>
      </c>
      <c r="H3160">
        <v>0</v>
      </c>
      <c r="I3160">
        <v>0</v>
      </c>
      <c r="J3160">
        <v>3070</v>
      </c>
      <c r="K3160">
        <f>SUM(Emisiones_CH4_CO2eq_MUNDO[[#This Row],[Agricultura (kilotoneladas CO₂e)]:[Otras Quemas de Combustible (kilotoneladas CO₂e)]])</f>
        <v>17190</v>
      </c>
    </row>
    <row r="3161" spans="1:11" x14ac:dyDescent="0.25">
      <c r="A3161" t="s">
        <v>232</v>
      </c>
      <c r="B3161" t="s">
        <v>232</v>
      </c>
      <c r="C3161" t="s">
        <v>233</v>
      </c>
      <c r="D3161">
        <v>1990</v>
      </c>
      <c r="E3161">
        <v>8500</v>
      </c>
      <c r="F3161">
        <v>0</v>
      </c>
      <c r="G3161">
        <v>490</v>
      </c>
      <c r="H3161">
        <v>2430</v>
      </c>
      <c r="I3161">
        <v>0</v>
      </c>
      <c r="J3161">
        <v>2530</v>
      </c>
      <c r="K3161">
        <f>SUM(Emisiones_CH4_CO2eq_MUNDO[[#This Row],[Agricultura (kilotoneladas CO₂e)]:[Otras Quemas de Combustible (kilotoneladas CO₂e)]])</f>
        <v>13950</v>
      </c>
    </row>
    <row r="3162" spans="1:11" x14ac:dyDescent="0.25">
      <c r="A3162" t="s">
        <v>232</v>
      </c>
      <c r="B3162" t="s">
        <v>232</v>
      </c>
      <c r="C3162" t="s">
        <v>233</v>
      </c>
      <c r="D3162">
        <v>1991</v>
      </c>
      <c r="E3162">
        <v>8550</v>
      </c>
      <c r="F3162">
        <v>0</v>
      </c>
      <c r="G3162">
        <v>830</v>
      </c>
      <c r="H3162">
        <v>2430</v>
      </c>
      <c r="I3162">
        <v>0</v>
      </c>
      <c r="J3162">
        <v>2190</v>
      </c>
      <c r="K3162">
        <f>SUM(Emisiones_CH4_CO2eq_MUNDO[[#This Row],[Agricultura (kilotoneladas CO₂e)]:[Otras Quemas de Combustible (kilotoneladas CO₂e)]])</f>
        <v>14000</v>
      </c>
    </row>
    <row r="3163" spans="1:11" x14ac:dyDescent="0.25">
      <c r="A3163" t="s">
        <v>232</v>
      </c>
      <c r="B3163" t="s">
        <v>232</v>
      </c>
      <c r="C3163" t="s">
        <v>233</v>
      </c>
      <c r="D3163">
        <v>1992</v>
      </c>
      <c r="E3163">
        <v>8610</v>
      </c>
      <c r="F3163">
        <v>0</v>
      </c>
      <c r="G3163">
        <v>1180</v>
      </c>
      <c r="H3163">
        <v>2430</v>
      </c>
      <c r="I3163">
        <v>0</v>
      </c>
      <c r="J3163">
        <v>1840</v>
      </c>
      <c r="K3163">
        <f>SUM(Emisiones_CH4_CO2eq_MUNDO[[#This Row],[Agricultura (kilotoneladas CO₂e)]:[Otras Quemas de Combustible (kilotoneladas CO₂e)]])</f>
        <v>14060</v>
      </c>
    </row>
    <row r="3164" spans="1:11" x14ac:dyDescent="0.25">
      <c r="A3164" t="s">
        <v>232</v>
      </c>
      <c r="B3164" t="s">
        <v>232</v>
      </c>
      <c r="C3164" t="s">
        <v>233</v>
      </c>
      <c r="D3164">
        <v>1993</v>
      </c>
      <c r="E3164">
        <v>8680</v>
      </c>
      <c r="F3164">
        <v>0</v>
      </c>
      <c r="G3164">
        <v>1520</v>
      </c>
      <c r="H3164">
        <v>2430</v>
      </c>
      <c r="I3164">
        <v>0</v>
      </c>
      <c r="J3164">
        <v>1500</v>
      </c>
      <c r="K3164">
        <f>SUM(Emisiones_CH4_CO2eq_MUNDO[[#This Row],[Agricultura (kilotoneladas CO₂e)]:[Otras Quemas de Combustible (kilotoneladas CO₂e)]])</f>
        <v>14130</v>
      </c>
    </row>
    <row r="3165" spans="1:11" x14ac:dyDescent="0.25">
      <c r="A3165" t="s">
        <v>232</v>
      </c>
      <c r="B3165" t="s">
        <v>232</v>
      </c>
      <c r="C3165" t="s">
        <v>233</v>
      </c>
      <c r="D3165">
        <v>1994</v>
      </c>
      <c r="E3165">
        <v>8720</v>
      </c>
      <c r="F3165">
        <v>0</v>
      </c>
      <c r="G3165">
        <v>1860</v>
      </c>
      <c r="H3165">
        <v>2430</v>
      </c>
      <c r="I3165">
        <v>0</v>
      </c>
      <c r="J3165">
        <v>1150</v>
      </c>
      <c r="K3165">
        <f>SUM(Emisiones_CH4_CO2eq_MUNDO[[#This Row],[Agricultura (kilotoneladas CO₂e)]:[Otras Quemas de Combustible (kilotoneladas CO₂e)]])</f>
        <v>14160</v>
      </c>
    </row>
    <row r="3166" spans="1:11" x14ac:dyDescent="0.25">
      <c r="A3166" t="s">
        <v>232</v>
      </c>
      <c r="B3166" t="s">
        <v>232</v>
      </c>
      <c r="C3166" t="s">
        <v>233</v>
      </c>
      <c r="D3166">
        <v>1995</v>
      </c>
      <c r="E3166">
        <v>8740</v>
      </c>
      <c r="F3166">
        <v>0</v>
      </c>
      <c r="G3166">
        <v>1910</v>
      </c>
      <c r="H3166">
        <v>2430</v>
      </c>
      <c r="I3166">
        <v>0</v>
      </c>
      <c r="J3166">
        <v>1180</v>
      </c>
      <c r="K3166">
        <f>SUM(Emisiones_CH4_CO2eq_MUNDO[[#This Row],[Agricultura (kilotoneladas CO₂e)]:[Otras Quemas de Combustible (kilotoneladas CO₂e)]])</f>
        <v>14260</v>
      </c>
    </row>
    <row r="3167" spans="1:11" x14ac:dyDescent="0.25">
      <c r="A3167" t="s">
        <v>232</v>
      </c>
      <c r="B3167" t="s">
        <v>232</v>
      </c>
      <c r="C3167" t="s">
        <v>233</v>
      </c>
      <c r="D3167">
        <v>1996</v>
      </c>
      <c r="E3167">
        <v>7670</v>
      </c>
      <c r="F3167">
        <v>10</v>
      </c>
      <c r="G3167">
        <v>1960</v>
      </c>
      <c r="H3167">
        <v>1940</v>
      </c>
      <c r="I3167">
        <v>0</v>
      </c>
      <c r="J3167">
        <v>1180</v>
      </c>
      <c r="K3167">
        <f>SUM(Emisiones_CH4_CO2eq_MUNDO[[#This Row],[Agricultura (kilotoneladas CO₂e)]:[Otras Quemas de Combustible (kilotoneladas CO₂e)]])</f>
        <v>12760</v>
      </c>
    </row>
    <row r="3168" spans="1:11" x14ac:dyDescent="0.25">
      <c r="A3168" t="s">
        <v>232</v>
      </c>
      <c r="B3168" t="s">
        <v>232</v>
      </c>
      <c r="C3168" t="s">
        <v>233</v>
      </c>
      <c r="D3168">
        <v>1997</v>
      </c>
      <c r="E3168">
        <v>6960</v>
      </c>
      <c r="F3168">
        <v>10</v>
      </c>
      <c r="G3168">
        <v>2020</v>
      </c>
      <c r="H3168">
        <v>1220</v>
      </c>
      <c r="I3168">
        <v>0</v>
      </c>
      <c r="J3168">
        <v>1180</v>
      </c>
      <c r="K3168">
        <f>SUM(Emisiones_CH4_CO2eq_MUNDO[[#This Row],[Agricultura (kilotoneladas CO₂e)]:[Otras Quemas de Combustible (kilotoneladas CO₂e)]])</f>
        <v>11390</v>
      </c>
    </row>
    <row r="3169" spans="1:11" x14ac:dyDescent="0.25">
      <c r="A3169" t="s">
        <v>232</v>
      </c>
      <c r="B3169" t="s">
        <v>232</v>
      </c>
      <c r="C3169" t="s">
        <v>233</v>
      </c>
      <c r="D3169">
        <v>1998</v>
      </c>
      <c r="E3169">
        <v>7930</v>
      </c>
      <c r="F3169">
        <v>20</v>
      </c>
      <c r="G3169">
        <v>2080</v>
      </c>
      <c r="H3169">
        <v>1700</v>
      </c>
      <c r="I3169">
        <v>0</v>
      </c>
      <c r="J3169">
        <v>1180</v>
      </c>
      <c r="K3169">
        <f>SUM(Emisiones_CH4_CO2eq_MUNDO[[#This Row],[Agricultura (kilotoneladas CO₂e)]:[Otras Quemas de Combustible (kilotoneladas CO₂e)]])</f>
        <v>12910</v>
      </c>
    </row>
    <row r="3170" spans="1:11" x14ac:dyDescent="0.25">
      <c r="A3170" t="s">
        <v>232</v>
      </c>
      <c r="B3170" t="s">
        <v>232</v>
      </c>
      <c r="C3170" t="s">
        <v>233</v>
      </c>
      <c r="D3170">
        <v>1999</v>
      </c>
      <c r="E3170">
        <v>7480</v>
      </c>
      <c r="F3170">
        <v>20</v>
      </c>
      <c r="G3170">
        <v>2130</v>
      </c>
      <c r="H3170">
        <v>1400</v>
      </c>
      <c r="I3170">
        <v>0</v>
      </c>
      <c r="J3170">
        <v>1180</v>
      </c>
      <c r="K3170">
        <f>SUM(Emisiones_CH4_CO2eq_MUNDO[[#This Row],[Agricultura (kilotoneladas CO₂e)]:[Otras Quemas de Combustible (kilotoneladas CO₂e)]])</f>
        <v>12210</v>
      </c>
    </row>
    <row r="3171" spans="1:11" x14ac:dyDescent="0.25">
      <c r="A3171" t="s">
        <v>232</v>
      </c>
      <c r="B3171" t="s">
        <v>232</v>
      </c>
      <c r="C3171" t="s">
        <v>233</v>
      </c>
      <c r="D3171">
        <v>2000</v>
      </c>
      <c r="E3171">
        <v>6820</v>
      </c>
      <c r="F3171">
        <v>30</v>
      </c>
      <c r="G3171">
        <v>2190</v>
      </c>
      <c r="H3171">
        <v>350</v>
      </c>
      <c r="I3171">
        <v>0</v>
      </c>
      <c r="J3171">
        <v>1180</v>
      </c>
      <c r="K3171">
        <f>SUM(Emisiones_CH4_CO2eq_MUNDO[[#This Row],[Agricultura (kilotoneladas CO₂e)]:[Otras Quemas de Combustible (kilotoneladas CO₂e)]])</f>
        <v>10570</v>
      </c>
    </row>
    <row r="3172" spans="1:11" x14ac:dyDescent="0.25">
      <c r="A3172" t="s">
        <v>232</v>
      </c>
      <c r="B3172" t="s">
        <v>232</v>
      </c>
      <c r="C3172" t="s">
        <v>233</v>
      </c>
      <c r="D3172">
        <v>2001</v>
      </c>
      <c r="E3172">
        <v>8680</v>
      </c>
      <c r="F3172">
        <v>160</v>
      </c>
      <c r="G3172">
        <v>2260</v>
      </c>
      <c r="H3172">
        <v>11020</v>
      </c>
      <c r="I3172">
        <v>0</v>
      </c>
      <c r="J3172">
        <v>1180</v>
      </c>
      <c r="K3172">
        <f>SUM(Emisiones_CH4_CO2eq_MUNDO[[#This Row],[Agricultura (kilotoneladas CO₂e)]:[Otras Quemas de Combustible (kilotoneladas CO₂e)]])</f>
        <v>23300</v>
      </c>
    </row>
    <row r="3173" spans="1:11" x14ac:dyDescent="0.25">
      <c r="A3173" t="s">
        <v>232</v>
      </c>
      <c r="B3173" t="s">
        <v>232</v>
      </c>
      <c r="C3173" t="s">
        <v>233</v>
      </c>
      <c r="D3173">
        <v>2002</v>
      </c>
      <c r="E3173">
        <v>9370</v>
      </c>
      <c r="F3173">
        <v>290</v>
      </c>
      <c r="G3173">
        <v>2320</v>
      </c>
      <c r="H3173">
        <v>4800</v>
      </c>
      <c r="I3173">
        <v>0</v>
      </c>
      <c r="J3173">
        <v>1180</v>
      </c>
      <c r="K3173">
        <f>SUM(Emisiones_CH4_CO2eq_MUNDO[[#This Row],[Agricultura (kilotoneladas CO₂e)]:[Otras Quemas de Combustible (kilotoneladas CO₂e)]])</f>
        <v>17960</v>
      </c>
    </row>
    <row r="3174" spans="1:11" x14ac:dyDescent="0.25">
      <c r="A3174" t="s">
        <v>232</v>
      </c>
      <c r="B3174" t="s">
        <v>232</v>
      </c>
      <c r="C3174" t="s">
        <v>233</v>
      </c>
      <c r="D3174">
        <v>2003</v>
      </c>
      <c r="E3174">
        <v>9440</v>
      </c>
      <c r="F3174">
        <v>430</v>
      </c>
      <c r="G3174">
        <v>2390</v>
      </c>
      <c r="H3174">
        <v>3090</v>
      </c>
      <c r="I3174">
        <v>0</v>
      </c>
      <c r="J3174">
        <v>1180</v>
      </c>
      <c r="K3174">
        <f>SUM(Emisiones_CH4_CO2eq_MUNDO[[#This Row],[Agricultura (kilotoneladas CO₂e)]:[Otras Quemas de Combustible (kilotoneladas CO₂e)]])</f>
        <v>16530</v>
      </c>
    </row>
    <row r="3175" spans="1:11" x14ac:dyDescent="0.25">
      <c r="A3175" t="s">
        <v>232</v>
      </c>
      <c r="B3175" t="s">
        <v>232</v>
      </c>
      <c r="C3175" t="s">
        <v>233</v>
      </c>
      <c r="D3175">
        <v>2004</v>
      </c>
      <c r="E3175">
        <v>9250</v>
      </c>
      <c r="F3175">
        <v>560</v>
      </c>
      <c r="G3175">
        <v>2450</v>
      </c>
      <c r="H3175">
        <v>1760</v>
      </c>
      <c r="I3175">
        <v>0</v>
      </c>
      <c r="J3175">
        <v>1180</v>
      </c>
      <c r="K3175">
        <f>SUM(Emisiones_CH4_CO2eq_MUNDO[[#This Row],[Agricultura (kilotoneladas CO₂e)]:[Otras Quemas de Combustible (kilotoneladas CO₂e)]])</f>
        <v>15200</v>
      </c>
    </row>
    <row r="3176" spans="1:11" x14ac:dyDescent="0.25">
      <c r="A3176" t="s">
        <v>232</v>
      </c>
      <c r="B3176" t="s">
        <v>232</v>
      </c>
      <c r="C3176" t="s">
        <v>233</v>
      </c>
      <c r="D3176">
        <v>2005</v>
      </c>
      <c r="E3176">
        <v>10270</v>
      </c>
      <c r="F3176">
        <v>700</v>
      </c>
      <c r="G3176">
        <v>2520</v>
      </c>
      <c r="H3176">
        <v>2210</v>
      </c>
      <c r="I3176">
        <v>0</v>
      </c>
      <c r="J3176">
        <v>1190</v>
      </c>
      <c r="K3176">
        <f>SUM(Emisiones_CH4_CO2eq_MUNDO[[#This Row],[Agricultura (kilotoneladas CO₂e)]:[Otras Quemas de Combustible (kilotoneladas CO₂e)]])</f>
        <v>16890</v>
      </c>
    </row>
    <row r="3177" spans="1:11" x14ac:dyDescent="0.25">
      <c r="A3177" t="s">
        <v>232</v>
      </c>
      <c r="B3177" t="s">
        <v>232</v>
      </c>
      <c r="C3177" t="s">
        <v>233</v>
      </c>
      <c r="D3177">
        <v>2006</v>
      </c>
      <c r="E3177">
        <v>9660</v>
      </c>
      <c r="F3177">
        <v>750</v>
      </c>
      <c r="G3177">
        <v>2600</v>
      </c>
      <c r="H3177">
        <v>1170</v>
      </c>
      <c r="I3177">
        <v>0</v>
      </c>
      <c r="J3177">
        <v>1190</v>
      </c>
      <c r="K3177">
        <f>SUM(Emisiones_CH4_CO2eq_MUNDO[[#This Row],[Agricultura (kilotoneladas CO₂e)]:[Otras Quemas de Combustible (kilotoneladas CO₂e)]])</f>
        <v>15370</v>
      </c>
    </row>
    <row r="3178" spans="1:11" x14ac:dyDescent="0.25">
      <c r="A3178" t="s">
        <v>232</v>
      </c>
      <c r="B3178" t="s">
        <v>232</v>
      </c>
      <c r="C3178" t="s">
        <v>233</v>
      </c>
      <c r="D3178">
        <v>2007</v>
      </c>
      <c r="E3178">
        <v>10270</v>
      </c>
      <c r="F3178">
        <v>810</v>
      </c>
      <c r="G3178">
        <v>2670</v>
      </c>
      <c r="H3178">
        <v>1490</v>
      </c>
      <c r="I3178">
        <v>0</v>
      </c>
      <c r="J3178">
        <v>1190</v>
      </c>
      <c r="K3178">
        <f>SUM(Emisiones_CH4_CO2eq_MUNDO[[#This Row],[Agricultura (kilotoneladas CO₂e)]:[Otras Quemas de Combustible (kilotoneladas CO₂e)]])</f>
        <v>16430</v>
      </c>
    </row>
    <row r="3179" spans="1:11" x14ac:dyDescent="0.25">
      <c r="A3179" t="s">
        <v>232</v>
      </c>
      <c r="B3179" t="s">
        <v>232</v>
      </c>
      <c r="C3179" t="s">
        <v>233</v>
      </c>
      <c r="D3179">
        <v>2008</v>
      </c>
      <c r="E3179">
        <v>10950</v>
      </c>
      <c r="F3179">
        <v>870</v>
      </c>
      <c r="G3179">
        <v>2750</v>
      </c>
      <c r="H3179">
        <v>1430</v>
      </c>
      <c r="I3179">
        <v>0</v>
      </c>
      <c r="J3179">
        <v>1190</v>
      </c>
      <c r="K3179">
        <f>SUM(Emisiones_CH4_CO2eq_MUNDO[[#This Row],[Agricultura (kilotoneladas CO₂e)]:[Otras Quemas de Combustible (kilotoneladas CO₂e)]])</f>
        <v>17190</v>
      </c>
    </row>
    <row r="3180" spans="1:11" x14ac:dyDescent="0.25">
      <c r="A3180" t="s">
        <v>232</v>
      </c>
      <c r="B3180" t="s">
        <v>232</v>
      </c>
      <c r="C3180" t="s">
        <v>233</v>
      </c>
      <c r="D3180">
        <v>2009</v>
      </c>
      <c r="E3180">
        <v>9510</v>
      </c>
      <c r="F3180">
        <v>920</v>
      </c>
      <c r="G3180">
        <v>2830</v>
      </c>
      <c r="H3180">
        <v>1380</v>
      </c>
      <c r="I3180">
        <v>0</v>
      </c>
      <c r="J3180">
        <v>1190</v>
      </c>
      <c r="K3180">
        <f>SUM(Emisiones_CH4_CO2eq_MUNDO[[#This Row],[Agricultura (kilotoneladas CO₂e)]:[Otras Quemas de Combustible (kilotoneladas CO₂e)]])</f>
        <v>15830</v>
      </c>
    </row>
    <row r="3181" spans="1:11" x14ac:dyDescent="0.25">
      <c r="A3181" t="s">
        <v>232</v>
      </c>
      <c r="B3181" t="s">
        <v>232</v>
      </c>
      <c r="C3181" t="s">
        <v>233</v>
      </c>
      <c r="D3181">
        <v>2010</v>
      </c>
      <c r="E3181">
        <v>10730</v>
      </c>
      <c r="F3181">
        <v>980</v>
      </c>
      <c r="G3181">
        <v>2910</v>
      </c>
      <c r="H3181">
        <v>1140</v>
      </c>
      <c r="I3181">
        <v>0</v>
      </c>
      <c r="J3181">
        <v>1190</v>
      </c>
      <c r="K3181">
        <f>SUM(Emisiones_CH4_CO2eq_MUNDO[[#This Row],[Agricultura (kilotoneladas CO₂e)]:[Otras Quemas de Combustible (kilotoneladas CO₂e)]])</f>
        <v>16950</v>
      </c>
    </row>
    <row r="3182" spans="1:11" x14ac:dyDescent="0.25">
      <c r="A3182" t="s">
        <v>232</v>
      </c>
      <c r="B3182" t="s">
        <v>232</v>
      </c>
      <c r="C3182" t="s">
        <v>233</v>
      </c>
      <c r="D3182">
        <v>2011</v>
      </c>
      <c r="E3182">
        <v>9880</v>
      </c>
      <c r="F3182">
        <v>1300</v>
      </c>
      <c r="G3182">
        <v>3000</v>
      </c>
      <c r="H3182">
        <v>810</v>
      </c>
      <c r="I3182">
        <v>0</v>
      </c>
      <c r="J3182">
        <v>1200</v>
      </c>
      <c r="K3182">
        <f>SUM(Emisiones_CH4_CO2eq_MUNDO[[#This Row],[Agricultura (kilotoneladas CO₂e)]:[Otras Quemas de Combustible (kilotoneladas CO₂e)]])</f>
        <v>16190</v>
      </c>
    </row>
    <row r="3183" spans="1:11" x14ac:dyDescent="0.25">
      <c r="A3183" t="s">
        <v>232</v>
      </c>
      <c r="B3183" t="s">
        <v>232</v>
      </c>
      <c r="C3183" t="s">
        <v>233</v>
      </c>
      <c r="D3183">
        <v>2012</v>
      </c>
      <c r="E3183">
        <v>10460</v>
      </c>
      <c r="F3183">
        <v>1630</v>
      </c>
      <c r="G3183">
        <v>3080</v>
      </c>
      <c r="H3183">
        <v>990</v>
      </c>
      <c r="I3183">
        <v>0</v>
      </c>
      <c r="J3183">
        <v>1200</v>
      </c>
      <c r="K3183">
        <f>SUM(Emisiones_CH4_CO2eq_MUNDO[[#This Row],[Agricultura (kilotoneladas CO₂e)]:[Otras Quemas de Combustible (kilotoneladas CO₂e)]])</f>
        <v>17360</v>
      </c>
    </row>
    <row r="3184" spans="1:11" x14ac:dyDescent="0.25">
      <c r="A3184" t="s">
        <v>232</v>
      </c>
      <c r="B3184" t="s">
        <v>232</v>
      </c>
      <c r="C3184" t="s">
        <v>233</v>
      </c>
      <c r="D3184">
        <v>2013</v>
      </c>
      <c r="E3184">
        <v>10810</v>
      </c>
      <c r="F3184">
        <v>1950</v>
      </c>
      <c r="G3184">
        <v>3170</v>
      </c>
      <c r="H3184">
        <v>1870</v>
      </c>
      <c r="I3184">
        <v>0</v>
      </c>
      <c r="J3184">
        <v>1210</v>
      </c>
      <c r="K3184">
        <f>SUM(Emisiones_CH4_CO2eq_MUNDO[[#This Row],[Agricultura (kilotoneladas CO₂e)]:[Otras Quemas de Combustible (kilotoneladas CO₂e)]])</f>
        <v>19010</v>
      </c>
    </row>
    <row r="3185" spans="1:11" x14ac:dyDescent="0.25">
      <c r="A3185" t="s">
        <v>232</v>
      </c>
      <c r="B3185" t="s">
        <v>232</v>
      </c>
      <c r="C3185" t="s">
        <v>233</v>
      </c>
      <c r="D3185">
        <v>2014</v>
      </c>
      <c r="E3185">
        <v>10920</v>
      </c>
      <c r="F3185">
        <v>2270</v>
      </c>
      <c r="G3185">
        <v>3260</v>
      </c>
      <c r="H3185">
        <v>1800</v>
      </c>
      <c r="I3185">
        <v>0</v>
      </c>
      <c r="J3185">
        <v>1210</v>
      </c>
      <c r="K3185">
        <f>SUM(Emisiones_CH4_CO2eq_MUNDO[[#This Row],[Agricultura (kilotoneladas CO₂e)]:[Otras Quemas de Combustible (kilotoneladas CO₂e)]])</f>
        <v>19460</v>
      </c>
    </row>
    <row r="3186" spans="1:11" x14ac:dyDescent="0.25">
      <c r="A3186" t="s">
        <v>232</v>
      </c>
      <c r="B3186" t="s">
        <v>232</v>
      </c>
      <c r="C3186" t="s">
        <v>233</v>
      </c>
      <c r="D3186">
        <v>2015</v>
      </c>
      <c r="E3186">
        <v>10190</v>
      </c>
      <c r="F3186">
        <v>2590</v>
      </c>
      <c r="G3186">
        <v>3350</v>
      </c>
      <c r="H3186">
        <v>1930</v>
      </c>
      <c r="I3186">
        <v>0</v>
      </c>
      <c r="J3186">
        <v>1220</v>
      </c>
      <c r="K3186">
        <f>SUM(Emisiones_CH4_CO2eq_MUNDO[[#This Row],[Agricultura (kilotoneladas CO₂e)]:[Otras Quemas de Combustible (kilotoneladas CO₂e)]])</f>
        <v>19280</v>
      </c>
    </row>
    <row r="3187" spans="1:11" x14ac:dyDescent="0.25">
      <c r="A3187" t="s">
        <v>232</v>
      </c>
      <c r="B3187" t="s">
        <v>232</v>
      </c>
      <c r="C3187" t="s">
        <v>233</v>
      </c>
      <c r="D3187">
        <v>2016</v>
      </c>
      <c r="E3187">
        <v>9250</v>
      </c>
      <c r="F3187">
        <v>2660</v>
      </c>
      <c r="G3187">
        <v>3450</v>
      </c>
      <c r="H3187">
        <v>1940</v>
      </c>
      <c r="I3187">
        <v>0</v>
      </c>
      <c r="J3187">
        <v>1230</v>
      </c>
      <c r="K3187">
        <f>SUM(Emisiones_CH4_CO2eq_MUNDO[[#This Row],[Agricultura (kilotoneladas CO₂e)]:[Otras Quemas de Combustible (kilotoneladas CO₂e)]])</f>
        <v>18530</v>
      </c>
    </row>
    <row r="3188" spans="1:11" x14ac:dyDescent="0.25">
      <c r="A3188" t="s">
        <v>234</v>
      </c>
      <c r="B3188" t="s">
        <v>455</v>
      </c>
      <c r="C3188" t="s">
        <v>235</v>
      </c>
      <c r="D3188">
        <v>1990</v>
      </c>
      <c r="E3188">
        <v>35240</v>
      </c>
      <c r="F3188">
        <v>70</v>
      </c>
      <c r="G3188">
        <v>2770</v>
      </c>
      <c r="H3188">
        <v>13460</v>
      </c>
      <c r="I3188">
        <v>0</v>
      </c>
      <c r="J3188">
        <v>2260</v>
      </c>
      <c r="K3188">
        <f>SUM(Emisiones_CH4_CO2eq_MUNDO[[#This Row],[Agricultura (kilotoneladas CO₂e)]:[Otras Quemas de Combustible (kilotoneladas CO₂e)]])</f>
        <v>53800</v>
      </c>
    </row>
    <row r="3189" spans="1:11" x14ac:dyDescent="0.25">
      <c r="A3189" t="s">
        <v>234</v>
      </c>
      <c r="B3189" t="s">
        <v>455</v>
      </c>
      <c r="C3189" t="s">
        <v>235</v>
      </c>
      <c r="D3189">
        <v>1991</v>
      </c>
      <c r="E3189">
        <v>34660</v>
      </c>
      <c r="F3189">
        <v>70</v>
      </c>
      <c r="G3189">
        <v>2830</v>
      </c>
      <c r="H3189">
        <v>13460</v>
      </c>
      <c r="I3189">
        <v>0</v>
      </c>
      <c r="J3189">
        <v>2250</v>
      </c>
      <c r="K3189">
        <f>SUM(Emisiones_CH4_CO2eq_MUNDO[[#This Row],[Agricultura (kilotoneladas CO₂e)]:[Otras Quemas de Combustible (kilotoneladas CO₂e)]])</f>
        <v>53270</v>
      </c>
    </row>
    <row r="3190" spans="1:11" x14ac:dyDescent="0.25">
      <c r="A3190" t="s">
        <v>234</v>
      </c>
      <c r="B3190" t="s">
        <v>455</v>
      </c>
      <c r="C3190" t="s">
        <v>235</v>
      </c>
      <c r="D3190">
        <v>1992</v>
      </c>
      <c r="E3190">
        <v>36790</v>
      </c>
      <c r="F3190">
        <v>70</v>
      </c>
      <c r="G3190">
        <v>2890</v>
      </c>
      <c r="H3190">
        <v>13460</v>
      </c>
      <c r="I3190">
        <v>0</v>
      </c>
      <c r="J3190">
        <v>2240</v>
      </c>
      <c r="K3190">
        <f>SUM(Emisiones_CH4_CO2eq_MUNDO[[#This Row],[Agricultura (kilotoneladas CO₂e)]:[Otras Quemas de Combustible (kilotoneladas CO₂e)]])</f>
        <v>55450</v>
      </c>
    </row>
    <row r="3191" spans="1:11" x14ac:dyDescent="0.25">
      <c r="A3191" t="s">
        <v>234</v>
      </c>
      <c r="B3191" t="s">
        <v>455</v>
      </c>
      <c r="C3191" t="s">
        <v>235</v>
      </c>
      <c r="D3191">
        <v>1993</v>
      </c>
      <c r="E3191">
        <v>38650</v>
      </c>
      <c r="F3191">
        <v>70</v>
      </c>
      <c r="G3191">
        <v>2950</v>
      </c>
      <c r="H3191">
        <v>13460</v>
      </c>
      <c r="I3191">
        <v>0</v>
      </c>
      <c r="J3191">
        <v>2220</v>
      </c>
      <c r="K3191">
        <f>SUM(Emisiones_CH4_CO2eq_MUNDO[[#This Row],[Agricultura (kilotoneladas CO₂e)]:[Otras Quemas de Combustible (kilotoneladas CO₂e)]])</f>
        <v>57350</v>
      </c>
    </row>
    <row r="3192" spans="1:11" x14ac:dyDescent="0.25">
      <c r="A3192" t="s">
        <v>234</v>
      </c>
      <c r="B3192" t="s">
        <v>455</v>
      </c>
      <c r="C3192" t="s">
        <v>235</v>
      </c>
      <c r="D3192">
        <v>1994</v>
      </c>
      <c r="E3192">
        <v>39810</v>
      </c>
      <c r="F3192">
        <v>70</v>
      </c>
      <c r="G3192">
        <v>3010</v>
      </c>
      <c r="H3192">
        <v>13460</v>
      </c>
      <c r="I3192">
        <v>0</v>
      </c>
      <c r="J3192">
        <v>2210</v>
      </c>
      <c r="K3192">
        <f>SUM(Emisiones_CH4_CO2eq_MUNDO[[#This Row],[Agricultura (kilotoneladas CO₂e)]:[Otras Quemas de Combustible (kilotoneladas CO₂e)]])</f>
        <v>58560</v>
      </c>
    </row>
    <row r="3193" spans="1:11" x14ac:dyDescent="0.25">
      <c r="A3193" t="s">
        <v>234</v>
      </c>
      <c r="B3193" t="s">
        <v>455</v>
      </c>
      <c r="C3193" t="s">
        <v>235</v>
      </c>
      <c r="D3193">
        <v>1995</v>
      </c>
      <c r="E3193">
        <v>41320</v>
      </c>
      <c r="F3193">
        <v>70</v>
      </c>
      <c r="G3193">
        <v>3080</v>
      </c>
      <c r="H3193">
        <v>13460</v>
      </c>
      <c r="I3193">
        <v>0</v>
      </c>
      <c r="J3193">
        <v>2200</v>
      </c>
      <c r="K3193">
        <f>SUM(Emisiones_CH4_CO2eq_MUNDO[[#This Row],[Agricultura (kilotoneladas CO₂e)]:[Otras Quemas de Combustible (kilotoneladas CO₂e)]])</f>
        <v>60130</v>
      </c>
    </row>
    <row r="3194" spans="1:11" x14ac:dyDescent="0.25">
      <c r="A3194" t="s">
        <v>234</v>
      </c>
      <c r="B3194" t="s">
        <v>455</v>
      </c>
      <c r="C3194" t="s">
        <v>235</v>
      </c>
      <c r="D3194">
        <v>1996</v>
      </c>
      <c r="E3194">
        <v>40550</v>
      </c>
      <c r="F3194">
        <v>80</v>
      </c>
      <c r="G3194">
        <v>3130</v>
      </c>
      <c r="H3194">
        <v>6950</v>
      </c>
      <c r="I3194">
        <v>0</v>
      </c>
      <c r="J3194">
        <v>2240</v>
      </c>
      <c r="K3194">
        <f>SUM(Emisiones_CH4_CO2eq_MUNDO[[#This Row],[Agricultura (kilotoneladas CO₂e)]:[Otras Quemas de Combustible (kilotoneladas CO₂e)]])</f>
        <v>52950</v>
      </c>
    </row>
    <row r="3195" spans="1:11" x14ac:dyDescent="0.25">
      <c r="A3195" t="s">
        <v>234</v>
      </c>
      <c r="B3195" t="s">
        <v>455</v>
      </c>
      <c r="C3195" t="s">
        <v>235</v>
      </c>
      <c r="D3195">
        <v>1997</v>
      </c>
      <c r="E3195">
        <v>39330</v>
      </c>
      <c r="F3195">
        <v>100</v>
      </c>
      <c r="G3195">
        <v>3190</v>
      </c>
      <c r="H3195">
        <v>6340</v>
      </c>
      <c r="I3195">
        <v>0</v>
      </c>
      <c r="J3195">
        <v>2280</v>
      </c>
      <c r="K3195">
        <f>SUM(Emisiones_CH4_CO2eq_MUNDO[[#This Row],[Agricultura (kilotoneladas CO₂e)]:[Otras Quemas de Combustible (kilotoneladas CO₂e)]])</f>
        <v>51240</v>
      </c>
    </row>
    <row r="3196" spans="1:11" x14ac:dyDescent="0.25">
      <c r="A3196" t="s">
        <v>234</v>
      </c>
      <c r="B3196" t="s">
        <v>455</v>
      </c>
      <c r="C3196" t="s">
        <v>235</v>
      </c>
      <c r="D3196">
        <v>1998</v>
      </c>
      <c r="E3196">
        <v>39930</v>
      </c>
      <c r="F3196">
        <v>110</v>
      </c>
      <c r="G3196">
        <v>3250</v>
      </c>
      <c r="H3196">
        <v>9350</v>
      </c>
      <c r="I3196">
        <v>0</v>
      </c>
      <c r="J3196">
        <v>2320</v>
      </c>
      <c r="K3196">
        <f>SUM(Emisiones_CH4_CO2eq_MUNDO[[#This Row],[Agricultura (kilotoneladas CO₂e)]:[Otras Quemas de Combustible (kilotoneladas CO₂e)]])</f>
        <v>54960</v>
      </c>
    </row>
    <row r="3197" spans="1:11" x14ac:dyDescent="0.25">
      <c r="A3197" t="s">
        <v>234</v>
      </c>
      <c r="B3197" t="s">
        <v>455</v>
      </c>
      <c r="C3197" t="s">
        <v>235</v>
      </c>
      <c r="D3197">
        <v>1999</v>
      </c>
      <c r="E3197">
        <v>43360</v>
      </c>
      <c r="F3197">
        <v>120</v>
      </c>
      <c r="G3197">
        <v>3310</v>
      </c>
      <c r="H3197">
        <v>9650</v>
      </c>
      <c r="I3197">
        <v>0</v>
      </c>
      <c r="J3197">
        <v>2360</v>
      </c>
      <c r="K3197">
        <f>SUM(Emisiones_CH4_CO2eq_MUNDO[[#This Row],[Agricultura (kilotoneladas CO₂e)]:[Otras Quemas de Combustible (kilotoneladas CO₂e)]])</f>
        <v>58800</v>
      </c>
    </row>
    <row r="3198" spans="1:11" x14ac:dyDescent="0.25">
      <c r="A3198" t="s">
        <v>234</v>
      </c>
      <c r="B3198" t="s">
        <v>455</v>
      </c>
      <c r="C3198" t="s">
        <v>235</v>
      </c>
      <c r="D3198">
        <v>2000</v>
      </c>
      <c r="E3198">
        <v>44100</v>
      </c>
      <c r="F3198">
        <v>130</v>
      </c>
      <c r="G3198">
        <v>3360</v>
      </c>
      <c r="H3198">
        <v>5870</v>
      </c>
      <c r="I3198">
        <v>0</v>
      </c>
      <c r="J3198">
        <v>2410</v>
      </c>
      <c r="K3198">
        <f>SUM(Emisiones_CH4_CO2eq_MUNDO[[#This Row],[Agricultura (kilotoneladas CO₂e)]:[Otras Quemas de Combustible (kilotoneladas CO₂e)]])</f>
        <v>55870</v>
      </c>
    </row>
    <row r="3199" spans="1:11" x14ac:dyDescent="0.25">
      <c r="A3199" t="s">
        <v>234</v>
      </c>
      <c r="B3199" t="s">
        <v>455</v>
      </c>
      <c r="C3199" t="s">
        <v>235</v>
      </c>
      <c r="D3199">
        <v>2001</v>
      </c>
      <c r="E3199">
        <v>45060</v>
      </c>
      <c r="F3199">
        <v>130</v>
      </c>
      <c r="G3199">
        <v>3430</v>
      </c>
      <c r="H3199">
        <v>6640</v>
      </c>
      <c r="I3199">
        <v>0</v>
      </c>
      <c r="J3199">
        <v>2460</v>
      </c>
      <c r="K3199">
        <f>SUM(Emisiones_CH4_CO2eq_MUNDO[[#This Row],[Agricultura (kilotoneladas CO₂e)]:[Otras Quemas de Combustible (kilotoneladas CO₂e)]])</f>
        <v>57720</v>
      </c>
    </row>
    <row r="3200" spans="1:11" x14ac:dyDescent="0.25">
      <c r="A3200" t="s">
        <v>234</v>
      </c>
      <c r="B3200" t="s">
        <v>455</v>
      </c>
      <c r="C3200" t="s">
        <v>235</v>
      </c>
      <c r="D3200">
        <v>2002</v>
      </c>
      <c r="E3200">
        <v>45500</v>
      </c>
      <c r="F3200">
        <v>140</v>
      </c>
      <c r="G3200">
        <v>3480</v>
      </c>
      <c r="H3200">
        <v>4500</v>
      </c>
      <c r="I3200">
        <v>0</v>
      </c>
      <c r="J3200">
        <v>2510</v>
      </c>
      <c r="K3200">
        <f>SUM(Emisiones_CH4_CO2eq_MUNDO[[#This Row],[Agricultura (kilotoneladas CO₂e)]:[Otras Quemas de Combustible (kilotoneladas CO₂e)]])</f>
        <v>56130</v>
      </c>
    </row>
    <row r="3201" spans="1:11" x14ac:dyDescent="0.25">
      <c r="A3201" t="s">
        <v>234</v>
      </c>
      <c r="B3201" t="s">
        <v>455</v>
      </c>
      <c r="C3201" t="s">
        <v>235</v>
      </c>
      <c r="D3201">
        <v>2003</v>
      </c>
      <c r="E3201">
        <v>46860</v>
      </c>
      <c r="F3201">
        <v>150</v>
      </c>
      <c r="G3201">
        <v>3570</v>
      </c>
      <c r="H3201">
        <v>9490</v>
      </c>
      <c r="I3201">
        <v>0</v>
      </c>
      <c r="J3201">
        <v>2570</v>
      </c>
      <c r="K3201">
        <f>SUM(Emisiones_CH4_CO2eq_MUNDO[[#This Row],[Agricultura (kilotoneladas CO₂e)]:[Otras Quemas de Combustible (kilotoneladas CO₂e)]])</f>
        <v>62640</v>
      </c>
    </row>
    <row r="3202" spans="1:11" x14ac:dyDescent="0.25">
      <c r="A3202" t="s">
        <v>234</v>
      </c>
      <c r="B3202" t="s">
        <v>455</v>
      </c>
      <c r="C3202" t="s">
        <v>235</v>
      </c>
      <c r="D3202">
        <v>2004</v>
      </c>
      <c r="E3202">
        <v>48630</v>
      </c>
      <c r="F3202">
        <v>190</v>
      </c>
      <c r="G3202">
        <v>3640</v>
      </c>
      <c r="H3202">
        <v>23940</v>
      </c>
      <c r="I3202">
        <v>0</v>
      </c>
      <c r="J3202">
        <v>2620</v>
      </c>
      <c r="K3202">
        <f>SUM(Emisiones_CH4_CO2eq_MUNDO[[#This Row],[Agricultura (kilotoneladas CO₂e)]:[Otras Quemas de Combustible (kilotoneladas CO₂e)]])</f>
        <v>79020</v>
      </c>
    </row>
    <row r="3203" spans="1:11" x14ac:dyDescent="0.25">
      <c r="A3203" t="s">
        <v>234</v>
      </c>
      <c r="B3203" t="s">
        <v>455</v>
      </c>
      <c r="C3203" t="s">
        <v>235</v>
      </c>
      <c r="D3203">
        <v>2005</v>
      </c>
      <c r="E3203">
        <v>50980</v>
      </c>
      <c r="F3203">
        <v>190</v>
      </c>
      <c r="G3203">
        <v>3720</v>
      </c>
      <c r="H3203">
        <v>13530</v>
      </c>
      <c r="I3203">
        <v>0</v>
      </c>
      <c r="J3203">
        <v>2680</v>
      </c>
      <c r="K3203">
        <f>SUM(Emisiones_CH4_CO2eq_MUNDO[[#This Row],[Agricultura (kilotoneladas CO₂e)]:[Otras Quemas de Combustible (kilotoneladas CO₂e)]])</f>
        <v>71100</v>
      </c>
    </row>
    <row r="3204" spans="1:11" x14ac:dyDescent="0.25">
      <c r="A3204" t="s">
        <v>234</v>
      </c>
      <c r="B3204" t="s">
        <v>455</v>
      </c>
      <c r="C3204" t="s">
        <v>235</v>
      </c>
      <c r="D3204">
        <v>2006</v>
      </c>
      <c r="E3204">
        <v>54190</v>
      </c>
      <c r="F3204">
        <v>190</v>
      </c>
      <c r="G3204">
        <v>3770</v>
      </c>
      <c r="H3204">
        <v>12970</v>
      </c>
      <c r="I3204">
        <v>0</v>
      </c>
      <c r="J3204">
        <v>2680</v>
      </c>
      <c r="K3204">
        <f>SUM(Emisiones_CH4_CO2eq_MUNDO[[#This Row],[Agricultura (kilotoneladas CO₂e)]:[Otras Quemas de Combustible (kilotoneladas CO₂e)]])</f>
        <v>73800</v>
      </c>
    </row>
    <row r="3205" spans="1:11" x14ac:dyDescent="0.25">
      <c r="A3205" t="s">
        <v>234</v>
      </c>
      <c r="B3205" t="s">
        <v>455</v>
      </c>
      <c r="C3205" t="s">
        <v>235</v>
      </c>
      <c r="D3205">
        <v>2007</v>
      </c>
      <c r="E3205">
        <v>55600</v>
      </c>
      <c r="F3205">
        <v>180</v>
      </c>
      <c r="G3205">
        <v>3820</v>
      </c>
      <c r="H3205">
        <v>23010</v>
      </c>
      <c r="I3205">
        <v>0</v>
      </c>
      <c r="J3205">
        <v>2680</v>
      </c>
      <c r="K3205">
        <f>SUM(Emisiones_CH4_CO2eq_MUNDO[[#This Row],[Agricultura (kilotoneladas CO₂e)]:[Otras Quemas de Combustible (kilotoneladas CO₂e)]])</f>
        <v>85290</v>
      </c>
    </row>
    <row r="3206" spans="1:11" x14ac:dyDescent="0.25">
      <c r="A3206" t="s">
        <v>234</v>
      </c>
      <c r="B3206" t="s">
        <v>455</v>
      </c>
      <c r="C3206" t="s">
        <v>235</v>
      </c>
      <c r="D3206">
        <v>2008</v>
      </c>
      <c r="E3206">
        <v>56290</v>
      </c>
      <c r="F3206">
        <v>180</v>
      </c>
      <c r="G3206">
        <v>3860</v>
      </c>
      <c r="H3206">
        <v>8810</v>
      </c>
      <c r="I3206">
        <v>0</v>
      </c>
      <c r="J3206">
        <v>2670</v>
      </c>
      <c r="K3206">
        <f>SUM(Emisiones_CH4_CO2eq_MUNDO[[#This Row],[Agricultura (kilotoneladas CO₂e)]:[Otras Quemas de Combustible (kilotoneladas CO₂e)]])</f>
        <v>71810</v>
      </c>
    </row>
    <row r="3207" spans="1:11" x14ac:dyDescent="0.25">
      <c r="A3207" t="s">
        <v>234</v>
      </c>
      <c r="B3207" t="s">
        <v>455</v>
      </c>
      <c r="C3207" t="s">
        <v>235</v>
      </c>
      <c r="D3207">
        <v>2009</v>
      </c>
      <c r="E3207">
        <v>57270</v>
      </c>
      <c r="F3207">
        <v>180</v>
      </c>
      <c r="G3207">
        <v>3910</v>
      </c>
      <c r="H3207">
        <v>16670</v>
      </c>
      <c r="I3207">
        <v>0</v>
      </c>
      <c r="J3207">
        <v>2670</v>
      </c>
      <c r="K3207">
        <f>SUM(Emisiones_CH4_CO2eq_MUNDO[[#This Row],[Agricultura (kilotoneladas CO₂e)]:[Otras Quemas de Combustible (kilotoneladas CO₂e)]])</f>
        <v>80700</v>
      </c>
    </row>
    <row r="3208" spans="1:11" x14ac:dyDescent="0.25">
      <c r="A3208" t="s">
        <v>234</v>
      </c>
      <c r="B3208" t="s">
        <v>455</v>
      </c>
      <c r="C3208" t="s">
        <v>235</v>
      </c>
      <c r="D3208">
        <v>2010</v>
      </c>
      <c r="E3208">
        <v>58160</v>
      </c>
      <c r="F3208">
        <v>180</v>
      </c>
      <c r="G3208">
        <v>3960</v>
      </c>
      <c r="H3208">
        <v>19900</v>
      </c>
      <c r="I3208">
        <v>0</v>
      </c>
      <c r="J3208">
        <v>2670</v>
      </c>
      <c r="K3208">
        <f>SUM(Emisiones_CH4_CO2eq_MUNDO[[#This Row],[Agricultura (kilotoneladas CO₂e)]:[Otras Quemas de Combustible (kilotoneladas CO₂e)]])</f>
        <v>84870</v>
      </c>
    </row>
    <row r="3209" spans="1:11" x14ac:dyDescent="0.25">
      <c r="A3209" t="s">
        <v>234</v>
      </c>
      <c r="B3209" t="s">
        <v>455</v>
      </c>
      <c r="C3209" t="s">
        <v>235</v>
      </c>
      <c r="D3209">
        <v>2011</v>
      </c>
      <c r="E3209">
        <v>56110</v>
      </c>
      <c r="F3209">
        <v>190</v>
      </c>
      <c r="G3209">
        <v>4010</v>
      </c>
      <c r="H3209">
        <v>7820</v>
      </c>
      <c r="I3209">
        <v>0</v>
      </c>
      <c r="J3209">
        <v>2680</v>
      </c>
      <c r="K3209">
        <f>SUM(Emisiones_CH4_CO2eq_MUNDO[[#This Row],[Agricultura (kilotoneladas CO₂e)]:[Otras Quemas de Combustible (kilotoneladas CO₂e)]])</f>
        <v>70810</v>
      </c>
    </row>
    <row r="3210" spans="1:11" x14ac:dyDescent="0.25">
      <c r="A3210" t="s">
        <v>234</v>
      </c>
      <c r="B3210" t="s">
        <v>455</v>
      </c>
      <c r="C3210" t="s">
        <v>235</v>
      </c>
      <c r="D3210">
        <v>2012</v>
      </c>
      <c r="E3210">
        <v>56070</v>
      </c>
      <c r="F3210">
        <v>200</v>
      </c>
      <c r="G3210">
        <v>4050</v>
      </c>
      <c r="H3210">
        <v>13930</v>
      </c>
      <c r="I3210">
        <v>0</v>
      </c>
      <c r="J3210">
        <v>2690</v>
      </c>
      <c r="K3210">
        <f>SUM(Emisiones_CH4_CO2eq_MUNDO[[#This Row],[Agricultura (kilotoneladas CO₂e)]:[Otras Quemas de Combustible (kilotoneladas CO₂e)]])</f>
        <v>76940</v>
      </c>
    </row>
    <row r="3211" spans="1:11" x14ac:dyDescent="0.25">
      <c r="A3211" t="s">
        <v>234</v>
      </c>
      <c r="B3211" t="s">
        <v>455</v>
      </c>
      <c r="C3211" t="s">
        <v>235</v>
      </c>
      <c r="D3211">
        <v>2013</v>
      </c>
      <c r="E3211">
        <v>56690</v>
      </c>
      <c r="F3211">
        <v>210</v>
      </c>
      <c r="G3211">
        <v>4099.99999999999</v>
      </c>
      <c r="H3211">
        <v>12680</v>
      </c>
      <c r="I3211">
        <v>0</v>
      </c>
      <c r="J3211">
        <v>2700</v>
      </c>
      <c r="K3211">
        <f>SUM(Emisiones_CH4_CO2eq_MUNDO[[#This Row],[Agricultura (kilotoneladas CO₂e)]:[Otras Quemas de Combustible (kilotoneladas CO₂e)]])</f>
        <v>76380</v>
      </c>
    </row>
    <row r="3212" spans="1:11" x14ac:dyDescent="0.25">
      <c r="A3212" t="s">
        <v>234</v>
      </c>
      <c r="B3212" t="s">
        <v>455</v>
      </c>
      <c r="C3212" t="s">
        <v>235</v>
      </c>
      <c r="D3212">
        <v>2014</v>
      </c>
      <c r="E3212">
        <v>57680</v>
      </c>
      <c r="F3212">
        <v>220</v>
      </c>
      <c r="G3212">
        <v>4139.99999999999</v>
      </c>
      <c r="H3212">
        <v>15640</v>
      </c>
      <c r="I3212">
        <v>0</v>
      </c>
      <c r="J3212">
        <v>2710</v>
      </c>
      <c r="K3212">
        <f>SUM(Emisiones_CH4_CO2eq_MUNDO[[#This Row],[Agricultura (kilotoneladas CO₂e)]:[Otras Quemas de Combustible (kilotoneladas CO₂e)]])</f>
        <v>80390</v>
      </c>
    </row>
    <row r="3213" spans="1:11" x14ac:dyDescent="0.25">
      <c r="A3213" t="s">
        <v>234</v>
      </c>
      <c r="B3213" t="s">
        <v>455</v>
      </c>
      <c r="C3213" t="s">
        <v>235</v>
      </c>
      <c r="D3213">
        <v>2015</v>
      </c>
      <c r="E3213">
        <v>59130</v>
      </c>
      <c r="F3213">
        <v>230</v>
      </c>
      <c r="G3213">
        <v>4190</v>
      </c>
      <c r="H3213">
        <v>15250</v>
      </c>
      <c r="I3213">
        <v>0</v>
      </c>
      <c r="J3213">
        <v>2710</v>
      </c>
      <c r="K3213">
        <f>SUM(Emisiones_CH4_CO2eq_MUNDO[[#This Row],[Agricultura (kilotoneladas CO₂e)]:[Otras Quemas de Combustible (kilotoneladas CO₂e)]])</f>
        <v>81510</v>
      </c>
    </row>
    <row r="3214" spans="1:11" x14ac:dyDescent="0.25">
      <c r="A3214" t="s">
        <v>234</v>
      </c>
      <c r="B3214" t="s">
        <v>455</v>
      </c>
      <c r="C3214" t="s">
        <v>235</v>
      </c>
      <c r="D3214">
        <v>2016</v>
      </c>
      <c r="E3214">
        <v>59970</v>
      </c>
      <c r="F3214">
        <v>220</v>
      </c>
      <c r="G3214">
        <v>4240</v>
      </c>
      <c r="H3214">
        <v>10630</v>
      </c>
      <c r="I3214">
        <v>0</v>
      </c>
      <c r="J3214">
        <v>2710</v>
      </c>
      <c r="K3214">
        <f>SUM(Emisiones_CH4_CO2eq_MUNDO[[#This Row],[Agricultura (kilotoneladas CO₂e)]:[Otras Quemas de Combustible (kilotoneladas CO₂e)]])</f>
        <v>77770</v>
      </c>
    </row>
    <row r="3215" spans="1:11" x14ac:dyDescent="0.25">
      <c r="A3215" t="s">
        <v>236</v>
      </c>
      <c r="B3215" t="s">
        <v>236</v>
      </c>
      <c r="C3215" t="s">
        <v>237</v>
      </c>
      <c r="D3215">
        <v>1990</v>
      </c>
      <c r="E3215">
        <v>4570</v>
      </c>
      <c r="F3215">
        <v>0</v>
      </c>
      <c r="G3215">
        <v>180</v>
      </c>
      <c r="H3215">
        <v>60</v>
      </c>
      <c r="I3215">
        <v>0</v>
      </c>
      <c r="J3215">
        <v>160</v>
      </c>
      <c r="K3215">
        <f>SUM(Emisiones_CH4_CO2eq_MUNDO[[#This Row],[Agricultura (kilotoneladas CO₂e)]:[Otras Quemas de Combustible (kilotoneladas CO₂e)]])</f>
        <v>4970</v>
      </c>
    </row>
    <row r="3216" spans="1:11" x14ac:dyDescent="0.25">
      <c r="A3216" t="s">
        <v>236</v>
      </c>
      <c r="B3216" t="s">
        <v>236</v>
      </c>
      <c r="C3216" t="s">
        <v>237</v>
      </c>
      <c r="D3216">
        <v>1991</v>
      </c>
      <c r="E3216">
        <v>4680</v>
      </c>
      <c r="F3216">
        <v>0</v>
      </c>
      <c r="G3216">
        <v>190</v>
      </c>
      <c r="H3216">
        <v>60</v>
      </c>
      <c r="I3216">
        <v>0</v>
      </c>
      <c r="J3216">
        <v>160</v>
      </c>
      <c r="K3216">
        <f>SUM(Emisiones_CH4_CO2eq_MUNDO[[#This Row],[Agricultura (kilotoneladas CO₂e)]:[Otras Quemas de Combustible (kilotoneladas CO₂e)]])</f>
        <v>5090</v>
      </c>
    </row>
    <row r="3217" spans="1:11" x14ac:dyDescent="0.25">
      <c r="A3217" t="s">
        <v>236</v>
      </c>
      <c r="B3217" t="s">
        <v>236</v>
      </c>
      <c r="C3217" t="s">
        <v>237</v>
      </c>
      <c r="D3217">
        <v>1992</v>
      </c>
      <c r="E3217">
        <v>4590</v>
      </c>
      <c r="F3217">
        <v>0</v>
      </c>
      <c r="G3217">
        <v>190</v>
      </c>
      <c r="H3217">
        <v>60</v>
      </c>
      <c r="I3217">
        <v>0</v>
      </c>
      <c r="J3217">
        <v>160</v>
      </c>
      <c r="K3217">
        <f>SUM(Emisiones_CH4_CO2eq_MUNDO[[#This Row],[Agricultura (kilotoneladas CO₂e)]:[Otras Quemas de Combustible (kilotoneladas CO₂e)]])</f>
        <v>5000</v>
      </c>
    </row>
    <row r="3218" spans="1:11" x14ac:dyDescent="0.25">
      <c r="A3218" t="s">
        <v>236</v>
      </c>
      <c r="B3218" t="s">
        <v>236</v>
      </c>
      <c r="C3218" t="s">
        <v>237</v>
      </c>
      <c r="D3218">
        <v>1993</v>
      </c>
      <c r="E3218">
        <v>4440</v>
      </c>
      <c r="F3218">
        <v>0</v>
      </c>
      <c r="G3218">
        <v>200</v>
      </c>
      <c r="H3218">
        <v>60</v>
      </c>
      <c r="I3218">
        <v>0</v>
      </c>
      <c r="J3218">
        <v>150</v>
      </c>
      <c r="K3218">
        <f>SUM(Emisiones_CH4_CO2eq_MUNDO[[#This Row],[Agricultura (kilotoneladas CO₂e)]:[Otras Quemas de Combustible (kilotoneladas CO₂e)]])</f>
        <v>4850</v>
      </c>
    </row>
    <row r="3219" spans="1:11" x14ac:dyDescent="0.25">
      <c r="A3219" t="s">
        <v>236</v>
      </c>
      <c r="B3219" t="s">
        <v>236</v>
      </c>
      <c r="C3219" t="s">
        <v>237</v>
      </c>
      <c r="D3219">
        <v>1994</v>
      </c>
      <c r="E3219">
        <v>4420</v>
      </c>
      <c r="F3219">
        <v>0</v>
      </c>
      <c r="G3219">
        <v>210</v>
      </c>
      <c r="H3219">
        <v>60</v>
      </c>
      <c r="I3219">
        <v>0</v>
      </c>
      <c r="J3219">
        <v>150</v>
      </c>
      <c r="K3219">
        <f>SUM(Emisiones_CH4_CO2eq_MUNDO[[#This Row],[Agricultura (kilotoneladas CO₂e)]:[Otras Quemas de Combustible (kilotoneladas CO₂e)]])</f>
        <v>4840</v>
      </c>
    </row>
    <row r="3220" spans="1:11" x14ac:dyDescent="0.25">
      <c r="A3220" t="s">
        <v>236</v>
      </c>
      <c r="B3220" t="s">
        <v>236</v>
      </c>
      <c r="C3220" t="s">
        <v>237</v>
      </c>
      <c r="D3220">
        <v>1995</v>
      </c>
      <c r="E3220">
        <v>4390</v>
      </c>
      <c r="F3220">
        <v>0</v>
      </c>
      <c r="G3220">
        <v>220</v>
      </c>
      <c r="H3220">
        <v>60</v>
      </c>
      <c r="I3220">
        <v>0</v>
      </c>
      <c r="J3220">
        <v>160</v>
      </c>
      <c r="K3220">
        <f>SUM(Emisiones_CH4_CO2eq_MUNDO[[#This Row],[Agricultura (kilotoneladas CO₂e)]:[Otras Quemas de Combustible (kilotoneladas CO₂e)]])</f>
        <v>4830</v>
      </c>
    </row>
    <row r="3221" spans="1:11" x14ac:dyDescent="0.25">
      <c r="A3221" t="s">
        <v>236</v>
      </c>
      <c r="B3221" t="s">
        <v>236</v>
      </c>
      <c r="C3221" t="s">
        <v>237</v>
      </c>
      <c r="D3221">
        <v>1996</v>
      </c>
      <c r="E3221">
        <v>3900</v>
      </c>
      <c r="F3221">
        <v>0</v>
      </c>
      <c r="G3221">
        <v>230</v>
      </c>
      <c r="H3221">
        <v>250</v>
      </c>
      <c r="I3221">
        <v>0</v>
      </c>
      <c r="J3221">
        <v>170</v>
      </c>
      <c r="K3221">
        <f>SUM(Emisiones_CH4_CO2eq_MUNDO[[#This Row],[Agricultura (kilotoneladas CO₂e)]:[Otras Quemas de Combustible (kilotoneladas CO₂e)]])</f>
        <v>4550</v>
      </c>
    </row>
    <row r="3222" spans="1:11" x14ac:dyDescent="0.25">
      <c r="A3222" t="s">
        <v>236</v>
      </c>
      <c r="B3222" t="s">
        <v>236</v>
      </c>
      <c r="C3222" t="s">
        <v>237</v>
      </c>
      <c r="D3222">
        <v>1997</v>
      </c>
      <c r="E3222">
        <v>3810</v>
      </c>
      <c r="F3222">
        <v>0</v>
      </c>
      <c r="G3222">
        <v>250</v>
      </c>
      <c r="H3222">
        <v>220</v>
      </c>
      <c r="I3222">
        <v>0</v>
      </c>
      <c r="J3222">
        <v>180</v>
      </c>
      <c r="K3222">
        <f>SUM(Emisiones_CH4_CO2eq_MUNDO[[#This Row],[Agricultura (kilotoneladas CO₂e)]:[Otras Quemas de Combustible (kilotoneladas CO₂e)]])</f>
        <v>4460</v>
      </c>
    </row>
    <row r="3223" spans="1:11" x14ac:dyDescent="0.25">
      <c r="A3223" t="s">
        <v>236</v>
      </c>
      <c r="B3223" t="s">
        <v>236</v>
      </c>
      <c r="C3223" t="s">
        <v>237</v>
      </c>
      <c r="D3223">
        <v>1998</v>
      </c>
      <c r="E3223">
        <v>4120</v>
      </c>
      <c r="F3223">
        <v>0</v>
      </c>
      <c r="G3223">
        <v>260</v>
      </c>
      <c r="H3223">
        <v>330</v>
      </c>
      <c r="I3223">
        <v>0</v>
      </c>
      <c r="J3223">
        <v>190</v>
      </c>
      <c r="K3223">
        <f>SUM(Emisiones_CH4_CO2eq_MUNDO[[#This Row],[Agricultura (kilotoneladas CO₂e)]:[Otras Quemas de Combustible (kilotoneladas CO₂e)]])</f>
        <v>4900</v>
      </c>
    </row>
    <row r="3224" spans="1:11" x14ac:dyDescent="0.25">
      <c r="A3224" t="s">
        <v>236</v>
      </c>
      <c r="B3224" t="s">
        <v>236</v>
      </c>
      <c r="C3224" t="s">
        <v>237</v>
      </c>
      <c r="D3224">
        <v>1999</v>
      </c>
      <c r="E3224">
        <v>4150</v>
      </c>
      <c r="F3224">
        <v>0</v>
      </c>
      <c r="G3224">
        <v>270</v>
      </c>
      <c r="H3224">
        <v>340</v>
      </c>
      <c r="I3224">
        <v>0</v>
      </c>
      <c r="J3224">
        <v>200</v>
      </c>
      <c r="K3224">
        <f>SUM(Emisiones_CH4_CO2eq_MUNDO[[#This Row],[Agricultura (kilotoneladas CO₂e)]:[Otras Quemas de Combustible (kilotoneladas CO₂e)]])</f>
        <v>4960</v>
      </c>
    </row>
    <row r="3225" spans="1:11" x14ac:dyDescent="0.25">
      <c r="A3225" t="s">
        <v>236</v>
      </c>
      <c r="B3225" t="s">
        <v>236</v>
      </c>
      <c r="C3225" t="s">
        <v>237</v>
      </c>
      <c r="D3225">
        <v>2000</v>
      </c>
      <c r="E3225">
        <v>4580</v>
      </c>
      <c r="F3225">
        <v>0</v>
      </c>
      <c r="G3225">
        <v>290</v>
      </c>
      <c r="H3225">
        <v>480</v>
      </c>
      <c r="I3225">
        <v>0</v>
      </c>
      <c r="J3225">
        <v>210</v>
      </c>
      <c r="K3225">
        <f>SUM(Emisiones_CH4_CO2eq_MUNDO[[#This Row],[Agricultura (kilotoneladas CO₂e)]:[Otras Quemas de Combustible (kilotoneladas CO₂e)]])</f>
        <v>5560</v>
      </c>
    </row>
    <row r="3226" spans="1:11" x14ac:dyDescent="0.25">
      <c r="A3226" t="s">
        <v>236</v>
      </c>
      <c r="B3226" t="s">
        <v>236</v>
      </c>
      <c r="C3226" t="s">
        <v>237</v>
      </c>
      <c r="D3226">
        <v>2001</v>
      </c>
      <c r="E3226">
        <v>4840</v>
      </c>
      <c r="F3226">
        <v>0</v>
      </c>
      <c r="G3226">
        <v>290</v>
      </c>
      <c r="H3226">
        <v>60</v>
      </c>
      <c r="I3226">
        <v>0</v>
      </c>
      <c r="J3226">
        <v>230</v>
      </c>
      <c r="K3226">
        <f>SUM(Emisiones_CH4_CO2eq_MUNDO[[#This Row],[Agricultura (kilotoneladas CO₂e)]:[Otras Quemas de Combustible (kilotoneladas CO₂e)]])</f>
        <v>5420</v>
      </c>
    </row>
    <row r="3227" spans="1:11" x14ac:dyDescent="0.25">
      <c r="A3227" t="s">
        <v>236</v>
      </c>
      <c r="B3227" t="s">
        <v>236</v>
      </c>
      <c r="C3227" t="s">
        <v>237</v>
      </c>
      <c r="D3227">
        <v>2002</v>
      </c>
      <c r="E3227">
        <v>4099.99999999999</v>
      </c>
      <c r="F3227">
        <v>0</v>
      </c>
      <c r="G3227">
        <v>300</v>
      </c>
      <c r="H3227">
        <v>80</v>
      </c>
      <c r="I3227">
        <v>0</v>
      </c>
      <c r="J3227">
        <v>240</v>
      </c>
      <c r="K3227">
        <f>SUM(Emisiones_CH4_CO2eq_MUNDO[[#This Row],[Agricultura (kilotoneladas CO₂e)]:[Otras Quemas de Combustible (kilotoneladas CO₂e)]])</f>
        <v>4719.99999999999</v>
      </c>
    </row>
    <row r="3228" spans="1:11" x14ac:dyDescent="0.25">
      <c r="A3228" t="s">
        <v>236</v>
      </c>
      <c r="B3228" t="s">
        <v>236</v>
      </c>
      <c r="C3228" t="s">
        <v>237</v>
      </c>
      <c r="D3228">
        <v>2003</v>
      </c>
      <c r="E3228">
        <v>4190</v>
      </c>
      <c r="F3228">
        <v>0</v>
      </c>
      <c r="G3228">
        <v>310</v>
      </c>
      <c r="H3228">
        <v>20</v>
      </c>
      <c r="I3228">
        <v>0</v>
      </c>
      <c r="J3228">
        <v>260</v>
      </c>
      <c r="K3228">
        <f>SUM(Emisiones_CH4_CO2eq_MUNDO[[#This Row],[Agricultura (kilotoneladas CO₂e)]:[Otras Quemas de Combustible (kilotoneladas CO₂e)]])</f>
        <v>4780</v>
      </c>
    </row>
    <row r="3229" spans="1:11" x14ac:dyDescent="0.25">
      <c r="A3229" t="s">
        <v>236</v>
      </c>
      <c r="B3229" t="s">
        <v>236</v>
      </c>
      <c r="C3229" t="s">
        <v>237</v>
      </c>
      <c r="D3229">
        <v>2004</v>
      </c>
      <c r="E3229">
        <v>4390</v>
      </c>
      <c r="F3229">
        <v>0</v>
      </c>
      <c r="G3229">
        <v>320</v>
      </c>
      <c r="H3229">
        <v>40</v>
      </c>
      <c r="I3229">
        <v>0</v>
      </c>
      <c r="J3229">
        <v>270</v>
      </c>
      <c r="K3229">
        <f>SUM(Emisiones_CH4_CO2eq_MUNDO[[#This Row],[Agricultura (kilotoneladas CO₂e)]:[Otras Quemas de Combustible (kilotoneladas CO₂e)]])</f>
        <v>5020</v>
      </c>
    </row>
    <row r="3230" spans="1:11" x14ac:dyDescent="0.25">
      <c r="A3230" t="s">
        <v>236</v>
      </c>
      <c r="B3230" t="s">
        <v>236</v>
      </c>
      <c r="C3230" t="s">
        <v>237</v>
      </c>
      <c r="D3230">
        <v>2005</v>
      </c>
      <c r="E3230">
        <v>5210</v>
      </c>
      <c r="F3230">
        <v>0</v>
      </c>
      <c r="G3230">
        <v>320</v>
      </c>
      <c r="H3230">
        <v>30</v>
      </c>
      <c r="I3230">
        <v>0</v>
      </c>
      <c r="J3230">
        <v>290</v>
      </c>
      <c r="K3230">
        <f>SUM(Emisiones_CH4_CO2eq_MUNDO[[#This Row],[Agricultura (kilotoneladas CO₂e)]:[Otras Quemas de Combustible (kilotoneladas CO₂e)]])</f>
        <v>5850</v>
      </c>
    </row>
    <row r="3231" spans="1:11" x14ac:dyDescent="0.25">
      <c r="A3231" t="s">
        <v>236</v>
      </c>
      <c r="B3231" t="s">
        <v>236</v>
      </c>
      <c r="C3231" t="s">
        <v>237</v>
      </c>
      <c r="D3231">
        <v>2006</v>
      </c>
      <c r="E3231">
        <v>5860</v>
      </c>
      <c r="F3231">
        <v>0</v>
      </c>
      <c r="G3231">
        <v>330</v>
      </c>
      <c r="H3231">
        <v>20</v>
      </c>
      <c r="I3231">
        <v>0</v>
      </c>
      <c r="J3231">
        <v>290</v>
      </c>
      <c r="K3231">
        <f>SUM(Emisiones_CH4_CO2eq_MUNDO[[#This Row],[Agricultura (kilotoneladas CO₂e)]:[Otras Quemas de Combustible (kilotoneladas CO₂e)]])</f>
        <v>6500</v>
      </c>
    </row>
    <row r="3232" spans="1:11" x14ac:dyDescent="0.25">
      <c r="A3232" t="s">
        <v>236</v>
      </c>
      <c r="B3232" t="s">
        <v>236</v>
      </c>
      <c r="C3232" t="s">
        <v>237</v>
      </c>
      <c r="D3232">
        <v>2007</v>
      </c>
      <c r="E3232">
        <v>5220</v>
      </c>
      <c r="F3232">
        <v>0</v>
      </c>
      <c r="G3232">
        <v>340</v>
      </c>
      <c r="H3232">
        <v>30</v>
      </c>
      <c r="I3232">
        <v>0</v>
      </c>
      <c r="J3232">
        <v>290</v>
      </c>
      <c r="K3232">
        <f>SUM(Emisiones_CH4_CO2eq_MUNDO[[#This Row],[Agricultura (kilotoneladas CO₂e)]:[Otras Quemas de Combustible (kilotoneladas CO₂e)]])</f>
        <v>5880</v>
      </c>
    </row>
    <row r="3233" spans="1:11" x14ac:dyDescent="0.25">
      <c r="A3233" t="s">
        <v>236</v>
      </c>
      <c r="B3233" t="s">
        <v>236</v>
      </c>
      <c r="C3233" t="s">
        <v>237</v>
      </c>
      <c r="D3233">
        <v>2008</v>
      </c>
      <c r="E3233">
        <v>4200</v>
      </c>
      <c r="F3233">
        <v>0</v>
      </c>
      <c r="G3233">
        <v>350</v>
      </c>
      <c r="H3233">
        <v>60</v>
      </c>
      <c r="I3233">
        <v>0</v>
      </c>
      <c r="J3233">
        <v>290</v>
      </c>
      <c r="K3233">
        <f>SUM(Emisiones_CH4_CO2eq_MUNDO[[#This Row],[Agricultura (kilotoneladas CO₂e)]:[Otras Quemas de Combustible (kilotoneladas CO₂e)]])</f>
        <v>4900</v>
      </c>
    </row>
    <row r="3234" spans="1:11" x14ac:dyDescent="0.25">
      <c r="A3234" t="s">
        <v>236</v>
      </c>
      <c r="B3234" t="s">
        <v>236</v>
      </c>
      <c r="C3234" t="s">
        <v>237</v>
      </c>
      <c r="D3234">
        <v>2009</v>
      </c>
      <c r="E3234">
        <v>5690</v>
      </c>
      <c r="F3234">
        <v>0</v>
      </c>
      <c r="G3234">
        <v>360</v>
      </c>
      <c r="H3234">
        <v>50</v>
      </c>
      <c r="I3234">
        <v>0</v>
      </c>
      <c r="J3234">
        <v>300</v>
      </c>
      <c r="K3234">
        <f>SUM(Emisiones_CH4_CO2eq_MUNDO[[#This Row],[Agricultura (kilotoneladas CO₂e)]:[Otras Quemas de Combustible (kilotoneladas CO₂e)]])</f>
        <v>6400</v>
      </c>
    </row>
    <row r="3235" spans="1:11" x14ac:dyDescent="0.25">
      <c r="A3235" t="s">
        <v>236</v>
      </c>
      <c r="B3235" t="s">
        <v>236</v>
      </c>
      <c r="C3235" t="s">
        <v>237</v>
      </c>
      <c r="D3235">
        <v>2010</v>
      </c>
      <c r="E3235">
        <v>5160</v>
      </c>
      <c r="F3235">
        <v>0</v>
      </c>
      <c r="G3235">
        <v>360</v>
      </c>
      <c r="H3235">
        <v>130</v>
      </c>
      <c r="I3235">
        <v>0</v>
      </c>
      <c r="J3235">
        <v>300</v>
      </c>
      <c r="K3235">
        <f>SUM(Emisiones_CH4_CO2eq_MUNDO[[#This Row],[Agricultura (kilotoneladas CO₂e)]:[Otras Quemas de Combustible (kilotoneladas CO₂e)]])</f>
        <v>5950</v>
      </c>
    </row>
    <row r="3236" spans="1:11" x14ac:dyDescent="0.25">
      <c r="A3236" t="s">
        <v>236</v>
      </c>
      <c r="B3236" t="s">
        <v>236</v>
      </c>
      <c r="C3236" t="s">
        <v>237</v>
      </c>
      <c r="D3236">
        <v>2011</v>
      </c>
      <c r="E3236">
        <v>7190</v>
      </c>
      <c r="F3236">
        <v>0</v>
      </c>
      <c r="G3236">
        <v>370</v>
      </c>
      <c r="H3236">
        <v>80</v>
      </c>
      <c r="I3236">
        <v>0</v>
      </c>
      <c r="J3236">
        <v>310</v>
      </c>
      <c r="K3236">
        <f>SUM(Emisiones_CH4_CO2eq_MUNDO[[#This Row],[Agricultura (kilotoneladas CO₂e)]:[Otras Quemas de Combustible (kilotoneladas CO₂e)]])</f>
        <v>7950</v>
      </c>
    </row>
    <row r="3237" spans="1:11" x14ac:dyDescent="0.25">
      <c r="A3237" t="s">
        <v>236</v>
      </c>
      <c r="B3237" t="s">
        <v>236</v>
      </c>
      <c r="C3237" t="s">
        <v>237</v>
      </c>
      <c r="D3237">
        <v>2012</v>
      </c>
      <c r="E3237">
        <v>7830</v>
      </c>
      <c r="F3237">
        <v>0</v>
      </c>
      <c r="G3237">
        <v>390</v>
      </c>
      <c r="H3237">
        <v>90</v>
      </c>
      <c r="I3237">
        <v>0</v>
      </c>
      <c r="J3237">
        <v>320</v>
      </c>
      <c r="K3237">
        <f>SUM(Emisiones_CH4_CO2eq_MUNDO[[#This Row],[Agricultura (kilotoneladas CO₂e)]:[Otras Quemas de Combustible (kilotoneladas CO₂e)]])</f>
        <v>8630</v>
      </c>
    </row>
    <row r="3238" spans="1:11" x14ac:dyDescent="0.25">
      <c r="A3238" t="s">
        <v>236</v>
      </c>
      <c r="B3238" t="s">
        <v>236</v>
      </c>
      <c r="C3238" t="s">
        <v>237</v>
      </c>
      <c r="D3238">
        <v>2013</v>
      </c>
      <c r="E3238">
        <v>4530</v>
      </c>
      <c r="F3238">
        <v>0</v>
      </c>
      <c r="G3238">
        <v>400</v>
      </c>
      <c r="H3238">
        <v>50</v>
      </c>
      <c r="I3238">
        <v>0</v>
      </c>
      <c r="J3238">
        <v>320</v>
      </c>
      <c r="K3238">
        <f>SUM(Emisiones_CH4_CO2eq_MUNDO[[#This Row],[Agricultura (kilotoneladas CO₂e)]:[Otras Quemas de Combustible (kilotoneladas CO₂e)]])</f>
        <v>5300</v>
      </c>
    </row>
    <row r="3239" spans="1:11" x14ac:dyDescent="0.25">
      <c r="A3239" t="s">
        <v>236</v>
      </c>
      <c r="B3239" t="s">
        <v>236</v>
      </c>
      <c r="C3239" t="s">
        <v>237</v>
      </c>
      <c r="D3239">
        <v>2014</v>
      </c>
      <c r="E3239">
        <v>4179.99999999999</v>
      </c>
      <c r="F3239">
        <v>0</v>
      </c>
      <c r="G3239">
        <v>410</v>
      </c>
      <c r="H3239">
        <v>30</v>
      </c>
      <c r="I3239">
        <v>0</v>
      </c>
      <c r="J3239">
        <v>330</v>
      </c>
      <c r="K3239">
        <f>SUM(Emisiones_CH4_CO2eq_MUNDO[[#This Row],[Agricultura (kilotoneladas CO₂e)]:[Otras Quemas de Combustible (kilotoneladas CO₂e)]])</f>
        <v>4949.99999999999</v>
      </c>
    </row>
    <row r="3240" spans="1:11" x14ac:dyDescent="0.25">
      <c r="A3240" t="s">
        <v>236</v>
      </c>
      <c r="B3240" t="s">
        <v>236</v>
      </c>
      <c r="C3240" t="s">
        <v>237</v>
      </c>
      <c r="D3240">
        <v>2015</v>
      </c>
      <c r="E3240">
        <v>4090</v>
      </c>
      <c r="F3240">
        <v>0</v>
      </c>
      <c r="G3240">
        <v>420</v>
      </c>
      <c r="H3240">
        <v>90</v>
      </c>
      <c r="I3240">
        <v>0</v>
      </c>
      <c r="J3240">
        <v>340</v>
      </c>
      <c r="K3240">
        <f>SUM(Emisiones_CH4_CO2eq_MUNDO[[#This Row],[Agricultura (kilotoneladas CO₂e)]:[Otras Quemas de Combustible (kilotoneladas CO₂e)]])</f>
        <v>4940</v>
      </c>
    </row>
    <row r="3241" spans="1:11" x14ac:dyDescent="0.25">
      <c r="A3241" t="s">
        <v>236</v>
      </c>
      <c r="B3241" t="s">
        <v>236</v>
      </c>
      <c r="C3241" t="s">
        <v>237</v>
      </c>
      <c r="D3241">
        <v>2016</v>
      </c>
      <c r="E3241">
        <v>3830</v>
      </c>
      <c r="F3241">
        <v>0</v>
      </c>
      <c r="G3241">
        <v>430</v>
      </c>
      <c r="H3241">
        <v>80</v>
      </c>
      <c r="I3241">
        <v>0</v>
      </c>
      <c r="J3241">
        <v>350</v>
      </c>
      <c r="K3241">
        <f>SUM(Emisiones_CH4_CO2eq_MUNDO[[#This Row],[Agricultura (kilotoneladas CO₂e)]:[Otras Quemas de Combustible (kilotoneladas CO₂e)]])</f>
        <v>4690</v>
      </c>
    </row>
    <row r="3242" spans="1:11" x14ac:dyDescent="0.25">
      <c r="A3242" t="s">
        <v>238</v>
      </c>
      <c r="B3242" t="s">
        <v>238</v>
      </c>
      <c r="C3242" t="s">
        <v>239</v>
      </c>
      <c r="D3242">
        <v>1990</v>
      </c>
      <c r="E3242">
        <v>0</v>
      </c>
      <c r="F3242">
        <v>0</v>
      </c>
      <c r="G3242">
        <v>0</v>
      </c>
      <c r="H3242">
        <v>0</v>
      </c>
      <c r="I3242">
        <v>0</v>
      </c>
      <c r="J3242">
        <v>0</v>
      </c>
      <c r="K3242">
        <f>SUM(Emisiones_CH4_CO2eq_MUNDO[[#This Row],[Agricultura (kilotoneladas CO₂e)]:[Otras Quemas de Combustible (kilotoneladas CO₂e)]])</f>
        <v>0</v>
      </c>
    </row>
    <row r="3243" spans="1:11" x14ac:dyDescent="0.25">
      <c r="A3243" t="s">
        <v>238</v>
      </c>
      <c r="B3243" t="s">
        <v>238</v>
      </c>
      <c r="C3243" t="s">
        <v>239</v>
      </c>
      <c r="D3243">
        <v>1991</v>
      </c>
      <c r="E3243">
        <v>0</v>
      </c>
      <c r="F3243">
        <v>0</v>
      </c>
      <c r="G3243">
        <v>0</v>
      </c>
      <c r="H3243">
        <v>0</v>
      </c>
      <c r="I3243">
        <v>0</v>
      </c>
      <c r="J3243">
        <v>0</v>
      </c>
      <c r="K3243">
        <f>SUM(Emisiones_CH4_CO2eq_MUNDO[[#This Row],[Agricultura (kilotoneladas CO₂e)]:[Otras Quemas de Combustible (kilotoneladas CO₂e)]])</f>
        <v>0</v>
      </c>
    </row>
    <row r="3244" spans="1:11" x14ac:dyDescent="0.25">
      <c r="A3244" t="s">
        <v>238</v>
      </c>
      <c r="B3244" t="s">
        <v>238</v>
      </c>
      <c r="C3244" t="s">
        <v>239</v>
      </c>
      <c r="D3244">
        <v>1992</v>
      </c>
      <c r="E3244">
        <v>0</v>
      </c>
      <c r="F3244">
        <v>0</v>
      </c>
      <c r="G3244">
        <v>0</v>
      </c>
      <c r="H3244">
        <v>0</v>
      </c>
      <c r="I3244">
        <v>0</v>
      </c>
      <c r="J3244">
        <v>0</v>
      </c>
      <c r="K3244">
        <f>SUM(Emisiones_CH4_CO2eq_MUNDO[[#This Row],[Agricultura (kilotoneladas CO₂e)]:[Otras Quemas de Combustible (kilotoneladas CO₂e)]])</f>
        <v>0</v>
      </c>
    </row>
    <row r="3245" spans="1:11" x14ac:dyDescent="0.25">
      <c r="A3245" t="s">
        <v>238</v>
      </c>
      <c r="B3245" t="s">
        <v>238</v>
      </c>
      <c r="C3245" t="s">
        <v>239</v>
      </c>
      <c r="D3245">
        <v>1993</v>
      </c>
      <c r="E3245">
        <v>0</v>
      </c>
      <c r="F3245">
        <v>0</v>
      </c>
      <c r="G3245">
        <v>0</v>
      </c>
      <c r="H3245">
        <v>0</v>
      </c>
      <c r="I3245">
        <v>0</v>
      </c>
      <c r="J3245">
        <v>0</v>
      </c>
      <c r="K3245">
        <f>SUM(Emisiones_CH4_CO2eq_MUNDO[[#This Row],[Agricultura (kilotoneladas CO₂e)]:[Otras Quemas de Combustible (kilotoneladas CO₂e)]])</f>
        <v>0</v>
      </c>
    </row>
    <row r="3246" spans="1:11" x14ac:dyDescent="0.25">
      <c r="A3246" t="s">
        <v>238</v>
      </c>
      <c r="B3246" t="s">
        <v>238</v>
      </c>
      <c r="C3246" t="s">
        <v>239</v>
      </c>
      <c r="D3246">
        <v>1994</v>
      </c>
      <c r="E3246">
        <v>0</v>
      </c>
      <c r="F3246">
        <v>0</v>
      </c>
      <c r="G3246">
        <v>0</v>
      </c>
      <c r="H3246">
        <v>0</v>
      </c>
      <c r="I3246">
        <v>0</v>
      </c>
      <c r="J3246">
        <v>0</v>
      </c>
      <c r="K3246">
        <f>SUM(Emisiones_CH4_CO2eq_MUNDO[[#This Row],[Agricultura (kilotoneladas CO₂e)]:[Otras Quemas de Combustible (kilotoneladas CO₂e)]])</f>
        <v>0</v>
      </c>
    </row>
    <row r="3247" spans="1:11" x14ac:dyDescent="0.25">
      <c r="A3247" t="s">
        <v>238</v>
      </c>
      <c r="B3247" t="s">
        <v>238</v>
      </c>
      <c r="C3247" t="s">
        <v>239</v>
      </c>
      <c r="D3247">
        <v>1995</v>
      </c>
      <c r="E3247">
        <v>0</v>
      </c>
      <c r="F3247">
        <v>0</v>
      </c>
      <c r="G3247">
        <v>0</v>
      </c>
      <c r="H3247">
        <v>0</v>
      </c>
      <c r="I3247">
        <v>0</v>
      </c>
      <c r="J3247">
        <v>0</v>
      </c>
      <c r="K3247">
        <f>SUM(Emisiones_CH4_CO2eq_MUNDO[[#This Row],[Agricultura (kilotoneladas CO₂e)]:[Otras Quemas de Combustible (kilotoneladas CO₂e)]])</f>
        <v>0</v>
      </c>
    </row>
    <row r="3248" spans="1:11" x14ac:dyDescent="0.25">
      <c r="A3248" t="s">
        <v>238</v>
      </c>
      <c r="B3248" t="s">
        <v>238</v>
      </c>
      <c r="C3248" t="s">
        <v>239</v>
      </c>
      <c r="D3248">
        <v>1996</v>
      </c>
      <c r="E3248">
        <v>0</v>
      </c>
      <c r="F3248">
        <v>0</v>
      </c>
      <c r="G3248">
        <v>0</v>
      </c>
      <c r="H3248">
        <v>0</v>
      </c>
      <c r="I3248">
        <v>0</v>
      </c>
      <c r="J3248">
        <v>0</v>
      </c>
      <c r="K3248">
        <f>SUM(Emisiones_CH4_CO2eq_MUNDO[[#This Row],[Agricultura (kilotoneladas CO₂e)]:[Otras Quemas de Combustible (kilotoneladas CO₂e)]])</f>
        <v>0</v>
      </c>
    </row>
    <row r="3249" spans="1:11" x14ac:dyDescent="0.25">
      <c r="A3249" t="s">
        <v>238</v>
      </c>
      <c r="B3249" t="s">
        <v>238</v>
      </c>
      <c r="C3249" t="s">
        <v>239</v>
      </c>
      <c r="D3249">
        <v>1997</v>
      </c>
      <c r="E3249">
        <v>0</v>
      </c>
      <c r="F3249">
        <v>0</v>
      </c>
      <c r="G3249">
        <v>0</v>
      </c>
      <c r="H3249">
        <v>0</v>
      </c>
      <c r="I3249">
        <v>0</v>
      </c>
      <c r="J3249">
        <v>0</v>
      </c>
      <c r="K3249">
        <f>SUM(Emisiones_CH4_CO2eq_MUNDO[[#This Row],[Agricultura (kilotoneladas CO₂e)]:[Otras Quemas de Combustible (kilotoneladas CO₂e)]])</f>
        <v>0</v>
      </c>
    </row>
    <row r="3250" spans="1:11" x14ac:dyDescent="0.25">
      <c r="A3250" t="s">
        <v>238</v>
      </c>
      <c r="B3250" t="s">
        <v>238</v>
      </c>
      <c r="C3250" t="s">
        <v>239</v>
      </c>
      <c r="D3250">
        <v>1998</v>
      </c>
      <c r="E3250">
        <v>0</v>
      </c>
      <c r="F3250">
        <v>0</v>
      </c>
      <c r="G3250">
        <v>0</v>
      </c>
      <c r="H3250">
        <v>0</v>
      </c>
      <c r="I3250">
        <v>0</v>
      </c>
      <c r="J3250">
        <v>0</v>
      </c>
      <c r="K3250">
        <f>SUM(Emisiones_CH4_CO2eq_MUNDO[[#This Row],[Agricultura (kilotoneladas CO₂e)]:[Otras Quemas de Combustible (kilotoneladas CO₂e)]])</f>
        <v>0</v>
      </c>
    </row>
    <row r="3251" spans="1:11" x14ac:dyDescent="0.25">
      <c r="A3251" t="s">
        <v>238</v>
      </c>
      <c r="B3251" t="s">
        <v>238</v>
      </c>
      <c r="C3251" t="s">
        <v>239</v>
      </c>
      <c r="D3251">
        <v>1999</v>
      </c>
      <c r="E3251">
        <v>0</v>
      </c>
      <c r="F3251">
        <v>0</v>
      </c>
      <c r="G3251">
        <v>0</v>
      </c>
      <c r="H3251">
        <v>0</v>
      </c>
      <c r="I3251">
        <v>0</v>
      </c>
      <c r="J3251">
        <v>0</v>
      </c>
      <c r="K3251">
        <f>SUM(Emisiones_CH4_CO2eq_MUNDO[[#This Row],[Agricultura (kilotoneladas CO₂e)]:[Otras Quemas de Combustible (kilotoneladas CO₂e)]])</f>
        <v>0</v>
      </c>
    </row>
    <row r="3252" spans="1:11" x14ac:dyDescent="0.25">
      <c r="A3252" t="s">
        <v>238</v>
      </c>
      <c r="B3252" t="s">
        <v>238</v>
      </c>
      <c r="C3252" t="s">
        <v>239</v>
      </c>
      <c r="D3252">
        <v>2000</v>
      </c>
      <c r="E3252">
        <v>0</v>
      </c>
      <c r="F3252">
        <v>0</v>
      </c>
      <c r="G3252">
        <v>0</v>
      </c>
      <c r="H3252">
        <v>0</v>
      </c>
      <c r="I3252">
        <v>0</v>
      </c>
      <c r="J3252">
        <v>0</v>
      </c>
      <c r="K3252">
        <f>SUM(Emisiones_CH4_CO2eq_MUNDO[[#This Row],[Agricultura (kilotoneladas CO₂e)]:[Otras Quemas de Combustible (kilotoneladas CO₂e)]])</f>
        <v>0</v>
      </c>
    </row>
    <row r="3253" spans="1:11" x14ac:dyDescent="0.25">
      <c r="A3253" t="s">
        <v>238</v>
      </c>
      <c r="B3253" t="s">
        <v>238</v>
      </c>
      <c r="C3253" t="s">
        <v>239</v>
      </c>
      <c r="D3253">
        <v>2001</v>
      </c>
      <c r="E3253">
        <v>0</v>
      </c>
      <c r="F3253">
        <v>0</v>
      </c>
      <c r="G3253">
        <v>0</v>
      </c>
      <c r="H3253">
        <v>0</v>
      </c>
      <c r="I3253">
        <v>0</v>
      </c>
      <c r="J3253">
        <v>0</v>
      </c>
      <c r="K3253">
        <f>SUM(Emisiones_CH4_CO2eq_MUNDO[[#This Row],[Agricultura (kilotoneladas CO₂e)]:[Otras Quemas de Combustible (kilotoneladas CO₂e)]])</f>
        <v>0</v>
      </c>
    </row>
    <row r="3254" spans="1:11" x14ac:dyDescent="0.25">
      <c r="A3254" t="s">
        <v>238</v>
      </c>
      <c r="B3254" t="s">
        <v>238</v>
      </c>
      <c r="C3254" t="s">
        <v>239</v>
      </c>
      <c r="D3254">
        <v>2002</v>
      </c>
      <c r="E3254">
        <v>0</v>
      </c>
      <c r="F3254">
        <v>0</v>
      </c>
      <c r="G3254">
        <v>0</v>
      </c>
      <c r="H3254">
        <v>0</v>
      </c>
      <c r="I3254">
        <v>0</v>
      </c>
      <c r="J3254">
        <v>0</v>
      </c>
      <c r="K3254">
        <f>SUM(Emisiones_CH4_CO2eq_MUNDO[[#This Row],[Agricultura (kilotoneladas CO₂e)]:[Otras Quemas de Combustible (kilotoneladas CO₂e)]])</f>
        <v>0</v>
      </c>
    </row>
    <row r="3255" spans="1:11" x14ac:dyDescent="0.25">
      <c r="A3255" t="s">
        <v>238</v>
      </c>
      <c r="B3255" t="s">
        <v>238</v>
      </c>
      <c r="C3255" t="s">
        <v>239</v>
      </c>
      <c r="D3255">
        <v>2003</v>
      </c>
      <c r="E3255">
        <v>0</v>
      </c>
      <c r="F3255">
        <v>0</v>
      </c>
      <c r="G3255">
        <v>0</v>
      </c>
      <c r="H3255">
        <v>0</v>
      </c>
      <c r="I3255">
        <v>0</v>
      </c>
      <c r="J3255">
        <v>0</v>
      </c>
      <c r="K3255">
        <f>SUM(Emisiones_CH4_CO2eq_MUNDO[[#This Row],[Agricultura (kilotoneladas CO₂e)]:[Otras Quemas de Combustible (kilotoneladas CO₂e)]])</f>
        <v>0</v>
      </c>
    </row>
    <row r="3256" spans="1:11" x14ac:dyDescent="0.25">
      <c r="A3256" t="s">
        <v>238</v>
      </c>
      <c r="B3256" t="s">
        <v>238</v>
      </c>
      <c r="C3256" t="s">
        <v>239</v>
      </c>
      <c r="D3256">
        <v>2004</v>
      </c>
      <c r="E3256">
        <v>0</v>
      </c>
      <c r="F3256">
        <v>0</v>
      </c>
      <c r="G3256">
        <v>0</v>
      </c>
      <c r="H3256">
        <v>0</v>
      </c>
      <c r="I3256">
        <v>0</v>
      </c>
      <c r="J3256">
        <v>0</v>
      </c>
      <c r="K3256">
        <f>SUM(Emisiones_CH4_CO2eq_MUNDO[[#This Row],[Agricultura (kilotoneladas CO₂e)]:[Otras Quemas de Combustible (kilotoneladas CO₂e)]])</f>
        <v>0</v>
      </c>
    </row>
    <row r="3257" spans="1:11" x14ac:dyDescent="0.25">
      <c r="A3257" t="s">
        <v>238</v>
      </c>
      <c r="B3257" t="s">
        <v>238</v>
      </c>
      <c r="C3257" t="s">
        <v>239</v>
      </c>
      <c r="D3257">
        <v>2005</v>
      </c>
      <c r="E3257">
        <v>0</v>
      </c>
      <c r="F3257">
        <v>0</v>
      </c>
      <c r="G3257">
        <v>0</v>
      </c>
      <c r="H3257">
        <v>0</v>
      </c>
      <c r="I3257">
        <v>0</v>
      </c>
      <c r="J3257">
        <v>0</v>
      </c>
      <c r="K3257">
        <f>SUM(Emisiones_CH4_CO2eq_MUNDO[[#This Row],[Agricultura (kilotoneladas CO₂e)]:[Otras Quemas de Combustible (kilotoneladas CO₂e)]])</f>
        <v>0</v>
      </c>
    </row>
    <row r="3258" spans="1:11" x14ac:dyDescent="0.25">
      <c r="A3258" t="s">
        <v>238</v>
      </c>
      <c r="B3258" t="s">
        <v>238</v>
      </c>
      <c r="C3258" t="s">
        <v>239</v>
      </c>
      <c r="D3258">
        <v>2006</v>
      </c>
      <c r="E3258">
        <v>0</v>
      </c>
      <c r="F3258">
        <v>0</v>
      </c>
      <c r="G3258">
        <v>0</v>
      </c>
      <c r="H3258">
        <v>0</v>
      </c>
      <c r="I3258">
        <v>0</v>
      </c>
      <c r="J3258">
        <v>0</v>
      </c>
      <c r="K3258">
        <f>SUM(Emisiones_CH4_CO2eq_MUNDO[[#This Row],[Agricultura (kilotoneladas CO₂e)]:[Otras Quemas de Combustible (kilotoneladas CO₂e)]])</f>
        <v>0</v>
      </c>
    </row>
    <row r="3259" spans="1:11" x14ac:dyDescent="0.25">
      <c r="A3259" t="s">
        <v>238</v>
      </c>
      <c r="B3259" t="s">
        <v>238</v>
      </c>
      <c r="C3259" t="s">
        <v>239</v>
      </c>
      <c r="D3259">
        <v>2007</v>
      </c>
      <c r="E3259">
        <v>0</v>
      </c>
      <c r="F3259">
        <v>0</v>
      </c>
      <c r="G3259">
        <v>0</v>
      </c>
      <c r="H3259">
        <v>0</v>
      </c>
      <c r="I3259">
        <v>0</v>
      </c>
      <c r="J3259">
        <v>0</v>
      </c>
      <c r="K3259">
        <f>SUM(Emisiones_CH4_CO2eq_MUNDO[[#This Row],[Agricultura (kilotoneladas CO₂e)]:[Otras Quemas de Combustible (kilotoneladas CO₂e)]])</f>
        <v>0</v>
      </c>
    </row>
    <row r="3260" spans="1:11" x14ac:dyDescent="0.25">
      <c r="A3260" t="s">
        <v>238</v>
      </c>
      <c r="B3260" t="s">
        <v>238</v>
      </c>
      <c r="C3260" t="s">
        <v>239</v>
      </c>
      <c r="D3260">
        <v>2008</v>
      </c>
      <c r="E3260">
        <v>0</v>
      </c>
      <c r="F3260">
        <v>0</v>
      </c>
      <c r="G3260">
        <v>0</v>
      </c>
      <c r="H3260">
        <v>0</v>
      </c>
      <c r="I3260">
        <v>0</v>
      </c>
      <c r="J3260">
        <v>0</v>
      </c>
      <c r="K3260">
        <f>SUM(Emisiones_CH4_CO2eq_MUNDO[[#This Row],[Agricultura (kilotoneladas CO₂e)]:[Otras Quemas de Combustible (kilotoneladas CO₂e)]])</f>
        <v>0</v>
      </c>
    </row>
    <row r="3261" spans="1:11" x14ac:dyDescent="0.25">
      <c r="A3261" t="s">
        <v>238</v>
      </c>
      <c r="B3261" t="s">
        <v>238</v>
      </c>
      <c r="C3261" t="s">
        <v>239</v>
      </c>
      <c r="D3261">
        <v>2009</v>
      </c>
      <c r="E3261">
        <v>0</v>
      </c>
      <c r="F3261">
        <v>0</v>
      </c>
      <c r="G3261">
        <v>0</v>
      </c>
      <c r="H3261">
        <v>0</v>
      </c>
      <c r="I3261">
        <v>0</v>
      </c>
      <c r="J3261">
        <v>0</v>
      </c>
      <c r="K3261">
        <f>SUM(Emisiones_CH4_CO2eq_MUNDO[[#This Row],[Agricultura (kilotoneladas CO₂e)]:[Otras Quemas de Combustible (kilotoneladas CO₂e)]])</f>
        <v>0</v>
      </c>
    </row>
    <row r="3262" spans="1:11" x14ac:dyDescent="0.25">
      <c r="A3262" t="s">
        <v>238</v>
      </c>
      <c r="B3262" t="s">
        <v>238</v>
      </c>
      <c r="C3262" t="s">
        <v>239</v>
      </c>
      <c r="D3262">
        <v>2010</v>
      </c>
      <c r="E3262">
        <v>0</v>
      </c>
      <c r="F3262">
        <v>0</v>
      </c>
      <c r="G3262">
        <v>0</v>
      </c>
      <c r="H3262">
        <v>0</v>
      </c>
      <c r="I3262">
        <v>0</v>
      </c>
      <c r="J3262">
        <v>0</v>
      </c>
      <c r="K3262">
        <f>SUM(Emisiones_CH4_CO2eq_MUNDO[[#This Row],[Agricultura (kilotoneladas CO₂e)]:[Otras Quemas de Combustible (kilotoneladas CO₂e)]])</f>
        <v>0</v>
      </c>
    </row>
    <row r="3263" spans="1:11" x14ac:dyDescent="0.25">
      <c r="A3263" t="s">
        <v>238</v>
      </c>
      <c r="B3263" t="s">
        <v>238</v>
      </c>
      <c r="C3263" t="s">
        <v>239</v>
      </c>
      <c r="D3263">
        <v>2011</v>
      </c>
      <c r="E3263">
        <v>0</v>
      </c>
      <c r="F3263">
        <v>0</v>
      </c>
      <c r="G3263">
        <v>0</v>
      </c>
      <c r="H3263">
        <v>0</v>
      </c>
      <c r="I3263">
        <v>0</v>
      </c>
      <c r="J3263">
        <v>0</v>
      </c>
      <c r="K3263">
        <f>SUM(Emisiones_CH4_CO2eq_MUNDO[[#This Row],[Agricultura (kilotoneladas CO₂e)]:[Otras Quemas de Combustible (kilotoneladas CO₂e)]])</f>
        <v>0</v>
      </c>
    </row>
    <row r="3264" spans="1:11" x14ac:dyDescent="0.25">
      <c r="A3264" t="s">
        <v>238</v>
      </c>
      <c r="B3264" t="s">
        <v>238</v>
      </c>
      <c r="C3264" t="s">
        <v>239</v>
      </c>
      <c r="D3264">
        <v>2012</v>
      </c>
      <c r="E3264">
        <v>0</v>
      </c>
      <c r="F3264">
        <v>0</v>
      </c>
      <c r="G3264">
        <v>0</v>
      </c>
      <c r="H3264">
        <v>0</v>
      </c>
      <c r="I3264">
        <v>0</v>
      </c>
      <c r="J3264">
        <v>0</v>
      </c>
      <c r="K3264">
        <f>SUM(Emisiones_CH4_CO2eq_MUNDO[[#This Row],[Agricultura (kilotoneladas CO₂e)]:[Otras Quemas de Combustible (kilotoneladas CO₂e)]])</f>
        <v>0</v>
      </c>
    </row>
    <row r="3265" spans="1:11" x14ac:dyDescent="0.25">
      <c r="A3265" t="s">
        <v>238</v>
      </c>
      <c r="B3265" t="s">
        <v>238</v>
      </c>
      <c r="C3265" t="s">
        <v>239</v>
      </c>
      <c r="D3265">
        <v>2013</v>
      </c>
      <c r="E3265">
        <v>0</v>
      </c>
      <c r="F3265">
        <v>0</v>
      </c>
      <c r="G3265">
        <v>0</v>
      </c>
      <c r="H3265">
        <v>0</v>
      </c>
      <c r="I3265">
        <v>0</v>
      </c>
      <c r="J3265">
        <v>0</v>
      </c>
      <c r="K3265">
        <f>SUM(Emisiones_CH4_CO2eq_MUNDO[[#This Row],[Agricultura (kilotoneladas CO₂e)]:[Otras Quemas de Combustible (kilotoneladas CO₂e)]])</f>
        <v>0</v>
      </c>
    </row>
    <row r="3266" spans="1:11" x14ac:dyDescent="0.25">
      <c r="A3266" t="s">
        <v>238</v>
      </c>
      <c r="B3266" t="s">
        <v>238</v>
      </c>
      <c r="C3266" t="s">
        <v>239</v>
      </c>
      <c r="D3266">
        <v>2014</v>
      </c>
      <c r="E3266">
        <v>0</v>
      </c>
      <c r="F3266">
        <v>0</v>
      </c>
      <c r="G3266">
        <v>0</v>
      </c>
      <c r="H3266">
        <v>0</v>
      </c>
      <c r="I3266">
        <v>0</v>
      </c>
      <c r="J3266">
        <v>0</v>
      </c>
      <c r="K3266">
        <f>SUM(Emisiones_CH4_CO2eq_MUNDO[[#This Row],[Agricultura (kilotoneladas CO₂e)]:[Otras Quemas de Combustible (kilotoneladas CO₂e)]])</f>
        <v>0</v>
      </c>
    </row>
    <row r="3267" spans="1:11" x14ac:dyDescent="0.25">
      <c r="A3267" t="s">
        <v>238</v>
      </c>
      <c r="B3267" t="s">
        <v>238</v>
      </c>
      <c r="C3267" t="s">
        <v>239</v>
      </c>
      <c r="D3267">
        <v>2015</v>
      </c>
      <c r="E3267">
        <v>0</v>
      </c>
      <c r="F3267">
        <v>0</v>
      </c>
      <c r="G3267">
        <v>0</v>
      </c>
      <c r="H3267">
        <v>0</v>
      </c>
      <c r="I3267">
        <v>0</v>
      </c>
      <c r="J3267">
        <v>0</v>
      </c>
      <c r="K3267">
        <f>SUM(Emisiones_CH4_CO2eq_MUNDO[[#This Row],[Agricultura (kilotoneladas CO₂e)]:[Otras Quemas de Combustible (kilotoneladas CO₂e)]])</f>
        <v>0</v>
      </c>
    </row>
    <row r="3268" spans="1:11" x14ac:dyDescent="0.25">
      <c r="A3268" t="s">
        <v>238</v>
      </c>
      <c r="B3268" t="s">
        <v>238</v>
      </c>
      <c r="C3268" t="s">
        <v>239</v>
      </c>
      <c r="D3268">
        <v>2016</v>
      </c>
      <c r="E3268">
        <v>0</v>
      </c>
      <c r="F3268">
        <v>0</v>
      </c>
      <c r="G3268">
        <v>0</v>
      </c>
      <c r="H3268">
        <v>0</v>
      </c>
      <c r="I3268">
        <v>0</v>
      </c>
      <c r="J3268">
        <v>0</v>
      </c>
      <c r="K3268">
        <f>SUM(Emisiones_CH4_CO2eq_MUNDO[[#This Row],[Agricultura (kilotoneladas CO₂e)]:[Otras Quemas de Combustible (kilotoneladas CO₂e)]])</f>
        <v>0</v>
      </c>
    </row>
    <row r="3269" spans="1:11" x14ac:dyDescent="0.25">
      <c r="A3269" t="s">
        <v>240</v>
      </c>
      <c r="B3269" t="s">
        <v>240</v>
      </c>
      <c r="C3269" t="s">
        <v>241</v>
      </c>
      <c r="D3269">
        <v>1990</v>
      </c>
      <c r="E3269">
        <v>14380</v>
      </c>
      <c r="F3269">
        <v>0</v>
      </c>
      <c r="G3269">
        <v>230</v>
      </c>
      <c r="H3269">
        <v>1640</v>
      </c>
      <c r="I3269">
        <v>0</v>
      </c>
      <c r="J3269">
        <v>2020</v>
      </c>
      <c r="K3269">
        <f>SUM(Emisiones_CH4_CO2eq_MUNDO[[#This Row],[Agricultura (kilotoneladas CO₂e)]:[Otras Quemas de Combustible (kilotoneladas CO₂e)]])</f>
        <v>18270</v>
      </c>
    </row>
    <row r="3270" spans="1:11" x14ac:dyDescent="0.25">
      <c r="A3270" t="s">
        <v>240</v>
      </c>
      <c r="B3270" t="s">
        <v>240</v>
      </c>
      <c r="C3270" t="s">
        <v>241</v>
      </c>
      <c r="D3270">
        <v>1991</v>
      </c>
      <c r="E3270">
        <v>14300</v>
      </c>
      <c r="F3270">
        <v>0</v>
      </c>
      <c r="G3270">
        <v>240</v>
      </c>
      <c r="H3270">
        <v>1640</v>
      </c>
      <c r="I3270">
        <v>0</v>
      </c>
      <c r="J3270">
        <v>2180</v>
      </c>
      <c r="K3270">
        <f>SUM(Emisiones_CH4_CO2eq_MUNDO[[#This Row],[Agricultura (kilotoneladas CO₂e)]:[Otras Quemas de Combustible (kilotoneladas CO₂e)]])</f>
        <v>18360</v>
      </c>
    </row>
    <row r="3271" spans="1:11" x14ac:dyDescent="0.25">
      <c r="A3271" t="s">
        <v>240</v>
      </c>
      <c r="B3271" t="s">
        <v>240</v>
      </c>
      <c r="C3271" t="s">
        <v>241</v>
      </c>
      <c r="D3271">
        <v>1992</v>
      </c>
      <c r="E3271">
        <v>13930</v>
      </c>
      <c r="F3271">
        <v>0</v>
      </c>
      <c r="G3271">
        <v>250</v>
      </c>
      <c r="H3271">
        <v>1640</v>
      </c>
      <c r="I3271">
        <v>0</v>
      </c>
      <c r="J3271">
        <v>2330</v>
      </c>
      <c r="K3271">
        <f>SUM(Emisiones_CH4_CO2eq_MUNDO[[#This Row],[Agricultura (kilotoneladas CO₂e)]:[Otras Quemas de Combustible (kilotoneladas CO₂e)]])</f>
        <v>18150</v>
      </c>
    </row>
    <row r="3272" spans="1:11" x14ac:dyDescent="0.25">
      <c r="A3272" t="s">
        <v>240</v>
      </c>
      <c r="B3272" t="s">
        <v>240</v>
      </c>
      <c r="C3272" t="s">
        <v>241</v>
      </c>
      <c r="D3272">
        <v>1993</v>
      </c>
      <c r="E3272">
        <v>14450</v>
      </c>
      <c r="F3272">
        <v>0</v>
      </c>
      <c r="G3272">
        <v>250</v>
      </c>
      <c r="H3272">
        <v>1640</v>
      </c>
      <c r="I3272">
        <v>0</v>
      </c>
      <c r="J3272">
        <v>2490</v>
      </c>
      <c r="K3272">
        <f>SUM(Emisiones_CH4_CO2eq_MUNDO[[#This Row],[Agricultura (kilotoneladas CO₂e)]:[Otras Quemas de Combustible (kilotoneladas CO₂e)]])</f>
        <v>18830</v>
      </c>
    </row>
    <row r="3273" spans="1:11" x14ac:dyDescent="0.25">
      <c r="A3273" t="s">
        <v>240</v>
      </c>
      <c r="B3273" t="s">
        <v>240</v>
      </c>
      <c r="C3273" t="s">
        <v>241</v>
      </c>
      <c r="D3273">
        <v>1994</v>
      </c>
      <c r="E3273">
        <v>14650</v>
      </c>
      <c r="F3273">
        <v>0</v>
      </c>
      <c r="G3273">
        <v>260</v>
      </c>
      <c r="H3273">
        <v>1640</v>
      </c>
      <c r="I3273">
        <v>0</v>
      </c>
      <c r="J3273">
        <v>2650</v>
      </c>
      <c r="K3273">
        <f>SUM(Emisiones_CH4_CO2eq_MUNDO[[#This Row],[Agricultura (kilotoneladas CO₂e)]:[Otras Quemas de Combustible (kilotoneladas CO₂e)]])</f>
        <v>19200</v>
      </c>
    </row>
    <row r="3274" spans="1:11" x14ac:dyDescent="0.25">
      <c r="A3274" t="s">
        <v>240</v>
      </c>
      <c r="B3274" t="s">
        <v>240</v>
      </c>
      <c r="C3274" t="s">
        <v>241</v>
      </c>
      <c r="D3274">
        <v>1995</v>
      </c>
      <c r="E3274">
        <v>15400</v>
      </c>
      <c r="F3274">
        <v>0</v>
      </c>
      <c r="G3274">
        <v>270</v>
      </c>
      <c r="H3274">
        <v>1640</v>
      </c>
      <c r="I3274">
        <v>0</v>
      </c>
      <c r="J3274">
        <v>2810</v>
      </c>
      <c r="K3274">
        <f>SUM(Emisiones_CH4_CO2eq_MUNDO[[#This Row],[Agricultura (kilotoneladas CO₂e)]:[Otras Quemas de Combustible (kilotoneladas CO₂e)]])</f>
        <v>20120</v>
      </c>
    </row>
    <row r="3275" spans="1:11" x14ac:dyDescent="0.25">
      <c r="A3275" t="s">
        <v>240</v>
      </c>
      <c r="B3275" t="s">
        <v>240</v>
      </c>
      <c r="C3275" t="s">
        <v>241</v>
      </c>
      <c r="D3275">
        <v>1996</v>
      </c>
      <c r="E3275">
        <v>15630</v>
      </c>
      <c r="F3275">
        <v>0</v>
      </c>
      <c r="G3275">
        <v>280</v>
      </c>
      <c r="H3275">
        <v>320</v>
      </c>
      <c r="I3275">
        <v>0</v>
      </c>
      <c r="J3275">
        <v>3300</v>
      </c>
      <c r="K3275">
        <f>SUM(Emisiones_CH4_CO2eq_MUNDO[[#This Row],[Agricultura (kilotoneladas CO₂e)]:[Otras Quemas de Combustible (kilotoneladas CO₂e)]])</f>
        <v>19530</v>
      </c>
    </row>
    <row r="3276" spans="1:11" x14ac:dyDescent="0.25">
      <c r="A3276" t="s">
        <v>240</v>
      </c>
      <c r="B3276" t="s">
        <v>240</v>
      </c>
      <c r="C3276" t="s">
        <v>241</v>
      </c>
      <c r="D3276">
        <v>1997</v>
      </c>
      <c r="E3276">
        <v>15770</v>
      </c>
      <c r="F3276">
        <v>0</v>
      </c>
      <c r="G3276">
        <v>290</v>
      </c>
      <c r="H3276">
        <v>230</v>
      </c>
      <c r="I3276">
        <v>0</v>
      </c>
      <c r="J3276">
        <v>3800</v>
      </c>
      <c r="K3276">
        <f>SUM(Emisiones_CH4_CO2eq_MUNDO[[#This Row],[Agricultura (kilotoneladas CO₂e)]:[Otras Quemas de Combustible (kilotoneladas CO₂e)]])</f>
        <v>20090</v>
      </c>
    </row>
    <row r="3277" spans="1:11" x14ac:dyDescent="0.25">
      <c r="A3277" t="s">
        <v>240</v>
      </c>
      <c r="B3277" t="s">
        <v>240</v>
      </c>
      <c r="C3277" t="s">
        <v>241</v>
      </c>
      <c r="D3277">
        <v>1998</v>
      </c>
      <c r="E3277">
        <v>15920</v>
      </c>
      <c r="F3277">
        <v>0</v>
      </c>
      <c r="G3277">
        <v>290</v>
      </c>
      <c r="H3277">
        <v>380</v>
      </c>
      <c r="I3277">
        <v>0</v>
      </c>
      <c r="J3277">
        <v>4300</v>
      </c>
      <c r="K3277">
        <f>SUM(Emisiones_CH4_CO2eq_MUNDO[[#This Row],[Agricultura (kilotoneladas CO₂e)]:[Otras Quemas de Combustible (kilotoneladas CO₂e)]])</f>
        <v>20890</v>
      </c>
    </row>
    <row r="3278" spans="1:11" x14ac:dyDescent="0.25">
      <c r="A3278" t="s">
        <v>240</v>
      </c>
      <c r="B3278" t="s">
        <v>240</v>
      </c>
      <c r="C3278" t="s">
        <v>241</v>
      </c>
      <c r="D3278">
        <v>1999</v>
      </c>
      <c r="E3278">
        <v>16110</v>
      </c>
      <c r="F3278">
        <v>10</v>
      </c>
      <c r="G3278">
        <v>300</v>
      </c>
      <c r="H3278">
        <v>560</v>
      </c>
      <c r="I3278">
        <v>0</v>
      </c>
      <c r="J3278">
        <v>4790</v>
      </c>
      <c r="K3278">
        <f>SUM(Emisiones_CH4_CO2eq_MUNDO[[#This Row],[Agricultura (kilotoneladas CO₂e)]:[Otras Quemas de Combustible (kilotoneladas CO₂e)]])</f>
        <v>21770</v>
      </c>
    </row>
    <row r="3279" spans="1:11" x14ac:dyDescent="0.25">
      <c r="A3279" t="s">
        <v>240</v>
      </c>
      <c r="B3279" t="s">
        <v>240</v>
      </c>
      <c r="C3279" t="s">
        <v>241</v>
      </c>
      <c r="D3279">
        <v>2000</v>
      </c>
      <c r="E3279">
        <v>16239.9999999999</v>
      </c>
      <c r="F3279">
        <v>10</v>
      </c>
      <c r="G3279">
        <v>310</v>
      </c>
      <c r="H3279">
        <v>410</v>
      </c>
      <c r="I3279">
        <v>0</v>
      </c>
      <c r="J3279">
        <v>5290</v>
      </c>
      <c r="K3279">
        <f>SUM(Emisiones_CH4_CO2eq_MUNDO[[#This Row],[Agricultura (kilotoneladas CO₂e)]:[Otras Quemas de Combustible (kilotoneladas CO₂e)]])</f>
        <v>22259.999999999898</v>
      </c>
    </row>
    <row r="3280" spans="1:11" x14ac:dyDescent="0.25">
      <c r="A3280" t="s">
        <v>240</v>
      </c>
      <c r="B3280" t="s">
        <v>240</v>
      </c>
      <c r="C3280" t="s">
        <v>241</v>
      </c>
      <c r="D3280">
        <v>2001</v>
      </c>
      <c r="E3280">
        <v>16280</v>
      </c>
      <c r="F3280">
        <v>10</v>
      </c>
      <c r="G3280">
        <v>320</v>
      </c>
      <c r="H3280">
        <v>740</v>
      </c>
      <c r="I3280">
        <v>0</v>
      </c>
      <c r="J3280">
        <v>5470</v>
      </c>
      <c r="K3280">
        <f>SUM(Emisiones_CH4_CO2eq_MUNDO[[#This Row],[Agricultura (kilotoneladas CO₂e)]:[Otras Quemas de Combustible (kilotoneladas CO₂e)]])</f>
        <v>22820</v>
      </c>
    </row>
    <row r="3281" spans="1:11" x14ac:dyDescent="0.25">
      <c r="A3281" t="s">
        <v>240</v>
      </c>
      <c r="B3281" t="s">
        <v>240</v>
      </c>
      <c r="C3281" t="s">
        <v>241</v>
      </c>
      <c r="D3281">
        <v>2002</v>
      </c>
      <c r="E3281">
        <v>16469.999999999898</v>
      </c>
      <c r="F3281">
        <v>0</v>
      </c>
      <c r="G3281">
        <v>320</v>
      </c>
      <c r="H3281">
        <v>150</v>
      </c>
      <c r="I3281">
        <v>0</v>
      </c>
      <c r="J3281">
        <v>5650</v>
      </c>
      <c r="K3281">
        <f>SUM(Emisiones_CH4_CO2eq_MUNDO[[#This Row],[Agricultura (kilotoneladas CO₂e)]:[Otras Quemas de Combustible (kilotoneladas CO₂e)]])</f>
        <v>22589.999999999898</v>
      </c>
    </row>
    <row r="3282" spans="1:11" x14ac:dyDescent="0.25">
      <c r="A3282" t="s">
        <v>240</v>
      </c>
      <c r="B3282" t="s">
        <v>240</v>
      </c>
      <c r="C3282" t="s">
        <v>241</v>
      </c>
      <c r="D3282">
        <v>2003</v>
      </c>
      <c r="E3282">
        <v>16700</v>
      </c>
      <c r="F3282">
        <v>0</v>
      </c>
      <c r="G3282">
        <v>330</v>
      </c>
      <c r="H3282">
        <v>1700</v>
      </c>
      <c r="I3282">
        <v>0</v>
      </c>
      <c r="J3282">
        <v>5830</v>
      </c>
      <c r="K3282">
        <f>SUM(Emisiones_CH4_CO2eq_MUNDO[[#This Row],[Agricultura (kilotoneladas CO₂e)]:[Otras Quemas de Combustible (kilotoneladas CO₂e)]])</f>
        <v>24560</v>
      </c>
    </row>
    <row r="3283" spans="1:11" x14ac:dyDescent="0.25">
      <c r="A3283" t="s">
        <v>240</v>
      </c>
      <c r="B3283" t="s">
        <v>240</v>
      </c>
      <c r="C3283" t="s">
        <v>241</v>
      </c>
      <c r="D3283">
        <v>2004</v>
      </c>
      <c r="E3283">
        <v>16960</v>
      </c>
      <c r="F3283">
        <v>0</v>
      </c>
      <c r="G3283">
        <v>340</v>
      </c>
      <c r="H3283">
        <v>1330</v>
      </c>
      <c r="I3283">
        <v>0</v>
      </c>
      <c r="J3283">
        <v>6010</v>
      </c>
      <c r="K3283">
        <f>SUM(Emisiones_CH4_CO2eq_MUNDO[[#This Row],[Agricultura (kilotoneladas CO₂e)]:[Otras Quemas de Combustible (kilotoneladas CO₂e)]])</f>
        <v>24640</v>
      </c>
    </row>
    <row r="3284" spans="1:11" x14ac:dyDescent="0.25">
      <c r="A3284" t="s">
        <v>240</v>
      </c>
      <c r="B3284" t="s">
        <v>240</v>
      </c>
      <c r="C3284" t="s">
        <v>241</v>
      </c>
      <c r="D3284">
        <v>2005</v>
      </c>
      <c r="E3284">
        <v>17150</v>
      </c>
      <c r="F3284">
        <v>0</v>
      </c>
      <c r="G3284">
        <v>350</v>
      </c>
      <c r="H3284">
        <v>1620</v>
      </c>
      <c r="I3284">
        <v>0</v>
      </c>
      <c r="J3284">
        <v>6190</v>
      </c>
      <c r="K3284">
        <f>SUM(Emisiones_CH4_CO2eq_MUNDO[[#This Row],[Agricultura (kilotoneladas CO₂e)]:[Otras Quemas de Combustible (kilotoneladas CO₂e)]])</f>
        <v>25310</v>
      </c>
    </row>
    <row r="3285" spans="1:11" x14ac:dyDescent="0.25">
      <c r="A3285" t="s">
        <v>240</v>
      </c>
      <c r="B3285" t="s">
        <v>240</v>
      </c>
      <c r="C3285" t="s">
        <v>241</v>
      </c>
      <c r="D3285">
        <v>2006</v>
      </c>
      <c r="E3285">
        <v>17390</v>
      </c>
      <c r="F3285">
        <v>0</v>
      </c>
      <c r="G3285">
        <v>360</v>
      </c>
      <c r="H3285">
        <v>760</v>
      </c>
      <c r="I3285">
        <v>0</v>
      </c>
      <c r="J3285">
        <v>6380</v>
      </c>
      <c r="K3285">
        <f>SUM(Emisiones_CH4_CO2eq_MUNDO[[#This Row],[Agricultura (kilotoneladas CO₂e)]:[Otras Quemas de Combustible (kilotoneladas CO₂e)]])</f>
        <v>24890</v>
      </c>
    </row>
    <row r="3286" spans="1:11" x14ac:dyDescent="0.25">
      <c r="A3286" t="s">
        <v>240</v>
      </c>
      <c r="B3286" t="s">
        <v>240</v>
      </c>
      <c r="C3286" t="s">
        <v>241</v>
      </c>
      <c r="D3286">
        <v>2007</v>
      </c>
      <c r="E3286">
        <v>17440</v>
      </c>
      <c r="F3286">
        <v>0</v>
      </c>
      <c r="G3286">
        <v>360</v>
      </c>
      <c r="H3286">
        <v>500</v>
      </c>
      <c r="I3286">
        <v>0</v>
      </c>
      <c r="J3286">
        <v>6560</v>
      </c>
      <c r="K3286">
        <f>SUM(Emisiones_CH4_CO2eq_MUNDO[[#This Row],[Agricultura (kilotoneladas CO₂e)]:[Otras Quemas de Combustible (kilotoneladas CO₂e)]])</f>
        <v>24860</v>
      </c>
    </row>
    <row r="3287" spans="1:11" x14ac:dyDescent="0.25">
      <c r="A3287" t="s">
        <v>240</v>
      </c>
      <c r="B3287" t="s">
        <v>240</v>
      </c>
      <c r="C3287" t="s">
        <v>241</v>
      </c>
      <c r="D3287">
        <v>2008</v>
      </c>
      <c r="E3287">
        <v>18000</v>
      </c>
      <c r="F3287">
        <v>0</v>
      </c>
      <c r="G3287">
        <v>370</v>
      </c>
      <c r="H3287">
        <v>1330</v>
      </c>
      <c r="I3287">
        <v>0</v>
      </c>
      <c r="J3287">
        <v>6750</v>
      </c>
      <c r="K3287">
        <f>SUM(Emisiones_CH4_CO2eq_MUNDO[[#This Row],[Agricultura (kilotoneladas CO₂e)]:[Otras Quemas de Combustible (kilotoneladas CO₂e)]])</f>
        <v>26450</v>
      </c>
    </row>
    <row r="3288" spans="1:11" x14ac:dyDescent="0.25">
      <c r="A3288" t="s">
        <v>240</v>
      </c>
      <c r="B3288" t="s">
        <v>240</v>
      </c>
      <c r="C3288" t="s">
        <v>241</v>
      </c>
      <c r="D3288">
        <v>2009</v>
      </c>
      <c r="E3288">
        <v>18420</v>
      </c>
      <c r="F3288">
        <v>0</v>
      </c>
      <c r="G3288">
        <v>380</v>
      </c>
      <c r="H3288">
        <v>1980</v>
      </c>
      <c r="I3288">
        <v>0</v>
      </c>
      <c r="J3288">
        <v>6930</v>
      </c>
      <c r="K3288">
        <f>SUM(Emisiones_CH4_CO2eq_MUNDO[[#This Row],[Agricultura (kilotoneladas CO₂e)]:[Otras Quemas de Combustible (kilotoneladas CO₂e)]])</f>
        <v>27710</v>
      </c>
    </row>
    <row r="3289" spans="1:11" x14ac:dyDescent="0.25">
      <c r="A3289" t="s">
        <v>240</v>
      </c>
      <c r="B3289" t="s">
        <v>240</v>
      </c>
      <c r="C3289" t="s">
        <v>241</v>
      </c>
      <c r="D3289">
        <v>2010</v>
      </c>
      <c r="E3289">
        <v>18530</v>
      </c>
      <c r="F3289">
        <v>0</v>
      </c>
      <c r="G3289">
        <v>380</v>
      </c>
      <c r="H3289">
        <v>2040</v>
      </c>
      <c r="I3289">
        <v>0</v>
      </c>
      <c r="J3289">
        <v>7120</v>
      </c>
      <c r="K3289">
        <f>SUM(Emisiones_CH4_CO2eq_MUNDO[[#This Row],[Agricultura (kilotoneladas CO₂e)]:[Otras Quemas de Combustible (kilotoneladas CO₂e)]])</f>
        <v>28070</v>
      </c>
    </row>
    <row r="3290" spans="1:11" x14ac:dyDescent="0.25">
      <c r="A3290" t="s">
        <v>240</v>
      </c>
      <c r="B3290" t="s">
        <v>240</v>
      </c>
      <c r="C3290" t="s">
        <v>241</v>
      </c>
      <c r="D3290">
        <v>2011</v>
      </c>
      <c r="E3290">
        <v>18890</v>
      </c>
      <c r="F3290">
        <v>0</v>
      </c>
      <c r="G3290">
        <v>390</v>
      </c>
      <c r="H3290">
        <v>1080</v>
      </c>
      <c r="I3290">
        <v>0</v>
      </c>
      <c r="J3290">
        <v>7660</v>
      </c>
      <c r="K3290">
        <f>SUM(Emisiones_CH4_CO2eq_MUNDO[[#This Row],[Agricultura (kilotoneladas CO₂e)]:[Otras Quemas de Combustible (kilotoneladas CO₂e)]])</f>
        <v>28020</v>
      </c>
    </row>
    <row r="3291" spans="1:11" x14ac:dyDescent="0.25">
      <c r="A3291" t="s">
        <v>240</v>
      </c>
      <c r="B3291" t="s">
        <v>240</v>
      </c>
      <c r="C3291" t="s">
        <v>241</v>
      </c>
      <c r="D3291">
        <v>2012</v>
      </c>
      <c r="E3291">
        <v>19270</v>
      </c>
      <c r="F3291">
        <v>0</v>
      </c>
      <c r="G3291">
        <v>400</v>
      </c>
      <c r="H3291">
        <v>2200</v>
      </c>
      <c r="I3291">
        <v>0</v>
      </c>
      <c r="J3291">
        <v>8210</v>
      </c>
      <c r="K3291">
        <f>SUM(Emisiones_CH4_CO2eq_MUNDO[[#This Row],[Agricultura (kilotoneladas CO₂e)]:[Otras Quemas de Combustible (kilotoneladas CO₂e)]])</f>
        <v>30080</v>
      </c>
    </row>
    <row r="3292" spans="1:11" x14ac:dyDescent="0.25">
      <c r="A3292" t="s">
        <v>240</v>
      </c>
      <c r="B3292" t="s">
        <v>240</v>
      </c>
      <c r="C3292" t="s">
        <v>241</v>
      </c>
      <c r="D3292">
        <v>2013</v>
      </c>
      <c r="E3292">
        <v>19220</v>
      </c>
      <c r="F3292">
        <v>0</v>
      </c>
      <c r="G3292">
        <v>410</v>
      </c>
      <c r="H3292">
        <v>2150</v>
      </c>
      <c r="I3292">
        <v>0</v>
      </c>
      <c r="J3292">
        <v>8760</v>
      </c>
      <c r="K3292">
        <f>SUM(Emisiones_CH4_CO2eq_MUNDO[[#This Row],[Agricultura (kilotoneladas CO₂e)]:[Otras Quemas de Combustible (kilotoneladas CO₂e)]])</f>
        <v>30540</v>
      </c>
    </row>
    <row r="3293" spans="1:11" x14ac:dyDescent="0.25">
      <c r="A3293" t="s">
        <v>240</v>
      </c>
      <c r="B3293" t="s">
        <v>240</v>
      </c>
      <c r="C3293" t="s">
        <v>241</v>
      </c>
      <c r="D3293">
        <v>2014</v>
      </c>
      <c r="E3293">
        <v>19330</v>
      </c>
      <c r="F3293">
        <v>10</v>
      </c>
      <c r="G3293">
        <v>410</v>
      </c>
      <c r="H3293">
        <v>2360</v>
      </c>
      <c r="I3293">
        <v>0</v>
      </c>
      <c r="J3293">
        <v>9300</v>
      </c>
      <c r="K3293">
        <f>SUM(Emisiones_CH4_CO2eq_MUNDO[[#This Row],[Agricultura (kilotoneladas CO₂e)]:[Otras Quemas de Combustible (kilotoneladas CO₂e)]])</f>
        <v>31410</v>
      </c>
    </row>
    <row r="3294" spans="1:11" x14ac:dyDescent="0.25">
      <c r="A3294" t="s">
        <v>240</v>
      </c>
      <c r="B3294" t="s">
        <v>240</v>
      </c>
      <c r="C3294" t="s">
        <v>241</v>
      </c>
      <c r="D3294">
        <v>2015</v>
      </c>
      <c r="E3294">
        <v>19160</v>
      </c>
      <c r="F3294">
        <v>10</v>
      </c>
      <c r="G3294">
        <v>420</v>
      </c>
      <c r="H3294">
        <v>320</v>
      </c>
      <c r="I3294">
        <v>0</v>
      </c>
      <c r="J3294">
        <v>9850</v>
      </c>
      <c r="K3294">
        <f>SUM(Emisiones_CH4_CO2eq_MUNDO[[#This Row],[Agricultura (kilotoneladas CO₂e)]:[Otras Quemas de Combustible (kilotoneladas CO₂e)]])</f>
        <v>29760</v>
      </c>
    </row>
    <row r="3295" spans="1:11" x14ac:dyDescent="0.25">
      <c r="A3295" t="s">
        <v>240</v>
      </c>
      <c r="B3295" t="s">
        <v>240</v>
      </c>
      <c r="C3295" t="s">
        <v>241</v>
      </c>
      <c r="D3295">
        <v>2016</v>
      </c>
      <c r="E3295">
        <v>19160</v>
      </c>
      <c r="F3295">
        <v>10</v>
      </c>
      <c r="G3295">
        <v>430</v>
      </c>
      <c r="H3295">
        <v>5950</v>
      </c>
      <c r="I3295">
        <v>0</v>
      </c>
      <c r="J3295">
        <v>10090</v>
      </c>
      <c r="K3295">
        <f>SUM(Emisiones_CH4_CO2eq_MUNDO[[#This Row],[Agricultura (kilotoneladas CO₂e)]:[Otras Quemas de Combustible (kilotoneladas CO₂e)]])</f>
        <v>35640</v>
      </c>
    </row>
    <row r="3296" spans="1:11" x14ac:dyDescent="0.25">
      <c r="A3296" t="s">
        <v>242</v>
      </c>
      <c r="B3296" t="s">
        <v>456</v>
      </c>
      <c r="C3296" t="s">
        <v>243</v>
      </c>
      <c r="D3296">
        <v>1990</v>
      </c>
      <c r="E3296">
        <v>14490</v>
      </c>
      <c r="F3296">
        <v>1930</v>
      </c>
      <c r="G3296">
        <v>13990</v>
      </c>
      <c r="H3296">
        <v>0</v>
      </c>
      <c r="I3296">
        <v>380</v>
      </c>
      <c r="J3296">
        <v>910</v>
      </c>
      <c r="K3296">
        <f>SUM(Emisiones_CH4_CO2eq_MUNDO[[#This Row],[Agricultura (kilotoneladas CO₂e)]:[Otras Quemas de Combustible (kilotoneladas CO₂e)]])</f>
        <v>31700</v>
      </c>
    </row>
    <row r="3297" spans="1:11" x14ac:dyDescent="0.25">
      <c r="A3297" t="s">
        <v>242</v>
      </c>
      <c r="B3297" t="s">
        <v>456</v>
      </c>
      <c r="C3297" t="s">
        <v>243</v>
      </c>
      <c r="D3297">
        <v>1991</v>
      </c>
      <c r="E3297">
        <v>14620</v>
      </c>
      <c r="F3297">
        <v>1930</v>
      </c>
      <c r="G3297">
        <v>14130</v>
      </c>
      <c r="H3297">
        <v>0</v>
      </c>
      <c r="I3297">
        <v>380</v>
      </c>
      <c r="J3297">
        <v>980</v>
      </c>
      <c r="K3297">
        <f>SUM(Emisiones_CH4_CO2eq_MUNDO[[#This Row],[Agricultura (kilotoneladas CO₂e)]:[Otras Quemas de Combustible (kilotoneladas CO₂e)]])</f>
        <v>32040</v>
      </c>
    </row>
    <row r="3298" spans="1:11" x14ac:dyDescent="0.25">
      <c r="A3298" t="s">
        <v>242</v>
      </c>
      <c r="B3298" t="s">
        <v>456</v>
      </c>
      <c r="C3298" t="s">
        <v>243</v>
      </c>
      <c r="D3298">
        <v>1992</v>
      </c>
      <c r="E3298">
        <v>14420</v>
      </c>
      <c r="F3298">
        <v>1930</v>
      </c>
      <c r="G3298">
        <v>13860</v>
      </c>
      <c r="H3298">
        <v>0</v>
      </c>
      <c r="I3298">
        <v>380</v>
      </c>
      <c r="J3298">
        <v>970</v>
      </c>
      <c r="K3298">
        <f>SUM(Emisiones_CH4_CO2eq_MUNDO[[#This Row],[Agricultura (kilotoneladas CO₂e)]:[Otras Quemas de Combustible (kilotoneladas CO₂e)]])</f>
        <v>31560</v>
      </c>
    </row>
    <row r="3299" spans="1:11" x14ac:dyDescent="0.25">
      <c r="A3299" t="s">
        <v>242</v>
      </c>
      <c r="B3299" t="s">
        <v>456</v>
      </c>
      <c r="C3299" t="s">
        <v>243</v>
      </c>
      <c r="D3299">
        <v>1993</v>
      </c>
      <c r="E3299">
        <v>14150</v>
      </c>
      <c r="F3299">
        <v>1920</v>
      </c>
      <c r="G3299">
        <v>13490</v>
      </c>
      <c r="H3299">
        <v>0</v>
      </c>
      <c r="I3299">
        <v>380</v>
      </c>
      <c r="J3299">
        <v>1030</v>
      </c>
      <c r="K3299">
        <f>SUM(Emisiones_CH4_CO2eq_MUNDO[[#This Row],[Agricultura (kilotoneladas CO₂e)]:[Otras Quemas de Combustible (kilotoneladas CO₂e)]])</f>
        <v>30970</v>
      </c>
    </row>
    <row r="3300" spans="1:11" x14ac:dyDescent="0.25">
      <c r="A3300" t="s">
        <v>242</v>
      </c>
      <c r="B3300" t="s">
        <v>456</v>
      </c>
      <c r="C3300" t="s">
        <v>243</v>
      </c>
      <c r="D3300">
        <v>1994</v>
      </c>
      <c r="E3300">
        <v>13920</v>
      </c>
      <c r="F3300">
        <v>1920</v>
      </c>
      <c r="G3300">
        <v>12970</v>
      </c>
      <c r="H3300">
        <v>0</v>
      </c>
      <c r="I3300">
        <v>380</v>
      </c>
      <c r="J3300">
        <v>1060</v>
      </c>
      <c r="K3300">
        <f>SUM(Emisiones_CH4_CO2eq_MUNDO[[#This Row],[Agricultura (kilotoneladas CO₂e)]:[Otras Quemas de Combustible (kilotoneladas CO₂e)]])</f>
        <v>30250</v>
      </c>
    </row>
    <row r="3301" spans="1:11" x14ac:dyDescent="0.25">
      <c r="A3301" t="s">
        <v>242</v>
      </c>
      <c r="B3301" t="s">
        <v>456</v>
      </c>
      <c r="C3301" t="s">
        <v>243</v>
      </c>
      <c r="D3301">
        <v>1995</v>
      </c>
      <c r="E3301">
        <v>13870</v>
      </c>
      <c r="F3301">
        <v>1920</v>
      </c>
      <c r="G3301">
        <v>12300</v>
      </c>
      <c r="H3301">
        <v>0</v>
      </c>
      <c r="I3301">
        <v>380</v>
      </c>
      <c r="J3301">
        <v>1160</v>
      </c>
      <c r="K3301">
        <f>SUM(Emisiones_CH4_CO2eq_MUNDO[[#This Row],[Agricultura (kilotoneladas CO₂e)]:[Otras Quemas de Combustible (kilotoneladas CO₂e)]])</f>
        <v>29630</v>
      </c>
    </row>
    <row r="3302" spans="1:11" x14ac:dyDescent="0.25">
      <c r="A3302" t="s">
        <v>242</v>
      </c>
      <c r="B3302" t="s">
        <v>456</v>
      </c>
      <c r="C3302" t="s">
        <v>243</v>
      </c>
      <c r="D3302">
        <v>1996</v>
      </c>
      <c r="E3302">
        <v>13580</v>
      </c>
      <c r="F3302">
        <v>1770</v>
      </c>
      <c r="G3302">
        <v>11890</v>
      </c>
      <c r="H3302">
        <v>0</v>
      </c>
      <c r="I3302">
        <v>380</v>
      </c>
      <c r="J3302">
        <v>1370</v>
      </c>
      <c r="K3302">
        <f>SUM(Emisiones_CH4_CO2eq_MUNDO[[#This Row],[Agricultura (kilotoneladas CO₂e)]:[Otras Quemas de Combustible (kilotoneladas CO₂e)]])</f>
        <v>28990</v>
      </c>
    </row>
    <row r="3303" spans="1:11" x14ac:dyDescent="0.25">
      <c r="A3303" t="s">
        <v>242</v>
      </c>
      <c r="B3303" t="s">
        <v>456</v>
      </c>
      <c r="C3303" t="s">
        <v>243</v>
      </c>
      <c r="D3303">
        <v>1997</v>
      </c>
      <c r="E3303">
        <v>13150</v>
      </c>
      <c r="F3303">
        <v>1170</v>
      </c>
      <c r="G3303">
        <v>11520</v>
      </c>
      <c r="H3303">
        <v>0</v>
      </c>
      <c r="I3303">
        <v>380</v>
      </c>
      <c r="J3303">
        <v>1320</v>
      </c>
      <c r="K3303">
        <f>SUM(Emisiones_CH4_CO2eq_MUNDO[[#This Row],[Agricultura (kilotoneladas CO₂e)]:[Otras Quemas de Combustible (kilotoneladas CO₂e)]])</f>
        <v>27540</v>
      </c>
    </row>
    <row r="3304" spans="1:11" x14ac:dyDescent="0.25">
      <c r="A3304" t="s">
        <v>242</v>
      </c>
      <c r="B3304" t="s">
        <v>456</v>
      </c>
      <c r="C3304" t="s">
        <v>243</v>
      </c>
      <c r="D3304">
        <v>1998</v>
      </c>
      <c r="E3304">
        <v>12790</v>
      </c>
      <c r="F3304">
        <v>1180</v>
      </c>
      <c r="G3304">
        <v>11040</v>
      </c>
      <c r="H3304">
        <v>0</v>
      </c>
      <c r="I3304">
        <v>380</v>
      </c>
      <c r="J3304">
        <v>1200</v>
      </c>
      <c r="K3304">
        <f>SUM(Emisiones_CH4_CO2eq_MUNDO[[#This Row],[Agricultura (kilotoneladas CO₂e)]:[Otras Quemas de Combustible (kilotoneladas CO₂e)]])</f>
        <v>26590</v>
      </c>
    </row>
    <row r="3305" spans="1:11" x14ac:dyDescent="0.25">
      <c r="A3305" t="s">
        <v>242</v>
      </c>
      <c r="B3305" t="s">
        <v>456</v>
      </c>
      <c r="C3305" t="s">
        <v>243</v>
      </c>
      <c r="D3305">
        <v>1999</v>
      </c>
      <c r="E3305">
        <v>12800</v>
      </c>
      <c r="F3305">
        <v>1010</v>
      </c>
      <c r="G3305">
        <v>10130</v>
      </c>
      <c r="H3305">
        <v>0</v>
      </c>
      <c r="I3305">
        <v>390</v>
      </c>
      <c r="J3305">
        <v>1170</v>
      </c>
      <c r="K3305">
        <f>SUM(Emisiones_CH4_CO2eq_MUNDO[[#This Row],[Agricultura (kilotoneladas CO₂e)]:[Otras Quemas de Combustible (kilotoneladas CO₂e)]])</f>
        <v>25500</v>
      </c>
    </row>
    <row r="3306" spans="1:11" x14ac:dyDescent="0.25">
      <c r="A3306" t="s">
        <v>242</v>
      </c>
      <c r="B3306" t="s">
        <v>456</v>
      </c>
      <c r="C3306" t="s">
        <v>243</v>
      </c>
      <c r="D3306">
        <v>2000</v>
      </c>
      <c r="E3306">
        <v>12380</v>
      </c>
      <c r="F3306">
        <v>930</v>
      </c>
      <c r="G3306">
        <v>9550</v>
      </c>
      <c r="H3306">
        <v>0</v>
      </c>
      <c r="I3306">
        <v>400</v>
      </c>
      <c r="J3306">
        <v>1150</v>
      </c>
      <c r="K3306">
        <f>SUM(Emisiones_CH4_CO2eq_MUNDO[[#This Row],[Agricultura (kilotoneladas CO₂e)]:[Otras Quemas de Combustible (kilotoneladas CO₂e)]])</f>
        <v>24410</v>
      </c>
    </row>
    <row r="3307" spans="1:11" x14ac:dyDescent="0.25">
      <c r="A3307" t="s">
        <v>242</v>
      </c>
      <c r="B3307" t="s">
        <v>456</v>
      </c>
      <c r="C3307" t="s">
        <v>243</v>
      </c>
      <c r="D3307">
        <v>2001</v>
      </c>
      <c r="E3307">
        <v>12320</v>
      </c>
      <c r="F3307">
        <v>920</v>
      </c>
      <c r="G3307">
        <v>8990</v>
      </c>
      <c r="H3307">
        <v>0</v>
      </c>
      <c r="I3307">
        <v>400</v>
      </c>
      <c r="J3307">
        <v>1140</v>
      </c>
      <c r="K3307">
        <f>SUM(Emisiones_CH4_CO2eq_MUNDO[[#This Row],[Agricultura (kilotoneladas CO₂e)]:[Otras Quemas de Combustible (kilotoneladas CO₂e)]])</f>
        <v>23770</v>
      </c>
    </row>
    <row r="3308" spans="1:11" x14ac:dyDescent="0.25">
      <c r="A3308" t="s">
        <v>242</v>
      </c>
      <c r="B3308" t="s">
        <v>456</v>
      </c>
      <c r="C3308" t="s">
        <v>243</v>
      </c>
      <c r="D3308">
        <v>2002</v>
      </c>
      <c r="E3308">
        <v>11730</v>
      </c>
      <c r="F3308">
        <v>870</v>
      </c>
      <c r="G3308">
        <v>8530</v>
      </c>
      <c r="H3308">
        <v>0</v>
      </c>
      <c r="I3308">
        <v>440</v>
      </c>
      <c r="J3308">
        <v>1110</v>
      </c>
      <c r="K3308">
        <f>SUM(Emisiones_CH4_CO2eq_MUNDO[[#This Row],[Agricultura (kilotoneladas CO₂e)]:[Otras Quemas de Combustible (kilotoneladas CO₂e)]])</f>
        <v>22680</v>
      </c>
    </row>
    <row r="3309" spans="1:11" x14ac:dyDescent="0.25">
      <c r="A3309" t="s">
        <v>242</v>
      </c>
      <c r="B3309" t="s">
        <v>456</v>
      </c>
      <c r="C3309" t="s">
        <v>243</v>
      </c>
      <c r="D3309">
        <v>2003</v>
      </c>
      <c r="E3309">
        <v>11480</v>
      </c>
      <c r="F3309">
        <v>870</v>
      </c>
      <c r="G3309">
        <v>7970</v>
      </c>
      <c r="H3309">
        <v>0</v>
      </c>
      <c r="I3309">
        <v>460</v>
      </c>
      <c r="J3309">
        <v>1110</v>
      </c>
      <c r="K3309">
        <f>SUM(Emisiones_CH4_CO2eq_MUNDO[[#This Row],[Agricultura (kilotoneladas CO₂e)]:[Otras Quemas de Combustible (kilotoneladas CO₂e)]])</f>
        <v>21890</v>
      </c>
    </row>
    <row r="3310" spans="1:11" x14ac:dyDescent="0.25">
      <c r="A3310" t="s">
        <v>242</v>
      </c>
      <c r="B3310" t="s">
        <v>456</v>
      </c>
      <c r="C3310" t="s">
        <v>243</v>
      </c>
      <c r="D3310">
        <v>2004</v>
      </c>
      <c r="E3310">
        <v>11430</v>
      </c>
      <c r="F3310">
        <v>810</v>
      </c>
      <c r="G3310">
        <v>7640</v>
      </c>
      <c r="H3310">
        <v>0</v>
      </c>
      <c r="I3310">
        <v>410</v>
      </c>
      <c r="J3310">
        <v>1110</v>
      </c>
      <c r="K3310">
        <f>SUM(Emisiones_CH4_CO2eq_MUNDO[[#This Row],[Agricultura (kilotoneladas CO₂e)]:[Otras Quemas de Combustible (kilotoneladas CO₂e)]])</f>
        <v>21400</v>
      </c>
    </row>
    <row r="3311" spans="1:11" x14ac:dyDescent="0.25">
      <c r="A3311" t="s">
        <v>242</v>
      </c>
      <c r="B3311" t="s">
        <v>456</v>
      </c>
      <c r="C3311" t="s">
        <v>243</v>
      </c>
      <c r="D3311">
        <v>2005</v>
      </c>
      <c r="E3311">
        <v>11510</v>
      </c>
      <c r="F3311">
        <v>860</v>
      </c>
      <c r="G3311">
        <v>6130</v>
      </c>
      <c r="H3311">
        <v>0</v>
      </c>
      <c r="I3311">
        <v>460</v>
      </c>
      <c r="J3311">
        <v>1170</v>
      </c>
      <c r="K3311">
        <f>SUM(Emisiones_CH4_CO2eq_MUNDO[[#This Row],[Agricultura (kilotoneladas CO₂e)]:[Otras Quemas de Combustible (kilotoneladas CO₂e)]])</f>
        <v>20130</v>
      </c>
    </row>
    <row r="3312" spans="1:11" x14ac:dyDescent="0.25">
      <c r="A3312" t="s">
        <v>242</v>
      </c>
      <c r="B3312" t="s">
        <v>456</v>
      </c>
      <c r="C3312" t="s">
        <v>243</v>
      </c>
      <c r="D3312">
        <v>2006</v>
      </c>
      <c r="E3312">
        <v>11360</v>
      </c>
      <c r="F3312">
        <v>780</v>
      </c>
      <c r="G3312">
        <v>5680</v>
      </c>
      <c r="H3312">
        <v>0</v>
      </c>
      <c r="I3312">
        <v>450</v>
      </c>
      <c r="J3312">
        <v>1290</v>
      </c>
      <c r="K3312">
        <f>SUM(Emisiones_CH4_CO2eq_MUNDO[[#This Row],[Agricultura (kilotoneladas CO₂e)]:[Otras Quemas de Combustible (kilotoneladas CO₂e)]])</f>
        <v>19560</v>
      </c>
    </row>
    <row r="3313" spans="1:11" x14ac:dyDescent="0.25">
      <c r="A3313" t="s">
        <v>242</v>
      </c>
      <c r="B3313" t="s">
        <v>456</v>
      </c>
      <c r="C3313" t="s">
        <v>243</v>
      </c>
      <c r="D3313">
        <v>2007</v>
      </c>
      <c r="E3313">
        <v>11550</v>
      </c>
      <c r="F3313">
        <v>860</v>
      </c>
      <c r="G3313">
        <v>5280</v>
      </c>
      <c r="H3313">
        <v>0</v>
      </c>
      <c r="I3313">
        <v>460</v>
      </c>
      <c r="J3313">
        <v>1580</v>
      </c>
      <c r="K3313">
        <f>SUM(Emisiones_CH4_CO2eq_MUNDO[[#This Row],[Agricultura (kilotoneladas CO₂e)]:[Otras Quemas de Combustible (kilotoneladas CO₂e)]])</f>
        <v>19730</v>
      </c>
    </row>
    <row r="3314" spans="1:11" x14ac:dyDescent="0.25">
      <c r="A3314" t="s">
        <v>242</v>
      </c>
      <c r="B3314" t="s">
        <v>456</v>
      </c>
      <c r="C3314" t="s">
        <v>243</v>
      </c>
      <c r="D3314">
        <v>2008</v>
      </c>
      <c r="E3314">
        <v>11990</v>
      </c>
      <c r="F3314">
        <v>900</v>
      </c>
      <c r="G3314">
        <v>4940</v>
      </c>
      <c r="H3314">
        <v>0</v>
      </c>
      <c r="I3314">
        <v>420</v>
      </c>
      <c r="J3314">
        <v>1940</v>
      </c>
      <c r="K3314">
        <f>SUM(Emisiones_CH4_CO2eq_MUNDO[[#This Row],[Agricultura (kilotoneladas CO₂e)]:[Otras Quemas de Combustible (kilotoneladas CO₂e)]])</f>
        <v>20190</v>
      </c>
    </row>
    <row r="3315" spans="1:11" x14ac:dyDescent="0.25">
      <c r="A3315" t="s">
        <v>242</v>
      </c>
      <c r="B3315" t="s">
        <v>456</v>
      </c>
      <c r="C3315" t="s">
        <v>243</v>
      </c>
      <c r="D3315">
        <v>2009</v>
      </c>
      <c r="E3315">
        <v>12110</v>
      </c>
      <c r="F3315">
        <v>760</v>
      </c>
      <c r="G3315">
        <v>4680</v>
      </c>
      <c r="H3315">
        <v>0</v>
      </c>
      <c r="I3315">
        <v>390</v>
      </c>
      <c r="J3315">
        <v>1990</v>
      </c>
      <c r="K3315">
        <f>SUM(Emisiones_CH4_CO2eq_MUNDO[[#This Row],[Agricultura (kilotoneladas CO₂e)]:[Otras Quemas de Combustible (kilotoneladas CO₂e)]])</f>
        <v>19930</v>
      </c>
    </row>
    <row r="3316" spans="1:11" x14ac:dyDescent="0.25">
      <c r="A3316" t="s">
        <v>242</v>
      </c>
      <c r="B3316" t="s">
        <v>456</v>
      </c>
      <c r="C3316" t="s">
        <v>243</v>
      </c>
      <c r="D3316">
        <v>2010</v>
      </c>
      <c r="E3316">
        <v>12170</v>
      </c>
      <c r="F3316">
        <v>840</v>
      </c>
      <c r="G3316">
        <v>4360</v>
      </c>
      <c r="H3316">
        <v>0</v>
      </c>
      <c r="I3316">
        <v>440</v>
      </c>
      <c r="J3316">
        <v>2110</v>
      </c>
      <c r="K3316">
        <f>SUM(Emisiones_CH4_CO2eq_MUNDO[[#This Row],[Agricultura (kilotoneladas CO₂e)]:[Otras Quemas de Combustible (kilotoneladas CO₂e)]])</f>
        <v>19920</v>
      </c>
    </row>
    <row r="3317" spans="1:11" x14ac:dyDescent="0.25">
      <c r="A3317" t="s">
        <v>242</v>
      </c>
      <c r="B3317" t="s">
        <v>456</v>
      </c>
      <c r="C3317" t="s">
        <v>243</v>
      </c>
      <c r="D3317">
        <v>2011</v>
      </c>
      <c r="E3317">
        <v>12010</v>
      </c>
      <c r="F3317">
        <v>850</v>
      </c>
      <c r="G3317">
        <v>4090</v>
      </c>
      <c r="H3317">
        <v>0</v>
      </c>
      <c r="I3317">
        <v>410</v>
      </c>
      <c r="J3317">
        <v>1940</v>
      </c>
      <c r="K3317">
        <f>SUM(Emisiones_CH4_CO2eq_MUNDO[[#This Row],[Agricultura (kilotoneladas CO₂e)]:[Otras Quemas de Combustible (kilotoneladas CO₂e)]])</f>
        <v>19300</v>
      </c>
    </row>
    <row r="3318" spans="1:11" x14ac:dyDescent="0.25">
      <c r="A3318" t="s">
        <v>242</v>
      </c>
      <c r="B3318" t="s">
        <v>456</v>
      </c>
      <c r="C3318" t="s">
        <v>243</v>
      </c>
      <c r="D3318">
        <v>2012</v>
      </c>
      <c r="E3318">
        <v>11940</v>
      </c>
      <c r="F3318">
        <v>800</v>
      </c>
      <c r="G3318">
        <v>3850</v>
      </c>
      <c r="H3318">
        <v>0</v>
      </c>
      <c r="I3318">
        <v>430</v>
      </c>
      <c r="J3318">
        <v>1860</v>
      </c>
      <c r="K3318">
        <f>SUM(Emisiones_CH4_CO2eq_MUNDO[[#This Row],[Agricultura (kilotoneladas CO₂e)]:[Otras Quemas de Combustible (kilotoneladas CO₂e)]])</f>
        <v>18880</v>
      </c>
    </row>
    <row r="3319" spans="1:11" x14ac:dyDescent="0.25">
      <c r="A3319" t="s">
        <v>242</v>
      </c>
      <c r="B3319" t="s">
        <v>456</v>
      </c>
      <c r="C3319" t="s">
        <v>243</v>
      </c>
      <c r="D3319">
        <v>2013</v>
      </c>
      <c r="E3319">
        <v>12240</v>
      </c>
      <c r="F3319">
        <v>720</v>
      </c>
      <c r="G3319">
        <v>3650</v>
      </c>
      <c r="H3319">
        <v>0</v>
      </c>
      <c r="I3319">
        <v>400</v>
      </c>
      <c r="J3319">
        <v>1860</v>
      </c>
      <c r="K3319">
        <f>SUM(Emisiones_CH4_CO2eq_MUNDO[[#This Row],[Agricultura (kilotoneladas CO₂e)]:[Otras Quemas de Combustible (kilotoneladas CO₂e)]])</f>
        <v>18870</v>
      </c>
    </row>
    <row r="3320" spans="1:11" x14ac:dyDescent="0.25">
      <c r="A3320" t="s">
        <v>242</v>
      </c>
      <c r="B3320" t="s">
        <v>456</v>
      </c>
      <c r="C3320" t="s">
        <v>243</v>
      </c>
      <c r="D3320">
        <v>2014</v>
      </c>
      <c r="E3320">
        <v>12560</v>
      </c>
      <c r="F3320">
        <v>690</v>
      </c>
      <c r="G3320">
        <v>3420</v>
      </c>
      <c r="H3320">
        <v>0</v>
      </c>
      <c r="I3320">
        <v>410</v>
      </c>
      <c r="J3320">
        <v>1610</v>
      </c>
      <c r="K3320">
        <f>SUM(Emisiones_CH4_CO2eq_MUNDO[[#This Row],[Agricultura (kilotoneladas CO₂e)]:[Otras Quemas de Combustible (kilotoneladas CO₂e)]])</f>
        <v>18690</v>
      </c>
    </row>
    <row r="3321" spans="1:11" x14ac:dyDescent="0.25">
      <c r="A3321" t="s">
        <v>242</v>
      </c>
      <c r="B3321" t="s">
        <v>456</v>
      </c>
      <c r="C3321" t="s">
        <v>243</v>
      </c>
      <c r="D3321">
        <v>2015</v>
      </c>
      <c r="E3321">
        <v>13070</v>
      </c>
      <c r="F3321">
        <v>640</v>
      </c>
      <c r="G3321">
        <v>3210</v>
      </c>
      <c r="H3321">
        <v>0</v>
      </c>
      <c r="I3321">
        <v>400</v>
      </c>
      <c r="J3321">
        <v>1670</v>
      </c>
      <c r="K3321">
        <f>SUM(Emisiones_CH4_CO2eq_MUNDO[[#This Row],[Agricultura (kilotoneladas CO₂e)]:[Otras Quemas de Combustible (kilotoneladas CO₂e)]])</f>
        <v>18990</v>
      </c>
    </row>
    <row r="3322" spans="1:11" x14ac:dyDescent="0.25">
      <c r="A3322" t="s">
        <v>242</v>
      </c>
      <c r="B3322" t="s">
        <v>456</v>
      </c>
      <c r="C3322" t="s">
        <v>243</v>
      </c>
      <c r="D3322">
        <v>2016</v>
      </c>
      <c r="E3322">
        <v>13150</v>
      </c>
      <c r="F3322">
        <v>610</v>
      </c>
      <c r="G3322">
        <v>3030</v>
      </c>
      <c r="H3322">
        <v>0</v>
      </c>
      <c r="I3322">
        <v>430</v>
      </c>
      <c r="J3322">
        <v>1600</v>
      </c>
      <c r="K3322">
        <f>SUM(Emisiones_CH4_CO2eq_MUNDO[[#This Row],[Agricultura (kilotoneladas CO₂e)]:[Otras Quemas de Combustible (kilotoneladas CO₂e)]])</f>
        <v>18820</v>
      </c>
    </row>
    <row r="3323" spans="1:11" x14ac:dyDescent="0.25">
      <c r="A3323" t="s">
        <v>244</v>
      </c>
      <c r="B3323" t="s">
        <v>457</v>
      </c>
      <c r="C3323" t="s">
        <v>245</v>
      </c>
      <c r="D3323">
        <v>1990</v>
      </c>
      <c r="E3323">
        <v>27980</v>
      </c>
      <c r="F3323">
        <v>880</v>
      </c>
      <c r="G3323">
        <v>3750</v>
      </c>
      <c r="H3323">
        <v>0</v>
      </c>
      <c r="I3323">
        <v>30</v>
      </c>
      <c r="J3323">
        <v>190</v>
      </c>
      <c r="K3323">
        <f>SUM(Emisiones_CH4_CO2eq_MUNDO[[#This Row],[Agricultura (kilotoneladas CO₂e)]:[Otras Quemas de Combustible (kilotoneladas CO₂e)]])</f>
        <v>32830</v>
      </c>
    </row>
    <row r="3324" spans="1:11" x14ac:dyDescent="0.25">
      <c r="A3324" t="s">
        <v>244</v>
      </c>
      <c r="B3324" t="s">
        <v>457</v>
      </c>
      <c r="C3324" t="s">
        <v>245</v>
      </c>
      <c r="D3324">
        <v>1991</v>
      </c>
      <c r="E3324">
        <v>27400</v>
      </c>
      <c r="F3324">
        <v>770</v>
      </c>
      <c r="G3324">
        <v>3830</v>
      </c>
      <c r="H3324">
        <v>0</v>
      </c>
      <c r="I3324">
        <v>50</v>
      </c>
      <c r="J3324">
        <v>180</v>
      </c>
      <c r="K3324">
        <f>SUM(Emisiones_CH4_CO2eq_MUNDO[[#This Row],[Agricultura (kilotoneladas CO₂e)]:[Otras Quemas de Combustible (kilotoneladas CO₂e)]])</f>
        <v>32230</v>
      </c>
    </row>
    <row r="3325" spans="1:11" x14ac:dyDescent="0.25">
      <c r="A3325" t="s">
        <v>244</v>
      </c>
      <c r="B3325" t="s">
        <v>457</v>
      </c>
      <c r="C3325" t="s">
        <v>245</v>
      </c>
      <c r="D3325">
        <v>1992</v>
      </c>
      <c r="E3325">
        <v>27000</v>
      </c>
      <c r="F3325">
        <v>800</v>
      </c>
      <c r="G3325">
        <v>3910</v>
      </c>
      <c r="H3325">
        <v>0</v>
      </c>
      <c r="I3325">
        <v>40</v>
      </c>
      <c r="J3325">
        <v>180</v>
      </c>
      <c r="K3325">
        <f>SUM(Emisiones_CH4_CO2eq_MUNDO[[#This Row],[Agricultura (kilotoneladas CO₂e)]:[Otras Quemas de Combustible (kilotoneladas CO₂e)]])</f>
        <v>31930</v>
      </c>
    </row>
    <row r="3326" spans="1:11" x14ac:dyDescent="0.25">
      <c r="A3326" t="s">
        <v>244</v>
      </c>
      <c r="B3326" t="s">
        <v>457</v>
      </c>
      <c r="C3326" t="s">
        <v>245</v>
      </c>
      <c r="D3326">
        <v>1993</v>
      </c>
      <c r="E3326">
        <v>26870</v>
      </c>
      <c r="F3326">
        <v>780</v>
      </c>
      <c r="G3326">
        <v>3980</v>
      </c>
      <c r="H3326">
        <v>0</v>
      </c>
      <c r="I3326">
        <v>40</v>
      </c>
      <c r="J3326">
        <v>170</v>
      </c>
      <c r="K3326">
        <f>SUM(Emisiones_CH4_CO2eq_MUNDO[[#This Row],[Agricultura (kilotoneladas CO₂e)]:[Otras Quemas de Combustible (kilotoneladas CO₂e)]])</f>
        <v>31840</v>
      </c>
    </row>
    <row r="3327" spans="1:11" x14ac:dyDescent="0.25">
      <c r="A3327" t="s">
        <v>244</v>
      </c>
      <c r="B3327" t="s">
        <v>457</v>
      </c>
      <c r="C3327" t="s">
        <v>245</v>
      </c>
      <c r="D3327">
        <v>1994</v>
      </c>
      <c r="E3327">
        <v>27820</v>
      </c>
      <c r="F3327">
        <v>810</v>
      </c>
      <c r="G3327">
        <v>3910</v>
      </c>
      <c r="H3327">
        <v>0</v>
      </c>
      <c r="I3327">
        <v>60</v>
      </c>
      <c r="J3327">
        <v>180</v>
      </c>
      <c r="K3327">
        <f>SUM(Emisiones_CH4_CO2eq_MUNDO[[#This Row],[Agricultura (kilotoneladas CO₂e)]:[Otras Quemas de Combustible (kilotoneladas CO₂e)]])</f>
        <v>32780</v>
      </c>
    </row>
    <row r="3328" spans="1:11" x14ac:dyDescent="0.25">
      <c r="A3328" t="s">
        <v>244</v>
      </c>
      <c r="B3328" t="s">
        <v>457</v>
      </c>
      <c r="C3328" t="s">
        <v>245</v>
      </c>
      <c r="D3328">
        <v>1995</v>
      </c>
      <c r="E3328">
        <v>28480</v>
      </c>
      <c r="F3328">
        <v>820</v>
      </c>
      <c r="G3328">
        <v>3980</v>
      </c>
      <c r="H3328">
        <v>0</v>
      </c>
      <c r="I3328">
        <v>80</v>
      </c>
      <c r="J3328">
        <v>180</v>
      </c>
      <c r="K3328">
        <f>SUM(Emisiones_CH4_CO2eq_MUNDO[[#This Row],[Agricultura (kilotoneladas CO₂e)]:[Otras Quemas de Combustible (kilotoneladas CO₂e)]])</f>
        <v>33540</v>
      </c>
    </row>
    <row r="3329" spans="1:11" x14ac:dyDescent="0.25">
      <c r="A3329" t="s">
        <v>244</v>
      </c>
      <c r="B3329" t="s">
        <v>457</v>
      </c>
      <c r="C3329" t="s">
        <v>245</v>
      </c>
      <c r="D3329">
        <v>1996</v>
      </c>
      <c r="E3329">
        <v>27880</v>
      </c>
      <c r="F3329">
        <v>1050</v>
      </c>
      <c r="G3329">
        <v>4050</v>
      </c>
      <c r="H3329">
        <v>0</v>
      </c>
      <c r="I3329">
        <v>110</v>
      </c>
      <c r="J3329">
        <v>170</v>
      </c>
      <c r="K3329">
        <f>SUM(Emisiones_CH4_CO2eq_MUNDO[[#This Row],[Agricultura (kilotoneladas CO₂e)]:[Otras Quemas de Combustible (kilotoneladas CO₂e)]])</f>
        <v>33260</v>
      </c>
    </row>
    <row r="3330" spans="1:11" x14ac:dyDescent="0.25">
      <c r="A3330" t="s">
        <v>244</v>
      </c>
      <c r="B3330" t="s">
        <v>457</v>
      </c>
      <c r="C3330" t="s">
        <v>245</v>
      </c>
      <c r="D3330">
        <v>1997</v>
      </c>
      <c r="E3330">
        <v>28010</v>
      </c>
      <c r="F3330">
        <v>940</v>
      </c>
      <c r="G3330">
        <v>4110</v>
      </c>
      <c r="H3330">
        <v>0</v>
      </c>
      <c r="I3330">
        <v>110</v>
      </c>
      <c r="J3330">
        <v>170</v>
      </c>
      <c r="K3330">
        <f>SUM(Emisiones_CH4_CO2eq_MUNDO[[#This Row],[Agricultura (kilotoneladas CO₂e)]:[Otras Quemas de Combustible (kilotoneladas CO₂e)]])</f>
        <v>33340</v>
      </c>
    </row>
    <row r="3331" spans="1:11" x14ac:dyDescent="0.25">
      <c r="A3331" t="s">
        <v>244</v>
      </c>
      <c r="B3331" t="s">
        <v>457</v>
      </c>
      <c r="C3331" t="s">
        <v>245</v>
      </c>
      <c r="D3331">
        <v>1998</v>
      </c>
      <c r="E3331">
        <v>27350</v>
      </c>
      <c r="F3331">
        <v>970</v>
      </c>
      <c r="G3331">
        <v>4160</v>
      </c>
      <c r="H3331">
        <v>0</v>
      </c>
      <c r="I3331">
        <v>100</v>
      </c>
      <c r="J3331">
        <v>170</v>
      </c>
      <c r="K3331">
        <f>SUM(Emisiones_CH4_CO2eq_MUNDO[[#This Row],[Agricultura (kilotoneladas CO₂e)]:[Otras Quemas de Combustible (kilotoneladas CO₂e)]])</f>
        <v>32750</v>
      </c>
    </row>
    <row r="3332" spans="1:11" x14ac:dyDescent="0.25">
      <c r="A3332" t="s">
        <v>244</v>
      </c>
      <c r="B3332" t="s">
        <v>457</v>
      </c>
      <c r="C3332" t="s">
        <v>245</v>
      </c>
      <c r="D3332">
        <v>1999</v>
      </c>
      <c r="E3332">
        <v>27600</v>
      </c>
      <c r="F3332">
        <v>1050</v>
      </c>
      <c r="G3332">
        <v>4200</v>
      </c>
      <c r="H3332">
        <v>0</v>
      </c>
      <c r="I3332">
        <v>120</v>
      </c>
      <c r="J3332">
        <v>170</v>
      </c>
      <c r="K3332">
        <f>SUM(Emisiones_CH4_CO2eq_MUNDO[[#This Row],[Agricultura (kilotoneladas CO₂e)]:[Otras Quemas de Combustible (kilotoneladas CO₂e)]])</f>
        <v>33140</v>
      </c>
    </row>
    <row r="3333" spans="1:11" x14ac:dyDescent="0.25">
      <c r="A3333" t="s">
        <v>244</v>
      </c>
      <c r="B3333" t="s">
        <v>457</v>
      </c>
      <c r="C3333" t="s">
        <v>245</v>
      </c>
      <c r="D3333">
        <v>2000</v>
      </c>
      <c r="E3333">
        <v>26960</v>
      </c>
      <c r="F3333">
        <v>1050</v>
      </c>
      <c r="G3333">
        <v>4270</v>
      </c>
      <c r="H3333">
        <v>0</v>
      </c>
      <c r="I3333">
        <v>140</v>
      </c>
      <c r="J3333">
        <v>170</v>
      </c>
      <c r="K3333">
        <f>SUM(Emisiones_CH4_CO2eq_MUNDO[[#This Row],[Agricultura (kilotoneladas CO₂e)]:[Otras Quemas de Combustible (kilotoneladas CO₂e)]])</f>
        <v>32590</v>
      </c>
    </row>
    <row r="3334" spans="1:11" x14ac:dyDescent="0.25">
      <c r="A3334" t="s">
        <v>244</v>
      </c>
      <c r="B3334" t="s">
        <v>457</v>
      </c>
      <c r="C3334" t="s">
        <v>245</v>
      </c>
      <c r="D3334">
        <v>2001</v>
      </c>
      <c r="E3334">
        <v>27190</v>
      </c>
      <c r="F3334">
        <v>1080</v>
      </c>
      <c r="G3334">
        <v>4320</v>
      </c>
      <c r="H3334">
        <v>0</v>
      </c>
      <c r="I3334">
        <v>120</v>
      </c>
      <c r="J3334">
        <v>160</v>
      </c>
      <c r="K3334">
        <f>SUM(Emisiones_CH4_CO2eq_MUNDO[[#This Row],[Agricultura (kilotoneladas CO₂e)]:[Otras Quemas de Combustible (kilotoneladas CO₂e)]])</f>
        <v>32870</v>
      </c>
    </row>
    <row r="3335" spans="1:11" x14ac:dyDescent="0.25">
      <c r="A3335" t="s">
        <v>244</v>
      </c>
      <c r="B3335" t="s">
        <v>457</v>
      </c>
      <c r="C3335" t="s">
        <v>245</v>
      </c>
      <c r="D3335">
        <v>2002</v>
      </c>
      <c r="E3335">
        <v>27910</v>
      </c>
      <c r="F3335">
        <v>1040</v>
      </c>
      <c r="G3335">
        <v>4360</v>
      </c>
      <c r="H3335">
        <v>0</v>
      </c>
      <c r="I3335">
        <v>130</v>
      </c>
      <c r="J3335">
        <v>170</v>
      </c>
      <c r="K3335">
        <f>SUM(Emisiones_CH4_CO2eq_MUNDO[[#This Row],[Agricultura (kilotoneladas CO₂e)]:[Otras Quemas de Combustible (kilotoneladas CO₂e)]])</f>
        <v>33610</v>
      </c>
    </row>
    <row r="3336" spans="1:11" x14ac:dyDescent="0.25">
      <c r="A3336" t="s">
        <v>244</v>
      </c>
      <c r="B3336" t="s">
        <v>457</v>
      </c>
      <c r="C3336" t="s">
        <v>245</v>
      </c>
      <c r="D3336">
        <v>2003</v>
      </c>
      <c r="E3336">
        <v>28280</v>
      </c>
      <c r="F3336">
        <v>900</v>
      </c>
      <c r="G3336">
        <v>4290</v>
      </c>
      <c r="H3336">
        <v>0</v>
      </c>
      <c r="I3336">
        <v>60</v>
      </c>
      <c r="J3336">
        <v>170</v>
      </c>
      <c r="K3336">
        <f>SUM(Emisiones_CH4_CO2eq_MUNDO[[#This Row],[Agricultura (kilotoneladas CO₂e)]:[Otras Quemas de Combustible (kilotoneladas CO₂e)]])</f>
        <v>33700</v>
      </c>
    </row>
    <row r="3337" spans="1:11" x14ac:dyDescent="0.25">
      <c r="A3337" t="s">
        <v>244</v>
      </c>
      <c r="B3337" t="s">
        <v>457</v>
      </c>
      <c r="C3337" t="s">
        <v>245</v>
      </c>
      <c r="D3337">
        <v>2004</v>
      </c>
      <c r="E3337">
        <v>28250</v>
      </c>
      <c r="F3337">
        <v>840</v>
      </c>
      <c r="G3337">
        <v>4300</v>
      </c>
      <c r="H3337">
        <v>0</v>
      </c>
      <c r="I3337">
        <v>60</v>
      </c>
      <c r="J3337">
        <v>160</v>
      </c>
      <c r="K3337">
        <f>SUM(Emisiones_CH4_CO2eq_MUNDO[[#This Row],[Agricultura (kilotoneladas CO₂e)]:[Otras Quemas de Combustible (kilotoneladas CO₂e)]])</f>
        <v>33610</v>
      </c>
    </row>
    <row r="3338" spans="1:11" x14ac:dyDescent="0.25">
      <c r="A3338" t="s">
        <v>244</v>
      </c>
      <c r="B3338" t="s">
        <v>457</v>
      </c>
      <c r="C3338" t="s">
        <v>245</v>
      </c>
      <c r="D3338">
        <v>2005</v>
      </c>
      <c r="E3338">
        <v>28220</v>
      </c>
      <c r="F3338">
        <v>850</v>
      </c>
      <c r="G3338">
        <v>4310</v>
      </c>
      <c r="H3338">
        <v>0</v>
      </c>
      <c r="I3338">
        <v>20</v>
      </c>
      <c r="J3338">
        <v>170</v>
      </c>
      <c r="K3338">
        <f>SUM(Emisiones_CH4_CO2eq_MUNDO[[#This Row],[Agricultura (kilotoneladas CO₂e)]:[Otras Quemas de Combustible (kilotoneladas CO₂e)]])</f>
        <v>33570</v>
      </c>
    </row>
    <row r="3339" spans="1:11" x14ac:dyDescent="0.25">
      <c r="A3339" t="s">
        <v>244</v>
      </c>
      <c r="B3339" t="s">
        <v>457</v>
      </c>
      <c r="C3339" t="s">
        <v>245</v>
      </c>
      <c r="D3339">
        <v>2006</v>
      </c>
      <c r="E3339">
        <v>28460</v>
      </c>
      <c r="F3339">
        <v>960</v>
      </c>
      <c r="G3339">
        <v>4220</v>
      </c>
      <c r="H3339">
        <v>0</v>
      </c>
      <c r="I3339">
        <v>20</v>
      </c>
      <c r="J3339">
        <v>170</v>
      </c>
      <c r="K3339">
        <f>SUM(Emisiones_CH4_CO2eq_MUNDO[[#This Row],[Agricultura (kilotoneladas CO₂e)]:[Otras Quemas de Combustible (kilotoneladas CO₂e)]])</f>
        <v>33830</v>
      </c>
    </row>
    <row r="3340" spans="1:11" x14ac:dyDescent="0.25">
      <c r="A3340" t="s">
        <v>244</v>
      </c>
      <c r="B3340" t="s">
        <v>457</v>
      </c>
      <c r="C3340" t="s">
        <v>245</v>
      </c>
      <c r="D3340">
        <v>2007</v>
      </c>
      <c r="E3340">
        <v>28240</v>
      </c>
      <c r="F3340">
        <v>830</v>
      </c>
      <c r="G3340">
        <v>4210</v>
      </c>
      <c r="H3340">
        <v>10</v>
      </c>
      <c r="I3340">
        <v>30</v>
      </c>
      <c r="J3340">
        <v>160</v>
      </c>
      <c r="K3340">
        <f>SUM(Emisiones_CH4_CO2eq_MUNDO[[#This Row],[Agricultura (kilotoneladas CO₂e)]:[Otras Quemas de Combustible (kilotoneladas CO₂e)]])</f>
        <v>33480</v>
      </c>
    </row>
    <row r="3341" spans="1:11" x14ac:dyDescent="0.25">
      <c r="A3341" t="s">
        <v>244</v>
      </c>
      <c r="B3341" t="s">
        <v>457</v>
      </c>
      <c r="C3341" t="s">
        <v>245</v>
      </c>
      <c r="D3341">
        <v>2008</v>
      </c>
      <c r="E3341">
        <v>27650</v>
      </c>
      <c r="F3341">
        <v>950</v>
      </c>
      <c r="G3341">
        <v>4160</v>
      </c>
      <c r="H3341">
        <v>10</v>
      </c>
      <c r="I3341">
        <v>30</v>
      </c>
      <c r="J3341">
        <v>150</v>
      </c>
      <c r="K3341">
        <f>SUM(Emisiones_CH4_CO2eq_MUNDO[[#This Row],[Agricultura (kilotoneladas CO₂e)]:[Otras Quemas de Combustible (kilotoneladas CO₂e)]])</f>
        <v>32950</v>
      </c>
    </row>
    <row r="3342" spans="1:11" x14ac:dyDescent="0.25">
      <c r="A3342" t="s">
        <v>244</v>
      </c>
      <c r="B3342" t="s">
        <v>457</v>
      </c>
      <c r="C3342" t="s">
        <v>245</v>
      </c>
      <c r="D3342">
        <v>2009</v>
      </c>
      <c r="E3342">
        <v>28020</v>
      </c>
      <c r="F3342">
        <v>1020</v>
      </c>
      <c r="G3342">
        <v>4110</v>
      </c>
      <c r="H3342">
        <v>0</v>
      </c>
      <c r="I3342">
        <v>50</v>
      </c>
      <c r="J3342">
        <v>140</v>
      </c>
      <c r="K3342">
        <f>SUM(Emisiones_CH4_CO2eq_MUNDO[[#This Row],[Agricultura (kilotoneladas CO₂e)]:[Otras Quemas de Combustible (kilotoneladas CO₂e)]])</f>
        <v>33340</v>
      </c>
    </row>
    <row r="3343" spans="1:11" x14ac:dyDescent="0.25">
      <c r="A3343" t="s">
        <v>244</v>
      </c>
      <c r="B3343" t="s">
        <v>457</v>
      </c>
      <c r="C3343" t="s">
        <v>245</v>
      </c>
      <c r="D3343">
        <v>2010</v>
      </c>
      <c r="E3343">
        <v>28000</v>
      </c>
      <c r="F3343">
        <v>1140</v>
      </c>
      <c r="G3343">
        <v>4010</v>
      </c>
      <c r="H3343">
        <v>0</v>
      </c>
      <c r="I3343">
        <v>50</v>
      </c>
      <c r="J3343">
        <v>150</v>
      </c>
      <c r="K3343">
        <f>SUM(Emisiones_CH4_CO2eq_MUNDO[[#This Row],[Agricultura (kilotoneladas CO₂e)]:[Otras Quemas de Combustible (kilotoneladas CO₂e)]])</f>
        <v>33350</v>
      </c>
    </row>
    <row r="3344" spans="1:11" x14ac:dyDescent="0.25">
      <c r="A3344" t="s">
        <v>244</v>
      </c>
      <c r="B3344" t="s">
        <v>457</v>
      </c>
      <c r="C3344" t="s">
        <v>245</v>
      </c>
      <c r="D3344">
        <v>2011</v>
      </c>
      <c r="E3344">
        <v>28120</v>
      </c>
      <c r="F3344">
        <v>950</v>
      </c>
      <c r="G3344">
        <v>3920</v>
      </c>
      <c r="H3344">
        <v>0</v>
      </c>
      <c r="I3344">
        <v>50</v>
      </c>
      <c r="J3344">
        <v>160</v>
      </c>
      <c r="K3344">
        <f>SUM(Emisiones_CH4_CO2eq_MUNDO[[#This Row],[Agricultura (kilotoneladas CO₂e)]:[Otras Quemas de Combustible (kilotoneladas CO₂e)]])</f>
        <v>33200</v>
      </c>
    </row>
    <row r="3345" spans="1:11" x14ac:dyDescent="0.25">
      <c r="A3345" t="s">
        <v>244</v>
      </c>
      <c r="B3345" t="s">
        <v>457</v>
      </c>
      <c r="C3345" t="s">
        <v>245</v>
      </c>
      <c r="D3345">
        <v>2012</v>
      </c>
      <c r="E3345">
        <v>28640</v>
      </c>
      <c r="F3345">
        <v>820</v>
      </c>
      <c r="G3345">
        <v>3870</v>
      </c>
      <c r="H3345">
        <v>0</v>
      </c>
      <c r="I3345">
        <v>60</v>
      </c>
      <c r="J3345">
        <v>160</v>
      </c>
      <c r="K3345">
        <f>SUM(Emisiones_CH4_CO2eq_MUNDO[[#This Row],[Agricultura (kilotoneladas CO₂e)]:[Otras Quemas de Combustible (kilotoneladas CO₂e)]])</f>
        <v>33550</v>
      </c>
    </row>
    <row r="3346" spans="1:11" x14ac:dyDescent="0.25">
      <c r="A3346" t="s">
        <v>244</v>
      </c>
      <c r="B3346" t="s">
        <v>457</v>
      </c>
      <c r="C3346" t="s">
        <v>245</v>
      </c>
      <c r="D3346">
        <v>2013</v>
      </c>
      <c r="E3346">
        <v>28530</v>
      </c>
      <c r="F3346">
        <v>800</v>
      </c>
      <c r="G3346">
        <v>3800</v>
      </c>
      <c r="H3346">
        <v>0</v>
      </c>
      <c r="I3346">
        <v>80</v>
      </c>
      <c r="J3346">
        <v>150</v>
      </c>
      <c r="K3346">
        <f>SUM(Emisiones_CH4_CO2eq_MUNDO[[#This Row],[Agricultura (kilotoneladas CO₂e)]:[Otras Quemas de Combustible (kilotoneladas CO₂e)]])</f>
        <v>33360</v>
      </c>
    </row>
    <row r="3347" spans="1:11" x14ac:dyDescent="0.25">
      <c r="A3347" t="s">
        <v>244</v>
      </c>
      <c r="B3347" t="s">
        <v>457</v>
      </c>
      <c r="C3347" t="s">
        <v>245</v>
      </c>
      <c r="D3347">
        <v>2014</v>
      </c>
      <c r="E3347">
        <v>28840</v>
      </c>
      <c r="F3347">
        <v>790</v>
      </c>
      <c r="G3347">
        <v>3770</v>
      </c>
      <c r="H3347">
        <v>0</v>
      </c>
      <c r="I3347">
        <v>130</v>
      </c>
      <c r="J3347">
        <v>140</v>
      </c>
      <c r="K3347">
        <f>SUM(Emisiones_CH4_CO2eq_MUNDO[[#This Row],[Agricultura (kilotoneladas CO₂e)]:[Otras Quemas de Combustible (kilotoneladas CO₂e)]])</f>
        <v>33670</v>
      </c>
    </row>
    <row r="3348" spans="1:11" x14ac:dyDescent="0.25">
      <c r="A3348" t="s">
        <v>244</v>
      </c>
      <c r="B3348" t="s">
        <v>457</v>
      </c>
      <c r="C3348" t="s">
        <v>245</v>
      </c>
      <c r="D3348">
        <v>2015</v>
      </c>
      <c r="E3348">
        <v>28010</v>
      </c>
      <c r="F3348">
        <v>810</v>
      </c>
      <c r="G3348">
        <v>3730</v>
      </c>
      <c r="H3348">
        <v>0</v>
      </c>
      <c r="I3348">
        <v>110</v>
      </c>
      <c r="J3348">
        <v>140</v>
      </c>
      <c r="K3348">
        <f>SUM(Emisiones_CH4_CO2eq_MUNDO[[#This Row],[Agricultura (kilotoneladas CO₂e)]:[Otras Quemas de Combustible (kilotoneladas CO₂e)]])</f>
        <v>32800</v>
      </c>
    </row>
    <row r="3349" spans="1:11" x14ac:dyDescent="0.25">
      <c r="A3349" t="s">
        <v>244</v>
      </c>
      <c r="B3349" t="s">
        <v>457</v>
      </c>
      <c r="C3349" t="s">
        <v>245</v>
      </c>
      <c r="D3349">
        <v>2016</v>
      </c>
      <c r="E3349">
        <v>28080</v>
      </c>
      <c r="F3349">
        <v>770</v>
      </c>
      <c r="G3349">
        <v>3710</v>
      </c>
      <c r="H3349">
        <v>0</v>
      </c>
      <c r="I3349">
        <v>130</v>
      </c>
      <c r="J3349">
        <v>130</v>
      </c>
      <c r="K3349">
        <f>SUM(Emisiones_CH4_CO2eq_MUNDO[[#This Row],[Agricultura (kilotoneladas CO₂e)]:[Otras Quemas de Combustible (kilotoneladas CO₂e)]])</f>
        <v>32820</v>
      </c>
    </row>
    <row r="3350" spans="1:11" x14ac:dyDescent="0.25">
      <c r="A3350" t="s">
        <v>246</v>
      </c>
      <c r="B3350" t="s">
        <v>246</v>
      </c>
      <c r="C3350" t="s">
        <v>247</v>
      </c>
      <c r="D3350">
        <v>1990</v>
      </c>
      <c r="E3350">
        <v>4900</v>
      </c>
      <c r="F3350">
        <v>0</v>
      </c>
      <c r="G3350">
        <v>300</v>
      </c>
      <c r="H3350">
        <v>470</v>
      </c>
      <c r="I3350">
        <v>0</v>
      </c>
      <c r="J3350">
        <v>660</v>
      </c>
      <c r="K3350">
        <f>SUM(Emisiones_CH4_CO2eq_MUNDO[[#This Row],[Agricultura (kilotoneladas CO₂e)]:[Otras Quemas de Combustible (kilotoneladas CO₂e)]])</f>
        <v>6330</v>
      </c>
    </row>
    <row r="3351" spans="1:11" x14ac:dyDescent="0.25">
      <c r="A3351" t="s">
        <v>246</v>
      </c>
      <c r="B3351" t="s">
        <v>246</v>
      </c>
      <c r="C3351" t="s">
        <v>247</v>
      </c>
      <c r="D3351">
        <v>1991</v>
      </c>
      <c r="E3351">
        <v>3900</v>
      </c>
      <c r="F3351">
        <v>0</v>
      </c>
      <c r="G3351">
        <v>310</v>
      </c>
      <c r="H3351">
        <v>470</v>
      </c>
      <c r="I3351">
        <v>0</v>
      </c>
      <c r="J3351">
        <v>670</v>
      </c>
      <c r="K3351">
        <f>SUM(Emisiones_CH4_CO2eq_MUNDO[[#This Row],[Agricultura (kilotoneladas CO₂e)]:[Otras Quemas de Combustible (kilotoneladas CO₂e)]])</f>
        <v>5350</v>
      </c>
    </row>
    <row r="3352" spans="1:11" x14ac:dyDescent="0.25">
      <c r="A3352" t="s">
        <v>246</v>
      </c>
      <c r="B3352" t="s">
        <v>246</v>
      </c>
      <c r="C3352" t="s">
        <v>247</v>
      </c>
      <c r="D3352">
        <v>1992</v>
      </c>
      <c r="E3352">
        <v>4330</v>
      </c>
      <c r="F3352">
        <v>0</v>
      </c>
      <c r="G3352">
        <v>320</v>
      </c>
      <c r="H3352">
        <v>470</v>
      </c>
      <c r="I3352">
        <v>0</v>
      </c>
      <c r="J3352">
        <v>680</v>
      </c>
      <c r="K3352">
        <f>SUM(Emisiones_CH4_CO2eq_MUNDO[[#This Row],[Agricultura (kilotoneladas CO₂e)]:[Otras Quemas de Combustible (kilotoneladas CO₂e)]])</f>
        <v>5800</v>
      </c>
    </row>
    <row r="3353" spans="1:11" x14ac:dyDescent="0.25">
      <c r="A3353" t="s">
        <v>246</v>
      </c>
      <c r="B3353" t="s">
        <v>246</v>
      </c>
      <c r="C3353" t="s">
        <v>247</v>
      </c>
      <c r="D3353">
        <v>1993</v>
      </c>
      <c r="E3353">
        <v>4870</v>
      </c>
      <c r="F3353">
        <v>0</v>
      </c>
      <c r="G3353">
        <v>330</v>
      </c>
      <c r="H3353">
        <v>470</v>
      </c>
      <c r="I3353">
        <v>0</v>
      </c>
      <c r="J3353">
        <v>690</v>
      </c>
      <c r="K3353">
        <f>SUM(Emisiones_CH4_CO2eq_MUNDO[[#This Row],[Agricultura (kilotoneladas CO₂e)]:[Otras Quemas de Combustible (kilotoneladas CO₂e)]])</f>
        <v>6360</v>
      </c>
    </row>
    <row r="3354" spans="1:11" x14ac:dyDescent="0.25">
      <c r="A3354" t="s">
        <v>246</v>
      </c>
      <c r="B3354" t="s">
        <v>246</v>
      </c>
      <c r="C3354" t="s">
        <v>247</v>
      </c>
      <c r="D3354">
        <v>1994</v>
      </c>
      <c r="E3354">
        <v>4910</v>
      </c>
      <c r="F3354">
        <v>0</v>
      </c>
      <c r="G3354">
        <v>330</v>
      </c>
      <c r="H3354">
        <v>470</v>
      </c>
      <c r="I3354">
        <v>0</v>
      </c>
      <c r="J3354">
        <v>700</v>
      </c>
      <c r="K3354">
        <f>SUM(Emisiones_CH4_CO2eq_MUNDO[[#This Row],[Agricultura (kilotoneladas CO₂e)]:[Otras Quemas de Combustible (kilotoneladas CO₂e)]])</f>
        <v>6410</v>
      </c>
    </row>
    <row r="3355" spans="1:11" x14ac:dyDescent="0.25">
      <c r="A3355" t="s">
        <v>246</v>
      </c>
      <c r="B3355" t="s">
        <v>246</v>
      </c>
      <c r="C3355" t="s">
        <v>247</v>
      </c>
      <c r="D3355">
        <v>1995</v>
      </c>
      <c r="E3355">
        <v>4210</v>
      </c>
      <c r="F3355">
        <v>0</v>
      </c>
      <c r="G3355">
        <v>390</v>
      </c>
      <c r="H3355">
        <v>470</v>
      </c>
      <c r="I3355">
        <v>0</v>
      </c>
      <c r="J3355">
        <v>710</v>
      </c>
      <c r="K3355">
        <f>SUM(Emisiones_CH4_CO2eq_MUNDO[[#This Row],[Agricultura (kilotoneladas CO₂e)]:[Otras Quemas de Combustible (kilotoneladas CO₂e)]])</f>
        <v>5780</v>
      </c>
    </row>
    <row r="3356" spans="1:11" x14ac:dyDescent="0.25">
      <c r="A3356" t="s">
        <v>246</v>
      </c>
      <c r="B3356" t="s">
        <v>246</v>
      </c>
      <c r="C3356" t="s">
        <v>247</v>
      </c>
      <c r="D3356">
        <v>1996</v>
      </c>
      <c r="E3356">
        <v>4059.99999999999</v>
      </c>
      <c r="F3356">
        <v>0</v>
      </c>
      <c r="G3356">
        <v>450</v>
      </c>
      <c r="H3356">
        <v>90</v>
      </c>
      <c r="I3356">
        <v>0</v>
      </c>
      <c r="J3356">
        <v>720</v>
      </c>
      <c r="K3356">
        <f>SUM(Emisiones_CH4_CO2eq_MUNDO[[#This Row],[Agricultura (kilotoneladas CO₂e)]:[Otras Quemas de Combustible (kilotoneladas CO₂e)]])</f>
        <v>5319.99999999999</v>
      </c>
    </row>
    <row r="3357" spans="1:11" x14ac:dyDescent="0.25">
      <c r="A3357" t="s">
        <v>246</v>
      </c>
      <c r="B3357" t="s">
        <v>246</v>
      </c>
      <c r="C3357" t="s">
        <v>247</v>
      </c>
      <c r="D3357">
        <v>1997</v>
      </c>
      <c r="E3357">
        <v>4430</v>
      </c>
      <c r="F3357">
        <v>0</v>
      </c>
      <c r="G3357">
        <v>510</v>
      </c>
      <c r="H3357">
        <v>150</v>
      </c>
      <c r="I3357">
        <v>0</v>
      </c>
      <c r="J3357">
        <v>730</v>
      </c>
      <c r="K3357">
        <f>SUM(Emisiones_CH4_CO2eq_MUNDO[[#This Row],[Agricultura (kilotoneladas CO₂e)]:[Otras Quemas de Combustible (kilotoneladas CO₂e)]])</f>
        <v>5820</v>
      </c>
    </row>
    <row r="3358" spans="1:11" x14ac:dyDescent="0.25">
      <c r="A3358" t="s">
        <v>246</v>
      </c>
      <c r="B3358" t="s">
        <v>246</v>
      </c>
      <c r="C3358" t="s">
        <v>247</v>
      </c>
      <c r="D3358">
        <v>1998</v>
      </c>
      <c r="E3358">
        <v>4290</v>
      </c>
      <c r="F3358">
        <v>0</v>
      </c>
      <c r="G3358">
        <v>570</v>
      </c>
      <c r="H3358">
        <v>560</v>
      </c>
      <c r="I3358">
        <v>0</v>
      </c>
      <c r="J3358">
        <v>740</v>
      </c>
      <c r="K3358">
        <f>SUM(Emisiones_CH4_CO2eq_MUNDO[[#This Row],[Agricultura (kilotoneladas CO₂e)]:[Otras Quemas de Combustible (kilotoneladas CO₂e)]])</f>
        <v>6160</v>
      </c>
    </row>
    <row r="3359" spans="1:11" x14ac:dyDescent="0.25">
      <c r="A3359" t="s">
        <v>246</v>
      </c>
      <c r="B3359" t="s">
        <v>246</v>
      </c>
      <c r="C3359" t="s">
        <v>247</v>
      </c>
      <c r="D3359">
        <v>1999</v>
      </c>
      <c r="E3359">
        <v>5100</v>
      </c>
      <c r="F3359">
        <v>0</v>
      </c>
      <c r="G3359">
        <v>630</v>
      </c>
      <c r="H3359">
        <v>140</v>
      </c>
      <c r="I3359">
        <v>0</v>
      </c>
      <c r="J3359">
        <v>760</v>
      </c>
      <c r="K3359">
        <f>SUM(Emisiones_CH4_CO2eq_MUNDO[[#This Row],[Agricultura (kilotoneladas CO₂e)]:[Otras Quemas de Combustible (kilotoneladas CO₂e)]])</f>
        <v>6630</v>
      </c>
    </row>
    <row r="3360" spans="1:11" x14ac:dyDescent="0.25">
      <c r="A3360" t="s">
        <v>246</v>
      </c>
      <c r="B3360" t="s">
        <v>246</v>
      </c>
      <c r="C3360" t="s">
        <v>247</v>
      </c>
      <c r="D3360">
        <v>2000</v>
      </c>
      <c r="E3360">
        <v>5280</v>
      </c>
      <c r="F3360">
        <v>0</v>
      </c>
      <c r="G3360">
        <v>690</v>
      </c>
      <c r="H3360">
        <v>160</v>
      </c>
      <c r="I3360">
        <v>0</v>
      </c>
      <c r="J3360">
        <v>770</v>
      </c>
      <c r="K3360">
        <f>SUM(Emisiones_CH4_CO2eq_MUNDO[[#This Row],[Agricultura (kilotoneladas CO₂e)]:[Otras Quemas de Combustible (kilotoneladas CO₂e)]])</f>
        <v>6900</v>
      </c>
    </row>
    <row r="3361" spans="1:11" x14ac:dyDescent="0.25">
      <c r="A3361" t="s">
        <v>246</v>
      </c>
      <c r="B3361" t="s">
        <v>246</v>
      </c>
      <c r="C3361" t="s">
        <v>247</v>
      </c>
      <c r="D3361">
        <v>2001</v>
      </c>
      <c r="E3361">
        <v>5300</v>
      </c>
      <c r="F3361">
        <v>0</v>
      </c>
      <c r="G3361">
        <v>710</v>
      </c>
      <c r="H3361">
        <v>70</v>
      </c>
      <c r="I3361">
        <v>0</v>
      </c>
      <c r="J3361">
        <v>790</v>
      </c>
      <c r="K3361">
        <f>SUM(Emisiones_CH4_CO2eq_MUNDO[[#This Row],[Agricultura (kilotoneladas CO₂e)]:[Otras Quemas de Combustible (kilotoneladas CO₂e)]])</f>
        <v>6870</v>
      </c>
    </row>
    <row r="3362" spans="1:11" x14ac:dyDescent="0.25">
      <c r="A3362" t="s">
        <v>246</v>
      </c>
      <c r="B3362" t="s">
        <v>246</v>
      </c>
      <c r="C3362" t="s">
        <v>247</v>
      </c>
      <c r="D3362">
        <v>2002</v>
      </c>
      <c r="E3362">
        <v>5400</v>
      </c>
      <c r="F3362">
        <v>0</v>
      </c>
      <c r="G3362">
        <v>720</v>
      </c>
      <c r="H3362">
        <v>50</v>
      </c>
      <c r="I3362">
        <v>0</v>
      </c>
      <c r="J3362">
        <v>810</v>
      </c>
      <c r="K3362">
        <f>SUM(Emisiones_CH4_CO2eq_MUNDO[[#This Row],[Agricultura (kilotoneladas CO₂e)]:[Otras Quemas de Combustible (kilotoneladas CO₂e)]])</f>
        <v>6980</v>
      </c>
    </row>
    <row r="3363" spans="1:11" x14ac:dyDescent="0.25">
      <c r="A3363" t="s">
        <v>246</v>
      </c>
      <c r="B3363" t="s">
        <v>246</v>
      </c>
      <c r="C3363" t="s">
        <v>247</v>
      </c>
      <c r="D3363">
        <v>2003</v>
      </c>
      <c r="E3363">
        <v>5670</v>
      </c>
      <c r="F3363">
        <v>0</v>
      </c>
      <c r="G3363">
        <v>740</v>
      </c>
      <c r="H3363">
        <v>1090</v>
      </c>
      <c r="I3363">
        <v>0</v>
      </c>
      <c r="J3363">
        <v>820</v>
      </c>
      <c r="K3363">
        <f>SUM(Emisiones_CH4_CO2eq_MUNDO[[#This Row],[Agricultura (kilotoneladas CO₂e)]:[Otras Quemas de Combustible (kilotoneladas CO₂e)]])</f>
        <v>8320</v>
      </c>
    </row>
    <row r="3364" spans="1:11" x14ac:dyDescent="0.25">
      <c r="A3364" t="s">
        <v>246</v>
      </c>
      <c r="B3364" t="s">
        <v>246</v>
      </c>
      <c r="C3364" t="s">
        <v>247</v>
      </c>
      <c r="D3364">
        <v>2004</v>
      </c>
      <c r="E3364">
        <v>5480</v>
      </c>
      <c r="F3364">
        <v>0</v>
      </c>
      <c r="G3364">
        <v>750</v>
      </c>
      <c r="H3364">
        <v>60</v>
      </c>
      <c r="I3364">
        <v>0</v>
      </c>
      <c r="J3364">
        <v>840</v>
      </c>
      <c r="K3364">
        <f>SUM(Emisiones_CH4_CO2eq_MUNDO[[#This Row],[Agricultura (kilotoneladas CO₂e)]:[Otras Quemas de Combustible (kilotoneladas CO₂e)]])</f>
        <v>7130</v>
      </c>
    </row>
    <row r="3365" spans="1:11" x14ac:dyDescent="0.25">
      <c r="A3365" t="s">
        <v>246</v>
      </c>
      <c r="B3365" t="s">
        <v>246</v>
      </c>
      <c r="C3365" t="s">
        <v>247</v>
      </c>
      <c r="D3365">
        <v>2005</v>
      </c>
      <c r="E3365">
        <v>5710</v>
      </c>
      <c r="F3365">
        <v>0</v>
      </c>
      <c r="G3365">
        <v>760</v>
      </c>
      <c r="H3365">
        <v>1150</v>
      </c>
      <c r="I3365">
        <v>0</v>
      </c>
      <c r="J3365">
        <v>860</v>
      </c>
      <c r="K3365">
        <f>SUM(Emisiones_CH4_CO2eq_MUNDO[[#This Row],[Agricultura (kilotoneladas CO₂e)]:[Otras Quemas de Combustible (kilotoneladas CO₂e)]])</f>
        <v>8480</v>
      </c>
    </row>
    <row r="3366" spans="1:11" x14ac:dyDescent="0.25">
      <c r="A3366" t="s">
        <v>246</v>
      </c>
      <c r="B3366" t="s">
        <v>246</v>
      </c>
      <c r="C3366" t="s">
        <v>247</v>
      </c>
      <c r="D3366">
        <v>2006</v>
      </c>
      <c r="E3366">
        <v>5810</v>
      </c>
      <c r="F3366">
        <v>0</v>
      </c>
      <c r="G3366">
        <v>780</v>
      </c>
      <c r="H3366">
        <v>260</v>
      </c>
      <c r="I3366">
        <v>0</v>
      </c>
      <c r="J3366">
        <v>870</v>
      </c>
      <c r="K3366">
        <f>SUM(Emisiones_CH4_CO2eq_MUNDO[[#This Row],[Agricultura (kilotoneladas CO₂e)]:[Otras Quemas de Combustible (kilotoneladas CO₂e)]])</f>
        <v>7720</v>
      </c>
    </row>
    <row r="3367" spans="1:11" x14ac:dyDescent="0.25">
      <c r="A3367" t="s">
        <v>246</v>
      </c>
      <c r="B3367" t="s">
        <v>246</v>
      </c>
      <c r="C3367" t="s">
        <v>247</v>
      </c>
      <c r="D3367">
        <v>2007</v>
      </c>
      <c r="E3367">
        <v>5810</v>
      </c>
      <c r="F3367">
        <v>0</v>
      </c>
      <c r="G3367">
        <v>790</v>
      </c>
      <c r="H3367">
        <v>170</v>
      </c>
      <c r="I3367">
        <v>0</v>
      </c>
      <c r="J3367">
        <v>870</v>
      </c>
      <c r="K3367">
        <f>SUM(Emisiones_CH4_CO2eq_MUNDO[[#This Row],[Agricultura (kilotoneladas CO₂e)]:[Otras Quemas de Combustible (kilotoneladas CO₂e)]])</f>
        <v>7640</v>
      </c>
    </row>
    <row r="3368" spans="1:11" x14ac:dyDescent="0.25">
      <c r="A3368" t="s">
        <v>246</v>
      </c>
      <c r="B3368" t="s">
        <v>246</v>
      </c>
      <c r="C3368" t="s">
        <v>247</v>
      </c>
      <c r="D3368">
        <v>2008</v>
      </c>
      <c r="E3368">
        <v>5850</v>
      </c>
      <c r="F3368">
        <v>0</v>
      </c>
      <c r="G3368">
        <v>810</v>
      </c>
      <c r="H3368">
        <v>430</v>
      </c>
      <c r="I3368">
        <v>0</v>
      </c>
      <c r="J3368">
        <v>880</v>
      </c>
      <c r="K3368">
        <f>SUM(Emisiones_CH4_CO2eq_MUNDO[[#This Row],[Agricultura (kilotoneladas CO₂e)]:[Otras Quemas de Combustible (kilotoneladas CO₂e)]])</f>
        <v>7970</v>
      </c>
    </row>
    <row r="3369" spans="1:11" x14ac:dyDescent="0.25">
      <c r="A3369" t="s">
        <v>246</v>
      </c>
      <c r="B3369" t="s">
        <v>246</v>
      </c>
      <c r="C3369" t="s">
        <v>247</v>
      </c>
      <c r="D3369">
        <v>2009</v>
      </c>
      <c r="E3369">
        <v>5910</v>
      </c>
      <c r="F3369">
        <v>0</v>
      </c>
      <c r="G3369">
        <v>820</v>
      </c>
      <c r="H3369">
        <v>180</v>
      </c>
      <c r="I3369">
        <v>0</v>
      </c>
      <c r="J3369">
        <v>890</v>
      </c>
      <c r="K3369">
        <f>SUM(Emisiones_CH4_CO2eq_MUNDO[[#This Row],[Agricultura (kilotoneladas CO₂e)]:[Otras Quemas de Combustible (kilotoneladas CO₂e)]])</f>
        <v>7800</v>
      </c>
    </row>
    <row r="3370" spans="1:11" x14ac:dyDescent="0.25">
      <c r="A3370" t="s">
        <v>246</v>
      </c>
      <c r="B3370" t="s">
        <v>246</v>
      </c>
      <c r="C3370" t="s">
        <v>247</v>
      </c>
      <c r="D3370">
        <v>2010</v>
      </c>
      <c r="E3370">
        <v>6030</v>
      </c>
      <c r="F3370">
        <v>0</v>
      </c>
      <c r="G3370">
        <v>840</v>
      </c>
      <c r="H3370">
        <v>570</v>
      </c>
      <c r="I3370">
        <v>0</v>
      </c>
      <c r="J3370">
        <v>890</v>
      </c>
      <c r="K3370">
        <f>SUM(Emisiones_CH4_CO2eq_MUNDO[[#This Row],[Agricultura (kilotoneladas CO₂e)]:[Otras Quemas de Combustible (kilotoneladas CO₂e)]])</f>
        <v>8330</v>
      </c>
    </row>
    <row r="3371" spans="1:11" x14ac:dyDescent="0.25">
      <c r="A3371" t="s">
        <v>246</v>
      </c>
      <c r="B3371" t="s">
        <v>246</v>
      </c>
      <c r="C3371" t="s">
        <v>247</v>
      </c>
      <c r="D3371">
        <v>2011</v>
      </c>
      <c r="E3371">
        <v>6620</v>
      </c>
      <c r="F3371">
        <v>0</v>
      </c>
      <c r="G3371">
        <v>850</v>
      </c>
      <c r="H3371">
        <v>370</v>
      </c>
      <c r="I3371">
        <v>0</v>
      </c>
      <c r="J3371">
        <v>890</v>
      </c>
      <c r="K3371">
        <f>SUM(Emisiones_CH4_CO2eq_MUNDO[[#This Row],[Agricultura (kilotoneladas CO₂e)]:[Otras Quemas de Combustible (kilotoneladas CO₂e)]])</f>
        <v>8730</v>
      </c>
    </row>
    <row r="3372" spans="1:11" x14ac:dyDescent="0.25">
      <c r="A3372" t="s">
        <v>246</v>
      </c>
      <c r="B3372" t="s">
        <v>246</v>
      </c>
      <c r="C3372" t="s">
        <v>247</v>
      </c>
      <c r="D3372">
        <v>2012</v>
      </c>
      <c r="E3372">
        <v>6880</v>
      </c>
      <c r="F3372">
        <v>0</v>
      </c>
      <c r="G3372">
        <v>860</v>
      </c>
      <c r="H3372">
        <v>130</v>
      </c>
      <c r="I3372">
        <v>0</v>
      </c>
      <c r="J3372">
        <v>890</v>
      </c>
      <c r="K3372">
        <f>SUM(Emisiones_CH4_CO2eq_MUNDO[[#This Row],[Agricultura (kilotoneladas CO₂e)]:[Otras Quemas de Combustible (kilotoneladas CO₂e)]])</f>
        <v>8760</v>
      </c>
    </row>
    <row r="3373" spans="1:11" x14ac:dyDescent="0.25">
      <c r="A3373" t="s">
        <v>246</v>
      </c>
      <c r="B3373" t="s">
        <v>246</v>
      </c>
      <c r="C3373" t="s">
        <v>247</v>
      </c>
      <c r="D3373">
        <v>2013</v>
      </c>
      <c r="E3373">
        <v>7230</v>
      </c>
      <c r="F3373">
        <v>0</v>
      </c>
      <c r="G3373">
        <v>880</v>
      </c>
      <c r="H3373">
        <v>700</v>
      </c>
      <c r="I3373">
        <v>0</v>
      </c>
      <c r="J3373">
        <v>880</v>
      </c>
      <c r="K3373">
        <f>SUM(Emisiones_CH4_CO2eq_MUNDO[[#This Row],[Agricultura (kilotoneladas CO₂e)]:[Otras Quemas de Combustible (kilotoneladas CO₂e)]])</f>
        <v>9690</v>
      </c>
    </row>
    <row r="3374" spans="1:11" x14ac:dyDescent="0.25">
      <c r="A3374" t="s">
        <v>246</v>
      </c>
      <c r="B3374" t="s">
        <v>246</v>
      </c>
      <c r="C3374" t="s">
        <v>247</v>
      </c>
      <c r="D3374">
        <v>2014</v>
      </c>
      <c r="E3374">
        <v>7580</v>
      </c>
      <c r="F3374">
        <v>0</v>
      </c>
      <c r="G3374">
        <v>890</v>
      </c>
      <c r="H3374">
        <v>930</v>
      </c>
      <c r="I3374">
        <v>0</v>
      </c>
      <c r="J3374">
        <v>880</v>
      </c>
      <c r="K3374">
        <f>SUM(Emisiones_CH4_CO2eq_MUNDO[[#This Row],[Agricultura (kilotoneladas CO₂e)]:[Otras Quemas de Combustible (kilotoneladas CO₂e)]])</f>
        <v>10280</v>
      </c>
    </row>
    <row r="3375" spans="1:11" x14ac:dyDescent="0.25">
      <c r="A3375" t="s">
        <v>246</v>
      </c>
      <c r="B3375" t="s">
        <v>246</v>
      </c>
      <c r="C3375" t="s">
        <v>247</v>
      </c>
      <c r="D3375">
        <v>2015</v>
      </c>
      <c r="E3375">
        <v>7900</v>
      </c>
      <c r="F3375">
        <v>0</v>
      </c>
      <c r="G3375">
        <v>910</v>
      </c>
      <c r="H3375">
        <v>370</v>
      </c>
      <c r="I3375">
        <v>0</v>
      </c>
      <c r="J3375">
        <v>880</v>
      </c>
      <c r="K3375">
        <f>SUM(Emisiones_CH4_CO2eq_MUNDO[[#This Row],[Agricultura (kilotoneladas CO₂e)]:[Otras Quemas de Combustible (kilotoneladas CO₂e)]])</f>
        <v>10060</v>
      </c>
    </row>
    <row r="3376" spans="1:11" x14ac:dyDescent="0.25">
      <c r="A3376" t="s">
        <v>246</v>
      </c>
      <c r="B3376" t="s">
        <v>246</v>
      </c>
      <c r="C3376" t="s">
        <v>247</v>
      </c>
      <c r="D3376">
        <v>2016</v>
      </c>
      <c r="E3376">
        <v>7830</v>
      </c>
      <c r="F3376">
        <v>0</v>
      </c>
      <c r="G3376">
        <v>920</v>
      </c>
      <c r="H3376">
        <v>1020</v>
      </c>
      <c r="I3376">
        <v>0</v>
      </c>
      <c r="J3376">
        <v>880</v>
      </c>
      <c r="K3376">
        <f>SUM(Emisiones_CH4_CO2eq_MUNDO[[#This Row],[Agricultura (kilotoneladas CO₂e)]:[Otras Quemas de Combustible (kilotoneladas CO₂e)]])</f>
        <v>10650</v>
      </c>
    </row>
    <row r="3377" spans="1:11" x14ac:dyDescent="0.25">
      <c r="A3377" t="s">
        <v>248</v>
      </c>
      <c r="B3377" t="s">
        <v>458</v>
      </c>
      <c r="C3377" t="s">
        <v>249</v>
      </c>
      <c r="D3377">
        <v>1990</v>
      </c>
      <c r="E3377">
        <v>6310</v>
      </c>
      <c r="F3377">
        <v>0</v>
      </c>
      <c r="G3377">
        <v>1900</v>
      </c>
      <c r="H3377">
        <v>0</v>
      </c>
      <c r="I3377">
        <v>0</v>
      </c>
      <c r="J3377">
        <v>780</v>
      </c>
      <c r="K3377">
        <f>SUM(Emisiones_CH4_CO2eq_MUNDO[[#This Row],[Agricultura (kilotoneladas CO₂e)]:[Otras Quemas de Combustible (kilotoneladas CO₂e)]])</f>
        <v>8990</v>
      </c>
    </row>
    <row r="3378" spans="1:11" x14ac:dyDescent="0.25">
      <c r="A3378" t="s">
        <v>248</v>
      </c>
      <c r="B3378" t="s">
        <v>458</v>
      </c>
      <c r="C3378" t="s">
        <v>249</v>
      </c>
      <c r="D3378">
        <v>1991</v>
      </c>
      <c r="E3378">
        <v>6560</v>
      </c>
      <c r="F3378">
        <v>0</v>
      </c>
      <c r="G3378">
        <v>1970</v>
      </c>
      <c r="H3378">
        <v>0</v>
      </c>
      <c r="I3378">
        <v>0</v>
      </c>
      <c r="J3378">
        <v>850</v>
      </c>
      <c r="K3378">
        <f>SUM(Emisiones_CH4_CO2eq_MUNDO[[#This Row],[Agricultura (kilotoneladas CO₂e)]:[Otras Quemas de Combustible (kilotoneladas CO₂e)]])</f>
        <v>9380</v>
      </c>
    </row>
    <row r="3379" spans="1:11" x14ac:dyDescent="0.25">
      <c r="A3379" t="s">
        <v>248</v>
      </c>
      <c r="B3379" t="s">
        <v>458</v>
      </c>
      <c r="C3379" t="s">
        <v>249</v>
      </c>
      <c r="D3379">
        <v>1992</v>
      </c>
      <c r="E3379">
        <v>6790</v>
      </c>
      <c r="F3379">
        <v>0</v>
      </c>
      <c r="G3379">
        <v>2049.99999999999</v>
      </c>
      <c r="H3379">
        <v>0</v>
      </c>
      <c r="I3379">
        <v>0</v>
      </c>
      <c r="J3379">
        <v>920</v>
      </c>
      <c r="K3379">
        <f>SUM(Emisiones_CH4_CO2eq_MUNDO[[#This Row],[Agricultura (kilotoneladas CO₂e)]:[Otras Quemas de Combustible (kilotoneladas CO₂e)]])</f>
        <v>9759.9999999999891</v>
      </c>
    </row>
    <row r="3380" spans="1:11" x14ac:dyDescent="0.25">
      <c r="A3380" t="s">
        <v>248</v>
      </c>
      <c r="B3380" t="s">
        <v>458</v>
      </c>
      <c r="C3380" t="s">
        <v>249</v>
      </c>
      <c r="D3380">
        <v>1993</v>
      </c>
      <c r="E3380">
        <v>7110</v>
      </c>
      <c r="F3380">
        <v>0</v>
      </c>
      <c r="G3380">
        <v>2120</v>
      </c>
      <c r="H3380">
        <v>0</v>
      </c>
      <c r="I3380">
        <v>0</v>
      </c>
      <c r="J3380">
        <v>990</v>
      </c>
      <c r="K3380">
        <f>SUM(Emisiones_CH4_CO2eq_MUNDO[[#This Row],[Agricultura (kilotoneladas CO₂e)]:[Otras Quemas de Combustible (kilotoneladas CO₂e)]])</f>
        <v>10220</v>
      </c>
    </row>
    <row r="3381" spans="1:11" x14ac:dyDescent="0.25">
      <c r="A3381" t="s">
        <v>248</v>
      </c>
      <c r="B3381" t="s">
        <v>458</v>
      </c>
      <c r="C3381" t="s">
        <v>249</v>
      </c>
      <c r="D3381">
        <v>1994</v>
      </c>
      <c r="E3381">
        <v>7380</v>
      </c>
      <c r="F3381">
        <v>0</v>
      </c>
      <c r="G3381">
        <v>2190</v>
      </c>
      <c r="H3381">
        <v>0</v>
      </c>
      <c r="I3381">
        <v>0</v>
      </c>
      <c r="J3381">
        <v>1060</v>
      </c>
      <c r="K3381">
        <f>SUM(Emisiones_CH4_CO2eq_MUNDO[[#This Row],[Agricultura (kilotoneladas CO₂e)]:[Otras Quemas de Combustible (kilotoneladas CO₂e)]])</f>
        <v>10630</v>
      </c>
    </row>
    <row r="3382" spans="1:11" x14ac:dyDescent="0.25">
      <c r="A3382" t="s">
        <v>248</v>
      </c>
      <c r="B3382" t="s">
        <v>458</v>
      </c>
      <c r="C3382" t="s">
        <v>249</v>
      </c>
      <c r="D3382">
        <v>1995</v>
      </c>
      <c r="E3382">
        <v>7670</v>
      </c>
      <c r="F3382">
        <v>0</v>
      </c>
      <c r="G3382">
        <v>2270</v>
      </c>
      <c r="H3382">
        <v>0</v>
      </c>
      <c r="I3382">
        <v>0</v>
      </c>
      <c r="J3382">
        <v>1130</v>
      </c>
      <c r="K3382">
        <f>SUM(Emisiones_CH4_CO2eq_MUNDO[[#This Row],[Agricultura (kilotoneladas CO₂e)]:[Otras Quemas de Combustible (kilotoneladas CO₂e)]])</f>
        <v>11070</v>
      </c>
    </row>
    <row r="3383" spans="1:11" x14ac:dyDescent="0.25">
      <c r="A3383" t="s">
        <v>248</v>
      </c>
      <c r="B3383" t="s">
        <v>458</v>
      </c>
      <c r="C3383" t="s">
        <v>249</v>
      </c>
      <c r="D3383">
        <v>1996</v>
      </c>
      <c r="E3383">
        <v>8039.99999999999</v>
      </c>
      <c r="F3383">
        <v>0</v>
      </c>
      <c r="G3383">
        <v>2360</v>
      </c>
      <c r="H3383">
        <v>110</v>
      </c>
      <c r="I3383">
        <v>0</v>
      </c>
      <c r="J3383">
        <v>1200</v>
      </c>
      <c r="K3383">
        <f>SUM(Emisiones_CH4_CO2eq_MUNDO[[#This Row],[Agricultura (kilotoneladas CO₂e)]:[Otras Quemas de Combustible (kilotoneladas CO₂e)]])</f>
        <v>11709.999999999989</v>
      </c>
    </row>
    <row r="3384" spans="1:11" x14ac:dyDescent="0.25">
      <c r="A3384" t="s">
        <v>248</v>
      </c>
      <c r="B3384" t="s">
        <v>458</v>
      </c>
      <c r="C3384" t="s">
        <v>249</v>
      </c>
      <c r="D3384">
        <v>1997</v>
      </c>
      <c r="E3384">
        <v>8369.9999999999891</v>
      </c>
      <c r="F3384">
        <v>0</v>
      </c>
      <c r="G3384">
        <v>2450</v>
      </c>
      <c r="H3384">
        <v>70</v>
      </c>
      <c r="I3384">
        <v>0</v>
      </c>
      <c r="J3384">
        <v>1270</v>
      </c>
      <c r="K3384">
        <f>SUM(Emisiones_CH4_CO2eq_MUNDO[[#This Row],[Agricultura (kilotoneladas CO₂e)]:[Otras Quemas de Combustible (kilotoneladas CO₂e)]])</f>
        <v>12159.999999999989</v>
      </c>
    </row>
    <row r="3385" spans="1:11" x14ac:dyDescent="0.25">
      <c r="A3385" t="s">
        <v>248</v>
      </c>
      <c r="B3385" t="s">
        <v>458</v>
      </c>
      <c r="C3385" t="s">
        <v>249</v>
      </c>
      <c r="D3385">
        <v>1998</v>
      </c>
      <c r="E3385">
        <v>8680</v>
      </c>
      <c r="F3385">
        <v>0</v>
      </c>
      <c r="G3385">
        <v>2540</v>
      </c>
      <c r="H3385">
        <v>170</v>
      </c>
      <c r="I3385">
        <v>0</v>
      </c>
      <c r="J3385">
        <v>1340</v>
      </c>
      <c r="K3385">
        <f>SUM(Emisiones_CH4_CO2eq_MUNDO[[#This Row],[Agricultura (kilotoneladas CO₂e)]:[Otras Quemas de Combustible (kilotoneladas CO₂e)]])</f>
        <v>12730</v>
      </c>
    </row>
    <row r="3386" spans="1:11" x14ac:dyDescent="0.25">
      <c r="A3386" t="s">
        <v>248</v>
      </c>
      <c r="B3386" t="s">
        <v>458</v>
      </c>
      <c r="C3386" t="s">
        <v>249</v>
      </c>
      <c r="D3386">
        <v>1999</v>
      </c>
      <c r="E3386">
        <v>9030</v>
      </c>
      <c r="F3386">
        <v>0</v>
      </c>
      <c r="G3386">
        <v>2630</v>
      </c>
      <c r="H3386">
        <v>80</v>
      </c>
      <c r="I3386">
        <v>0</v>
      </c>
      <c r="J3386">
        <v>1410</v>
      </c>
      <c r="K3386">
        <f>SUM(Emisiones_CH4_CO2eq_MUNDO[[#This Row],[Agricultura (kilotoneladas CO₂e)]:[Otras Quemas de Combustible (kilotoneladas CO₂e)]])</f>
        <v>13150</v>
      </c>
    </row>
    <row r="3387" spans="1:11" x14ac:dyDescent="0.25">
      <c r="A3387" t="s">
        <v>248</v>
      </c>
      <c r="B3387" t="s">
        <v>458</v>
      </c>
      <c r="C3387" t="s">
        <v>249</v>
      </c>
      <c r="D3387">
        <v>2000</v>
      </c>
      <c r="E3387">
        <v>9470</v>
      </c>
      <c r="F3387">
        <v>0</v>
      </c>
      <c r="G3387">
        <v>2720</v>
      </c>
      <c r="H3387">
        <v>100</v>
      </c>
      <c r="I3387">
        <v>0</v>
      </c>
      <c r="J3387">
        <v>1480</v>
      </c>
      <c r="K3387">
        <f>SUM(Emisiones_CH4_CO2eq_MUNDO[[#This Row],[Agricultura (kilotoneladas CO₂e)]:[Otras Quemas de Combustible (kilotoneladas CO₂e)]])</f>
        <v>13770</v>
      </c>
    </row>
    <row r="3388" spans="1:11" x14ac:dyDescent="0.25">
      <c r="A3388" t="s">
        <v>248</v>
      </c>
      <c r="B3388" t="s">
        <v>458</v>
      </c>
      <c r="C3388" t="s">
        <v>249</v>
      </c>
      <c r="D3388">
        <v>2001</v>
      </c>
      <c r="E3388">
        <v>9870</v>
      </c>
      <c r="F3388">
        <v>0</v>
      </c>
      <c r="G3388">
        <v>2840</v>
      </c>
      <c r="H3388">
        <v>0</v>
      </c>
      <c r="I3388">
        <v>0</v>
      </c>
      <c r="J3388">
        <v>1520</v>
      </c>
      <c r="K3388">
        <f>SUM(Emisiones_CH4_CO2eq_MUNDO[[#This Row],[Agricultura (kilotoneladas CO₂e)]:[Otras Quemas de Combustible (kilotoneladas CO₂e)]])</f>
        <v>14230</v>
      </c>
    </row>
    <row r="3389" spans="1:11" x14ac:dyDescent="0.25">
      <c r="A3389" t="s">
        <v>248</v>
      </c>
      <c r="B3389" t="s">
        <v>458</v>
      </c>
      <c r="C3389" t="s">
        <v>249</v>
      </c>
      <c r="D3389">
        <v>2002</v>
      </c>
      <c r="E3389">
        <v>10240</v>
      </c>
      <c r="F3389">
        <v>0</v>
      </c>
      <c r="G3389">
        <v>2960</v>
      </c>
      <c r="H3389">
        <v>20</v>
      </c>
      <c r="I3389">
        <v>0</v>
      </c>
      <c r="J3389">
        <v>1560</v>
      </c>
      <c r="K3389">
        <f>SUM(Emisiones_CH4_CO2eq_MUNDO[[#This Row],[Agricultura (kilotoneladas CO₂e)]:[Otras Quemas de Combustible (kilotoneladas CO₂e)]])</f>
        <v>14780</v>
      </c>
    </row>
    <row r="3390" spans="1:11" x14ac:dyDescent="0.25">
      <c r="A3390" t="s">
        <v>248</v>
      </c>
      <c r="B3390" t="s">
        <v>458</v>
      </c>
      <c r="C3390" t="s">
        <v>249</v>
      </c>
      <c r="D3390">
        <v>2003</v>
      </c>
      <c r="E3390">
        <v>10670</v>
      </c>
      <c r="F3390">
        <v>0</v>
      </c>
      <c r="G3390">
        <v>3080</v>
      </c>
      <c r="H3390">
        <v>0</v>
      </c>
      <c r="I3390">
        <v>0</v>
      </c>
      <c r="J3390">
        <v>1600</v>
      </c>
      <c r="K3390">
        <f>SUM(Emisiones_CH4_CO2eq_MUNDO[[#This Row],[Agricultura (kilotoneladas CO₂e)]:[Otras Quemas de Combustible (kilotoneladas CO₂e)]])</f>
        <v>15350</v>
      </c>
    </row>
    <row r="3391" spans="1:11" x14ac:dyDescent="0.25">
      <c r="A3391" t="s">
        <v>248</v>
      </c>
      <c r="B3391" t="s">
        <v>458</v>
      </c>
      <c r="C3391" t="s">
        <v>249</v>
      </c>
      <c r="D3391">
        <v>2004</v>
      </c>
      <c r="E3391">
        <v>11130</v>
      </c>
      <c r="F3391">
        <v>0</v>
      </c>
      <c r="G3391">
        <v>3200</v>
      </c>
      <c r="H3391">
        <v>0</v>
      </c>
      <c r="I3391">
        <v>0</v>
      </c>
      <c r="J3391">
        <v>1630</v>
      </c>
      <c r="K3391">
        <f>SUM(Emisiones_CH4_CO2eq_MUNDO[[#This Row],[Agricultura (kilotoneladas CO₂e)]:[Otras Quemas de Combustible (kilotoneladas CO₂e)]])</f>
        <v>15960</v>
      </c>
    </row>
    <row r="3392" spans="1:11" x14ac:dyDescent="0.25">
      <c r="A3392" t="s">
        <v>248</v>
      </c>
      <c r="B3392" t="s">
        <v>458</v>
      </c>
      <c r="C3392" t="s">
        <v>249</v>
      </c>
      <c r="D3392">
        <v>2005</v>
      </c>
      <c r="E3392">
        <v>11570</v>
      </c>
      <c r="F3392">
        <v>0</v>
      </c>
      <c r="G3392">
        <v>3320</v>
      </c>
      <c r="H3392">
        <v>0</v>
      </c>
      <c r="I3392">
        <v>0</v>
      </c>
      <c r="J3392">
        <v>1670</v>
      </c>
      <c r="K3392">
        <f>SUM(Emisiones_CH4_CO2eq_MUNDO[[#This Row],[Agricultura (kilotoneladas CO₂e)]:[Otras Quemas de Combustible (kilotoneladas CO₂e)]])</f>
        <v>16560</v>
      </c>
    </row>
    <row r="3393" spans="1:11" x14ac:dyDescent="0.25">
      <c r="A3393" t="s">
        <v>248</v>
      </c>
      <c r="B3393" t="s">
        <v>458</v>
      </c>
      <c r="C3393" t="s">
        <v>249</v>
      </c>
      <c r="D3393">
        <v>2006</v>
      </c>
      <c r="E3393">
        <v>11980</v>
      </c>
      <c r="F3393">
        <v>0</v>
      </c>
      <c r="G3393">
        <v>3500</v>
      </c>
      <c r="H3393">
        <v>0</v>
      </c>
      <c r="I3393">
        <v>0</v>
      </c>
      <c r="J3393">
        <v>1740</v>
      </c>
      <c r="K3393">
        <f>SUM(Emisiones_CH4_CO2eq_MUNDO[[#This Row],[Agricultura (kilotoneladas CO₂e)]:[Otras Quemas de Combustible (kilotoneladas CO₂e)]])</f>
        <v>17220</v>
      </c>
    </row>
    <row r="3394" spans="1:11" x14ac:dyDescent="0.25">
      <c r="A3394" t="s">
        <v>248</v>
      </c>
      <c r="B3394" t="s">
        <v>458</v>
      </c>
      <c r="C3394" t="s">
        <v>249</v>
      </c>
      <c r="D3394">
        <v>2007</v>
      </c>
      <c r="E3394">
        <v>12540</v>
      </c>
      <c r="F3394">
        <v>0</v>
      </c>
      <c r="G3394">
        <v>3680</v>
      </c>
      <c r="H3394">
        <v>0</v>
      </c>
      <c r="I3394">
        <v>0</v>
      </c>
      <c r="J3394">
        <v>1800</v>
      </c>
      <c r="K3394">
        <f>SUM(Emisiones_CH4_CO2eq_MUNDO[[#This Row],[Agricultura (kilotoneladas CO₂e)]:[Otras Quemas de Combustible (kilotoneladas CO₂e)]])</f>
        <v>18020</v>
      </c>
    </row>
    <row r="3395" spans="1:11" x14ac:dyDescent="0.25">
      <c r="A3395" t="s">
        <v>248</v>
      </c>
      <c r="B3395" t="s">
        <v>458</v>
      </c>
      <c r="C3395" t="s">
        <v>249</v>
      </c>
      <c r="D3395">
        <v>2008</v>
      </c>
      <c r="E3395">
        <v>13080</v>
      </c>
      <c r="F3395">
        <v>0</v>
      </c>
      <c r="G3395">
        <v>3860</v>
      </c>
      <c r="H3395">
        <v>0</v>
      </c>
      <c r="I3395">
        <v>0</v>
      </c>
      <c r="J3395">
        <v>1860</v>
      </c>
      <c r="K3395">
        <f>SUM(Emisiones_CH4_CO2eq_MUNDO[[#This Row],[Agricultura (kilotoneladas CO₂e)]:[Otras Quemas de Combustible (kilotoneladas CO₂e)]])</f>
        <v>18800</v>
      </c>
    </row>
    <row r="3396" spans="1:11" x14ac:dyDescent="0.25">
      <c r="A3396" t="s">
        <v>248</v>
      </c>
      <c r="B3396" t="s">
        <v>458</v>
      </c>
      <c r="C3396" t="s">
        <v>249</v>
      </c>
      <c r="D3396">
        <v>2009</v>
      </c>
      <c r="E3396">
        <v>13710</v>
      </c>
      <c r="F3396">
        <v>10</v>
      </c>
      <c r="G3396">
        <v>4040</v>
      </c>
      <c r="H3396">
        <v>10</v>
      </c>
      <c r="I3396">
        <v>0</v>
      </c>
      <c r="J3396">
        <v>1920</v>
      </c>
      <c r="K3396">
        <f>SUM(Emisiones_CH4_CO2eq_MUNDO[[#This Row],[Agricultura (kilotoneladas CO₂e)]:[Otras Quemas de Combustible (kilotoneladas CO₂e)]])</f>
        <v>19690</v>
      </c>
    </row>
    <row r="3397" spans="1:11" x14ac:dyDescent="0.25">
      <c r="A3397" t="s">
        <v>248</v>
      </c>
      <c r="B3397" t="s">
        <v>458</v>
      </c>
      <c r="C3397" t="s">
        <v>249</v>
      </c>
      <c r="D3397">
        <v>2010</v>
      </c>
      <c r="E3397">
        <v>14150</v>
      </c>
      <c r="F3397">
        <v>10</v>
      </c>
      <c r="G3397">
        <v>4220</v>
      </c>
      <c r="H3397">
        <v>0</v>
      </c>
      <c r="I3397">
        <v>0</v>
      </c>
      <c r="J3397">
        <v>1980</v>
      </c>
      <c r="K3397">
        <f>SUM(Emisiones_CH4_CO2eq_MUNDO[[#This Row],[Agricultura (kilotoneladas CO₂e)]:[Otras Quemas de Combustible (kilotoneladas CO₂e)]])</f>
        <v>20360</v>
      </c>
    </row>
    <row r="3398" spans="1:11" x14ac:dyDescent="0.25">
      <c r="A3398" t="s">
        <v>248</v>
      </c>
      <c r="B3398" t="s">
        <v>458</v>
      </c>
      <c r="C3398" t="s">
        <v>249</v>
      </c>
      <c r="D3398">
        <v>2011</v>
      </c>
      <c r="E3398">
        <v>13900</v>
      </c>
      <c r="F3398">
        <v>130</v>
      </c>
      <c r="G3398">
        <v>4410</v>
      </c>
      <c r="H3398">
        <v>0</v>
      </c>
      <c r="I3398">
        <v>0</v>
      </c>
      <c r="J3398">
        <v>2380</v>
      </c>
      <c r="K3398">
        <f>SUM(Emisiones_CH4_CO2eq_MUNDO[[#This Row],[Agricultura (kilotoneladas CO₂e)]:[Otras Quemas de Combustible (kilotoneladas CO₂e)]])</f>
        <v>20820</v>
      </c>
    </row>
    <row r="3399" spans="1:11" x14ac:dyDescent="0.25">
      <c r="A3399" t="s">
        <v>248</v>
      </c>
      <c r="B3399" t="s">
        <v>458</v>
      </c>
      <c r="C3399" t="s">
        <v>249</v>
      </c>
      <c r="D3399">
        <v>2012</v>
      </c>
      <c r="E3399">
        <v>14530</v>
      </c>
      <c r="F3399">
        <v>260</v>
      </c>
      <c r="G3399">
        <v>4610</v>
      </c>
      <c r="H3399">
        <v>0</v>
      </c>
      <c r="I3399">
        <v>0</v>
      </c>
      <c r="J3399">
        <v>2780</v>
      </c>
      <c r="K3399">
        <f>SUM(Emisiones_CH4_CO2eq_MUNDO[[#This Row],[Agricultura (kilotoneladas CO₂e)]:[Otras Quemas de Combustible (kilotoneladas CO₂e)]])</f>
        <v>22180</v>
      </c>
    </row>
    <row r="3400" spans="1:11" x14ac:dyDescent="0.25">
      <c r="A3400" t="s">
        <v>248</v>
      </c>
      <c r="B3400" t="s">
        <v>458</v>
      </c>
      <c r="C3400" t="s">
        <v>249</v>
      </c>
      <c r="D3400">
        <v>2013</v>
      </c>
      <c r="E3400">
        <v>15290</v>
      </c>
      <c r="F3400">
        <v>390</v>
      </c>
      <c r="G3400">
        <v>4810</v>
      </c>
      <c r="H3400">
        <v>0</v>
      </c>
      <c r="I3400">
        <v>0</v>
      </c>
      <c r="J3400">
        <v>3180</v>
      </c>
      <c r="K3400">
        <f>SUM(Emisiones_CH4_CO2eq_MUNDO[[#This Row],[Agricultura (kilotoneladas CO₂e)]:[Otras Quemas de Combustible (kilotoneladas CO₂e)]])</f>
        <v>23670</v>
      </c>
    </row>
    <row r="3401" spans="1:11" x14ac:dyDescent="0.25">
      <c r="A3401" t="s">
        <v>248</v>
      </c>
      <c r="B3401" t="s">
        <v>458</v>
      </c>
      <c r="C3401" t="s">
        <v>249</v>
      </c>
      <c r="D3401">
        <v>2014</v>
      </c>
      <c r="E3401">
        <v>16030</v>
      </c>
      <c r="F3401">
        <v>520</v>
      </c>
      <c r="G3401">
        <v>5010</v>
      </c>
      <c r="H3401">
        <v>0</v>
      </c>
      <c r="I3401">
        <v>0</v>
      </c>
      <c r="J3401">
        <v>3580</v>
      </c>
      <c r="K3401">
        <f>SUM(Emisiones_CH4_CO2eq_MUNDO[[#This Row],[Agricultura (kilotoneladas CO₂e)]:[Otras Quemas de Combustible (kilotoneladas CO₂e)]])</f>
        <v>25140</v>
      </c>
    </row>
    <row r="3402" spans="1:11" x14ac:dyDescent="0.25">
      <c r="A3402" t="s">
        <v>248</v>
      </c>
      <c r="B3402" t="s">
        <v>458</v>
      </c>
      <c r="C3402" t="s">
        <v>249</v>
      </c>
      <c r="D3402">
        <v>2015</v>
      </c>
      <c r="E3402">
        <v>16680</v>
      </c>
      <c r="F3402">
        <v>650</v>
      </c>
      <c r="G3402">
        <v>5200</v>
      </c>
      <c r="H3402">
        <v>0</v>
      </c>
      <c r="I3402">
        <v>0</v>
      </c>
      <c r="J3402">
        <v>3980</v>
      </c>
      <c r="K3402">
        <f>SUM(Emisiones_CH4_CO2eq_MUNDO[[#This Row],[Agricultura (kilotoneladas CO₂e)]:[Otras Quemas de Combustible (kilotoneladas CO₂e)]])</f>
        <v>26510</v>
      </c>
    </row>
    <row r="3403" spans="1:11" x14ac:dyDescent="0.25">
      <c r="A3403" t="s">
        <v>248</v>
      </c>
      <c r="B3403" t="s">
        <v>458</v>
      </c>
      <c r="C3403" t="s">
        <v>249</v>
      </c>
      <c r="D3403">
        <v>2016</v>
      </c>
      <c r="E3403">
        <v>17510</v>
      </c>
      <c r="F3403">
        <v>620</v>
      </c>
      <c r="G3403">
        <v>5440</v>
      </c>
      <c r="H3403">
        <v>0</v>
      </c>
      <c r="I3403">
        <v>0</v>
      </c>
      <c r="J3403">
        <v>4030</v>
      </c>
      <c r="K3403">
        <f>SUM(Emisiones_CH4_CO2eq_MUNDO[[#This Row],[Agricultura (kilotoneladas CO₂e)]:[Otras Quemas de Combustible (kilotoneladas CO₂e)]])</f>
        <v>27600</v>
      </c>
    </row>
    <row r="3404" spans="1:11" x14ac:dyDescent="0.25">
      <c r="A3404" t="s">
        <v>250</v>
      </c>
      <c r="B3404" t="s">
        <v>250</v>
      </c>
      <c r="C3404" t="s">
        <v>251</v>
      </c>
      <c r="D3404">
        <v>1990</v>
      </c>
      <c r="E3404">
        <v>23000</v>
      </c>
      <c r="F3404">
        <v>29330</v>
      </c>
      <c r="G3404">
        <v>46320</v>
      </c>
      <c r="H3404">
        <v>490</v>
      </c>
      <c r="I3404">
        <v>0</v>
      </c>
      <c r="J3404">
        <v>14880</v>
      </c>
      <c r="K3404">
        <f>SUM(Emisiones_CH4_CO2eq_MUNDO[[#This Row],[Agricultura (kilotoneladas CO₂e)]:[Otras Quemas de Combustible (kilotoneladas CO₂e)]])</f>
        <v>114020</v>
      </c>
    </row>
    <row r="3405" spans="1:11" x14ac:dyDescent="0.25">
      <c r="A3405" t="s">
        <v>250</v>
      </c>
      <c r="B3405" t="s">
        <v>250</v>
      </c>
      <c r="C3405" t="s">
        <v>251</v>
      </c>
      <c r="D3405">
        <v>1991</v>
      </c>
      <c r="E3405">
        <v>24420</v>
      </c>
      <c r="F3405">
        <v>28360</v>
      </c>
      <c r="G3405">
        <v>47700</v>
      </c>
      <c r="H3405">
        <v>490</v>
      </c>
      <c r="I3405">
        <v>0</v>
      </c>
      <c r="J3405">
        <v>15080</v>
      </c>
      <c r="K3405">
        <f>SUM(Emisiones_CH4_CO2eq_MUNDO[[#This Row],[Agricultura (kilotoneladas CO₂e)]:[Otras Quemas de Combustible (kilotoneladas CO₂e)]])</f>
        <v>116050</v>
      </c>
    </row>
    <row r="3406" spans="1:11" x14ac:dyDescent="0.25">
      <c r="A3406" t="s">
        <v>250</v>
      </c>
      <c r="B3406" t="s">
        <v>250</v>
      </c>
      <c r="C3406" t="s">
        <v>251</v>
      </c>
      <c r="D3406">
        <v>1992</v>
      </c>
      <c r="E3406">
        <v>24680</v>
      </c>
      <c r="F3406">
        <v>27390</v>
      </c>
      <c r="G3406">
        <v>49080</v>
      </c>
      <c r="H3406">
        <v>490</v>
      </c>
      <c r="I3406">
        <v>0</v>
      </c>
      <c r="J3406">
        <v>15280</v>
      </c>
      <c r="K3406">
        <f>SUM(Emisiones_CH4_CO2eq_MUNDO[[#This Row],[Agricultura (kilotoneladas CO₂e)]:[Otras Quemas de Combustible (kilotoneladas CO₂e)]])</f>
        <v>116920</v>
      </c>
    </row>
    <row r="3407" spans="1:11" x14ac:dyDescent="0.25">
      <c r="A3407" t="s">
        <v>250</v>
      </c>
      <c r="B3407" t="s">
        <v>250</v>
      </c>
      <c r="C3407" t="s">
        <v>251</v>
      </c>
      <c r="D3407">
        <v>1993</v>
      </c>
      <c r="E3407">
        <v>25210</v>
      </c>
      <c r="F3407">
        <v>26430</v>
      </c>
      <c r="G3407">
        <v>50470</v>
      </c>
      <c r="H3407">
        <v>490</v>
      </c>
      <c r="I3407">
        <v>0</v>
      </c>
      <c r="J3407">
        <v>15480</v>
      </c>
      <c r="K3407">
        <f>SUM(Emisiones_CH4_CO2eq_MUNDO[[#This Row],[Agricultura (kilotoneladas CO₂e)]:[Otras Quemas de Combustible (kilotoneladas CO₂e)]])</f>
        <v>118080</v>
      </c>
    </row>
    <row r="3408" spans="1:11" x14ac:dyDescent="0.25">
      <c r="A3408" t="s">
        <v>250</v>
      </c>
      <c r="B3408" t="s">
        <v>250</v>
      </c>
      <c r="C3408" t="s">
        <v>251</v>
      </c>
      <c r="D3408">
        <v>1994</v>
      </c>
      <c r="E3408">
        <v>26170</v>
      </c>
      <c r="F3408">
        <v>25460</v>
      </c>
      <c r="G3408">
        <v>52290</v>
      </c>
      <c r="H3408">
        <v>490</v>
      </c>
      <c r="I3408">
        <v>0</v>
      </c>
      <c r="J3408">
        <v>15680</v>
      </c>
      <c r="K3408">
        <f>SUM(Emisiones_CH4_CO2eq_MUNDO[[#This Row],[Agricultura (kilotoneladas CO₂e)]:[Otras Quemas de Combustible (kilotoneladas CO₂e)]])</f>
        <v>120090</v>
      </c>
    </row>
    <row r="3409" spans="1:11" x14ac:dyDescent="0.25">
      <c r="A3409" t="s">
        <v>250</v>
      </c>
      <c r="B3409" t="s">
        <v>250</v>
      </c>
      <c r="C3409" t="s">
        <v>251</v>
      </c>
      <c r="D3409">
        <v>1995</v>
      </c>
      <c r="E3409">
        <v>26960</v>
      </c>
      <c r="F3409">
        <v>24490</v>
      </c>
      <c r="G3409">
        <v>44760</v>
      </c>
      <c r="H3409">
        <v>490</v>
      </c>
      <c r="I3409">
        <v>0</v>
      </c>
      <c r="J3409">
        <v>16700</v>
      </c>
      <c r="K3409">
        <f>SUM(Emisiones_CH4_CO2eq_MUNDO[[#This Row],[Agricultura (kilotoneladas CO₂e)]:[Otras Quemas de Combustible (kilotoneladas CO₂e)]])</f>
        <v>113400</v>
      </c>
    </row>
    <row r="3410" spans="1:11" x14ac:dyDescent="0.25">
      <c r="A3410" t="s">
        <v>250</v>
      </c>
      <c r="B3410" t="s">
        <v>250</v>
      </c>
      <c r="C3410" t="s">
        <v>251</v>
      </c>
      <c r="D3410">
        <v>1996</v>
      </c>
      <c r="E3410">
        <v>27370</v>
      </c>
      <c r="F3410">
        <v>24640</v>
      </c>
      <c r="G3410">
        <v>37230</v>
      </c>
      <c r="H3410">
        <v>8950</v>
      </c>
      <c r="I3410">
        <v>0</v>
      </c>
      <c r="J3410">
        <v>17670</v>
      </c>
      <c r="K3410">
        <f>SUM(Emisiones_CH4_CO2eq_MUNDO[[#This Row],[Agricultura (kilotoneladas CO₂e)]:[Otras Quemas de Combustible (kilotoneladas CO₂e)]])</f>
        <v>115860</v>
      </c>
    </row>
    <row r="3411" spans="1:11" x14ac:dyDescent="0.25">
      <c r="A3411" t="s">
        <v>250</v>
      </c>
      <c r="B3411" t="s">
        <v>250</v>
      </c>
      <c r="C3411" t="s">
        <v>251</v>
      </c>
      <c r="D3411">
        <v>1997</v>
      </c>
      <c r="E3411">
        <v>28870</v>
      </c>
      <c r="F3411">
        <v>24790</v>
      </c>
      <c r="G3411">
        <v>29710</v>
      </c>
      <c r="H3411">
        <v>7610</v>
      </c>
      <c r="I3411">
        <v>0</v>
      </c>
      <c r="J3411">
        <v>18640</v>
      </c>
      <c r="K3411">
        <f>SUM(Emisiones_CH4_CO2eq_MUNDO[[#This Row],[Agricultura (kilotoneladas CO₂e)]:[Otras Quemas de Combustible (kilotoneladas CO₂e)]])</f>
        <v>109620</v>
      </c>
    </row>
    <row r="3412" spans="1:11" x14ac:dyDescent="0.25">
      <c r="A3412" t="s">
        <v>250</v>
      </c>
      <c r="B3412" t="s">
        <v>250</v>
      </c>
      <c r="C3412" t="s">
        <v>251</v>
      </c>
      <c r="D3412">
        <v>1998</v>
      </c>
      <c r="E3412">
        <v>30240</v>
      </c>
      <c r="F3412">
        <v>24950</v>
      </c>
      <c r="G3412">
        <v>22190</v>
      </c>
      <c r="H3412">
        <v>8940</v>
      </c>
      <c r="I3412">
        <v>0</v>
      </c>
      <c r="J3412">
        <v>19610</v>
      </c>
      <c r="K3412">
        <f>SUM(Emisiones_CH4_CO2eq_MUNDO[[#This Row],[Agricultura (kilotoneladas CO₂e)]:[Otras Quemas de Combustible (kilotoneladas CO₂e)]])</f>
        <v>105930</v>
      </c>
    </row>
    <row r="3413" spans="1:11" x14ac:dyDescent="0.25">
      <c r="A3413" t="s">
        <v>250</v>
      </c>
      <c r="B3413" t="s">
        <v>250</v>
      </c>
      <c r="C3413" t="s">
        <v>251</v>
      </c>
      <c r="D3413">
        <v>1999</v>
      </c>
      <c r="E3413">
        <v>30890</v>
      </c>
      <c r="F3413">
        <v>25100</v>
      </c>
      <c r="G3413">
        <v>14670</v>
      </c>
      <c r="H3413">
        <v>7570</v>
      </c>
      <c r="I3413">
        <v>0</v>
      </c>
      <c r="J3413">
        <v>20580</v>
      </c>
      <c r="K3413">
        <f>SUM(Emisiones_CH4_CO2eq_MUNDO[[#This Row],[Agricultura (kilotoneladas CO₂e)]:[Otras Quemas de Combustible (kilotoneladas CO₂e)]])</f>
        <v>98810</v>
      </c>
    </row>
    <row r="3414" spans="1:11" x14ac:dyDescent="0.25">
      <c r="A3414" t="s">
        <v>250</v>
      </c>
      <c r="B3414" t="s">
        <v>250</v>
      </c>
      <c r="C3414" t="s">
        <v>251</v>
      </c>
      <c r="D3414">
        <v>2000</v>
      </c>
      <c r="E3414">
        <v>31390</v>
      </c>
      <c r="F3414">
        <v>25260</v>
      </c>
      <c r="G3414">
        <v>7150</v>
      </c>
      <c r="H3414">
        <v>8390</v>
      </c>
      <c r="I3414">
        <v>0</v>
      </c>
      <c r="J3414">
        <v>21550</v>
      </c>
      <c r="K3414">
        <f>SUM(Emisiones_CH4_CO2eq_MUNDO[[#This Row],[Agricultura (kilotoneladas CO₂e)]:[Otras Quemas de Combustible (kilotoneladas CO₂e)]])</f>
        <v>93740</v>
      </c>
    </row>
    <row r="3415" spans="1:11" x14ac:dyDescent="0.25">
      <c r="A3415" t="s">
        <v>250</v>
      </c>
      <c r="B3415" t="s">
        <v>250</v>
      </c>
      <c r="C3415" t="s">
        <v>251</v>
      </c>
      <c r="D3415">
        <v>2001</v>
      </c>
      <c r="E3415">
        <v>32490</v>
      </c>
      <c r="F3415">
        <v>26540</v>
      </c>
      <c r="G3415">
        <v>7340</v>
      </c>
      <c r="H3415">
        <v>510</v>
      </c>
      <c r="I3415">
        <v>0</v>
      </c>
      <c r="J3415">
        <v>22870</v>
      </c>
      <c r="K3415">
        <f>SUM(Emisiones_CH4_CO2eq_MUNDO[[#This Row],[Agricultura (kilotoneladas CO₂e)]:[Otras Quemas de Combustible (kilotoneladas CO₂e)]])</f>
        <v>89750</v>
      </c>
    </row>
    <row r="3416" spans="1:11" x14ac:dyDescent="0.25">
      <c r="A3416" t="s">
        <v>250</v>
      </c>
      <c r="B3416" t="s">
        <v>250</v>
      </c>
      <c r="C3416" t="s">
        <v>251</v>
      </c>
      <c r="D3416">
        <v>2002</v>
      </c>
      <c r="E3416">
        <v>32619.999999999898</v>
      </c>
      <c r="F3416">
        <v>27820</v>
      </c>
      <c r="G3416">
        <v>7530</v>
      </c>
      <c r="H3416">
        <v>250</v>
      </c>
      <c r="I3416">
        <v>0</v>
      </c>
      <c r="J3416">
        <v>24190</v>
      </c>
      <c r="K3416">
        <f>SUM(Emisiones_CH4_CO2eq_MUNDO[[#This Row],[Agricultura (kilotoneladas CO₂e)]:[Otras Quemas de Combustible (kilotoneladas CO₂e)]])</f>
        <v>92409.999999999898</v>
      </c>
    </row>
    <row r="3417" spans="1:11" x14ac:dyDescent="0.25">
      <c r="A3417" t="s">
        <v>250</v>
      </c>
      <c r="B3417" t="s">
        <v>250</v>
      </c>
      <c r="C3417" t="s">
        <v>251</v>
      </c>
      <c r="D3417">
        <v>2003</v>
      </c>
      <c r="E3417">
        <v>33210</v>
      </c>
      <c r="F3417">
        <v>29100</v>
      </c>
      <c r="G3417">
        <v>7730</v>
      </c>
      <c r="H3417">
        <v>680</v>
      </c>
      <c r="I3417">
        <v>0</v>
      </c>
      <c r="J3417">
        <v>25510</v>
      </c>
      <c r="K3417">
        <f>SUM(Emisiones_CH4_CO2eq_MUNDO[[#This Row],[Agricultura (kilotoneladas CO₂e)]:[Otras Quemas de Combustible (kilotoneladas CO₂e)]])</f>
        <v>96230</v>
      </c>
    </row>
    <row r="3418" spans="1:11" x14ac:dyDescent="0.25">
      <c r="A3418" t="s">
        <v>250</v>
      </c>
      <c r="B3418" t="s">
        <v>250</v>
      </c>
      <c r="C3418" t="s">
        <v>251</v>
      </c>
      <c r="D3418">
        <v>2004</v>
      </c>
      <c r="E3418">
        <v>33520</v>
      </c>
      <c r="F3418">
        <v>30390</v>
      </c>
      <c r="G3418">
        <v>7920</v>
      </c>
      <c r="H3418">
        <v>490</v>
      </c>
      <c r="I3418">
        <v>0</v>
      </c>
      <c r="J3418">
        <v>26830</v>
      </c>
      <c r="K3418">
        <f>SUM(Emisiones_CH4_CO2eq_MUNDO[[#This Row],[Agricultura (kilotoneladas CO₂e)]:[Otras Quemas de Combustible (kilotoneladas CO₂e)]])</f>
        <v>99150</v>
      </c>
    </row>
    <row r="3419" spans="1:11" x14ac:dyDescent="0.25">
      <c r="A3419" t="s">
        <v>250</v>
      </c>
      <c r="B3419" t="s">
        <v>250</v>
      </c>
      <c r="C3419" t="s">
        <v>251</v>
      </c>
      <c r="D3419">
        <v>2005</v>
      </c>
      <c r="E3419">
        <v>35730</v>
      </c>
      <c r="F3419">
        <v>31670</v>
      </c>
      <c r="G3419">
        <v>8119.99999999999</v>
      </c>
      <c r="H3419">
        <v>490</v>
      </c>
      <c r="I3419">
        <v>0</v>
      </c>
      <c r="J3419">
        <v>28150</v>
      </c>
      <c r="K3419">
        <f>SUM(Emisiones_CH4_CO2eq_MUNDO[[#This Row],[Agricultura (kilotoneladas CO₂e)]:[Otras Quemas de Combustible (kilotoneladas CO₂e)]])</f>
        <v>104159.99999999999</v>
      </c>
    </row>
    <row r="3420" spans="1:11" x14ac:dyDescent="0.25">
      <c r="A3420" t="s">
        <v>250</v>
      </c>
      <c r="B3420" t="s">
        <v>250</v>
      </c>
      <c r="C3420" t="s">
        <v>251</v>
      </c>
      <c r="D3420">
        <v>2006</v>
      </c>
      <c r="E3420">
        <v>35960</v>
      </c>
      <c r="F3420">
        <v>31920</v>
      </c>
      <c r="G3420">
        <v>8340</v>
      </c>
      <c r="H3420">
        <v>290</v>
      </c>
      <c r="I3420">
        <v>0</v>
      </c>
      <c r="J3420">
        <v>28320</v>
      </c>
      <c r="K3420">
        <f>SUM(Emisiones_CH4_CO2eq_MUNDO[[#This Row],[Agricultura (kilotoneladas CO₂e)]:[Otras Quemas de Combustible (kilotoneladas CO₂e)]])</f>
        <v>104830</v>
      </c>
    </row>
    <row r="3421" spans="1:11" x14ac:dyDescent="0.25">
      <c r="A3421" t="s">
        <v>250</v>
      </c>
      <c r="B3421" t="s">
        <v>250</v>
      </c>
      <c r="C3421" t="s">
        <v>251</v>
      </c>
      <c r="D3421">
        <v>2007</v>
      </c>
      <c r="E3421">
        <v>35520</v>
      </c>
      <c r="F3421">
        <v>32159.999999999898</v>
      </c>
      <c r="G3421">
        <v>8570</v>
      </c>
      <c r="H3421">
        <v>300</v>
      </c>
      <c r="I3421">
        <v>0</v>
      </c>
      <c r="J3421">
        <v>28490</v>
      </c>
      <c r="K3421">
        <f>SUM(Emisiones_CH4_CO2eq_MUNDO[[#This Row],[Agricultura (kilotoneladas CO₂e)]:[Otras Quemas de Combustible (kilotoneladas CO₂e)]])</f>
        <v>105039.9999999999</v>
      </c>
    </row>
    <row r="3422" spans="1:11" x14ac:dyDescent="0.25">
      <c r="A3422" t="s">
        <v>250</v>
      </c>
      <c r="B3422" t="s">
        <v>250</v>
      </c>
      <c r="C3422" t="s">
        <v>251</v>
      </c>
      <c r="D3422">
        <v>2008</v>
      </c>
      <c r="E3422">
        <v>35130</v>
      </c>
      <c r="F3422">
        <v>32409.999999999898</v>
      </c>
      <c r="G3422">
        <v>8800</v>
      </c>
      <c r="H3422">
        <v>1130</v>
      </c>
      <c r="I3422">
        <v>0</v>
      </c>
      <c r="J3422">
        <v>28660</v>
      </c>
      <c r="K3422">
        <f>SUM(Emisiones_CH4_CO2eq_MUNDO[[#This Row],[Agricultura (kilotoneladas CO₂e)]:[Otras Quemas de Combustible (kilotoneladas CO₂e)]])</f>
        <v>106129.9999999999</v>
      </c>
    </row>
    <row r="3423" spans="1:11" x14ac:dyDescent="0.25">
      <c r="A3423" t="s">
        <v>250</v>
      </c>
      <c r="B3423" t="s">
        <v>250</v>
      </c>
      <c r="C3423" t="s">
        <v>251</v>
      </c>
      <c r="D3423">
        <v>2009</v>
      </c>
      <c r="E3423">
        <v>33560</v>
      </c>
      <c r="F3423">
        <v>32659.999999999898</v>
      </c>
      <c r="G3423">
        <v>9020</v>
      </c>
      <c r="H3423">
        <v>200</v>
      </c>
      <c r="I3423">
        <v>0</v>
      </c>
      <c r="J3423">
        <v>28830</v>
      </c>
      <c r="K3423">
        <f>SUM(Emisiones_CH4_CO2eq_MUNDO[[#This Row],[Agricultura (kilotoneladas CO₂e)]:[Otras Quemas de Combustible (kilotoneladas CO₂e)]])</f>
        <v>104269.9999999999</v>
      </c>
    </row>
    <row r="3424" spans="1:11" x14ac:dyDescent="0.25">
      <c r="A3424" t="s">
        <v>250</v>
      </c>
      <c r="B3424" t="s">
        <v>250</v>
      </c>
      <c r="C3424" t="s">
        <v>251</v>
      </c>
      <c r="D3424">
        <v>2010</v>
      </c>
      <c r="E3424">
        <v>36200</v>
      </c>
      <c r="F3424">
        <v>32909.999999999898</v>
      </c>
      <c r="G3424">
        <v>9250</v>
      </c>
      <c r="H3424">
        <v>420</v>
      </c>
      <c r="I3424">
        <v>0</v>
      </c>
      <c r="J3424">
        <v>29000</v>
      </c>
      <c r="K3424">
        <f>SUM(Emisiones_CH4_CO2eq_MUNDO[[#This Row],[Agricultura (kilotoneladas CO₂e)]:[Otras Quemas de Combustible (kilotoneladas CO₂e)]])</f>
        <v>107779.9999999999</v>
      </c>
    </row>
    <row r="3425" spans="1:11" x14ac:dyDescent="0.25">
      <c r="A3425" t="s">
        <v>250</v>
      </c>
      <c r="B3425" t="s">
        <v>250</v>
      </c>
      <c r="C3425" t="s">
        <v>251</v>
      </c>
      <c r="D3425">
        <v>2011</v>
      </c>
      <c r="E3425">
        <v>39280</v>
      </c>
      <c r="F3425">
        <v>34300</v>
      </c>
      <c r="G3425">
        <v>9510</v>
      </c>
      <c r="H3425">
        <v>180</v>
      </c>
      <c r="I3425">
        <v>0</v>
      </c>
      <c r="J3425">
        <v>29130</v>
      </c>
      <c r="K3425">
        <f>SUM(Emisiones_CH4_CO2eq_MUNDO[[#This Row],[Agricultura (kilotoneladas CO₂e)]:[Otras Quemas de Combustible (kilotoneladas CO₂e)]])</f>
        <v>112400</v>
      </c>
    </row>
    <row r="3426" spans="1:11" x14ac:dyDescent="0.25">
      <c r="A3426" t="s">
        <v>250</v>
      </c>
      <c r="B3426" t="s">
        <v>250</v>
      </c>
      <c r="C3426" t="s">
        <v>251</v>
      </c>
      <c r="D3426">
        <v>2012</v>
      </c>
      <c r="E3426">
        <v>41310</v>
      </c>
      <c r="F3426">
        <v>35690</v>
      </c>
      <c r="G3426">
        <v>9770</v>
      </c>
      <c r="H3426">
        <v>380</v>
      </c>
      <c r="I3426">
        <v>0</v>
      </c>
      <c r="J3426">
        <v>29250</v>
      </c>
      <c r="K3426">
        <f>SUM(Emisiones_CH4_CO2eq_MUNDO[[#This Row],[Agricultura (kilotoneladas CO₂e)]:[Otras Quemas de Combustible (kilotoneladas CO₂e)]])</f>
        <v>116400</v>
      </c>
    </row>
    <row r="3427" spans="1:11" x14ac:dyDescent="0.25">
      <c r="A3427" t="s">
        <v>250</v>
      </c>
      <c r="B3427" t="s">
        <v>250</v>
      </c>
      <c r="C3427" t="s">
        <v>251</v>
      </c>
      <c r="D3427">
        <v>2013</v>
      </c>
      <c r="E3427">
        <v>41970</v>
      </c>
      <c r="F3427">
        <v>37090</v>
      </c>
      <c r="G3427">
        <v>10030</v>
      </c>
      <c r="H3427">
        <v>430</v>
      </c>
      <c r="I3427">
        <v>0</v>
      </c>
      <c r="J3427">
        <v>29380</v>
      </c>
      <c r="K3427">
        <f>SUM(Emisiones_CH4_CO2eq_MUNDO[[#This Row],[Agricultura (kilotoneladas CO₂e)]:[Otras Quemas de Combustible (kilotoneladas CO₂e)]])</f>
        <v>118900</v>
      </c>
    </row>
    <row r="3428" spans="1:11" x14ac:dyDescent="0.25">
      <c r="A3428" t="s">
        <v>250</v>
      </c>
      <c r="B3428" t="s">
        <v>250</v>
      </c>
      <c r="C3428" t="s">
        <v>251</v>
      </c>
      <c r="D3428">
        <v>2014</v>
      </c>
      <c r="E3428">
        <v>42880</v>
      </c>
      <c r="F3428">
        <v>38480</v>
      </c>
      <c r="G3428">
        <v>10300</v>
      </c>
      <c r="H3428">
        <v>220</v>
      </c>
      <c r="I3428">
        <v>0</v>
      </c>
      <c r="J3428">
        <v>29500</v>
      </c>
      <c r="K3428">
        <f>SUM(Emisiones_CH4_CO2eq_MUNDO[[#This Row],[Agricultura (kilotoneladas CO₂e)]:[Otras Quemas de Combustible (kilotoneladas CO₂e)]])</f>
        <v>121380</v>
      </c>
    </row>
    <row r="3429" spans="1:11" x14ac:dyDescent="0.25">
      <c r="A3429" t="s">
        <v>250</v>
      </c>
      <c r="B3429" t="s">
        <v>250</v>
      </c>
      <c r="C3429" t="s">
        <v>251</v>
      </c>
      <c r="D3429">
        <v>2015</v>
      </c>
      <c r="E3429">
        <v>43570</v>
      </c>
      <c r="F3429">
        <v>39870</v>
      </c>
      <c r="G3429">
        <v>10560</v>
      </c>
      <c r="H3429">
        <v>460</v>
      </c>
      <c r="I3429">
        <v>0</v>
      </c>
      <c r="J3429">
        <v>29630</v>
      </c>
      <c r="K3429">
        <f>SUM(Emisiones_CH4_CO2eq_MUNDO[[#This Row],[Agricultura (kilotoneladas CO₂e)]:[Otras Quemas de Combustible (kilotoneladas CO₂e)]])</f>
        <v>124090</v>
      </c>
    </row>
    <row r="3430" spans="1:11" x14ac:dyDescent="0.25">
      <c r="A3430" t="s">
        <v>250</v>
      </c>
      <c r="B3430" t="s">
        <v>250</v>
      </c>
      <c r="C3430" t="s">
        <v>251</v>
      </c>
      <c r="D3430">
        <v>2016</v>
      </c>
      <c r="E3430">
        <v>51590</v>
      </c>
      <c r="F3430">
        <v>39860</v>
      </c>
      <c r="G3430">
        <v>10850</v>
      </c>
      <c r="H3430">
        <v>1490</v>
      </c>
      <c r="I3430">
        <v>0</v>
      </c>
      <c r="J3430">
        <v>30030</v>
      </c>
      <c r="K3430">
        <f>SUM(Emisiones_CH4_CO2eq_MUNDO[[#This Row],[Agricultura (kilotoneladas CO₂e)]:[Otras Quemas de Combustible (kilotoneladas CO₂e)]])</f>
        <v>133820</v>
      </c>
    </row>
    <row r="3431" spans="1:11" x14ac:dyDescent="0.25">
      <c r="A3431" t="s">
        <v>252</v>
      </c>
      <c r="B3431" t="s">
        <v>252</v>
      </c>
      <c r="C3431" t="s">
        <v>253</v>
      </c>
      <c r="D3431">
        <v>1990</v>
      </c>
      <c r="E3431">
        <v>0</v>
      </c>
      <c r="F3431">
        <v>0</v>
      </c>
      <c r="G3431">
        <v>0</v>
      </c>
      <c r="H3431">
        <v>0</v>
      </c>
      <c r="I3431">
        <v>0</v>
      </c>
      <c r="J3431">
        <v>0</v>
      </c>
      <c r="K3431">
        <f>SUM(Emisiones_CH4_CO2eq_MUNDO[[#This Row],[Agricultura (kilotoneladas CO₂e)]:[Otras Quemas de Combustible (kilotoneladas CO₂e)]])</f>
        <v>0</v>
      </c>
    </row>
    <row r="3432" spans="1:11" x14ac:dyDescent="0.25">
      <c r="A3432" t="s">
        <v>252</v>
      </c>
      <c r="B3432" t="s">
        <v>252</v>
      </c>
      <c r="C3432" t="s">
        <v>253</v>
      </c>
      <c r="D3432">
        <v>1991</v>
      </c>
      <c r="E3432">
        <v>0</v>
      </c>
      <c r="F3432">
        <v>0</v>
      </c>
      <c r="G3432">
        <v>0</v>
      </c>
      <c r="H3432">
        <v>0</v>
      </c>
      <c r="I3432">
        <v>0</v>
      </c>
      <c r="J3432">
        <v>0</v>
      </c>
      <c r="K3432">
        <f>SUM(Emisiones_CH4_CO2eq_MUNDO[[#This Row],[Agricultura (kilotoneladas CO₂e)]:[Otras Quemas de Combustible (kilotoneladas CO₂e)]])</f>
        <v>0</v>
      </c>
    </row>
    <row r="3433" spans="1:11" x14ac:dyDescent="0.25">
      <c r="A3433" t="s">
        <v>252</v>
      </c>
      <c r="B3433" t="s">
        <v>252</v>
      </c>
      <c r="C3433" t="s">
        <v>253</v>
      </c>
      <c r="D3433">
        <v>1992</v>
      </c>
      <c r="E3433">
        <v>0</v>
      </c>
      <c r="F3433">
        <v>0</v>
      </c>
      <c r="G3433">
        <v>0</v>
      </c>
      <c r="H3433">
        <v>0</v>
      </c>
      <c r="I3433">
        <v>0</v>
      </c>
      <c r="J3433">
        <v>0</v>
      </c>
      <c r="K3433">
        <f>SUM(Emisiones_CH4_CO2eq_MUNDO[[#This Row],[Agricultura (kilotoneladas CO₂e)]:[Otras Quemas de Combustible (kilotoneladas CO₂e)]])</f>
        <v>0</v>
      </c>
    </row>
    <row r="3434" spans="1:11" x14ac:dyDescent="0.25">
      <c r="A3434" t="s">
        <v>252</v>
      </c>
      <c r="B3434" t="s">
        <v>252</v>
      </c>
      <c r="C3434" t="s">
        <v>253</v>
      </c>
      <c r="D3434">
        <v>1993</v>
      </c>
      <c r="E3434">
        <v>0</v>
      </c>
      <c r="F3434">
        <v>0</v>
      </c>
      <c r="G3434">
        <v>0</v>
      </c>
      <c r="H3434">
        <v>0</v>
      </c>
      <c r="I3434">
        <v>0</v>
      </c>
      <c r="J3434">
        <v>0</v>
      </c>
      <c r="K3434">
        <f>SUM(Emisiones_CH4_CO2eq_MUNDO[[#This Row],[Agricultura (kilotoneladas CO₂e)]:[Otras Quemas de Combustible (kilotoneladas CO₂e)]])</f>
        <v>0</v>
      </c>
    </row>
    <row r="3435" spans="1:11" x14ac:dyDescent="0.25">
      <c r="A3435" t="s">
        <v>252</v>
      </c>
      <c r="B3435" t="s">
        <v>252</v>
      </c>
      <c r="C3435" t="s">
        <v>253</v>
      </c>
      <c r="D3435">
        <v>1994</v>
      </c>
      <c r="E3435">
        <v>0</v>
      </c>
      <c r="F3435">
        <v>0</v>
      </c>
      <c r="G3435">
        <v>0</v>
      </c>
      <c r="H3435">
        <v>0</v>
      </c>
      <c r="I3435">
        <v>0</v>
      </c>
      <c r="J3435">
        <v>0</v>
      </c>
      <c r="K3435">
        <f>SUM(Emisiones_CH4_CO2eq_MUNDO[[#This Row],[Agricultura (kilotoneladas CO₂e)]:[Otras Quemas de Combustible (kilotoneladas CO₂e)]])</f>
        <v>0</v>
      </c>
    </row>
    <row r="3436" spans="1:11" x14ac:dyDescent="0.25">
      <c r="A3436" t="s">
        <v>252</v>
      </c>
      <c r="B3436" t="s">
        <v>252</v>
      </c>
      <c r="C3436" t="s">
        <v>253</v>
      </c>
      <c r="D3436">
        <v>1995</v>
      </c>
      <c r="E3436">
        <v>0</v>
      </c>
      <c r="F3436">
        <v>0</v>
      </c>
      <c r="G3436">
        <v>0</v>
      </c>
      <c r="H3436">
        <v>0</v>
      </c>
      <c r="I3436">
        <v>0</v>
      </c>
      <c r="J3436">
        <v>0</v>
      </c>
      <c r="K3436">
        <f>SUM(Emisiones_CH4_CO2eq_MUNDO[[#This Row],[Agricultura (kilotoneladas CO₂e)]:[Otras Quemas de Combustible (kilotoneladas CO₂e)]])</f>
        <v>0</v>
      </c>
    </row>
    <row r="3437" spans="1:11" x14ac:dyDescent="0.25">
      <c r="A3437" t="s">
        <v>252</v>
      </c>
      <c r="B3437" t="s">
        <v>252</v>
      </c>
      <c r="C3437" t="s">
        <v>253</v>
      </c>
      <c r="D3437">
        <v>1996</v>
      </c>
      <c r="E3437">
        <v>0</v>
      </c>
      <c r="F3437">
        <v>0</v>
      </c>
      <c r="G3437">
        <v>0</v>
      </c>
      <c r="H3437">
        <v>0</v>
      </c>
      <c r="I3437">
        <v>0</v>
      </c>
      <c r="J3437">
        <v>0</v>
      </c>
      <c r="K3437">
        <f>SUM(Emisiones_CH4_CO2eq_MUNDO[[#This Row],[Agricultura (kilotoneladas CO₂e)]:[Otras Quemas de Combustible (kilotoneladas CO₂e)]])</f>
        <v>0</v>
      </c>
    </row>
    <row r="3438" spans="1:11" x14ac:dyDescent="0.25">
      <c r="A3438" t="s">
        <v>252</v>
      </c>
      <c r="B3438" t="s">
        <v>252</v>
      </c>
      <c r="C3438" t="s">
        <v>253</v>
      </c>
      <c r="D3438">
        <v>1997</v>
      </c>
      <c r="E3438">
        <v>0</v>
      </c>
      <c r="F3438">
        <v>0</v>
      </c>
      <c r="G3438">
        <v>0</v>
      </c>
      <c r="H3438">
        <v>0</v>
      </c>
      <c r="I3438">
        <v>0</v>
      </c>
      <c r="J3438">
        <v>0</v>
      </c>
      <c r="K3438">
        <f>SUM(Emisiones_CH4_CO2eq_MUNDO[[#This Row],[Agricultura (kilotoneladas CO₂e)]:[Otras Quemas de Combustible (kilotoneladas CO₂e)]])</f>
        <v>0</v>
      </c>
    </row>
    <row r="3439" spans="1:11" x14ac:dyDescent="0.25">
      <c r="A3439" t="s">
        <v>252</v>
      </c>
      <c r="B3439" t="s">
        <v>252</v>
      </c>
      <c r="C3439" t="s">
        <v>253</v>
      </c>
      <c r="D3439">
        <v>1998</v>
      </c>
      <c r="E3439">
        <v>0</v>
      </c>
      <c r="F3439">
        <v>0</v>
      </c>
      <c r="G3439">
        <v>0</v>
      </c>
      <c r="H3439">
        <v>0</v>
      </c>
      <c r="I3439">
        <v>0</v>
      </c>
      <c r="J3439">
        <v>0</v>
      </c>
      <c r="K3439">
        <f>SUM(Emisiones_CH4_CO2eq_MUNDO[[#This Row],[Agricultura (kilotoneladas CO₂e)]:[Otras Quemas de Combustible (kilotoneladas CO₂e)]])</f>
        <v>0</v>
      </c>
    </row>
    <row r="3440" spans="1:11" x14ac:dyDescent="0.25">
      <c r="A3440" t="s">
        <v>252</v>
      </c>
      <c r="B3440" t="s">
        <v>252</v>
      </c>
      <c r="C3440" t="s">
        <v>253</v>
      </c>
      <c r="D3440">
        <v>1999</v>
      </c>
      <c r="E3440">
        <v>0</v>
      </c>
      <c r="F3440">
        <v>0</v>
      </c>
      <c r="G3440">
        <v>0</v>
      </c>
      <c r="H3440">
        <v>0</v>
      </c>
      <c r="I3440">
        <v>0</v>
      </c>
      <c r="J3440">
        <v>0</v>
      </c>
      <c r="K3440">
        <f>SUM(Emisiones_CH4_CO2eq_MUNDO[[#This Row],[Agricultura (kilotoneladas CO₂e)]:[Otras Quemas de Combustible (kilotoneladas CO₂e)]])</f>
        <v>0</v>
      </c>
    </row>
    <row r="3441" spans="1:11" x14ac:dyDescent="0.25">
      <c r="A3441" t="s">
        <v>252</v>
      </c>
      <c r="B3441" t="s">
        <v>252</v>
      </c>
      <c r="C3441" t="s">
        <v>253</v>
      </c>
      <c r="D3441">
        <v>2000</v>
      </c>
      <c r="E3441">
        <v>0</v>
      </c>
      <c r="F3441">
        <v>0</v>
      </c>
      <c r="G3441">
        <v>0</v>
      </c>
      <c r="H3441">
        <v>0</v>
      </c>
      <c r="I3441">
        <v>0</v>
      </c>
      <c r="J3441">
        <v>0</v>
      </c>
      <c r="K3441">
        <f>SUM(Emisiones_CH4_CO2eq_MUNDO[[#This Row],[Agricultura (kilotoneladas CO₂e)]:[Otras Quemas de Combustible (kilotoneladas CO₂e)]])</f>
        <v>0</v>
      </c>
    </row>
    <row r="3442" spans="1:11" x14ac:dyDescent="0.25">
      <c r="A3442" t="s">
        <v>252</v>
      </c>
      <c r="B3442" t="s">
        <v>252</v>
      </c>
      <c r="C3442" t="s">
        <v>253</v>
      </c>
      <c r="D3442">
        <v>2001</v>
      </c>
      <c r="E3442">
        <v>0</v>
      </c>
      <c r="F3442">
        <v>0</v>
      </c>
      <c r="G3442">
        <v>0</v>
      </c>
      <c r="H3442">
        <v>0</v>
      </c>
      <c r="I3442">
        <v>0</v>
      </c>
      <c r="J3442">
        <v>0</v>
      </c>
      <c r="K3442">
        <f>SUM(Emisiones_CH4_CO2eq_MUNDO[[#This Row],[Agricultura (kilotoneladas CO₂e)]:[Otras Quemas de Combustible (kilotoneladas CO₂e)]])</f>
        <v>0</v>
      </c>
    </row>
    <row r="3443" spans="1:11" x14ac:dyDescent="0.25">
      <c r="A3443" t="s">
        <v>252</v>
      </c>
      <c r="B3443" t="s">
        <v>252</v>
      </c>
      <c r="C3443" t="s">
        <v>253</v>
      </c>
      <c r="D3443">
        <v>2002</v>
      </c>
      <c r="E3443">
        <v>0</v>
      </c>
      <c r="F3443">
        <v>0</v>
      </c>
      <c r="G3443">
        <v>0</v>
      </c>
      <c r="H3443">
        <v>0</v>
      </c>
      <c r="I3443">
        <v>0</v>
      </c>
      <c r="J3443">
        <v>0</v>
      </c>
      <c r="K3443">
        <f>SUM(Emisiones_CH4_CO2eq_MUNDO[[#This Row],[Agricultura (kilotoneladas CO₂e)]:[Otras Quemas de Combustible (kilotoneladas CO₂e)]])</f>
        <v>0</v>
      </c>
    </row>
    <row r="3444" spans="1:11" x14ac:dyDescent="0.25">
      <c r="A3444" t="s">
        <v>252</v>
      </c>
      <c r="B3444" t="s">
        <v>252</v>
      </c>
      <c r="C3444" t="s">
        <v>253</v>
      </c>
      <c r="D3444">
        <v>2003</v>
      </c>
      <c r="E3444">
        <v>0</v>
      </c>
      <c r="F3444">
        <v>0</v>
      </c>
      <c r="G3444">
        <v>0</v>
      </c>
      <c r="H3444">
        <v>0</v>
      </c>
      <c r="I3444">
        <v>0</v>
      </c>
      <c r="J3444">
        <v>0</v>
      </c>
      <c r="K3444">
        <f>SUM(Emisiones_CH4_CO2eq_MUNDO[[#This Row],[Agricultura (kilotoneladas CO₂e)]:[Otras Quemas de Combustible (kilotoneladas CO₂e)]])</f>
        <v>0</v>
      </c>
    </row>
    <row r="3445" spans="1:11" x14ac:dyDescent="0.25">
      <c r="A3445" t="s">
        <v>252</v>
      </c>
      <c r="B3445" t="s">
        <v>252</v>
      </c>
      <c r="C3445" t="s">
        <v>253</v>
      </c>
      <c r="D3445">
        <v>2004</v>
      </c>
      <c r="E3445">
        <v>0</v>
      </c>
      <c r="F3445">
        <v>0</v>
      </c>
      <c r="G3445">
        <v>0</v>
      </c>
      <c r="H3445">
        <v>0</v>
      </c>
      <c r="I3445">
        <v>0</v>
      </c>
      <c r="J3445">
        <v>0</v>
      </c>
      <c r="K3445">
        <f>SUM(Emisiones_CH4_CO2eq_MUNDO[[#This Row],[Agricultura (kilotoneladas CO₂e)]:[Otras Quemas de Combustible (kilotoneladas CO₂e)]])</f>
        <v>0</v>
      </c>
    </row>
    <row r="3446" spans="1:11" x14ac:dyDescent="0.25">
      <c r="A3446" t="s">
        <v>252</v>
      </c>
      <c r="B3446" t="s">
        <v>252</v>
      </c>
      <c r="C3446" t="s">
        <v>253</v>
      </c>
      <c r="D3446">
        <v>2005</v>
      </c>
      <c r="E3446">
        <v>0</v>
      </c>
      <c r="F3446">
        <v>0</v>
      </c>
      <c r="G3446">
        <v>0</v>
      </c>
      <c r="H3446">
        <v>0</v>
      </c>
      <c r="I3446">
        <v>0</v>
      </c>
      <c r="J3446">
        <v>0</v>
      </c>
      <c r="K3446">
        <f>SUM(Emisiones_CH4_CO2eq_MUNDO[[#This Row],[Agricultura (kilotoneladas CO₂e)]:[Otras Quemas de Combustible (kilotoneladas CO₂e)]])</f>
        <v>0</v>
      </c>
    </row>
    <row r="3447" spans="1:11" x14ac:dyDescent="0.25">
      <c r="A3447" t="s">
        <v>252</v>
      </c>
      <c r="B3447" t="s">
        <v>252</v>
      </c>
      <c r="C3447" t="s">
        <v>253</v>
      </c>
      <c r="D3447">
        <v>2006</v>
      </c>
      <c r="E3447">
        <v>0</v>
      </c>
      <c r="F3447">
        <v>0</v>
      </c>
      <c r="G3447">
        <v>0</v>
      </c>
      <c r="H3447">
        <v>0</v>
      </c>
      <c r="I3447">
        <v>0</v>
      </c>
      <c r="J3447">
        <v>0</v>
      </c>
      <c r="K3447">
        <f>SUM(Emisiones_CH4_CO2eq_MUNDO[[#This Row],[Agricultura (kilotoneladas CO₂e)]:[Otras Quemas de Combustible (kilotoneladas CO₂e)]])</f>
        <v>0</v>
      </c>
    </row>
    <row r="3448" spans="1:11" x14ac:dyDescent="0.25">
      <c r="A3448" t="s">
        <v>252</v>
      </c>
      <c r="B3448" t="s">
        <v>252</v>
      </c>
      <c r="C3448" t="s">
        <v>253</v>
      </c>
      <c r="D3448">
        <v>2007</v>
      </c>
      <c r="E3448">
        <v>0</v>
      </c>
      <c r="F3448">
        <v>0</v>
      </c>
      <c r="G3448">
        <v>0</v>
      </c>
      <c r="H3448">
        <v>0</v>
      </c>
      <c r="I3448">
        <v>0</v>
      </c>
      <c r="J3448">
        <v>0</v>
      </c>
      <c r="K3448">
        <f>SUM(Emisiones_CH4_CO2eq_MUNDO[[#This Row],[Agricultura (kilotoneladas CO₂e)]:[Otras Quemas de Combustible (kilotoneladas CO₂e)]])</f>
        <v>0</v>
      </c>
    </row>
    <row r="3449" spans="1:11" x14ac:dyDescent="0.25">
      <c r="A3449" t="s">
        <v>252</v>
      </c>
      <c r="B3449" t="s">
        <v>252</v>
      </c>
      <c r="C3449" t="s">
        <v>253</v>
      </c>
      <c r="D3449">
        <v>2008</v>
      </c>
      <c r="E3449">
        <v>0</v>
      </c>
      <c r="F3449">
        <v>0</v>
      </c>
      <c r="G3449">
        <v>0</v>
      </c>
      <c r="H3449">
        <v>0</v>
      </c>
      <c r="I3449">
        <v>0</v>
      </c>
      <c r="J3449">
        <v>0</v>
      </c>
      <c r="K3449">
        <f>SUM(Emisiones_CH4_CO2eq_MUNDO[[#This Row],[Agricultura (kilotoneladas CO₂e)]:[Otras Quemas de Combustible (kilotoneladas CO₂e)]])</f>
        <v>0</v>
      </c>
    </row>
    <row r="3450" spans="1:11" x14ac:dyDescent="0.25">
      <c r="A3450" t="s">
        <v>252</v>
      </c>
      <c r="B3450" t="s">
        <v>252</v>
      </c>
      <c r="C3450" t="s">
        <v>253</v>
      </c>
      <c r="D3450">
        <v>2009</v>
      </c>
      <c r="E3450">
        <v>0</v>
      </c>
      <c r="F3450">
        <v>0</v>
      </c>
      <c r="G3450">
        <v>0</v>
      </c>
      <c r="H3450">
        <v>0</v>
      </c>
      <c r="I3450">
        <v>0</v>
      </c>
      <c r="J3450">
        <v>0</v>
      </c>
      <c r="K3450">
        <f>SUM(Emisiones_CH4_CO2eq_MUNDO[[#This Row],[Agricultura (kilotoneladas CO₂e)]:[Otras Quemas de Combustible (kilotoneladas CO₂e)]])</f>
        <v>0</v>
      </c>
    </row>
    <row r="3451" spans="1:11" x14ac:dyDescent="0.25">
      <c r="A3451" t="s">
        <v>252</v>
      </c>
      <c r="B3451" t="s">
        <v>252</v>
      </c>
      <c r="C3451" t="s">
        <v>253</v>
      </c>
      <c r="D3451">
        <v>2010</v>
      </c>
      <c r="E3451">
        <v>0</v>
      </c>
      <c r="F3451">
        <v>0</v>
      </c>
      <c r="G3451">
        <v>0</v>
      </c>
      <c r="H3451">
        <v>0</v>
      </c>
      <c r="I3451">
        <v>0</v>
      </c>
      <c r="J3451">
        <v>0</v>
      </c>
      <c r="K3451">
        <f>SUM(Emisiones_CH4_CO2eq_MUNDO[[#This Row],[Agricultura (kilotoneladas CO₂e)]:[Otras Quemas de Combustible (kilotoneladas CO₂e)]])</f>
        <v>0</v>
      </c>
    </row>
    <row r="3452" spans="1:11" x14ac:dyDescent="0.25">
      <c r="A3452" t="s">
        <v>252</v>
      </c>
      <c r="B3452" t="s">
        <v>252</v>
      </c>
      <c r="C3452" t="s">
        <v>253</v>
      </c>
      <c r="D3452">
        <v>2011</v>
      </c>
      <c r="E3452">
        <v>0</v>
      </c>
      <c r="F3452">
        <v>0</v>
      </c>
      <c r="G3452">
        <v>0</v>
      </c>
      <c r="H3452">
        <v>0</v>
      </c>
      <c r="I3452">
        <v>0</v>
      </c>
      <c r="J3452">
        <v>0</v>
      </c>
      <c r="K3452">
        <f>SUM(Emisiones_CH4_CO2eq_MUNDO[[#This Row],[Agricultura (kilotoneladas CO₂e)]:[Otras Quemas de Combustible (kilotoneladas CO₂e)]])</f>
        <v>0</v>
      </c>
    </row>
    <row r="3453" spans="1:11" x14ac:dyDescent="0.25">
      <c r="A3453" t="s">
        <v>252</v>
      </c>
      <c r="B3453" t="s">
        <v>252</v>
      </c>
      <c r="C3453" t="s">
        <v>253</v>
      </c>
      <c r="D3453">
        <v>2012</v>
      </c>
      <c r="E3453">
        <v>0</v>
      </c>
      <c r="F3453">
        <v>0</v>
      </c>
      <c r="G3453">
        <v>0</v>
      </c>
      <c r="H3453">
        <v>0</v>
      </c>
      <c r="I3453">
        <v>0</v>
      </c>
      <c r="J3453">
        <v>0</v>
      </c>
      <c r="K3453">
        <f>SUM(Emisiones_CH4_CO2eq_MUNDO[[#This Row],[Agricultura (kilotoneladas CO₂e)]:[Otras Quemas de Combustible (kilotoneladas CO₂e)]])</f>
        <v>0</v>
      </c>
    </row>
    <row r="3454" spans="1:11" x14ac:dyDescent="0.25">
      <c r="A3454" t="s">
        <v>252</v>
      </c>
      <c r="B3454" t="s">
        <v>252</v>
      </c>
      <c r="C3454" t="s">
        <v>253</v>
      </c>
      <c r="D3454">
        <v>2013</v>
      </c>
      <c r="E3454">
        <v>0</v>
      </c>
      <c r="F3454">
        <v>0</v>
      </c>
      <c r="G3454">
        <v>0</v>
      </c>
      <c r="H3454">
        <v>0</v>
      </c>
      <c r="I3454">
        <v>0</v>
      </c>
      <c r="J3454">
        <v>0</v>
      </c>
      <c r="K3454">
        <f>SUM(Emisiones_CH4_CO2eq_MUNDO[[#This Row],[Agricultura (kilotoneladas CO₂e)]:[Otras Quemas de Combustible (kilotoneladas CO₂e)]])</f>
        <v>0</v>
      </c>
    </row>
    <row r="3455" spans="1:11" x14ac:dyDescent="0.25">
      <c r="A3455" t="s">
        <v>252</v>
      </c>
      <c r="B3455" t="s">
        <v>252</v>
      </c>
      <c r="C3455" t="s">
        <v>253</v>
      </c>
      <c r="D3455">
        <v>2014</v>
      </c>
      <c r="E3455">
        <v>0</v>
      </c>
      <c r="F3455">
        <v>0</v>
      </c>
      <c r="G3455">
        <v>0</v>
      </c>
      <c r="H3455">
        <v>0</v>
      </c>
      <c r="I3455">
        <v>0</v>
      </c>
      <c r="J3455">
        <v>0</v>
      </c>
      <c r="K3455">
        <f>SUM(Emisiones_CH4_CO2eq_MUNDO[[#This Row],[Agricultura (kilotoneladas CO₂e)]:[Otras Quemas de Combustible (kilotoneladas CO₂e)]])</f>
        <v>0</v>
      </c>
    </row>
    <row r="3456" spans="1:11" x14ac:dyDescent="0.25">
      <c r="A3456" t="s">
        <v>252</v>
      </c>
      <c r="B3456" t="s">
        <v>252</v>
      </c>
      <c r="C3456" t="s">
        <v>253</v>
      </c>
      <c r="D3456">
        <v>2015</v>
      </c>
      <c r="E3456">
        <v>0</v>
      </c>
      <c r="F3456">
        <v>0</v>
      </c>
      <c r="G3456">
        <v>0</v>
      </c>
      <c r="H3456">
        <v>0</v>
      </c>
      <c r="I3456">
        <v>0</v>
      </c>
      <c r="J3456">
        <v>0</v>
      </c>
      <c r="K3456">
        <f>SUM(Emisiones_CH4_CO2eq_MUNDO[[#This Row],[Agricultura (kilotoneladas CO₂e)]:[Otras Quemas de Combustible (kilotoneladas CO₂e)]])</f>
        <v>0</v>
      </c>
    </row>
    <row r="3457" spans="1:11" x14ac:dyDescent="0.25">
      <c r="A3457" t="s">
        <v>252</v>
      </c>
      <c r="B3457" t="s">
        <v>252</v>
      </c>
      <c r="C3457" t="s">
        <v>253</v>
      </c>
      <c r="D3457">
        <v>2016</v>
      </c>
      <c r="E3457">
        <v>0</v>
      </c>
      <c r="F3457">
        <v>0</v>
      </c>
      <c r="G3457">
        <v>0</v>
      </c>
      <c r="H3457">
        <v>0</v>
      </c>
      <c r="I3457">
        <v>0</v>
      </c>
      <c r="J3457">
        <v>0</v>
      </c>
      <c r="K3457">
        <f>SUM(Emisiones_CH4_CO2eq_MUNDO[[#This Row],[Agricultura (kilotoneladas CO₂e)]:[Otras Quemas de Combustible (kilotoneladas CO₂e)]])</f>
        <v>0</v>
      </c>
    </row>
    <row r="3458" spans="1:11" x14ac:dyDescent="0.25">
      <c r="A3458" t="s">
        <v>254</v>
      </c>
      <c r="B3458" t="s">
        <v>459</v>
      </c>
      <c r="C3458" t="s">
        <v>255</v>
      </c>
      <c r="D3458">
        <v>1990</v>
      </c>
      <c r="E3458">
        <v>4580</v>
      </c>
      <c r="F3458">
        <v>20500</v>
      </c>
      <c r="G3458">
        <v>930</v>
      </c>
      <c r="H3458">
        <v>170</v>
      </c>
      <c r="I3458">
        <v>0</v>
      </c>
      <c r="J3458">
        <v>4540</v>
      </c>
      <c r="K3458">
        <f>SUM(Emisiones_CH4_CO2eq_MUNDO[[#This Row],[Agricultura (kilotoneladas CO₂e)]:[Otras Quemas de Combustible (kilotoneladas CO₂e)]])</f>
        <v>30720</v>
      </c>
    </row>
    <row r="3459" spans="1:11" x14ac:dyDescent="0.25">
      <c r="A3459" t="s">
        <v>254</v>
      </c>
      <c r="B3459" t="s">
        <v>459</v>
      </c>
      <c r="C3459" t="s">
        <v>255</v>
      </c>
      <c r="D3459">
        <v>1991</v>
      </c>
      <c r="E3459">
        <v>4380</v>
      </c>
      <c r="F3459">
        <v>19210</v>
      </c>
      <c r="G3459">
        <v>940</v>
      </c>
      <c r="H3459">
        <v>170</v>
      </c>
      <c r="I3459">
        <v>0</v>
      </c>
      <c r="J3459">
        <v>4330</v>
      </c>
      <c r="K3459">
        <f>SUM(Emisiones_CH4_CO2eq_MUNDO[[#This Row],[Agricultura (kilotoneladas CO₂e)]:[Otras Quemas de Combustible (kilotoneladas CO₂e)]])</f>
        <v>29030</v>
      </c>
    </row>
    <row r="3460" spans="1:11" x14ac:dyDescent="0.25">
      <c r="A3460" t="s">
        <v>254</v>
      </c>
      <c r="B3460" t="s">
        <v>459</v>
      </c>
      <c r="C3460" t="s">
        <v>255</v>
      </c>
      <c r="D3460">
        <v>1992</v>
      </c>
      <c r="E3460">
        <v>4340</v>
      </c>
      <c r="F3460">
        <v>17930</v>
      </c>
      <c r="G3460">
        <v>950</v>
      </c>
      <c r="H3460">
        <v>170</v>
      </c>
      <c r="I3460">
        <v>0</v>
      </c>
      <c r="J3460">
        <v>4110</v>
      </c>
      <c r="K3460">
        <f>SUM(Emisiones_CH4_CO2eq_MUNDO[[#This Row],[Agricultura (kilotoneladas CO₂e)]:[Otras Quemas de Combustible (kilotoneladas CO₂e)]])</f>
        <v>27500</v>
      </c>
    </row>
    <row r="3461" spans="1:11" x14ac:dyDescent="0.25">
      <c r="A3461" t="s">
        <v>254</v>
      </c>
      <c r="B3461" t="s">
        <v>459</v>
      </c>
      <c r="C3461" t="s">
        <v>255</v>
      </c>
      <c r="D3461">
        <v>1993</v>
      </c>
      <c r="E3461">
        <v>4280</v>
      </c>
      <c r="F3461">
        <v>16640</v>
      </c>
      <c r="G3461">
        <v>960</v>
      </c>
      <c r="H3461">
        <v>170</v>
      </c>
      <c r="I3461">
        <v>0</v>
      </c>
      <c r="J3461">
        <v>3900</v>
      </c>
      <c r="K3461">
        <f>SUM(Emisiones_CH4_CO2eq_MUNDO[[#This Row],[Agricultura (kilotoneladas CO₂e)]:[Otras Quemas de Combustible (kilotoneladas CO₂e)]])</f>
        <v>25950</v>
      </c>
    </row>
    <row r="3462" spans="1:11" x14ac:dyDescent="0.25">
      <c r="A3462" t="s">
        <v>254</v>
      </c>
      <c r="B3462" t="s">
        <v>459</v>
      </c>
      <c r="C3462" t="s">
        <v>255</v>
      </c>
      <c r="D3462">
        <v>1994</v>
      </c>
      <c r="E3462">
        <v>4260</v>
      </c>
      <c r="F3462">
        <v>15350</v>
      </c>
      <c r="G3462">
        <v>980</v>
      </c>
      <c r="H3462">
        <v>170</v>
      </c>
      <c r="I3462">
        <v>0</v>
      </c>
      <c r="J3462">
        <v>3680</v>
      </c>
      <c r="K3462">
        <f>SUM(Emisiones_CH4_CO2eq_MUNDO[[#This Row],[Agricultura (kilotoneladas CO₂e)]:[Otras Quemas de Combustible (kilotoneladas CO₂e)]])</f>
        <v>24440</v>
      </c>
    </row>
    <row r="3463" spans="1:11" x14ac:dyDescent="0.25">
      <c r="A3463" t="s">
        <v>254</v>
      </c>
      <c r="B3463" t="s">
        <v>459</v>
      </c>
      <c r="C3463" t="s">
        <v>255</v>
      </c>
      <c r="D3463">
        <v>1995</v>
      </c>
      <c r="E3463">
        <v>4099.99999999999</v>
      </c>
      <c r="F3463">
        <v>14090</v>
      </c>
      <c r="G3463">
        <v>980</v>
      </c>
      <c r="H3463">
        <v>170</v>
      </c>
      <c r="I3463">
        <v>0</v>
      </c>
      <c r="J3463">
        <v>3550</v>
      </c>
      <c r="K3463">
        <f>SUM(Emisiones_CH4_CO2eq_MUNDO[[#This Row],[Agricultura (kilotoneladas CO₂e)]:[Otras Quemas de Combustible (kilotoneladas CO₂e)]])</f>
        <v>22889.999999999989</v>
      </c>
    </row>
    <row r="3464" spans="1:11" x14ac:dyDescent="0.25">
      <c r="A3464" t="s">
        <v>254</v>
      </c>
      <c r="B3464" t="s">
        <v>459</v>
      </c>
      <c r="C3464" t="s">
        <v>255</v>
      </c>
      <c r="D3464">
        <v>1996</v>
      </c>
      <c r="E3464">
        <v>3750</v>
      </c>
      <c r="F3464">
        <v>12830</v>
      </c>
      <c r="G3464">
        <v>990</v>
      </c>
      <c r="H3464">
        <v>70</v>
      </c>
      <c r="I3464">
        <v>0</v>
      </c>
      <c r="J3464">
        <v>3410</v>
      </c>
      <c r="K3464">
        <f>SUM(Emisiones_CH4_CO2eq_MUNDO[[#This Row],[Agricultura (kilotoneladas CO₂e)]:[Otras Quemas de Combustible (kilotoneladas CO₂e)]])</f>
        <v>21050</v>
      </c>
    </row>
    <row r="3465" spans="1:11" x14ac:dyDescent="0.25">
      <c r="A3465" t="s">
        <v>254</v>
      </c>
      <c r="B3465" t="s">
        <v>459</v>
      </c>
      <c r="C3465" t="s">
        <v>255</v>
      </c>
      <c r="D3465">
        <v>1997</v>
      </c>
      <c r="E3465">
        <v>3780</v>
      </c>
      <c r="F3465">
        <v>11580</v>
      </c>
      <c r="G3465">
        <v>1000</v>
      </c>
      <c r="H3465">
        <v>230</v>
      </c>
      <c r="I3465">
        <v>0</v>
      </c>
      <c r="J3465">
        <v>3280</v>
      </c>
      <c r="K3465">
        <f>SUM(Emisiones_CH4_CO2eq_MUNDO[[#This Row],[Agricultura (kilotoneladas CO₂e)]:[Otras Quemas de Combustible (kilotoneladas CO₂e)]])</f>
        <v>19870</v>
      </c>
    </row>
    <row r="3466" spans="1:11" x14ac:dyDescent="0.25">
      <c r="A3466" t="s">
        <v>254</v>
      </c>
      <c r="B3466" t="s">
        <v>459</v>
      </c>
      <c r="C3466" t="s">
        <v>255</v>
      </c>
      <c r="D3466">
        <v>1998</v>
      </c>
      <c r="E3466">
        <v>3780</v>
      </c>
      <c r="F3466">
        <v>10320</v>
      </c>
      <c r="G3466">
        <v>1010</v>
      </c>
      <c r="H3466">
        <v>90</v>
      </c>
      <c r="I3466">
        <v>0</v>
      </c>
      <c r="J3466">
        <v>3150</v>
      </c>
      <c r="K3466">
        <f>SUM(Emisiones_CH4_CO2eq_MUNDO[[#This Row],[Agricultura (kilotoneladas CO₂e)]:[Otras Quemas de Combustible (kilotoneladas CO₂e)]])</f>
        <v>18350</v>
      </c>
    </row>
    <row r="3467" spans="1:11" x14ac:dyDescent="0.25">
      <c r="A3467" t="s">
        <v>254</v>
      </c>
      <c r="B3467" t="s">
        <v>459</v>
      </c>
      <c r="C3467" t="s">
        <v>255</v>
      </c>
      <c r="D3467">
        <v>1999</v>
      </c>
      <c r="E3467">
        <v>3880</v>
      </c>
      <c r="F3467">
        <v>9060</v>
      </c>
      <c r="G3467">
        <v>1020</v>
      </c>
      <c r="H3467">
        <v>60</v>
      </c>
      <c r="I3467">
        <v>0</v>
      </c>
      <c r="J3467">
        <v>3010</v>
      </c>
      <c r="K3467">
        <f>SUM(Emisiones_CH4_CO2eq_MUNDO[[#This Row],[Agricultura (kilotoneladas CO₂e)]:[Otras Quemas de Combustible (kilotoneladas CO₂e)]])</f>
        <v>17030</v>
      </c>
    </row>
    <row r="3468" spans="1:11" x14ac:dyDescent="0.25">
      <c r="A3468" t="s">
        <v>254</v>
      </c>
      <c r="B3468" t="s">
        <v>459</v>
      </c>
      <c r="C3468" t="s">
        <v>255</v>
      </c>
      <c r="D3468">
        <v>2000</v>
      </c>
      <c r="E3468">
        <v>3730</v>
      </c>
      <c r="F3468">
        <v>7800</v>
      </c>
      <c r="G3468">
        <v>1030</v>
      </c>
      <c r="H3468">
        <v>60</v>
      </c>
      <c r="I3468">
        <v>0</v>
      </c>
      <c r="J3468">
        <v>2880</v>
      </c>
      <c r="K3468">
        <f>SUM(Emisiones_CH4_CO2eq_MUNDO[[#This Row],[Agricultura (kilotoneladas CO₂e)]:[Otras Quemas de Combustible (kilotoneladas CO₂e)]])</f>
        <v>15500</v>
      </c>
    </row>
    <row r="3469" spans="1:11" x14ac:dyDescent="0.25">
      <c r="A3469" t="s">
        <v>254</v>
      </c>
      <c r="B3469" t="s">
        <v>459</v>
      </c>
      <c r="C3469" t="s">
        <v>255</v>
      </c>
      <c r="D3469">
        <v>2001</v>
      </c>
      <c r="E3469">
        <v>3930</v>
      </c>
      <c r="F3469">
        <v>7940</v>
      </c>
      <c r="G3469">
        <v>1040</v>
      </c>
      <c r="H3469">
        <v>110</v>
      </c>
      <c r="I3469">
        <v>0</v>
      </c>
      <c r="J3469">
        <v>2920</v>
      </c>
      <c r="K3469">
        <f>SUM(Emisiones_CH4_CO2eq_MUNDO[[#This Row],[Agricultura (kilotoneladas CO₂e)]:[Otras Quemas de Combustible (kilotoneladas CO₂e)]])</f>
        <v>15940</v>
      </c>
    </row>
    <row r="3470" spans="1:11" x14ac:dyDescent="0.25">
      <c r="A3470" t="s">
        <v>254</v>
      </c>
      <c r="B3470" t="s">
        <v>459</v>
      </c>
      <c r="C3470" t="s">
        <v>255</v>
      </c>
      <c r="D3470">
        <v>2002</v>
      </c>
      <c r="E3470">
        <v>4000</v>
      </c>
      <c r="F3470">
        <v>8080</v>
      </c>
      <c r="G3470">
        <v>1050</v>
      </c>
      <c r="H3470">
        <v>40</v>
      </c>
      <c r="I3470">
        <v>0</v>
      </c>
      <c r="J3470">
        <v>2960</v>
      </c>
      <c r="K3470">
        <f>SUM(Emisiones_CH4_CO2eq_MUNDO[[#This Row],[Agricultura (kilotoneladas CO₂e)]:[Otras Quemas de Combustible (kilotoneladas CO₂e)]])</f>
        <v>16130</v>
      </c>
    </row>
    <row r="3471" spans="1:11" x14ac:dyDescent="0.25">
      <c r="A3471" t="s">
        <v>254</v>
      </c>
      <c r="B3471" t="s">
        <v>459</v>
      </c>
      <c r="C3471" t="s">
        <v>255</v>
      </c>
      <c r="D3471">
        <v>2003</v>
      </c>
      <c r="E3471">
        <v>4010</v>
      </c>
      <c r="F3471">
        <v>8180</v>
      </c>
      <c r="G3471">
        <v>1060</v>
      </c>
      <c r="H3471">
        <v>90</v>
      </c>
      <c r="I3471">
        <v>0</v>
      </c>
      <c r="J3471">
        <v>2470</v>
      </c>
      <c r="K3471">
        <f>SUM(Emisiones_CH4_CO2eq_MUNDO[[#This Row],[Agricultura (kilotoneladas CO₂e)]:[Otras Quemas de Combustible (kilotoneladas CO₂e)]])</f>
        <v>15810</v>
      </c>
    </row>
    <row r="3472" spans="1:11" x14ac:dyDescent="0.25">
      <c r="A3472" t="s">
        <v>254</v>
      </c>
      <c r="B3472" t="s">
        <v>459</v>
      </c>
      <c r="C3472" t="s">
        <v>255</v>
      </c>
      <c r="D3472">
        <v>2004</v>
      </c>
      <c r="E3472">
        <v>4000</v>
      </c>
      <c r="F3472">
        <v>8289.9999999999891</v>
      </c>
      <c r="G3472">
        <v>1070</v>
      </c>
      <c r="H3472">
        <v>530</v>
      </c>
      <c r="I3472">
        <v>0</v>
      </c>
      <c r="J3472">
        <v>1970</v>
      </c>
      <c r="K3472">
        <f>SUM(Emisiones_CH4_CO2eq_MUNDO[[#This Row],[Agricultura (kilotoneladas CO₂e)]:[Otras Quemas de Combustible (kilotoneladas CO₂e)]])</f>
        <v>15859.999999999989</v>
      </c>
    </row>
    <row r="3473" spans="1:11" x14ac:dyDescent="0.25">
      <c r="A3473" t="s">
        <v>254</v>
      </c>
      <c r="B3473" t="s">
        <v>459</v>
      </c>
      <c r="C3473" t="s">
        <v>255</v>
      </c>
      <c r="D3473">
        <v>2005</v>
      </c>
      <c r="E3473">
        <v>4030</v>
      </c>
      <c r="F3473">
        <v>8400</v>
      </c>
      <c r="G3473">
        <v>1080</v>
      </c>
      <c r="H3473">
        <v>180</v>
      </c>
      <c r="I3473">
        <v>0</v>
      </c>
      <c r="J3473">
        <v>1480</v>
      </c>
      <c r="K3473">
        <f>SUM(Emisiones_CH4_CO2eq_MUNDO[[#This Row],[Agricultura (kilotoneladas CO₂e)]:[Otras Quemas de Combustible (kilotoneladas CO₂e)]])</f>
        <v>15170</v>
      </c>
    </row>
    <row r="3474" spans="1:11" x14ac:dyDescent="0.25">
      <c r="A3474" t="s">
        <v>254</v>
      </c>
      <c r="B3474" t="s">
        <v>459</v>
      </c>
      <c r="C3474" t="s">
        <v>255</v>
      </c>
      <c r="D3474">
        <v>2006</v>
      </c>
      <c r="E3474">
        <v>4040</v>
      </c>
      <c r="F3474">
        <v>8970</v>
      </c>
      <c r="G3474">
        <v>1090</v>
      </c>
      <c r="H3474">
        <v>70</v>
      </c>
      <c r="I3474">
        <v>0</v>
      </c>
      <c r="J3474">
        <v>1490</v>
      </c>
      <c r="K3474">
        <f>SUM(Emisiones_CH4_CO2eq_MUNDO[[#This Row],[Agricultura (kilotoneladas CO₂e)]:[Otras Quemas de Combustible (kilotoneladas CO₂e)]])</f>
        <v>15660</v>
      </c>
    </row>
    <row r="3475" spans="1:11" x14ac:dyDescent="0.25">
      <c r="A3475" t="s">
        <v>254</v>
      </c>
      <c r="B3475" t="s">
        <v>459</v>
      </c>
      <c r="C3475" t="s">
        <v>255</v>
      </c>
      <c r="D3475">
        <v>2007</v>
      </c>
      <c r="E3475">
        <v>4030</v>
      </c>
      <c r="F3475">
        <v>9530</v>
      </c>
      <c r="G3475">
        <v>1100</v>
      </c>
      <c r="H3475">
        <v>40</v>
      </c>
      <c r="I3475">
        <v>0</v>
      </c>
      <c r="J3475">
        <v>1510</v>
      </c>
      <c r="K3475">
        <f>SUM(Emisiones_CH4_CO2eq_MUNDO[[#This Row],[Agricultura (kilotoneladas CO₂e)]:[Otras Quemas de Combustible (kilotoneladas CO₂e)]])</f>
        <v>16210</v>
      </c>
    </row>
    <row r="3476" spans="1:11" x14ac:dyDescent="0.25">
      <c r="A3476" t="s">
        <v>254</v>
      </c>
      <c r="B3476" t="s">
        <v>459</v>
      </c>
      <c r="C3476" t="s">
        <v>255</v>
      </c>
      <c r="D3476">
        <v>2008</v>
      </c>
      <c r="E3476">
        <v>3970</v>
      </c>
      <c r="F3476">
        <v>10090</v>
      </c>
      <c r="G3476">
        <v>1110</v>
      </c>
      <c r="H3476">
        <v>140</v>
      </c>
      <c r="I3476">
        <v>0</v>
      </c>
      <c r="J3476">
        <v>1520</v>
      </c>
      <c r="K3476">
        <f>SUM(Emisiones_CH4_CO2eq_MUNDO[[#This Row],[Agricultura (kilotoneladas CO₂e)]:[Otras Quemas de Combustible (kilotoneladas CO₂e)]])</f>
        <v>16830</v>
      </c>
    </row>
    <row r="3477" spans="1:11" x14ac:dyDescent="0.25">
      <c r="A3477" t="s">
        <v>254</v>
      </c>
      <c r="B3477" t="s">
        <v>459</v>
      </c>
      <c r="C3477" t="s">
        <v>255</v>
      </c>
      <c r="D3477">
        <v>2009</v>
      </c>
      <c r="E3477">
        <v>3980</v>
      </c>
      <c r="F3477">
        <v>10660</v>
      </c>
      <c r="G3477">
        <v>1120</v>
      </c>
      <c r="H3477">
        <v>400</v>
      </c>
      <c r="I3477">
        <v>0</v>
      </c>
      <c r="J3477">
        <v>1540</v>
      </c>
      <c r="K3477">
        <f>SUM(Emisiones_CH4_CO2eq_MUNDO[[#This Row],[Agricultura (kilotoneladas CO₂e)]:[Otras Quemas de Combustible (kilotoneladas CO₂e)]])</f>
        <v>17700</v>
      </c>
    </row>
    <row r="3478" spans="1:11" x14ac:dyDescent="0.25">
      <c r="A3478" t="s">
        <v>254</v>
      </c>
      <c r="B3478" t="s">
        <v>459</v>
      </c>
      <c r="C3478" t="s">
        <v>255</v>
      </c>
      <c r="D3478">
        <v>2010</v>
      </c>
      <c r="E3478">
        <v>3990</v>
      </c>
      <c r="F3478">
        <v>11220</v>
      </c>
      <c r="G3478">
        <v>1120</v>
      </c>
      <c r="H3478">
        <v>40</v>
      </c>
      <c r="I3478">
        <v>0</v>
      </c>
      <c r="J3478">
        <v>1560</v>
      </c>
      <c r="K3478">
        <f>SUM(Emisiones_CH4_CO2eq_MUNDO[[#This Row],[Agricultura (kilotoneladas CO₂e)]:[Otras Quemas de Combustible (kilotoneladas CO₂e)]])</f>
        <v>17930</v>
      </c>
    </row>
    <row r="3479" spans="1:11" x14ac:dyDescent="0.25">
      <c r="A3479" t="s">
        <v>254</v>
      </c>
      <c r="B3479" t="s">
        <v>459</v>
      </c>
      <c r="C3479" t="s">
        <v>255</v>
      </c>
      <c r="D3479">
        <v>2011</v>
      </c>
      <c r="E3479">
        <v>4010</v>
      </c>
      <c r="F3479">
        <v>11430</v>
      </c>
      <c r="G3479">
        <v>1130</v>
      </c>
      <c r="H3479">
        <v>280</v>
      </c>
      <c r="I3479">
        <v>0</v>
      </c>
      <c r="J3479">
        <v>1530</v>
      </c>
      <c r="K3479">
        <f>SUM(Emisiones_CH4_CO2eq_MUNDO[[#This Row],[Agricultura (kilotoneladas CO₂e)]:[Otras Quemas de Combustible (kilotoneladas CO₂e)]])</f>
        <v>18380</v>
      </c>
    </row>
    <row r="3480" spans="1:11" x14ac:dyDescent="0.25">
      <c r="A3480" t="s">
        <v>254</v>
      </c>
      <c r="B3480" t="s">
        <v>459</v>
      </c>
      <c r="C3480" t="s">
        <v>255</v>
      </c>
      <c r="D3480">
        <v>2012</v>
      </c>
      <c r="E3480">
        <v>4019.99999999999</v>
      </c>
      <c r="F3480">
        <v>11650</v>
      </c>
      <c r="G3480">
        <v>1140</v>
      </c>
      <c r="H3480">
        <v>30</v>
      </c>
      <c r="I3480">
        <v>0</v>
      </c>
      <c r="J3480">
        <v>1500</v>
      </c>
      <c r="K3480">
        <f>SUM(Emisiones_CH4_CO2eq_MUNDO[[#This Row],[Agricultura (kilotoneladas CO₂e)]:[Otras Quemas de Combustible (kilotoneladas CO₂e)]])</f>
        <v>18339.999999999989</v>
      </c>
    </row>
    <row r="3481" spans="1:11" x14ac:dyDescent="0.25">
      <c r="A3481" t="s">
        <v>254</v>
      </c>
      <c r="B3481" t="s">
        <v>459</v>
      </c>
      <c r="C3481" t="s">
        <v>255</v>
      </c>
      <c r="D3481">
        <v>2013</v>
      </c>
      <c r="E3481">
        <v>3900</v>
      </c>
      <c r="F3481">
        <v>11860</v>
      </c>
      <c r="G3481">
        <v>1150</v>
      </c>
      <c r="H3481">
        <v>40</v>
      </c>
      <c r="I3481">
        <v>0</v>
      </c>
      <c r="J3481">
        <v>1470</v>
      </c>
      <c r="K3481">
        <f>SUM(Emisiones_CH4_CO2eq_MUNDO[[#This Row],[Agricultura (kilotoneladas CO₂e)]:[Otras Quemas de Combustible (kilotoneladas CO₂e)]])</f>
        <v>18420</v>
      </c>
    </row>
    <row r="3482" spans="1:11" x14ac:dyDescent="0.25">
      <c r="A3482" t="s">
        <v>254</v>
      </c>
      <c r="B3482" t="s">
        <v>459</v>
      </c>
      <c r="C3482" t="s">
        <v>255</v>
      </c>
      <c r="D3482">
        <v>2014</v>
      </c>
      <c r="E3482">
        <v>3780</v>
      </c>
      <c r="F3482">
        <v>12070</v>
      </c>
      <c r="G3482">
        <v>1160</v>
      </c>
      <c r="H3482">
        <v>450</v>
      </c>
      <c r="I3482">
        <v>0</v>
      </c>
      <c r="J3482">
        <v>1450</v>
      </c>
      <c r="K3482">
        <f>SUM(Emisiones_CH4_CO2eq_MUNDO[[#This Row],[Agricultura (kilotoneladas CO₂e)]:[Otras Quemas de Combustible (kilotoneladas CO₂e)]])</f>
        <v>18910</v>
      </c>
    </row>
    <row r="3483" spans="1:11" x14ac:dyDescent="0.25">
      <c r="A3483" t="s">
        <v>254</v>
      </c>
      <c r="B3483" t="s">
        <v>459</v>
      </c>
      <c r="C3483" t="s">
        <v>255</v>
      </c>
      <c r="D3483">
        <v>2015</v>
      </c>
      <c r="E3483">
        <v>3530</v>
      </c>
      <c r="F3483">
        <v>12280</v>
      </c>
      <c r="G3483">
        <v>1160</v>
      </c>
      <c r="H3483">
        <v>200</v>
      </c>
      <c r="I3483">
        <v>0</v>
      </c>
      <c r="J3483">
        <v>1420</v>
      </c>
      <c r="K3483">
        <f>SUM(Emisiones_CH4_CO2eq_MUNDO[[#This Row],[Agricultura (kilotoneladas CO₂e)]:[Otras Quemas de Combustible (kilotoneladas CO₂e)]])</f>
        <v>18590</v>
      </c>
    </row>
    <row r="3484" spans="1:11" x14ac:dyDescent="0.25">
      <c r="A3484" t="s">
        <v>254</v>
      </c>
      <c r="B3484" t="s">
        <v>459</v>
      </c>
      <c r="C3484" t="s">
        <v>255</v>
      </c>
      <c r="D3484">
        <v>2016</v>
      </c>
      <c r="E3484">
        <v>3550</v>
      </c>
      <c r="F3484">
        <v>12360</v>
      </c>
      <c r="G3484">
        <v>1170</v>
      </c>
      <c r="H3484">
        <v>10</v>
      </c>
      <c r="I3484">
        <v>0</v>
      </c>
      <c r="J3484">
        <v>1430</v>
      </c>
      <c r="K3484">
        <f>SUM(Emisiones_CH4_CO2eq_MUNDO[[#This Row],[Agricultura (kilotoneladas CO₂e)]:[Otras Quemas de Combustible (kilotoneladas CO₂e)]])</f>
        <v>18520</v>
      </c>
    </row>
    <row r="3485" spans="1:11" x14ac:dyDescent="0.25">
      <c r="A3485" t="s">
        <v>256</v>
      </c>
      <c r="B3485" t="s">
        <v>460</v>
      </c>
      <c r="C3485" t="s">
        <v>257</v>
      </c>
      <c r="D3485">
        <v>1990</v>
      </c>
      <c r="E3485">
        <v>2750</v>
      </c>
      <c r="F3485">
        <v>590</v>
      </c>
      <c r="G3485">
        <v>2180</v>
      </c>
      <c r="H3485">
        <v>0</v>
      </c>
      <c r="I3485">
        <v>10</v>
      </c>
      <c r="J3485">
        <v>320</v>
      </c>
      <c r="K3485">
        <f>SUM(Emisiones_CH4_CO2eq_MUNDO[[#This Row],[Agricultura (kilotoneladas CO₂e)]:[Otras Quemas de Combustible (kilotoneladas CO₂e)]])</f>
        <v>5850</v>
      </c>
    </row>
    <row r="3486" spans="1:11" x14ac:dyDescent="0.25">
      <c r="A3486" t="s">
        <v>256</v>
      </c>
      <c r="B3486" t="s">
        <v>460</v>
      </c>
      <c r="C3486" t="s">
        <v>257</v>
      </c>
      <c r="D3486">
        <v>1991</v>
      </c>
      <c r="E3486">
        <v>2800</v>
      </c>
      <c r="F3486">
        <v>630</v>
      </c>
      <c r="G3486">
        <v>2160</v>
      </c>
      <c r="H3486">
        <v>0</v>
      </c>
      <c r="I3486">
        <v>10</v>
      </c>
      <c r="J3486">
        <v>300</v>
      </c>
      <c r="K3486">
        <f>SUM(Emisiones_CH4_CO2eq_MUNDO[[#This Row],[Agricultura (kilotoneladas CO₂e)]:[Otras Quemas de Combustible (kilotoneladas CO₂e)]])</f>
        <v>5900</v>
      </c>
    </row>
    <row r="3487" spans="1:11" x14ac:dyDescent="0.25">
      <c r="A3487" t="s">
        <v>256</v>
      </c>
      <c r="B3487" t="s">
        <v>460</v>
      </c>
      <c r="C3487" t="s">
        <v>257</v>
      </c>
      <c r="D3487">
        <v>1992</v>
      </c>
      <c r="E3487">
        <v>2830</v>
      </c>
      <c r="F3487">
        <v>730</v>
      </c>
      <c r="G3487">
        <v>2130</v>
      </c>
      <c r="H3487">
        <v>0</v>
      </c>
      <c r="I3487">
        <v>10</v>
      </c>
      <c r="J3487">
        <v>300</v>
      </c>
      <c r="K3487">
        <f>SUM(Emisiones_CH4_CO2eq_MUNDO[[#This Row],[Agricultura (kilotoneladas CO₂e)]:[Otras Quemas de Combustible (kilotoneladas CO₂e)]])</f>
        <v>6000</v>
      </c>
    </row>
    <row r="3488" spans="1:11" x14ac:dyDescent="0.25">
      <c r="A3488" t="s">
        <v>256</v>
      </c>
      <c r="B3488" t="s">
        <v>460</v>
      </c>
      <c r="C3488" t="s">
        <v>257</v>
      </c>
      <c r="D3488">
        <v>1993</v>
      </c>
      <c r="E3488">
        <v>2800</v>
      </c>
      <c r="F3488">
        <v>840</v>
      </c>
      <c r="G3488">
        <v>2110</v>
      </c>
      <c r="H3488">
        <v>0</v>
      </c>
      <c r="I3488">
        <v>10</v>
      </c>
      <c r="J3488">
        <v>320</v>
      </c>
      <c r="K3488">
        <f>SUM(Emisiones_CH4_CO2eq_MUNDO[[#This Row],[Agricultura (kilotoneladas CO₂e)]:[Otras Quemas de Combustible (kilotoneladas CO₂e)]])</f>
        <v>6080</v>
      </c>
    </row>
    <row r="3489" spans="1:11" x14ac:dyDescent="0.25">
      <c r="A3489" t="s">
        <v>256</v>
      </c>
      <c r="B3489" t="s">
        <v>460</v>
      </c>
      <c r="C3489" t="s">
        <v>257</v>
      </c>
      <c r="D3489">
        <v>1994</v>
      </c>
      <c r="E3489">
        <v>2830</v>
      </c>
      <c r="F3489">
        <v>870</v>
      </c>
      <c r="G3489">
        <v>2089.99999999999</v>
      </c>
      <c r="H3489">
        <v>0</v>
      </c>
      <c r="I3489">
        <v>10</v>
      </c>
      <c r="J3489">
        <v>330</v>
      </c>
      <c r="K3489">
        <f>SUM(Emisiones_CH4_CO2eq_MUNDO[[#This Row],[Agricultura (kilotoneladas CO₂e)]:[Otras Quemas de Combustible (kilotoneladas CO₂e)]])</f>
        <v>6129.99999999999</v>
      </c>
    </row>
    <row r="3490" spans="1:11" x14ac:dyDescent="0.25">
      <c r="A3490" t="s">
        <v>256</v>
      </c>
      <c r="B3490" t="s">
        <v>460</v>
      </c>
      <c r="C3490" t="s">
        <v>257</v>
      </c>
      <c r="D3490">
        <v>1995</v>
      </c>
      <c r="E3490">
        <v>2860</v>
      </c>
      <c r="F3490">
        <v>850</v>
      </c>
      <c r="G3490">
        <v>2049.99999999999</v>
      </c>
      <c r="H3490">
        <v>0</v>
      </c>
      <c r="I3490">
        <v>10</v>
      </c>
      <c r="J3490">
        <v>330</v>
      </c>
      <c r="K3490">
        <f>SUM(Emisiones_CH4_CO2eq_MUNDO[[#This Row],[Agricultura (kilotoneladas CO₂e)]:[Otras Quemas de Combustible (kilotoneladas CO₂e)]])</f>
        <v>6099.99999999999</v>
      </c>
    </row>
    <row r="3491" spans="1:11" x14ac:dyDescent="0.25">
      <c r="A3491" t="s">
        <v>256</v>
      </c>
      <c r="B3491" t="s">
        <v>460</v>
      </c>
      <c r="C3491" t="s">
        <v>257</v>
      </c>
      <c r="D3491">
        <v>1996</v>
      </c>
      <c r="E3491">
        <v>2910</v>
      </c>
      <c r="F3491">
        <v>880</v>
      </c>
      <c r="G3491">
        <v>1990</v>
      </c>
      <c r="H3491">
        <v>0</v>
      </c>
      <c r="I3491">
        <v>10</v>
      </c>
      <c r="J3491">
        <v>340</v>
      </c>
      <c r="K3491">
        <f>SUM(Emisiones_CH4_CO2eq_MUNDO[[#This Row],[Agricultura (kilotoneladas CO₂e)]:[Otras Quemas de Combustible (kilotoneladas CO₂e)]])</f>
        <v>6130</v>
      </c>
    </row>
    <row r="3492" spans="1:11" x14ac:dyDescent="0.25">
      <c r="A3492" t="s">
        <v>256</v>
      </c>
      <c r="B3492" t="s">
        <v>460</v>
      </c>
      <c r="C3492" t="s">
        <v>257</v>
      </c>
      <c r="D3492">
        <v>1997</v>
      </c>
      <c r="E3492">
        <v>2900</v>
      </c>
      <c r="F3492">
        <v>950</v>
      </c>
      <c r="G3492">
        <v>1940</v>
      </c>
      <c r="H3492">
        <v>0</v>
      </c>
      <c r="I3492">
        <v>20</v>
      </c>
      <c r="J3492">
        <v>350</v>
      </c>
      <c r="K3492">
        <f>SUM(Emisiones_CH4_CO2eq_MUNDO[[#This Row],[Agricultura (kilotoneladas CO₂e)]:[Otras Quemas de Combustible (kilotoneladas CO₂e)]])</f>
        <v>6160</v>
      </c>
    </row>
    <row r="3493" spans="1:11" x14ac:dyDescent="0.25">
      <c r="A3493" t="s">
        <v>256</v>
      </c>
      <c r="B3493" t="s">
        <v>460</v>
      </c>
      <c r="C3493" t="s">
        <v>257</v>
      </c>
      <c r="D3493">
        <v>1998</v>
      </c>
      <c r="E3493">
        <v>2910</v>
      </c>
      <c r="F3493">
        <v>900</v>
      </c>
      <c r="G3493">
        <v>1800</v>
      </c>
      <c r="H3493">
        <v>0</v>
      </c>
      <c r="I3493">
        <v>20</v>
      </c>
      <c r="J3493">
        <v>330</v>
      </c>
      <c r="K3493">
        <f>SUM(Emisiones_CH4_CO2eq_MUNDO[[#This Row],[Agricultura (kilotoneladas CO₂e)]:[Otras Quemas de Combustible (kilotoneladas CO₂e)]])</f>
        <v>5960</v>
      </c>
    </row>
    <row r="3494" spans="1:11" x14ac:dyDescent="0.25">
      <c r="A3494" t="s">
        <v>256</v>
      </c>
      <c r="B3494" t="s">
        <v>460</v>
      </c>
      <c r="C3494" t="s">
        <v>257</v>
      </c>
      <c r="D3494">
        <v>1999</v>
      </c>
      <c r="E3494">
        <v>2870</v>
      </c>
      <c r="F3494">
        <v>870</v>
      </c>
      <c r="G3494">
        <v>1660</v>
      </c>
      <c r="H3494">
        <v>0</v>
      </c>
      <c r="I3494">
        <v>20</v>
      </c>
      <c r="J3494">
        <v>330</v>
      </c>
      <c r="K3494">
        <f>SUM(Emisiones_CH4_CO2eq_MUNDO[[#This Row],[Agricultura (kilotoneladas CO₂e)]:[Otras Quemas de Combustible (kilotoneladas CO₂e)]])</f>
        <v>5750</v>
      </c>
    </row>
    <row r="3495" spans="1:11" x14ac:dyDescent="0.25">
      <c r="A3495" t="s">
        <v>256</v>
      </c>
      <c r="B3495" t="s">
        <v>460</v>
      </c>
      <c r="C3495" t="s">
        <v>257</v>
      </c>
      <c r="D3495">
        <v>2000</v>
      </c>
      <c r="E3495">
        <v>2780</v>
      </c>
      <c r="F3495">
        <v>990</v>
      </c>
      <c r="G3495">
        <v>1710</v>
      </c>
      <c r="H3495">
        <v>0</v>
      </c>
      <c r="I3495">
        <v>20</v>
      </c>
      <c r="J3495">
        <v>340</v>
      </c>
      <c r="K3495">
        <f>SUM(Emisiones_CH4_CO2eq_MUNDO[[#This Row],[Agricultura (kilotoneladas CO₂e)]:[Otras Quemas de Combustible (kilotoneladas CO₂e)]])</f>
        <v>5840</v>
      </c>
    </row>
    <row r="3496" spans="1:11" x14ac:dyDescent="0.25">
      <c r="A3496" t="s">
        <v>256</v>
      </c>
      <c r="B3496" t="s">
        <v>460</v>
      </c>
      <c r="C3496" t="s">
        <v>257</v>
      </c>
      <c r="D3496">
        <v>2001</v>
      </c>
      <c r="E3496">
        <v>2770</v>
      </c>
      <c r="F3496">
        <v>1100</v>
      </c>
      <c r="G3496">
        <v>1640</v>
      </c>
      <c r="H3496">
        <v>0</v>
      </c>
      <c r="I3496">
        <v>20</v>
      </c>
      <c r="J3496">
        <v>350</v>
      </c>
      <c r="K3496">
        <f>SUM(Emisiones_CH4_CO2eq_MUNDO[[#This Row],[Agricultura (kilotoneladas CO₂e)]:[Otras Quemas de Combustible (kilotoneladas CO₂e)]])</f>
        <v>5880</v>
      </c>
    </row>
    <row r="3497" spans="1:11" x14ac:dyDescent="0.25">
      <c r="A3497" t="s">
        <v>256</v>
      </c>
      <c r="B3497" t="s">
        <v>460</v>
      </c>
      <c r="C3497" t="s">
        <v>257</v>
      </c>
      <c r="D3497">
        <v>2002</v>
      </c>
      <c r="E3497">
        <v>2730</v>
      </c>
      <c r="F3497">
        <v>1010</v>
      </c>
      <c r="G3497">
        <v>1560</v>
      </c>
      <c r="H3497">
        <v>0</v>
      </c>
      <c r="I3497">
        <v>20</v>
      </c>
      <c r="J3497">
        <v>380</v>
      </c>
      <c r="K3497">
        <f>SUM(Emisiones_CH4_CO2eq_MUNDO[[#This Row],[Agricultura (kilotoneladas CO₂e)]:[Otras Quemas de Combustible (kilotoneladas CO₂e)]])</f>
        <v>5700</v>
      </c>
    </row>
    <row r="3498" spans="1:11" x14ac:dyDescent="0.25">
      <c r="A3498" t="s">
        <v>256</v>
      </c>
      <c r="B3498" t="s">
        <v>460</v>
      </c>
      <c r="C3498" t="s">
        <v>257</v>
      </c>
      <c r="D3498">
        <v>2003</v>
      </c>
      <c r="E3498">
        <v>2740</v>
      </c>
      <c r="F3498">
        <v>1080</v>
      </c>
      <c r="G3498">
        <v>1550</v>
      </c>
      <c r="H3498">
        <v>10</v>
      </c>
      <c r="I3498">
        <v>20</v>
      </c>
      <c r="J3498">
        <v>390</v>
      </c>
      <c r="K3498">
        <f>SUM(Emisiones_CH4_CO2eq_MUNDO[[#This Row],[Agricultura (kilotoneladas CO₂e)]:[Otras Quemas de Combustible (kilotoneladas CO₂e)]])</f>
        <v>5790</v>
      </c>
    </row>
    <row r="3499" spans="1:11" x14ac:dyDescent="0.25">
      <c r="A3499" t="s">
        <v>256</v>
      </c>
      <c r="B3499" t="s">
        <v>460</v>
      </c>
      <c r="C3499" t="s">
        <v>257</v>
      </c>
      <c r="D3499">
        <v>2004</v>
      </c>
      <c r="E3499">
        <v>2710</v>
      </c>
      <c r="F3499">
        <v>1130</v>
      </c>
      <c r="G3499">
        <v>1530</v>
      </c>
      <c r="H3499">
        <v>0</v>
      </c>
      <c r="I3499">
        <v>20</v>
      </c>
      <c r="J3499">
        <v>380</v>
      </c>
      <c r="K3499">
        <f>SUM(Emisiones_CH4_CO2eq_MUNDO[[#This Row],[Agricultura (kilotoneladas CO₂e)]:[Otras Quemas de Combustible (kilotoneladas CO₂e)]])</f>
        <v>5770</v>
      </c>
    </row>
    <row r="3500" spans="1:11" x14ac:dyDescent="0.25">
      <c r="A3500" t="s">
        <v>256</v>
      </c>
      <c r="B3500" t="s">
        <v>460</v>
      </c>
      <c r="C3500" t="s">
        <v>257</v>
      </c>
      <c r="D3500">
        <v>2005</v>
      </c>
      <c r="E3500">
        <v>2670</v>
      </c>
      <c r="F3500">
        <v>1010</v>
      </c>
      <c r="G3500">
        <v>1440</v>
      </c>
      <c r="H3500">
        <v>0</v>
      </c>
      <c r="I3500">
        <v>20</v>
      </c>
      <c r="J3500">
        <v>380</v>
      </c>
      <c r="K3500">
        <f>SUM(Emisiones_CH4_CO2eq_MUNDO[[#This Row],[Agricultura (kilotoneladas CO₂e)]:[Otras Quemas de Combustible (kilotoneladas CO₂e)]])</f>
        <v>5520</v>
      </c>
    </row>
    <row r="3501" spans="1:11" x14ac:dyDescent="0.25">
      <c r="A3501" t="s">
        <v>256</v>
      </c>
      <c r="B3501" t="s">
        <v>460</v>
      </c>
      <c r="C3501" t="s">
        <v>257</v>
      </c>
      <c r="D3501">
        <v>2006</v>
      </c>
      <c r="E3501">
        <v>2630</v>
      </c>
      <c r="F3501">
        <v>920</v>
      </c>
      <c r="G3501">
        <v>1460</v>
      </c>
      <c r="H3501">
        <v>10</v>
      </c>
      <c r="I3501">
        <v>20</v>
      </c>
      <c r="J3501">
        <v>380</v>
      </c>
      <c r="K3501">
        <f>SUM(Emisiones_CH4_CO2eq_MUNDO[[#This Row],[Agricultura (kilotoneladas CO₂e)]:[Otras Quemas de Combustible (kilotoneladas CO₂e)]])</f>
        <v>5420</v>
      </c>
    </row>
    <row r="3502" spans="1:11" x14ac:dyDescent="0.25">
      <c r="A3502" t="s">
        <v>256</v>
      </c>
      <c r="B3502" t="s">
        <v>460</v>
      </c>
      <c r="C3502" t="s">
        <v>257</v>
      </c>
      <c r="D3502">
        <v>2007</v>
      </c>
      <c r="E3502">
        <v>2580</v>
      </c>
      <c r="F3502">
        <v>1050</v>
      </c>
      <c r="G3502">
        <v>1430</v>
      </c>
      <c r="H3502">
        <v>10</v>
      </c>
      <c r="I3502">
        <v>20</v>
      </c>
      <c r="J3502">
        <v>410</v>
      </c>
      <c r="K3502">
        <f>SUM(Emisiones_CH4_CO2eq_MUNDO[[#This Row],[Agricultura (kilotoneladas CO₂e)]:[Otras Quemas de Combustible (kilotoneladas CO₂e)]])</f>
        <v>5500</v>
      </c>
    </row>
    <row r="3503" spans="1:11" x14ac:dyDescent="0.25">
      <c r="A3503" t="s">
        <v>256</v>
      </c>
      <c r="B3503" t="s">
        <v>460</v>
      </c>
      <c r="C3503" t="s">
        <v>257</v>
      </c>
      <c r="D3503">
        <v>2008</v>
      </c>
      <c r="E3503">
        <v>2540</v>
      </c>
      <c r="F3503">
        <v>960</v>
      </c>
      <c r="G3503">
        <v>1370</v>
      </c>
      <c r="H3503">
        <v>30</v>
      </c>
      <c r="I3503">
        <v>20</v>
      </c>
      <c r="J3503">
        <v>420</v>
      </c>
      <c r="K3503">
        <f>SUM(Emisiones_CH4_CO2eq_MUNDO[[#This Row],[Agricultura (kilotoneladas CO₂e)]:[Otras Quemas de Combustible (kilotoneladas CO₂e)]])</f>
        <v>5340</v>
      </c>
    </row>
    <row r="3504" spans="1:11" x14ac:dyDescent="0.25">
      <c r="A3504" t="s">
        <v>256</v>
      </c>
      <c r="B3504" t="s">
        <v>460</v>
      </c>
      <c r="C3504" t="s">
        <v>257</v>
      </c>
      <c r="D3504">
        <v>2009</v>
      </c>
      <c r="E3504">
        <v>2520</v>
      </c>
      <c r="F3504">
        <v>930</v>
      </c>
      <c r="G3504">
        <v>1390</v>
      </c>
      <c r="H3504">
        <v>0</v>
      </c>
      <c r="I3504">
        <v>20</v>
      </c>
      <c r="J3504">
        <v>430</v>
      </c>
      <c r="K3504">
        <f>SUM(Emisiones_CH4_CO2eq_MUNDO[[#This Row],[Agricultura (kilotoneladas CO₂e)]:[Otras Quemas de Combustible (kilotoneladas CO₂e)]])</f>
        <v>5290</v>
      </c>
    </row>
    <row r="3505" spans="1:11" x14ac:dyDescent="0.25">
      <c r="A3505" t="s">
        <v>256</v>
      </c>
      <c r="B3505" t="s">
        <v>460</v>
      </c>
      <c r="C3505" t="s">
        <v>257</v>
      </c>
      <c r="D3505">
        <v>2010</v>
      </c>
      <c r="E3505">
        <v>2510</v>
      </c>
      <c r="F3505">
        <v>940</v>
      </c>
      <c r="G3505">
        <v>1370</v>
      </c>
      <c r="H3505">
        <v>0</v>
      </c>
      <c r="I3505">
        <v>20</v>
      </c>
      <c r="J3505">
        <v>480</v>
      </c>
      <c r="K3505">
        <f>SUM(Emisiones_CH4_CO2eq_MUNDO[[#This Row],[Agricultura (kilotoneladas CO₂e)]:[Otras Quemas de Combustible (kilotoneladas CO₂e)]])</f>
        <v>5320</v>
      </c>
    </row>
    <row r="3506" spans="1:11" x14ac:dyDescent="0.25">
      <c r="A3506" t="s">
        <v>256</v>
      </c>
      <c r="B3506" t="s">
        <v>460</v>
      </c>
      <c r="C3506" t="s">
        <v>257</v>
      </c>
      <c r="D3506">
        <v>2011</v>
      </c>
      <c r="E3506">
        <v>2490</v>
      </c>
      <c r="F3506">
        <v>880</v>
      </c>
      <c r="G3506">
        <v>1360</v>
      </c>
      <c r="H3506">
        <v>0</v>
      </c>
      <c r="I3506">
        <v>20</v>
      </c>
      <c r="J3506">
        <v>460</v>
      </c>
      <c r="K3506">
        <f>SUM(Emisiones_CH4_CO2eq_MUNDO[[#This Row],[Agricultura (kilotoneladas CO₂e)]:[Otras Quemas de Combustible (kilotoneladas CO₂e)]])</f>
        <v>5210</v>
      </c>
    </row>
    <row r="3507" spans="1:11" x14ac:dyDescent="0.25">
      <c r="A3507" t="s">
        <v>256</v>
      </c>
      <c r="B3507" t="s">
        <v>460</v>
      </c>
      <c r="C3507" t="s">
        <v>257</v>
      </c>
      <c r="D3507">
        <v>2012</v>
      </c>
      <c r="E3507">
        <v>2470</v>
      </c>
      <c r="F3507">
        <v>830</v>
      </c>
      <c r="G3507">
        <v>1310</v>
      </c>
      <c r="H3507">
        <v>0</v>
      </c>
      <c r="I3507">
        <v>20</v>
      </c>
      <c r="J3507">
        <v>500</v>
      </c>
      <c r="K3507">
        <f>SUM(Emisiones_CH4_CO2eq_MUNDO[[#This Row],[Agricultura (kilotoneladas CO₂e)]:[Otras Quemas de Combustible (kilotoneladas CO₂e)]])</f>
        <v>5130</v>
      </c>
    </row>
    <row r="3508" spans="1:11" x14ac:dyDescent="0.25">
      <c r="A3508" t="s">
        <v>256</v>
      </c>
      <c r="B3508" t="s">
        <v>460</v>
      </c>
      <c r="C3508" t="s">
        <v>257</v>
      </c>
      <c r="D3508">
        <v>2013</v>
      </c>
      <c r="E3508">
        <v>2460</v>
      </c>
      <c r="F3508">
        <v>880</v>
      </c>
      <c r="G3508">
        <v>1270</v>
      </c>
      <c r="H3508">
        <v>0</v>
      </c>
      <c r="I3508">
        <v>20</v>
      </c>
      <c r="J3508">
        <v>480</v>
      </c>
      <c r="K3508">
        <f>SUM(Emisiones_CH4_CO2eq_MUNDO[[#This Row],[Agricultura (kilotoneladas CO₂e)]:[Otras Quemas de Combustible (kilotoneladas CO₂e)]])</f>
        <v>5110</v>
      </c>
    </row>
    <row r="3509" spans="1:11" x14ac:dyDescent="0.25">
      <c r="A3509" t="s">
        <v>256</v>
      </c>
      <c r="B3509" t="s">
        <v>460</v>
      </c>
      <c r="C3509" t="s">
        <v>257</v>
      </c>
      <c r="D3509">
        <v>2014</v>
      </c>
      <c r="E3509">
        <v>2430</v>
      </c>
      <c r="F3509">
        <v>990</v>
      </c>
      <c r="G3509">
        <v>1240</v>
      </c>
      <c r="H3509">
        <v>0</v>
      </c>
      <c r="I3509">
        <v>20</v>
      </c>
      <c r="J3509">
        <v>480</v>
      </c>
      <c r="K3509">
        <f>SUM(Emisiones_CH4_CO2eq_MUNDO[[#This Row],[Agricultura (kilotoneladas CO₂e)]:[Otras Quemas de Combustible (kilotoneladas CO₂e)]])</f>
        <v>5160</v>
      </c>
    </row>
    <row r="3510" spans="1:11" x14ac:dyDescent="0.25">
      <c r="A3510" t="s">
        <v>256</v>
      </c>
      <c r="B3510" t="s">
        <v>460</v>
      </c>
      <c r="C3510" t="s">
        <v>257</v>
      </c>
      <c r="D3510">
        <v>2015</v>
      </c>
      <c r="E3510">
        <v>2470</v>
      </c>
      <c r="F3510">
        <v>910</v>
      </c>
      <c r="G3510">
        <v>1170</v>
      </c>
      <c r="H3510">
        <v>0</v>
      </c>
      <c r="I3510">
        <v>20</v>
      </c>
      <c r="J3510">
        <v>500</v>
      </c>
      <c r="K3510">
        <f>SUM(Emisiones_CH4_CO2eq_MUNDO[[#This Row],[Agricultura (kilotoneladas CO₂e)]:[Otras Quemas de Combustible (kilotoneladas CO₂e)]])</f>
        <v>5070</v>
      </c>
    </row>
    <row r="3511" spans="1:11" x14ac:dyDescent="0.25">
      <c r="A3511" t="s">
        <v>256</v>
      </c>
      <c r="B3511" t="s">
        <v>460</v>
      </c>
      <c r="C3511" t="s">
        <v>257</v>
      </c>
      <c r="D3511">
        <v>2016</v>
      </c>
      <c r="E3511">
        <v>2520</v>
      </c>
      <c r="F3511">
        <v>860</v>
      </c>
      <c r="G3511">
        <v>1110</v>
      </c>
      <c r="H3511">
        <v>0</v>
      </c>
      <c r="I3511">
        <v>20</v>
      </c>
      <c r="J3511">
        <v>490</v>
      </c>
      <c r="K3511">
        <f>SUM(Emisiones_CH4_CO2eq_MUNDO[[#This Row],[Agricultura (kilotoneladas CO₂e)]:[Otras Quemas de Combustible (kilotoneladas CO₂e)]])</f>
        <v>5000</v>
      </c>
    </row>
    <row r="3512" spans="1:11" x14ac:dyDescent="0.25">
      <c r="A3512" t="s">
        <v>258</v>
      </c>
      <c r="B3512" t="s">
        <v>461</v>
      </c>
      <c r="C3512" t="s">
        <v>259</v>
      </c>
      <c r="D3512">
        <v>1990</v>
      </c>
      <c r="E3512">
        <v>370</v>
      </c>
      <c r="F3512">
        <v>1830</v>
      </c>
      <c r="G3512">
        <v>370</v>
      </c>
      <c r="H3512">
        <v>0</v>
      </c>
      <c r="I3512">
        <v>0</v>
      </c>
      <c r="J3512">
        <v>30</v>
      </c>
      <c r="K3512">
        <f>SUM(Emisiones_CH4_CO2eq_MUNDO[[#This Row],[Agricultura (kilotoneladas CO₂e)]:[Otras Quemas de Combustible (kilotoneladas CO₂e)]])</f>
        <v>2600</v>
      </c>
    </row>
    <row r="3513" spans="1:11" x14ac:dyDescent="0.25">
      <c r="A3513" t="s">
        <v>258</v>
      </c>
      <c r="B3513" t="s">
        <v>461</v>
      </c>
      <c r="C3513" t="s">
        <v>259</v>
      </c>
      <c r="D3513">
        <v>1991</v>
      </c>
      <c r="E3513">
        <v>390</v>
      </c>
      <c r="F3513">
        <v>1920</v>
      </c>
      <c r="G3513">
        <v>390</v>
      </c>
      <c r="H3513">
        <v>0</v>
      </c>
      <c r="I3513">
        <v>0</v>
      </c>
      <c r="J3513">
        <v>30</v>
      </c>
      <c r="K3513">
        <f>SUM(Emisiones_CH4_CO2eq_MUNDO[[#This Row],[Agricultura (kilotoneladas CO₂e)]:[Otras Quemas de Combustible (kilotoneladas CO₂e)]])</f>
        <v>2730</v>
      </c>
    </row>
    <row r="3514" spans="1:11" x14ac:dyDescent="0.25">
      <c r="A3514" t="s">
        <v>258</v>
      </c>
      <c r="B3514" t="s">
        <v>461</v>
      </c>
      <c r="C3514" t="s">
        <v>259</v>
      </c>
      <c r="D3514">
        <v>1992</v>
      </c>
      <c r="E3514">
        <v>420</v>
      </c>
      <c r="F3514">
        <v>2009.99999999999</v>
      </c>
      <c r="G3514">
        <v>410</v>
      </c>
      <c r="H3514">
        <v>0</v>
      </c>
      <c r="I3514">
        <v>0</v>
      </c>
      <c r="J3514">
        <v>40</v>
      </c>
      <c r="K3514">
        <f>SUM(Emisiones_CH4_CO2eq_MUNDO[[#This Row],[Agricultura (kilotoneladas CO₂e)]:[Otras Quemas de Combustible (kilotoneladas CO₂e)]])</f>
        <v>2879.99999999999</v>
      </c>
    </row>
    <row r="3515" spans="1:11" x14ac:dyDescent="0.25">
      <c r="A3515" t="s">
        <v>258</v>
      </c>
      <c r="B3515" t="s">
        <v>461</v>
      </c>
      <c r="C3515" t="s">
        <v>259</v>
      </c>
      <c r="D3515">
        <v>1993</v>
      </c>
      <c r="E3515">
        <v>440</v>
      </c>
      <c r="F3515">
        <v>2100</v>
      </c>
      <c r="G3515">
        <v>430</v>
      </c>
      <c r="H3515">
        <v>0</v>
      </c>
      <c r="I3515">
        <v>0</v>
      </c>
      <c r="J3515">
        <v>40</v>
      </c>
      <c r="K3515">
        <f>SUM(Emisiones_CH4_CO2eq_MUNDO[[#This Row],[Agricultura (kilotoneladas CO₂e)]:[Otras Quemas de Combustible (kilotoneladas CO₂e)]])</f>
        <v>3010</v>
      </c>
    </row>
    <row r="3516" spans="1:11" x14ac:dyDescent="0.25">
      <c r="A3516" t="s">
        <v>258</v>
      </c>
      <c r="B3516" t="s">
        <v>461</v>
      </c>
      <c r="C3516" t="s">
        <v>259</v>
      </c>
      <c r="D3516">
        <v>1994</v>
      </c>
      <c r="E3516">
        <v>470</v>
      </c>
      <c r="F3516">
        <v>2190</v>
      </c>
      <c r="G3516">
        <v>440</v>
      </c>
      <c r="H3516">
        <v>0</v>
      </c>
      <c r="I3516">
        <v>0</v>
      </c>
      <c r="J3516">
        <v>40</v>
      </c>
      <c r="K3516">
        <f>SUM(Emisiones_CH4_CO2eq_MUNDO[[#This Row],[Agricultura (kilotoneladas CO₂e)]:[Otras Quemas de Combustible (kilotoneladas CO₂e)]])</f>
        <v>3140</v>
      </c>
    </row>
    <row r="3517" spans="1:11" x14ac:dyDescent="0.25">
      <c r="A3517" t="s">
        <v>258</v>
      </c>
      <c r="B3517" t="s">
        <v>461</v>
      </c>
      <c r="C3517" t="s">
        <v>259</v>
      </c>
      <c r="D3517">
        <v>1995</v>
      </c>
      <c r="E3517">
        <v>480</v>
      </c>
      <c r="F3517">
        <v>2280</v>
      </c>
      <c r="G3517">
        <v>460</v>
      </c>
      <c r="H3517">
        <v>0</v>
      </c>
      <c r="I3517">
        <v>0</v>
      </c>
      <c r="J3517">
        <v>40</v>
      </c>
      <c r="K3517">
        <f>SUM(Emisiones_CH4_CO2eq_MUNDO[[#This Row],[Agricultura (kilotoneladas CO₂e)]:[Otras Quemas de Combustible (kilotoneladas CO₂e)]])</f>
        <v>3260</v>
      </c>
    </row>
    <row r="3518" spans="1:11" x14ac:dyDescent="0.25">
      <c r="A3518" t="s">
        <v>258</v>
      </c>
      <c r="B3518" t="s">
        <v>461</v>
      </c>
      <c r="C3518" t="s">
        <v>259</v>
      </c>
      <c r="D3518">
        <v>1996</v>
      </c>
      <c r="E3518">
        <v>500</v>
      </c>
      <c r="F3518">
        <v>2360</v>
      </c>
      <c r="G3518">
        <v>470</v>
      </c>
      <c r="H3518">
        <v>0</v>
      </c>
      <c r="I3518">
        <v>0</v>
      </c>
      <c r="J3518">
        <v>40</v>
      </c>
      <c r="K3518">
        <f>SUM(Emisiones_CH4_CO2eq_MUNDO[[#This Row],[Agricultura (kilotoneladas CO₂e)]:[Otras Quemas de Combustible (kilotoneladas CO₂e)]])</f>
        <v>3370</v>
      </c>
    </row>
    <row r="3519" spans="1:11" x14ac:dyDescent="0.25">
      <c r="A3519" t="s">
        <v>258</v>
      </c>
      <c r="B3519" t="s">
        <v>461</v>
      </c>
      <c r="C3519" t="s">
        <v>259</v>
      </c>
      <c r="D3519">
        <v>1997</v>
      </c>
      <c r="E3519">
        <v>520</v>
      </c>
      <c r="F3519">
        <v>2450</v>
      </c>
      <c r="G3519">
        <v>480</v>
      </c>
      <c r="H3519">
        <v>0</v>
      </c>
      <c r="I3519">
        <v>0</v>
      </c>
      <c r="J3519">
        <v>40</v>
      </c>
      <c r="K3519">
        <f>SUM(Emisiones_CH4_CO2eq_MUNDO[[#This Row],[Agricultura (kilotoneladas CO₂e)]:[Otras Quemas de Combustible (kilotoneladas CO₂e)]])</f>
        <v>3490</v>
      </c>
    </row>
    <row r="3520" spans="1:11" x14ac:dyDescent="0.25">
      <c r="A3520" t="s">
        <v>258</v>
      </c>
      <c r="B3520" t="s">
        <v>461</v>
      </c>
      <c r="C3520" t="s">
        <v>259</v>
      </c>
      <c r="D3520">
        <v>1998</v>
      </c>
      <c r="E3520">
        <v>540</v>
      </c>
      <c r="F3520">
        <v>2530</v>
      </c>
      <c r="G3520">
        <v>480</v>
      </c>
      <c r="H3520">
        <v>0</v>
      </c>
      <c r="I3520">
        <v>0</v>
      </c>
      <c r="J3520">
        <v>50</v>
      </c>
      <c r="K3520">
        <f>SUM(Emisiones_CH4_CO2eq_MUNDO[[#This Row],[Agricultura (kilotoneladas CO₂e)]:[Otras Quemas de Combustible (kilotoneladas CO₂e)]])</f>
        <v>3600</v>
      </c>
    </row>
    <row r="3521" spans="1:11" x14ac:dyDescent="0.25">
      <c r="A3521" t="s">
        <v>258</v>
      </c>
      <c r="B3521" t="s">
        <v>461</v>
      </c>
      <c r="C3521" t="s">
        <v>259</v>
      </c>
      <c r="D3521">
        <v>1999</v>
      </c>
      <c r="E3521">
        <v>580</v>
      </c>
      <c r="F3521">
        <v>2610</v>
      </c>
      <c r="G3521">
        <v>490</v>
      </c>
      <c r="H3521">
        <v>0</v>
      </c>
      <c r="I3521">
        <v>0</v>
      </c>
      <c r="J3521">
        <v>50</v>
      </c>
      <c r="K3521">
        <f>SUM(Emisiones_CH4_CO2eq_MUNDO[[#This Row],[Agricultura (kilotoneladas CO₂e)]:[Otras Quemas de Combustible (kilotoneladas CO₂e)]])</f>
        <v>3730</v>
      </c>
    </row>
    <row r="3522" spans="1:11" x14ac:dyDescent="0.25">
      <c r="A3522" t="s">
        <v>258</v>
      </c>
      <c r="B3522" t="s">
        <v>461</v>
      </c>
      <c r="C3522" t="s">
        <v>259</v>
      </c>
      <c r="D3522">
        <v>2000</v>
      </c>
      <c r="E3522">
        <v>580</v>
      </c>
      <c r="F3522">
        <v>2690</v>
      </c>
      <c r="G3522">
        <v>500</v>
      </c>
      <c r="H3522">
        <v>0</v>
      </c>
      <c r="I3522">
        <v>0</v>
      </c>
      <c r="J3522">
        <v>50</v>
      </c>
      <c r="K3522">
        <f>SUM(Emisiones_CH4_CO2eq_MUNDO[[#This Row],[Agricultura (kilotoneladas CO₂e)]:[Otras Quemas de Combustible (kilotoneladas CO₂e)]])</f>
        <v>3820</v>
      </c>
    </row>
    <row r="3523" spans="1:11" x14ac:dyDescent="0.25">
      <c r="A3523" t="s">
        <v>258</v>
      </c>
      <c r="B3523" t="s">
        <v>461</v>
      </c>
      <c r="C3523" t="s">
        <v>259</v>
      </c>
      <c r="D3523">
        <v>2001</v>
      </c>
      <c r="E3523">
        <v>600</v>
      </c>
      <c r="F3523">
        <v>2630</v>
      </c>
      <c r="G3523">
        <v>510</v>
      </c>
      <c r="H3523">
        <v>0</v>
      </c>
      <c r="I3523">
        <v>0</v>
      </c>
      <c r="J3523">
        <v>50</v>
      </c>
      <c r="K3523">
        <f>SUM(Emisiones_CH4_CO2eq_MUNDO[[#This Row],[Agricultura (kilotoneladas CO₂e)]:[Otras Quemas de Combustible (kilotoneladas CO₂e)]])</f>
        <v>3790</v>
      </c>
    </row>
    <row r="3524" spans="1:11" x14ac:dyDescent="0.25">
      <c r="A3524" t="s">
        <v>258</v>
      </c>
      <c r="B3524" t="s">
        <v>461</v>
      </c>
      <c r="C3524" t="s">
        <v>259</v>
      </c>
      <c r="D3524">
        <v>2002</v>
      </c>
      <c r="E3524">
        <v>610</v>
      </c>
      <c r="F3524">
        <v>2570</v>
      </c>
      <c r="G3524">
        <v>520</v>
      </c>
      <c r="H3524">
        <v>0</v>
      </c>
      <c r="I3524">
        <v>0</v>
      </c>
      <c r="J3524">
        <v>60</v>
      </c>
      <c r="K3524">
        <f>SUM(Emisiones_CH4_CO2eq_MUNDO[[#This Row],[Agricultura (kilotoneladas CO₂e)]:[Otras Quemas de Combustible (kilotoneladas CO₂e)]])</f>
        <v>3760</v>
      </c>
    </row>
    <row r="3525" spans="1:11" x14ac:dyDescent="0.25">
      <c r="A3525" t="s">
        <v>258</v>
      </c>
      <c r="B3525" t="s">
        <v>461</v>
      </c>
      <c r="C3525" t="s">
        <v>259</v>
      </c>
      <c r="D3525">
        <v>2003</v>
      </c>
      <c r="E3525">
        <v>630</v>
      </c>
      <c r="F3525">
        <v>2500</v>
      </c>
      <c r="G3525">
        <v>540</v>
      </c>
      <c r="H3525">
        <v>0</v>
      </c>
      <c r="I3525">
        <v>0</v>
      </c>
      <c r="J3525">
        <v>60</v>
      </c>
      <c r="K3525">
        <f>SUM(Emisiones_CH4_CO2eq_MUNDO[[#This Row],[Agricultura (kilotoneladas CO₂e)]:[Otras Quemas de Combustible (kilotoneladas CO₂e)]])</f>
        <v>3730</v>
      </c>
    </row>
    <row r="3526" spans="1:11" x14ac:dyDescent="0.25">
      <c r="A3526" t="s">
        <v>258</v>
      </c>
      <c r="B3526" t="s">
        <v>461</v>
      </c>
      <c r="C3526" t="s">
        <v>259</v>
      </c>
      <c r="D3526">
        <v>2004</v>
      </c>
      <c r="E3526">
        <v>640</v>
      </c>
      <c r="F3526">
        <v>2440</v>
      </c>
      <c r="G3526">
        <v>550</v>
      </c>
      <c r="H3526">
        <v>0</v>
      </c>
      <c r="I3526">
        <v>0</v>
      </c>
      <c r="J3526">
        <v>60</v>
      </c>
      <c r="K3526">
        <f>SUM(Emisiones_CH4_CO2eq_MUNDO[[#This Row],[Agricultura (kilotoneladas CO₂e)]:[Otras Quemas de Combustible (kilotoneladas CO₂e)]])</f>
        <v>3690</v>
      </c>
    </row>
    <row r="3527" spans="1:11" x14ac:dyDescent="0.25">
      <c r="A3527" t="s">
        <v>258</v>
      </c>
      <c r="B3527" t="s">
        <v>461</v>
      </c>
      <c r="C3527" t="s">
        <v>259</v>
      </c>
      <c r="D3527">
        <v>2005</v>
      </c>
      <c r="E3527">
        <v>680</v>
      </c>
      <c r="F3527">
        <v>2380</v>
      </c>
      <c r="G3527">
        <v>560</v>
      </c>
      <c r="H3527">
        <v>0</v>
      </c>
      <c r="I3527">
        <v>0</v>
      </c>
      <c r="J3527">
        <v>70</v>
      </c>
      <c r="K3527">
        <f>SUM(Emisiones_CH4_CO2eq_MUNDO[[#This Row],[Agricultura (kilotoneladas CO₂e)]:[Otras Quemas de Combustible (kilotoneladas CO₂e)]])</f>
        <v>3690</v>
      </c>
    </row>
    <row r="3528" spans="1:11" x14ac:dyDescent="0.25">
      <c r="A3528" t="s">
        <v>258</v>
      </c>
      <c r="B3528" t="s">
        <v>461</v>
      </c>
      <c r="C3528" t="s">
        <v>259</v>
      </c>
      <c r="D3528">
        <v>2006</v>
      </c>
      <c r="E3528">
        <v>690</v>
      </c>
      <c r="F3528">
        <v>2460</v>
      </c>
      <c r="G3528">
        <v>580</v>
      </c>
      <c r="H3528">
        <v>0</v>
      </c>
      <c r="I3528">
        <v>0</v>
      </c>
      <c r="J3528">
        <v>80</v>
      </c>
      <c r="K3528">
        <f>SUM(Emisiones_CH4_CO2eq_MUNDO[[#This Row],[Agricultura (kilotoneladas CO₂e)]:[Otras Quemas de Combustible (kilotoneladas CO₂e)]])</f>
        <v>3810</v>
      </c>
    </row>
    <row r="3529" spans="1:11" x14ac:dyDescent="0.25">
      <c r="A3529" t="s">
        <v>258</v>
      </c>
      <c r="B3529" t="s">
        <v>461</v>
      </c>
      <c r="C3529" t="s">
        <v>259</v>
      </c>
      <c r="D3529">
        <v>2007</v>
      </c>
      <c r="E3529">
        <v>710</v>
      </c>
      <c r="F3529">
        <v>2540</v>
      </c>
      <c r="G3529">
        <v>600</v>
      </c>
      <c r="H3529">
        <v>0</v>
      </c>
      <c r="I3529">
        <v>0</v>
      </c>
      <c r="J3529">
        <v>90</v>
      </c>
      <c r="K3529">
        <f>SUM(Emisiones_CH4_CO2eq_MUNDO[[#This Row],[Agricultura (kilotoneladas CO₂e)]:[Otras Quemas de Combustible (kilotoneladas CO₂e)]])</f>
        <v>3940</v>
      </c>
    </row>
    <row r="3530" spans="1:11" x14ac:dyDescent="0.25">
      <c r="A3530" t="s">
        <v>258</v>
      </c>
      <c r="B3530" t="s">
        <v>461</v>
      </c>
      <c r="C3530" t="s">
        <v>259</v>
      </c>
      <c r="D3530">
        <v>2008</v>
      </c>
      <c r="E3530">
        <v>720</v>
      </c>
      <c r="F3530">
        <v>2620</v>
      </c>
      <c r="G3530">
        <v>620</v>
      </c>
      <c r="H3530">
        <v>0</v>
      </c>
      <c r="I3530">
        <v>0</v>
      </c>
      <c r="J3530">
        <v>110</v>
      </c>
      <c r="K3530">
        <f>SUM(Emisiones_CH4_CO2eq_MUNDO[[#This Row],[Agricultura (kilotoneladas CO₂e)]:[Otras Quemas de Combustible (kilotoneladas CO₂e)]])</f>
        <v>4070</v>
      </c>
    </row>
    <row r="3531" spans="1:11" x14ac:dyDescent="0.25">
      <c r="A3531" t="s">
        <v>258</v>
      </c>
      <c r="B3531" t="s">
        <v>461</v>
      </c>
      <c r="C3531" t="s">
        <v>259</v>
      </c>
      <c r="D3531">
        <v>2009</v>
      </c>
      <c r="E3531">
        <v>730</v>
      </c>
      <c r="F3531">
        <v>2700</v>
      </c>
      <c r="G3531">
        <v>640</v>
      </c>
      <c r="H3531">
        <v>0</v>
      </c>
      <c r="I3531">
        <v>0</v>
      </c>
      <c r="J3531">
        <v>120</v>
      </c>
      <c r="K3531">
        <f>SUM(Emisiones_CH4_CO2eq_MUNDO[[#This Row],[Agricultura (kilotoneladas CO₂e)]:[Otras Quemas de Combustible (kilotoneladas CO₂e)]])</f>
        <v>4190</v>
      </c>
    </row>
    <row r="3532" spans="1:11" x14ac:dyDescent="0.25">
      <c r="A3532" t="s">
        <v>258</v>
      </c>
      <c r="B3532" t="s">
        <v>461</v>
      </c>
      <c r="C3532" t="s">
        <v>259</v>
      </c>
      <c r="D3532">
        <v>2010</v>
      </c>
      <c r="E3532">
        <v>760</v>
      </c>
      <c r="F3532">
        <v>2780</v>
      </c>
      <c r="G3532">
        <v>660</v>
      </c>
      <c r="H3532">
        <v>0</v>
      </c>
      <c r="I3532">
        <v>0</v>
      </c>
      <c r="J3532">
        <v>140</v>
      </c>
      <c r="K3532">
        <f>SUM(Emisiones_CH4_CO2eq_MUNDO[[#This Row],[Agricultura (kilotoneladas CO₂e)]:[Otras Quemas de Combustible (kilotoneladas CO₂e)]])</f>
        <v>4340</v>
      </c>
    </row>
    <row r="3533" spans="1:11" x14ac:dyDescent="0.25">
      <c r="A3533" t="s">
        <v>258</v>
      </c>
      <c r="B3533" t="s">
        <v>461</v>
      </c>
      <c r="C3533" t="s">
        <v>259</v>
      </c>
      <c r="D3533">
        <v>2011</v>
      </c>
      <c r="E3533">
        <v>780</v>
      </c>
      <c r="F3533">
        <v>2850</v>
      </c>
      <c r="G3533">
        <v>720</v>
      </c>
      <c r="H3533">
        <v>0</v>
      </c>
      <c r="I3533">
        <v>0</v>
      </c>
      <c r="J3533">
        <v>150</v>
      </c>
      <c r="K3533">
        <f>SUM(Emisiones_CH4_CO2eq_MUNDO[[#This Row],[Agricultura (kilotoneladas CO₂e)]:[Otras Quemas de Combustible (kilotoneladas CO₂e)]])</f>
        <v>4500</v>
      </c>
    </row>
    <row r="3534" spans="1:11" x14ac:dyDescent="0.25">
      <c r="A3534" t="s">
        <v>258</v>
      </c>
      <c r="B3534" t="s">
        <v>461</v>
      </c>
      <c r="C3534" t="s">
        <v>259</v>
      </c>
      <c r="D3534">
        <v>2012</v>
      </c>
      <c r="E3534">
        <v>790</v>
      </c>
      <c r="F3534">
        <v>2920</v>
      </c>
      <c r="G3534">
        <v>770</v>
      </c>
      <c r="H3534">
        <v>0</v>
      </c>
      <c r="I3534">
        <v>0</v>
      </c>
      <c r="J3534">
        <v>150</v>
      </c>
      <c r="K3534">
        <f>SUM(Emisiones_CH4_CO2eq_MUNDO[[#This Row],[Agricultura (kilotoneladas CO₂e)]:[Otras Quemas de Combustible (kilotoneladas CO₂e)]])</f>
        <v>4630</v>
      </c>
    </row>
    <row r="3535" spans="1:11" x14ac:dyDescent="0.25">
      <c r="A3535" t="s">
        <v>258</v>
      </c>
      <c r="B3535" t="s">
        <v>461</v>
      </c>
      <c r="C3535" t="s">
        <v>259</v>
      </c>
      <c r="D3535">
        <v>2013</v>
      </c>
      <c r="E3535">
        <v>990</v>
      </c>
      <c r="F3535">
        <v>3000</v>
      </c>
      <c r="G3535">
        <v>830</v>
      </c>
      <c r="H3535">
        <v>0</v>
      </c>
      <c r="I3535">
        <v>0</v>
      </c>
      <c r="J3535">
        <v>160</v>
      </c>
      <c r="K3535">
        <f>SUM(Emisiones_CH4_CO2eq_MUNDO[[#This Row],[Agricultura (kilotoneladas CO₂e)]:[Otras Quemas de Combustible (kilotoneladas CO₂e)]])</f>
        <v>4980</v>
      </c>
    </row>
    <row r="3536" spans="1:11" x14ac:dyDescent="0.25">
      <c r="A3536" t="s">
        <v>258</v>
      </c>
      <c r="B3536" t="s">
        <v>461</v>
      </c>
      <c r="C3536" t="s">
        <v>259</v>
      </c>
      <c r="D3536">
        <v>2014</v>
      </c>
      <c r="E3536">
        <v>1000</v>
      </c>
      <c r="F3536">
        <v>3070</v>
      </c>
      <c r="G3536">
        <v>880</v>
      </c>
      <c r="H3536">
        <v>0</v>
      </c>
      <c r="I3536">
        <v>0</v>
      </c>
      <c r="J3536">
        <v>170</v>
      </c>
      <c r="K3536">
        <f>SUM(Emisiones_CH4_CO2eq_MUNDO[[#This Row],[Agricultura (kilotoneladas CO₂e)]:[Otras Quemas de Combustible (kilotoneladas CO₂e)]])</f>
        <v>5120</v>
      </c>
    </row>
    <row r="3537" spans="1:11" x14ac:dyDescent="0.25">
      <c r="A3537" t="s">
        <v>258</v>
      </c>
      <c r="B3537" t="s">
        <v>461</v>
      </c>
      <c r="C3537" t="s">
        <v>259</v>
      </c>
      <c r="D3537">
        <v>2015</v>
      </c>
      <c r="E3537">
        <v>1020</v>
      </c>
      <c r="F3537">
        <v>3150</v>
      </c>
      <c r="G3537">
        <v>940</v>
      </c>
      <c r="H3537">
        <v>0</v>
      </c>
      <c r="I3537">
        <v>0</v>
      </c>
      <c r="J3537">
        <v>170</v>
      </c>
      <c r="K3537">
        <f>SUM(Emisiones_CH4_CO2eq_MUNDO[[#This Row],[Agricultura (kilotoneladas CO₂e)]:[Otras Quemas de Combustible (kilotoneladas CO₂e)]])</f>
        <v>5280</v>
      </c>
    </row>
    <row r="3538" spans="1:11" x14ac:dyDescent="0.25">
      <c r="A3538" t="s">
        <v>258</v>
      </c>
      <c r="B3538" t="s">
        <v>461</v>
      </c>
      <c r="C3538" t="s">
        <v>259</v>
      </c>
      <c r="D3538">
        <v>2016</v>
      </c>
      <c r="E3538">
        <v>1040</v>
      </c>
      <c r="F3538">
        <v>3160</v>
      </c>
      <c r="G3538">
        <v>960</v>
      </c>
      <c r="H3538">
        <v>0</v>
      </c>
      <c r="I3538">
        <v>0</v>
      </c>
      <c r="J3538">
        <v>180</v>
      </c>
      <c r="K3538">
        <f>SUM(Emisiones_CH4_CO2eq_MUNDO[[#This Row],[Agricultura (kilotoneladas CO₂e)]:[Otras Quemas de Combustible (kilotoneladas CO₂e)]])</f>
        <v>5340</v>
      </c>
    </row>
    <row r="3539" spans="1:11" x14ac:dyDescent="0.25">
      <c r="A3539" t="s">
        <v>260</v>
      </c>
      <c r="B3539" t="s">
        <v>462</v>
      </c>
      <c r="C3539" t="s">
        <v>261</v>
      </c>
      <c r="D3539">
        <v>1990</v>
      </c>
      <c r="E3539">
        <v>60520</v>
      </c>
      <c r="F3539">
        <v>6060</v>
      </c>
      <c r="G3539">
        <v>2210</v>
      </c>
      <c r="H3539">
        <v>10</v>
      </c>
      <c r="I3539">
        <v>0</v>
      </c>
      <c r="J3539">
        <v>1550</v>
      </c>
      <c r="K3539">
        <f>SUM(Emisiones_CH4_CO2eq_MUNDO[[#This Row],[Agricultura (kilotoneladas CO₂e)]:[Otras Quemas de Combustible (kilotoneladas CO₂e)]])</f>
        <v>70350</v>
      </c>
    </row>
    <row r="3540" spans="1:11" x14ac:dyDescent="0.25">
      <c r="A3540" t="s">
        <v>260</v>
      </c>
      <c r="B3540" t="s">
        <v>462</v>
      </c>
      <c r="C3540" t="s">
        <v>261</v>
      </c>
      <c r="D3540">
        <v>1991</v>
      </c>
      <c r="E3540">
        <v>61520</v>
      </c>
      <c r="F3540">
        <v>6280</v>
      </c>
      <c r="G3540">
        <v>2290</v>
      </c>
      <c r="H3540">
        <v>10</v>
      </c>
      <c r="I3540">
        <v>0</v>
      </c>
      <c r="J3540">
        <v>1580</v>
      </c>
      <c r="K3540">
        <f>SUM(Emisiones_CH4_CO2eq_MUNDO[[#This Row],[Agricultura (kilotoneladas CO₂e)]:[Otras Quemas de Combustible (kilotoneladas CO₂e)]])</f>
        <v>71680</v>
      </c>
    </row>
    <row r="3541" spans="1:11" x14ac:dyDescent="0.25">
      <c r="A3541" t="s">
        <v>260</v>
      </c>
      <c r="B3541" t="s">
        <v>462</v>
      </c>
      <c r="C3541" t="s">
        <v>261</v>
      </c>
      <c r="D3541">
        <v>1992</v>
      </c>
      <c r="E3541">
        <v>62160</v>
      </c>
      <c r="F3541">
        <v>6490</v>
      </c>
      <c r="G3541">
        <v>2380</v>
      </c>
      <c r="H3541">
        <v>10</v>
      </c>
      <c r="I3541">
        <v>0</v>
      </c>
      <c r="J3541">
        <v>1610</v>
      </c>
      <c r="K3541">
        <f>SUM(Emisiones_CH4_CO2eq_MUNDO[[#This Row],[Agricultura (kilotoneladas CO₂e)]:[Otras Quemas de Combustible (kilotoneladas CO₂e)]])</f>
        <v>72650</v>
      </c>
    </row>
    <row r="3542" spans="1:11" x14ac:dyDescent="0.25">
      <c r="A3542" t="s">
        <v>260</v>
      </c>
      <c r="B3542" t="s">
        <v>462</v>
      </c>
      <c r="C3542" t="s">
        <v>261</v>
      </c>
      <c r="D3542">
        <v>1993</v>
      </c>
      <c r="E3542">
        <v>64040</v>
      </c>
      <c r="F3542">
        <v>6700</v>
      </c>
      <c r="G3542">
        <v>2460</v>
      </c>
      <c r="H3542">
        <v>10</v>
      </c>
      <c r="I3542">
        <v>0</v>
      </c>
      <c r="J3542">
        <v>1640</v>
      </c>
      <c r="K3542">
        <f>SUM(Emisiones_CH4_CO2eq_MUNDO[[#This Row],[Agricultura (kilotoneladas CO₂e)]:[Otras Quemas de Combustible (kilotoneladas CO₂e)]])</f>
        <v>74850</v>
      </c>
    </row>
    <row r="3543" spans="1:11" x14ac:dyDescent="0.25">
      <c r="A3543" t="s">
        <v>260</v>
      </c>
      <c r="B3543" t="s">
        <v>462</v>
      </c>
      <c r="C3543" t="s">
        <v>261</v>
      </c>
      <c r="D3543">
        <v>1994</v>
      </c>
      <c r="E3543">
        <v>64980</v>
      </c>
      <c r="F3543">
        <v>6920</v>
      </c>
      <c r="G3543">
        <v>2550</v>
      </c>
      <c r="H3543">
        <v>10</v>
      </c>
      <c r="I3543">
        <v>0</v>
      </c>
      <c r="J3543">
        <v>1670</v>
      </c>
      <c r="K3543">
        <f>SUM(Emisiones_CH4_CO2eq_MUNDO[[#This Row],[Agricultura (kilotoneladas CO₂e)]:[Otras Quemas de Combustible (kilotoneladas CO₂e)]])</f>
        <v>76130</v>
      </c>
    </row>
    <row r="3544" spans="1:11" x14ac:dyDescent="0.25">
      <c r="A3544" t="s">
        <v>260</v>
      </c>
      <c r="B3544" t="s">
        <v>462</v>
      </c>
      <c r="C3544" t="s">
        <v>261</v>
      </c>
      <c r="D3544">
        <v>1995</v>
      </c>
      <c r="E3544">
        <v>66300</v>
      </c>
      <c r="F3544">
        <v>7130</v>
      </c>
      <c r="G3544">
        <v>2630</v>
      </c>
      <c r="H3544">
        <v>10</v>
      </c>
      <c r="I3544">
        <v>0</v>
      </c>
      <c r="J3544">
        <v>1700</v>
      </c>
      <c r="K3544">
        <f>SUM(Emisiones_CH4_CO2eq_MUNDO[[#This Row],[Agricultura (kilotoneladas CO₂e)]:[Otras Quemas de Combustible (kilotoneladas CO₂e)]])</f>
        <v>77770</v>
      </c>
    </row>
    <row r="3545" spans="1:11" x14ac:dyDescent="0.25">
      <c r="A3545" t="s">
        <v>260</v>
      </c>
      <c r="B3545" t="s">
        <v>462</v>
      </c>
      <c r="C3545" t="s">
        <v>261</v>
      </c>
      <c r="D3545">
        <v>1996</v>
      </c>
      <c r="E3545">
        <v>69480</v>
      </c>
      <c r="F3545">
        <v>7400</v>
      </c>
      <c r="G3545">
        <v>2720</v>
      </c>
      <c r="H3545">
        <v>0</v>
      </c>
      <c r="I3545">
        <v>0</v>
      </c>
      <c r="J3545">
        <v>1810</v>
      </c>
      <c r="K3545">
        <f>SUM(Emisiones_CH4_CO2eq_MUNDO[[#This Row],[Agricultura (kilotoneladas CO₂e)]:[Otras Quemas de Combustible (kilotoneladas CO₂e)]])</f>
        <v>81410</v>
      </c>
    </row>
    <row r="3546" spans="1:11" x14ac:dyDescent="0.25">
      <c r="A3546" t="s">
        <v>260</v>
      </c>
      <c r="B3546" t="s">
        <v>462</v>
      </c>
      <c r="C3546" t="s">
        <v>261</v>
      </c>
      <c r="D3546">
        <v>1997</v>
      </c>
      <c r="E3546">
        <v>71150</v>
      </c>
      <c r="F3546">
        <v>7670</v>
      </c>
      <c r="G3546">
        <v>2810</v>
      </c>
      <c r="H3546">
        <v>0</v>
      </c>
      <c r="I3546">
        <v>0</v>
      </c>
      <c r="J3546">
        <v>1930</v>
      </c>
      <c r="K3546">
        <f>SUM(Emisiones_CH4_CO2eq_MUNDO[[#This Row],[Agricultura (kilotoneladas CO₂e)]:[Otras Quemas de Combustible (kilotoneladas CO₂e)]])</f>
        <v>83560</v>
      </c>
    </row>
    <row r="3547" spans="1:11" x14ac:dyDescent="0.25">
      <c r="A3547" t="s">
        <v>260</v>
      </c>
      <c r="B3547" t="s">
        <v>462</v>
      </c>
      <c r="C3547" t="s">
        <v>261</v>
      </c>
      <c r="D3547">
        <v>1998</v>
      </c>
      <c r="E3547">
        <v>72990</v>
      </c>
      <c r="F3547">
        <v>7940</v>
      </c>
      <c r="G3547">
        <v>2900</v>
      </c>
      <c r="H3547">
        <v>0</v>
      </c>
      <c r="I3547">
        <v>0</v>
      </c>
      <c r="J3547">
        <v>2049.99999999999</v>
      </c>
      <c r="K3547">
        <f>SUM(Emisiones_CH4_CO2eq_MUNDO[[#This Row],[Agricultura (kilotoneladas CO₂e)]:[Otras Quemas de Combustible (kilotoneladas CO₂e)]])</f>
        <v>85879.999999999985</v>
      </c>
    </row>
    <row r="3548" spans="1:11" x14ac:dyDescent="0.25">
      <c r="A3548" t="s">
        <v>260</v>
      </c>
      <c r="B3548" t="s">
        <v>462</v>
      </c>
      <c r="C3548" t="s">
        <v>261</v>
      </c>
      <c r="D3548">
        <v>1999</v>
      </c>
      <c r="E3548">
        <v>75040</v>
      </c>
      <c r="F3548">
        <v>8210</v>
      </c>
      <c r="G3548">
        <v>2990</v>
      </c>
      <c r="H3548">
        <v>0</v>
      </c>
      <c r="I3548">
        <v>0</v>
      </c>
      <c r="J3548">
        <v>2160</v>
      </c>
      <c r="K3548">
        <f>SUM(Emisiones_CH4_CO2eq_MUNDO[[#This Row],[Agricultura (kilotoneladas CO₂e)]:[Otras Quemas de Combustible (kilotoneladas CO₂e)]])</f>
        <v>88400</v>
      </c>
    </row>
    <row r="3549" spans="1:11" x14ac:dyDescent="0.25">
      <c r="A3549" t="s">
        <v>260</v>
      </c>
      <c r="B3549" t="s">
        <v>462</v>
      </c>
      <c r="C3549" t="s">
        <v>261</v>
      </c>
      <c r="D3549">
        <v>2000</v>
      </c>
      <c r="E3549">
        <v>75980</v>
      </c>
      <c r="F3549">
        <v>8480</v>
      </c>
      <c r="G3549">
        <v>3080</v>
      </c>
      <c r="H3549">
        <v>0</v>
      </c>
      <c r="I3549">
        <v>0</v>
      </c>
      <c r="J3549">
        <v>2280</v>
      </c>
      <c r="K3549">
        <f>SUM(Emisiones_CH4_CO2eq_MUNDO[[#This Row],[Agricultura (kilotoneladas CO₂e)]:[Otras Quemas de Combustible (kilotoneladas CO₂e)]])</f>
        <v>89820</v>
      </c>
    </row>
    <row r="3550" spans="1:11" x14ac:dyDescent="0.25">
      <c r="A3550" t="s">
        <v>260</v>
      </c>
      <c r="B3550" t="s">
        <v>462</v>
      </c>
      <c r="C3550" t="s">
        <v>261</v>
      </c>
      <c r="D3550">
        <v>2001</v>
      </c>
      <c r="E3550">
        <v>76710</v>
      </c>
      <c r="F3550">
        <v>8990</v>
      </c>
      <c r="G3550">
        <v>3180</v>
      </c>
      <c r="H3550">
        <v>0</v>
      </c>
      <c r="I3550">
        <v>0</v>
      </c>
      <c r="J3550">
        <v>2220</v>
      </c>
      <c r="K3550">
        <f>SUM(Emisiones_CH4_CO2eq_MUNDO[[#This Row],[Agricultura (kilotoneladas CO₂e)]:[Otras Quemas de Combustible (kilotoneladas CO₂e)]])</f>
        <v>91100</v>
      </c>
    </row>
    <row r="3551" spans="1:11" x14ac:dyDescent="0.25">
      <c r="A3551" t="s">
        <v>260</v>
      </c>
      <c r="B3551" t="s">
        <v>462</v>
      </c>
      <c r="C3551" t="s">
        <v>261</v>
      </c>
      <c r="D3551">
        <v>2002</v>
      </c>
      <c r="E3551">
        <v>78850</v>
      </c>
      <c r="F3551">
        <v>9510</v>
      </c>
      <c r="G3551">
        <v>3270</v>
      </c>
      <c r="H3551">
        <v>10</v>
      </c>
      <c r="I3551">
        <v>0</v>
      </c>
      <c r="J3551">
        <v>2160</v>
      </c>
      <c r="K3551">
        <f>SUM(Emisiones_CH4_CO2eq_MUNDO[[#This Row],[Agricultura (kilotoneladas CO₂e)]:[Otras Quemas de Combustible (kilotoneladas CO₂e)]])</f>
        <v>93800</v>
      </c>
    </row>
    <row r="3552" spans="1:11" x14ac:dyDescent="0.25">
      <c r="A3552" t="s">
        <v>260</v>
      </c>
      <c r="B3552" t="s">
        <v>462</v>
      </c>
      <c r="C3552" t="s">
        <v>261</v>
      </c>
      <c r="D3552">
        <v>2003</v>
      </c>
      <c r="E3552">
        <v>81560</v>
      </c>
      <c r="F3552">
        <v>10020</v>
      </c>
      <c r="G3552">
        <v>3360</v>
      </c>
      <c r="H3552">
        <v>0</v>
      </c>
      <c r="I3552">
        <v>0</v>
      </c>
      <c r="J3552">
        <v>2089.99999999999</v>
      </c>
      <c r="K3552">
        <f>SUM(Emisiones_CH4_CO2eq_MUNDO[[#This Row],[Agricultura (kilotoneladas CO₂e)]:[Otras Quemas de Combustible (kilotoneladas CO₂e)]])</f>
        <v>97029.999999999985</v>
      </c>
    </row>
    <row r="3553" spans="1:11" x14ac:dyDescent="0.25">
      <c r="A3553" t="s">
        <v>260</v>
      </c>
      <c r="B3553" t="s">
        <v>462</v>
      </c>
      <c r="C3553" t="s">
        <v>261</v>
      </c>
      <c r="D3553">
        <v>2004</v>
      </c>
      <c r="E3553">
        <v>83570</v>
      </c>
      <c r="F3553">
        <v>10540</v>
      </c>
      <c r="G3553">
        <v>3460</v>
      </c>
      <c r="H3553">
        <v>10</v>
      </c>
      <c r="I3553">
        <v>0</v>
      </c>
      <c r="J3553">
        <v>2029.99999999999</v>
      </c>
      <c r="K3553">
        <f>SUM(Emisiones_CH4_CO2eq_MUNDO[[#This Row],[Agricultura (kilotoneladas CO₂e)]:[Otras Quemas de Combustible (kilotoneladas CO₂e)]])</f>
        <v>99609.999999999985</v>
      </c>
    </row>
    <row r="3554" spans="1:11" x14ac:dyDescent="0.25">
      <c r="A3554" t="s">
        <v>260</v>
      </c>
      <c r="B3554" t="s">
        <v>462</v>
      </c>
      <c r="C3554" t="s">
        <v>261</v>
      </c>
      <c r="D3554">
        <v>2005</v>
      </c>
      <c r="E3554">
        <v>85880</v>
      </c>
      <c r="F3554">
        <v>11050</v>
      </c>
      <c r="G3554">
        <v>3550</v>
      </c>
      <c r="H3554">
        <v>20</v>
      </c>
      <c r="I3554">
        <v>0</v>
      </c>
      <c r="J3554">
        <v>1970</v>
      </c>
      <c r="K3554">
        <f>SUM(Emisiones_CH4_CO2eq_MUNDO[[#This Row],[Agricultura (kilotoneladas CO₂e)]:[Otras Quemas de Combustible (kilotoneladas CO₂e)]])</f>
        <v>102470</v>
      </c>
    </row>
    <row r="3555" spans="1:11" x14ac:dyDescent="0.25">
      <c r="A3555" t="s">
        <v>260</v>
      </c>
      <c r="B3555" t="s">
        <v>462</v>
      </c>
      <c r="C3555" t="s">
        <v>261</v>
      </c>
      <c r="D3555">
        <v>2006</v>
      </c>
      <c r="E3555">
        <v>92280</v>
      </c>
      <c r="F3555">
        <v>11350</v>
      </c>
      <c r="G3555">
        <v>3650</v>
      </c>
      <c r="H3555">
        <v>0</v>
      </c>
      <c r="I3555">
        <v>0</v>
      </c>
      <c r="J3555">
        <v>2029.99999999999</v>
      </c>
      <c r="K3555">
        <f>SUM(Emisiones_CH4_CO2eq_MUNDO[[#This Row],[Agricultura (kilotoneladas CO₂e)]:[Otras Quemas de Combustible (kilotoneladas CO₂e)]])</f>
        <v>109309.99999999999</v>
      </c>
    </row>
    <row r="3556" spans="1:11" x14ac:dyDescent="0.25">
      <c r="A3556" t="s">
        <v>260</v>
      </c>
      <c r="B3556" t="s">
        <v>462</v>
      </c>
      <c r="C3556" t="s">
        <v>261</v>
      </c>
      <c r="D3556">
        <v>2007</v>
      </c>
      <c r="E3556">
        <v>94630</v>
      </c>
      <c r="F3556">
        <v>11650</v>
      </c>
      <c r="G3556">
        <v>3750</v>
      </c>
      <c r="H3556">
        <v>20</v>
      </c>
      <c r="I3556">
        <v>0</v>
      </c>
      <c r="J3556">
        <v>2080</v>
      </c>
      <c r="K3556">
        <f>SUM(Emisiones_CH4_CO2eq_MUNDO[[#This Row],[Agricultura (kilotoneladas CO₂e)]:[Otras Quemas de Combustible (kilotoneladas CO₂e)]])</f>
        <v>112130</v>
      </c>
    </row>
    <row r="3557" spans="1:11" x14ac:dyDescent="0.25">
      <c r="A3557" t="s">
        <v>260</v>
      </c>
      <c r="B3557" t="s">
        <v>462</v>
      </c>
      <c r="C3557" t="s">
        <v>261</v>
      </c>
      <c r="D3557">
        <v>2008</v>
      </c>
      <c r="E3557">
        <v>98930</v>
      </c>
      <c r="F3557">
        <v>11950</v>
      </c>
      <c r="G3557">
        <v>3850</v>
      </c>
      <c r="H3557">
        <v>0</v>
      </c>
      <c r="I3557">
        <v>0</v>
      </c>
      <c r="J3557">
        <v>2140</v>
      </c>
      <c r="K3557">
        <f>SUM(Emisiones_CH4_CO2eq_MUNDO[[#This Row],[Agricultura (kilotoneladas CO₂e)]:[Otras Quemas de Combustible (kilotoneladas CO₂e)]])</f>
        <v>116870</v>
      </c>
    </row>
    <row r="3558" spans="1:11" x14ac:dyDescent="0.25">
      <c r="A3558" t="s">
        <v>260</v>
      </c>
      <c r="B3558" t="s">
        <v>462</v>
      </c>
      <c r="C3558" t="s">
        <v>261</v>
      </c>
      <c r="D3558">
        <v>2009</v>
      </c>
      <c r="E3558">
        <v>101420</v>
      </c>
      <c r="F3558">
        <v>12250</v>
      </c>
      <c r="G3558">
        <v>3950</v>
      </c>
      <c r="H3558">
        <v>20</v>
      </c>
      <c r="I3558">
        <v>0</v>
      </c>
      <c r="J3558">
        <v>2190</v>
      </c>
      <c r="K3558">
        <f>SUM(Emisiones_CH4_CO2eq_MUNDO[[#This Row],[Agricultura (kilotoneladas CO₂e)]:[Otras Quemas de Combustible (kilotoneladas CO₂e)]])</f>
        <v>119830</v>
      </c>
    </row>
    <row r="3559" spans="1:11" x14ac:dyDescent="0.25">
      <c r="A3559" t="s">
        <v>260</v>
      </c>
      <c r="B3559" t="s">
        <v>462</v>
      </c>
      <c r="C3559" t="s">
        <v>261</v>
      </c>
      <c r="D3559">
        <v>2010</v>
      </c>
      <c r="E3559">
        <v>100410</v>
      </c>
      <c r="F3559">
        <v>12550</v>
      </c>
      <c r="G3559">
        <v>4040</v>
      </c>
      <c r="H3559">
        <v>0</v>
      </c>
      <c r="I3559">
        <v>0</v>
      </c>
      <c r="J3559">
        <v>2250</v>
      </c>
      <c r="K3559">
        <f>SUM(Emisiones_CH4_CO2eq_MUNDO[[#This Row],[Agricultura (kilotoneladas CO₂e)]:[Otras Quemas de Combustible (kilotoneladas CO₂e)]])</f>
        <v>119250</v>
      </c>
    </row>
    <row r="3560" spans="1:11" x14ac:dyDescent="0.25">
      <c r="A3560" t="s">
        <v>260</v>
      </c>
      <c r="B3560" t="s">
        <v>462</v>
      </c>
      <c r="C3560" t="s">
        <v>261</v>
      </c>
      <c r="D3560">
        <v>2011</v>
      </c>
      <c r="E3560">
        <v>106160</v>
      </c>
      <c r="F3560">
        <v>12750</v>
      </c>
      <c r="G3560">
        <v>4150</v>
      </c>
      <c r="H3560">
        <v>0</v>
      </c>
      <c r="I3560">
        <v>0</v>
      </c>
      <c r="J3560">
        <v>2260</v>
      </c>
      <c r="K3560">
        <f>SUM(Emisiones_CH4_CO2eq_MUNDO[[#This Row],[Agricultura (kilotoneladas CO₂e)]:[Otras Quemas de Combustible (kilotoneladas CO₂e)]])</f>
        <v>125320</v>
      </c>
    </row>
    <row r="3561" spans="1:11" x14ac:dyDescent="0.25">
      <c r="A3561" t="s">
        <v>260</v>
      </c>
      <c r="B3561" t="s">
        <v>462</v>
      </c>
      <c r="C3561" t="s">
        <v>261</v>
      </c>
      <c r="D3561">
        <v>2012</v>
      </c>
      <c r="E3561">
        <v>108300</v>
      </c>
      <c r="F3561">
        <v>12950</v>
      </c>
      <c r="G3561">
        <v>4250</v>
      </c>
      <c r="H3561">
        <v>20</v>
      </c>
      <c r="I3561">
        <v>0</v>
      </c>
      <c r="J3561">
        <v>2270</v>
      </c>
      <c r="K3561">
        <f>SUM(Emisiones_CH4_CO2eq_MUNDO[[#This Row],[Agricultura (kilotoneladas CO₂e)]:[Otras Quemas de Combustible (kilotoneladas CO₂e)]])</f>
        <v>127790</v>
      </c>
    </row>
    <row r="3562" spans="1:11" x14ac:dyDescent="0.25">
      <c r="A3562" t="s">
        <v>260</v>
      </c>
      <c r="B3562" t="s">
        <v>462</v>
      </c>
      <c r="C3562" t="s">
        <v>261</v>
      </c>
      <c r="D3562">
        <v>2013</v>
      </c>
      <c r="E3562">
        <v>112970</v>
      </c>
      <c r="F3562">
        <v>13150</v>
      </c>
      <c r="G3562">
        <v>4360</v>
      </c>
      <c r="H3562">
        <v>0</v>
      </c>
      <c r="I3562">
        <v>0</v>
      </c>
      <c r="J3562">
        <v>2280</v>
      </c>
      <c r="K3562">
        <f>SUM(Emisiones_CH4_CO2eq_MUNDO[[#This Row],[Agricultura (kilotoneladas CO₂e)]:[Otras Quemas de Combustible (kilotoneladas CO₂e)]])</f>
        <v>132760</v>
      </c>
    </row>
    <row r="3563" spans="1:11" x14ac:dyDescent="0.25">
      <c r="A3563" t="s">
        <v>260</v>
      </c>
      <c r="B3563" t="s">
        <v>462</v>
      </c>
      <c r="C3563" t="s">
        <v>261</v>
      </c>
      <c r="D3563">
        <v>2014</v>
      </c>
      <c r="E3563">
        <v>116590</v>
      </c>
      <c r="F3563">
        <v>13350</v>
      </c>
      <c r="G3563">
        <v>4460</v>
      </c>
      <c r="H3563">
        <v>0</v>
      </c>
      <c r="I3563">
        <v>0</v>
      </c>
      <c r="J3563">
        <v>2290</v>
      </c>
      <c r="K3563">
        <f>SUM(Emisiones_CH4_CO2eq_MUNDO[[#This Row],[Agricultura (kilotoneladas CO₂e)]:[Otras Quemas de Combustible (kilotoneladas CO₂e)]])</f>
        <v>136690</v>
      </c>
    </row>
    <row r="3564" spans="1:11" x14ac:dyDescent="0.25">
      <c r="A3564" t="s">
        <v>260</v>
      </c>
      <c r="B3564" t="s">
        <v>462</v>
      </c>
      <c r="C3564" t="s">
        <v>261</v>
      </c>
      <c r="D3564">
        <v>2015</v>
      </c>
      <c r="E3564">
        <v>119390</v>
      </c>
      <c r="F3564">
        <v>13550</v>
      </c>
      <c r="G3564">
        <v>4570</v>
      </c>
      <c r="H3564">
        <v>0</v>
      </c>
      <c r="I3564">
        <v>0</v>
      </c>
      <c r="J3564">
        <v>2300</v>
      </c>
      <c r="K3564">
        <f>SUM(Emisiones_CH4_CO2eq_MUNDO[[#This Row],[Agricultura (kilotoneladas CO₂e)]:[Otras Quemas de Combustible (kilotoneladas CO₂e)]])</f>
        <v>139810</v>
      </c>
    </row>
    <row r="3565" spans="1:11" x14ac:dyDescent="0.25">
      <c r="A3565" t="s">
        <v>260</v>
      </c>
      <c r="B3565" t="s">
        <v>462</v>
      </c>
      <c r="C3565" t="s">
        <v>261</v>
      </c>
      <c r="D3565">
        <v>2016</v>
      </c>
      <c r="E3565">
        <v>122700</v>
      </c>
      <c r="F3565">
        <v>13530</v>
      </c>
      <c r="G3565">
        <v>4680</v>
      </c>
      <c r="H3565">
        <v>30</v>
      </c>
      <c r="I3565">
        <v>0</v>
      </c>
      <c r="J3565">
        <v>2310</v>
      </c>
      <c r="K3565">
        <f>SUM(Emisiones_CH4_CO2eq_MUNDO[[#This Row],[Agricultura (kilotoneladas CO₂e)]:[Otras Quemas de Combustible (kilotoneladas CO₂e)]])</f>
        <v>143250</v>
      </c>
    </row>
    <row r="3566" spans="1:11" x14ac:dyDescent="0.25">
      <c r="A3566" t="s">
        <v>262</v>
      </c>
      <c r="B3566" t="s">
        <v>463</v>
      </c>
      <c r="C3566" t="s">
        <v>263</v>
      </c>
      <c r="D3566">
        <v>1990</v>
      </c>
      <c r="E3566">
        <v>0</v>
      </c>
      <c r="F3566">
        <v>0</v>
      </c>
      <c r="G3566">
        <v>10</v>
      </c>
      <c r="H3566">
        <v>0</v>
      </c>
      <c r="I3566">
        <v>0</v>
      </c>
      <c r="J3566">
        <v>0</v>
      </c>
      <c r="K3566">
        <f>SUM(Emisiones_CH4_CO2eq_MUNDO[[#This Row],[Agricultura (kilotoneladas CO₂e)]:[Otras Quemas de Combustible (kilotoneladas CO₂e)]])</f>
        <v>10</v>
      </c>
    </row>
    <row r="3567" spans="1:11" x14ac:dyDescent="0.25">
      <c r="A3567" t="s">
        <v>262</v>
      </c>
      <c r="B3567" t="s">
        <v>463</v>
      </c>
      <c r="C3567" t="s">
        <v>263</v>
      </c>
      <c r="D3567">
        <v>1991</v>
      </c>
      <c r="E3567">
        <v>0</v>
      </c>
      <c r="F3567">
        <v>0</v>
      </c>
      <c r="G3567">
        <v>10</v>
      </c>
      <c r="H3567">
        <v>0</v>
      </c>
      <c r="I3567">
        <v>0</v>
      </c>
      <c r="J3567">
        <v>0</v>
      </c>
      <c r="K3567">
        <f>SUM(Emisiones_CH4_CO2eq_MUNDO[[#This Row],[Agricultura (kilotoneladas CO₂e)]:[Otras Quemas de Combustible (kilotoneladas CO₂e)]])</f>
        <v>10</v>
      </c>
    </row>
    <row r="3568" spans="1:11" x14ac:dyDescent="0.25">
      <c r="A3568" t="s">
        <v>262</v>
      </c>
      <c r="B3568" t="s">
        <v>463</v>
      </c>
      <c r="C3568" t="s">
        <v>263</v>
      </c>
      <c r="D3568">
        <v>1992</v>
      </c>
      <c r="E3568">
        <v>0</v>
      </c>
      <c r="F3568">
        <v>0</v>
      </c>
      <c r="G3568">
        <v>10</v>
      </c>
      <c r="H3568">
        <v>0</v>
      </c>
      <c r="I3568">
        <v>0</v>
      </c>
      <c r="J3568">
        <v>0</v>
      </c>
      <c r="K3568">
        <f>SUM(Emisiones_CH4_CO2eq_MUNDO[[#This Row],[Agricultura (kilotoneladas CO₂e)]:[Otras Quemas de Combustible (kilotoneladas CO₂e)]])</f>
        <v>10</v>
      </c>
    </row>
    <row r="3569" spans="1:11" x14ac:dyDescent="0.25">
      <c r="A3569" t="s">
        <v>262</v>
      </c>
      <c r="B3569" t="s">
        <v>463</v>
      </c>
      <c r="C3569" t="s">
        <v>263</v>
      </c>
      <c r="D3569">
        <v>1993</v>
      </c>
      <c r="E3569">
        <v>0</v>
      </c>
      <c r="F3569">
        <v>0</v>
      </c>
      <c r="G3569">
        <v>10</v>
      </c>
      <c r="H3569">
        <v>0</v>
      </c>
      <c r="I3569">
        <v>0</v>
      </c>
      <c r="J3569">
        <v>0</v>
      </c>
      <c r="K3569">
        <f>SUM(Emisiones_CH4_CO2eq_MUNDO[[#This Row],[Agricultura (kilotoneladas CO₂e)]:[Otras Quemas de Combustible (kilotoneladas CO₂e)]])</f>
        <v>10</v>
      </c>
    </row>
    <row r="3570" spans="1:11" x14ac:dyDescent="0.25">
      <c r="A3570" t="s">
        <v>262</v>
      </c>
      <c r="B3570" t="s">
        <v>463</v>
      </c>
      <c r="C3570" t="s">
        <v>263</v>
      </c>
      <c r="D3570">
        <v>1994</v>
      </c>
      <c r="E3570">
        <v>0</v>
      </c>
      <c r="F3570">
        <v>0</v>
      </c>
      <c r="G3570">
        <v>10</v>
      </c>
      <c r="H3570">
        <v>0</v>
      </c>
      <c r="I3570">
        <v>0</v>
      </c>
      <c r="J3570">
        <v>0</v>
      </c>
      <c r="K3570">
        <f>SUM(Emisiones_CH4_CO2eq_MUNDO[[#This Row],[Agricultura (kilotoneladas CO₂e)]:[Otras Quemas de Combustible (kilotoneladas CO₂e)]])</f>
        <v>10</v>
      </c>
    </row>
    <row r="3571" spans="1:11" x14ac:dyDescent="0.25">
      <c r="A3571" t="s">
        <v>262</v>
      </c>
      <c r="B3571" t="s">
        <v>463</v>
      </c>
      <c r="C3571" t="s">
        <v>263</v>
      </c>
      <c r="D3571">
        <v>1995</v>
      </c>
      <c r="E3571">
        <v>0</v>
      </c>
      <c r="F3571">
        <v>0</v>
      </c>
      <c r="G3571">
        <v>10</v>
      </c>
      <c r="H3571">
        <v>0</v>
      </c>
      <c r="I3571">
        <v>0</v>
      </c>
      <c r="J3571">
        <v>0</v>
      </c>
      <c r="K3571">
        <f>SUM(Emisiones_CH4_CO2eq_MUNDO[[#This Row],[Agricultura (kilotoneladas CO₂e)]:[Otras Quemas de Combustible (kilotoneladas CO₂e)]])</f>
        <v>10</v>
      </c>
    </row>
    <row r="3572" spans="1:11" x14ac:dyDescent="0.25">
      <c r="A3572" t="s">
        <v>262</v>
      </c>
      <c r="B3572" t="s">
        <v>463</v>
      </c>
      <c r="C3572" t="s">
        <v>263</v>
      </c>
      <c r="D3572">
        <v>1996</v>
      </c>
      <c r="E3572">
        <v>0</v>
      </c>
      <c r="F3572">
        <v>0</v>
      </c>
      <c r="G3572">
        <v>10</v>
      </c>
      <c r="H3572">
        <v>0</v>
      </c>
      <c r="I3572">
        <v>0</v>
      </c>
      <c r="J3572">
        <v>0</v>
      </c>
      <c r="K3572">
        <f>SUM(Emisiones_CH4_CO2eq_MUNDO[[#This Row],[Agricultura (kilotoneladas CO₂e)]:[Otras Quemas de Combustible (kilotoneladas CO₂e)]])</f>
        <v>10</v>
      </c>
    </row>
    <row r="3573" spans="1:11" x14ac:dyDescent="0.25">
      <c r="A3573" t="s">
        <v>262</v>
      </c>
      <c r="B3573" t="s">
        <v>463</v>
      </c>
      <c r="C3573" t="s">
        <v>263</v>
      </c>
      <c r="D3573">
        <v>1997</v>
      </c>
      <c r="E3573">
        <v>0</v>
      </c>
      <c r="F3573">
        <v>0</v>
      </c>
      <c r="G3573">
        <v>10</v>
      </c>
      <c r="H3573">
        <v>0</v>
      </c>
      <c r="I3573">
        <v>0</v>
      </c>
      <c r="J3573">
        <v>0</v>
      </c>
      <c r="K3573">
        <f>SUM(Emisiones_CH4_CO2eq_MUNDO[[#This Row],[Agricultura (kilotoneladas CO₂e)]:[Otras Quemas de Combustible (kilotoneladas CO₂e)]])</f>
        <v>10</v>
      </c>
    </row>
    <row r="3574" spans="1:11" x14ac:dyDescent="0.25">
      <c r="A3574" t="s">
        <v>262</v>
      </c>
      <c r="B3574" t="s">
        <v>463</v>
      </c>
      <c r="C3574" t="s">
        <v>263</v>
      </c>
      <c r="D3574">
        <v>1998</v>
      </c>
      <c r="E3574">
        <v>0</v>
      </c>
      <c r="F3574">
        <v>0</v>
      </c>
      <c r="G3574">
        <v>20</v>
      </c>
      <c r="H3574">
        <v>0</v>
      </c>
      <c r="I3574">
        <v>0</v>
      </c>
      <c r="J3574">
        <v>0</v>
      </c>
      <c r="K3574">
        <f>SUM(Emisiones_CH4_CO2eq_MUNDO[[#This Row],[Agricultura (kilotoneladas CO₂e)]:[Otras Quemas de Combustible (kilotoneladas CO₂e)]])</f>
        <v>20</v>
      </c>
    </row>
    <row r="3575" spans="1:11" x14ac:dyDescent="0.25">
      <c r="A3575" t="s">
        <v>262</v>
      </c>
      <c r="B3575" t="s">
        <v>463</v>
      </c>
      <c r="C3575" t="s">
        <v>263</v>
      </c>
      <c r="D3575">
        <v>1999</v>
      </c>
      <c r="E3575">
        <v>0</v>
      </c>
      <c r="F3575">
        <v>0</v>
      </c>
      <c r="G3575">
        <v>20</v>
      </c>
      <c r="H3575">
        <v>0</v>
      </c>
      <c r="I3575">
        <v>0</v>
      </c>
      <c r="J3575">
        <v>0</v>
      </c>
      <c r="K3575">
        <f>SUM(Emisiones_CH4_CO2eq_MUNDO[[#This Row],[Agricultura (kilotoneladas CO₂e)]:[Otras Quemas de Combustible (kilotoneladas CO₂e)]])</f>
        <v>20</v>
      </c>
    </row>
    <row r="3576" spans="1:11" x14ac:dyDescent="0.25">
      <c r="A3576" t="s">
        <v>262</v>
      </c>
      <c r="B3576" t="s">
        <v>463</v>
      </c>
      <c r="C3576" t="s">
        <v>263</v>
      </c>
      <c r="D3576">
        <v>2000</v>
      </c>
      <c r="E3576">
        <v>0</v>
      </c>
      <c r="F3576">
        <v>0</v>
      </c>
      <c r="G3576">
        <v>20</v>
      </c>
      <c r="H3576">
        <v>0</v>
      </c>
      <c r="I3576">
        <v>0</v>
      </c>
      <c r="J3576">
        <v>0</v>
      </c>
      <c r="K3576">
        <f>SUM(Emisiones_CH4_CO2eq_MUNDO[[#This Row],[Agricultura (kilotoneladas CO₂e)]:[Otras Quemas de Combustible (kilotoneladas CO₂e)]])</f>
        <v>20</v>
      </c>
    </row>
    <row r="3577" spans="1:11" x14ac:dyDescent="0.25">
      <c r="A3577" t="s">
        <v>262</v>
      </c>
      <c r="B3577" t="s">
        <v>463</v>
      </c>
      <c r="C3577" t="s">
        <v>263</v>
      </c>
      <c r="D3577">
        <v>2001</v>
      </c>
      <c r="E3577">
        <v>0</v>
      </c>
      <c r="F3577">
        <v>0</v>
      </c>
      <c r="G3577">
        <v>20</v>
      </c>
      <c r="H3577">
        <v>0</v>
      </c>
      <c r="I3577">
        <v>0</v>
      </c>
      <c r="J3577">
        <v>0</v>
      </c>
      <c r="K3577">
        <f>SUM(Emisiones_CH4_CO2eq_MUNDO[[#This Row],[Agricultura (kilotoneladas CO₂e)]:[Otras Quemas de Combustible (kilotoneladas CO₂e)]])</f>
        <v>20</v>
      </c>
    </row>
    <row r="3578" spans="1:11" x14ac:dyDescent="0.25">
      <c r="A3578" t="s">
        <v>262</v>
      </c>
      <c r="B3578" t="s">
        <v>463</v>
      </c>
      <c r="C3578" t="s">
        <v>263</v>
      </c>
      <c r="D3578">
        <v>2002</v>
      </c>
      <c r="E3578">
        <v>0</v>
      </c>
      <c r="F3578">
        <v>0</v>
      </c>
      <c r="G3578">
        <v>20</v>
      </c>
      <c r="H3578">
        <v>0</v>
      </c>
      <c r="I3578">
        <v>0</v>
      </c>
      <c r="J3578">
        <v>0</v>
      </c>
      <c r="K3578">
        <f>SUM(Emisiones_CH4_CO2eq_MUNDO[[#This Row],[Agricultura (kilotoneladas CO₂e)]:[Otras Quemas de Combustible (kilotoneladas CO₂e)]])</f>
        <v>20</v>
      </c>
    </row>
    <row r="3579" spans="1:11" x14ac:dyDescent="0.25">
      <c r="A3579" t="s">
        <v>262</v>
      </c>
      <c r="B3579" t="s">
        <v>463</v>
      </c>
      <c r="C3579" t="s">
        <v>263</v>
      </c>
      <c r="D3579">
        <v>2003</v>
      </c>
      <c r="E3579">
        <v>0</v>
      </c>
      <c r="F3579">
        <v>0</v>
      </c>
      <c r="G3579">
        <v>20</v>
      </c>
      <c r="H3579">
        <v>0</v>
      </c>
      <c r="I3579">
        <v>0</v>
      </c>
      <c r="J3579">
        <v>0</v>
      </c>
      <c r="K3579">
        <f>SUM(Emisiones_CH4_CO2eq_MUNDO[[#This Row],[Agricultura (kilotoneladas CO₂e)]:[Otras Quemas de Combustible (kilotoneladas CO₂e)]])</f>
        <v>20</v>
      </c>
    </row>
    <row r="3580" spans="1:11" x14ac:dyDescent="0.25">
      <c r="A3580" t="s">
        <v>262</v>
      </c>
      <c r="B3580" t="s">
        <v>463</v>
      </c>
      <c r="C3580" t="s">
        <v>263</v>
      </c>
      <c r="D3580">
        <v>2004</v>
      </c>
      <c r="E3580">
        <v>0</v>
      </c>
      <c r="F3580">
        <v>0</v>
      </c>
      <c r="G3580">
        <v>20</v>
      </c>
      <c r="H3580">
        <v>0</v>
      </c>
      <c r="I3580">
        <v>0</v>
      </c>
      <c r="J3580">
        <v>0</v>
      </c>
      <c r="K3580">
        <f>SUM(Emisiones_CH4_CO2eq_MUNDO[[#This Row],[Agricultura (kilotoneladas CO₂e)]:[Otras Quemas de Combustible (kilotoneladas CO₂e)]])</f>
        <v>20</v>
      </c>
    </row>
    <row r="3581" spans="1:11" x14ac:dyDescent="0.25">
      <c r="A3581" t="s">
        <v>262</v>
      </c>
      <c r="B3581" t="s">
        <v>463</v>
      </c>
      <c r="C3581" t="s">
        <v>263</v>
      </c>
      <c r="D3581">
        <v>2005</v>
      </c>
      <c r="E3581">
        <v>0</v>
      </c>
      <c r="F3581">
        <v>0</v>
      </c>
      <c r="G3581">
        <v>20</v>
      </c>
      <c r="H3581">
        <v>0</v>
      </c>
      <c r="I3581">
        <v>0</v>
      </c>
      <c r="J3581">
        <v>0</v>
      </c>
      <c r="K3581">
        <f>SUM(Emisiones_CH4_CO2eq_MUNDO[[#This Row],[Agricultura (kilotoneladas CO₂e)]:[Otras Quemas de Combustible (kilotoneladas CO₂e)]])</f>
        <v>20</v>
      </c>
    </row>
    <row r="3582" spans="1:11" x14ac:dyDescent="0.25">
      <c r="A3582" t="s">
        <v>262</v>
      </c>
      <c r="B3582" t="s">
        <v>463</v>
      </c>
      <c r="C3582" t="s">
        <v>263</v>
      </c>
      <c r="D3582">
        <v>2006</v>
      </c>
      <c r="E3582">
        <v>0</v>
      </c>
      <c r="F3582">
        <v>0</v>
      </c>
      <c r="G3582">
        <v>20</v>
      </c>
      <c r="H3582">
        <v>0</v>
      </c>
      <c r="I3582">
        <v>0</v>
      </c>
      <c r="J3582">
        <v>0</v>
      </c>
      <c r="K3582">
        <f>SUM(Emisiones_CH4_CO2eq_MUNDO[[#This Row],[Agricultura (kilotoneladas CO₂e)]:[Otras Quemas de Combustible (kilotoneladas CO₂e)]])</f>
        <v>20</v>
      </c>
    </row>
    <row r="3583" spans="1:11" x14ac:dyDescent="0.25">
      <c r="A3583" t="s">
        <v>262</v>
      </c>
      <c r="B3583" t="s">
        <v>463</v>
      </c>
      <c r="C3583" t="s">
        <v>263</v>
      </c>
      <c r="D3583">
        <v>2007</v>
      </c>
      <c r="E3583">
        <v>0</v>
      </c>
      <c r="F3583">
        <v>0</v>
      </c>
      <c r="G3583">
        <v>20</v>
      </c>
      <c r="H3583">
        <v>0</v>
      </c>
      <c r="I3583">
        <v>0</v>
      </c>
      <c r="J3583">
        <v>0</v>
      </c>
      <c r="K3583">
        <f>SUM(Emisiones_CH4_CO2eq_MUNDO[[#This Row],[Agricultura (kilotoneladas CO₂e)]:[Otras Quemas de Combustible (kilotoneladas CO₂e)]])</f>
        <v>20</v>
      </c>
    </row>
    <row r="3584" spans="1:11" x14ac:dyDescent="0.25">
      <c r="A3584" t="s">
        <v>262</v>
      </c>
      <c r="B3584" t="s">
        <v>463</v>
      </c>
      <c r="C3584" t="s">
        <v>263</v>
      </c>
      <c r="D3584">
        <v>2008</v>
      </c>
      <c r="E3584">
        <v>0</v>
      </c>
      <c r="F3584">
        <v>0</v>
      </c>
      <c r="G3584">
        <v>20</v>
      </c>
      <c r="H3584">
        <v>0</v>
      </c>
      <c r="I3584">
        <v>0</v>
      </c>
      <c r="J3584">
        <v>0</v>
      </c>
      <c r="K3584">
        <f>SUM(Emisiones_CH4_CO2eq_MUNDO[[#This Row],[Agricultura (kilotoneladas CO₂e)]:[Otras Quemas de Combustible (kilotoneladas CO₂e)]])</f>
        <v>20</v>
      </c>
    </row>
    <row r="3585" spans="1:11" x14ac:dyDescent="0.25">
      <c r="A3585" t="s">
        <v>262</v>
      </c>
      <c r="B3585" t="s">
        <v>463</v>
      </c>
      <c r="C3585" t="s">
        <v>263</v>
      </c>
      <c r="D3585">
        <v>2009</v>
      </c>
      <c r="E3585">
        <v>0</v>
      </c>
      <c r="F3585">
        <v>0</v>
      </c>
      <c r="G3585">
        <v>20</v>
      </c>
      <c r="H3585">
        <v>0</v>
      </c>
      <c r="I3585">
        <v>0</v>
      </c>
      <c r="J3585">
        <v>0</v>
      </c>
      <c r="K3585">
        <f>SUM(Emisiones_CH4_CO2eq_MUNDO[[#This Row],[Agricultura (kilotoneladas CO₂e)]:[Otras Quemas de Combustible (kilotoneladas CO₂e)]])</f>
        <v>20</v>
      </c>
    </row>
    <row r="3586" spans="1:11" x14ac:dyDescent="0.25">
      <c r="A3586" t="s">
        <v>262</v>
      </c>
      <c r="B3586" t="s">
        <v>463</v>
      </c>
      <c r="C3586" t="s">
        <v>263</v>
      </c>
      <c r="D3586">
        <v>2010</v>
      </c>
      <c r="E3586">
        <v>0</v>
      </c>
      <c r="F3586">
        <v>0</v>
      </c>
      <c r="G3586">
        <v>20</v>
      </c>
      <c r="H3586">
        <v>0</v>
      </c>
      <c r="I3586">
        <v>0</v>
      </c>
      <c r="J3586">
        <v>0</v>
      </c>
      <c r="K3586">
        <f>SUM(Emisiones_CH4_CO2eq_MUNDO[[#This Row],[Agricultura (kilotoneladas CO₂e)]:[Otras Quemas de Combustible (kilotoneladas CO₂e)]])</f>
        <v>20</v>
      </c>
    </row>
    <row r="3587" spans="1:11" x14ac:dyDescent="0.25">
      <c r="A3587" t="s">
        <v>262</v>
      </c>
      <c r="B3587" t="s">
        <v>463</v>
      </c>
      <c r="C3587" t="s">
        <v>263</v>
      </c>
      <c r="D3587">
        <v>2011</v>
      </c>
      <c r="E3587">
        <v>0</v>
      </c>
      <c r="F3587">
        <v>0</v>
      </c>
      <c r="G3587">
        <v>20</v>
      </c>
      <c r="H3587">
        <v>0</v>
      </c>
      <c r="I3587">
        <v>0</v>
      </c>
      <c r="J3587">
        <v>0</v>
      </c>
      <c r="K3587">
        <f>SUM(Emisiones_CH4_CO2eq_MUNDO[[#This Row],[Agricultura (kilotoneladas CO₂e)]:[Otras Quemas de Combustible (kilotoneladas CO₂e)]])</f>
        <v>20</v>
      </c>
    </row>
    <row r="3588" spans="1:11" x14ac:dyDescent="0.25">
      <c r="A3588" t="s">
        <v>262</v>
      </c>
      <c r="B3588" t="s">
        <v>463</v>
      </c>
      <c r="C3588" t="s">
        <v>263</v>
      </c>
      <c r="D3588">
        <v>2012</v>
      </c>
      <c r="E3588">
        <v>0</v>
      </c>
      <c r="F3588">
        <v>0</v>
      </c>
      <c r="G3588">
        <v>20</v>
      </c>
      <c r="H3588">
        <v>0</v>
      </c>
      <c r="I3588">
        <v>0</v>
      </c>
      <c r="J3588">
        <v>0</v>
      </c>
      <c r="K3588">
        <f>SUM(Emisiones_CH4_CO2eq_MUNDO[[#This Row],[Agricultura (kilotoneladas CO₂e)]:[Otras Quemas de Combustible (kilotoneladas CO₂e)]])</f>
        <v>20</v>
      </c>
    </row>
    <row r="3589" spans="1:11" x14ac:dyDescent="0.25">
      <c r="A3589" t="s">
        <v>262</v>
      </c>
      <c r="B3589" t="s">
        <v>463</v>
      </c>
      <c r="C3589" t="s">
        <v>263</v>
      </c>
      <c r="D3589">
        <v>2013</v>
      </c>
      <c r="E3589">
        <v>0</v>
      </c>
      <c r="F3589">
        <v>0</v>
      </c>
      <c r="G3589">
        <v>20</v>
      </c>
      <c r="H3589">
        <v>0</v>
      </c>
      <c r="I3589">
        <v>0</v>
      </c>
      <c r="J3589">
        <v>0</v>
      </c>
      <c r="K3589">
        <f>SUM(Emisiones_CH4_CO2eq_MUNDO[[#This Row],[Agricultura (kilotoneladas CO₂e)]:[Otras Quemas de Combustible (kilotoneladas CO₂e)]])</f>
        <v>20</v>
      </c>
    </row>
    <row r="3590" spans="1:11" x14ac:dyDescent="0.25">
      <c r="A3590" t="s">
        <v>262</v>
      </c>
      <c r="B3590" t="s">
        <v>463</v>
      </c>
      <c r="C3590" t="s">
        <v>263</v>
      </c>
      <c r="D3590">
        <v>2014</v>
      </c>
      <c r="E3590">
        <v>0</v>
      </c>
      <c r="F3590">
        <v>0</v>
      </c>
      <c r="G3590">
        <v>20</v>
      </c>
      <c r="H3590">
        <v>0</v>
      </c>
      <c r="I3590">
        <v>0</v>
      </c>
      <c r="J3590">
        <v>0</v>
      </c>
      <c r="K3590">
        <f>SUM(Emisiones_CH4_CO2eq_MUNDO[[#This Row],[Agricultura (kilotoneladas CO₂e)]:[Otras Quemas de Combustible (kilotoneladas CO₂e)]])</f>
        <v>20</v>
      </c>
    </row>
    <row r="3591" spans="1:11" x14ac:dyDescent="0.25">
      <c r="A3591" t="s">
        <v>262</v>
      </c>
      <c r="B3591" t="s">
        <v>463</v>
      </c>
      <c r="C3591" t="s">
        <v>263</v>
      </c>
      <c r="D3591">
        <v>2015</v>
      </c>
      <c r="E3591">
        <v>0</v>
      </c>
      <c r="F3591">
        <v>0</v>
      </c>
      <c r="G3591">
        <v>20</v>
      </c>
      <c r="H3591">
        <v>0</v>
      </c>
      <c r="I3591">
        <v>0</v>
      </c>
      <c r="J3591">
        <v>0</v>
      </c>
      <c r="K3591">
        <f>SUM(Emisiones_CH4_CO2eq_MUNDO[[#This Row],[Agricultura (kilotoneladas CO₂e)]:[Otras Quemas de Combustible (kilotoneladas CO₂e)]])</f>
        <v>20</v>
      </c>
    </row>
    <row r="3592" spans="1:11" x14ac:dyDescent="0.25">
      <c r="A3592" t="s">
        <v>262</v>
      </c>
      <c r="B3592" t="s">
        <v>463</v>
      </c>
      <c r="C3592" t="s">
        <v>263</v>
      </c>
      <c r="D3592">
        <v>2016</v>
      </c>
      <c r="E3592">
        <v>0</v>
      </c>
      <c r="F3592">
        <v>0</v>
      </c>
      <c r="G3592">
        <v>20</v>
      </c>
      <c r="H3592">
        <v>0</v>
      </c>
      <c r="I3592">
        <v>0</v>
      </c>
      <c r="J3592">
        <v>0</v>
      </c>
      <c r="K3592">
        <f>SUM(Emisiones_CH4_CO2eq_MUNDO[[#This Row],[Agricultura (kilotoneladas CO₂e)]:[Otras Quemas de Combustible (kilotoneladas CO₂e)]])</f>
        <v>20</v>
      </c>
    </row>
    <row r="3593" spans="1:11" x14ac:dyDescent="0.25">
      <c r="A3593" t="s">
        <v>264</v>
      </c>
      <c r="B3593" t="s">
        <v>464</v>
      </c>
      <c r="C3593" t="s">
        <v>265</v>
      </c>
      <c r="D3593">
        <v>1990</v>
      </c>
      <c r="E3593">
        <v>2160</v>
      </c>
      <c r="F3593">
        <v>0</v>
      </c>
      <c r="G3593">
        <v>1740</v>
      </c>
      <c r="H3593">
        <v>110</v>
      </c>
      <c r="I3593">
        <v>0</v>
      </c>
      <c r="J3593">
        <v>360</v>
      </c>
      <c r="K3593">
        <f>SUM(Emisiones_CH4_CO2eq_MUNDO[[#This Row],[Agricultura (kilotoneladas CO₂e)]:[Otras Quemas de Combustible (kilotoneladas CO₂e)]])</f>
        <v>4370</v>
      </c>
    </row>
    <row r="3594" spans="1:11" x14ac:dyDescent="0.25">
      <c r="A3594" t="s">
        <v>264</v>
      </c>
      <c r="B3594" t="s">
        <v>464</v>
      </c>
      <c r="C3594" t="s">
        <v>265</v>
      </c>
      <c r="D3594">
        <v>1991</v>
      </c>
      <c r="E3594">
        <v>2190</v>
      </c>
      <c r="F3594">
        <v>0</v>
      </c>
      <c r="G3594">
        <v>1780</v>
      </c>
      <c r="H3594">
        <v>110</v>
      </c>
      <c r="I3594">
        <v>0</v>
      </c>
      <c r="J3594">
        <v>370</v>
      </c>
      <c r="K3594">
        <f>SUM(Emisiones_CH4_CO2eq_MUNDO[[#This Row],[Agricultura (kilotoneladas CO₂e)]:[Otras Quemas de Combustible (kilotoneladas CO₂e)]])</f>
        <v>4450</v>
      </c>
    </row>
    <row r="3595" spans="1:11" x14ac:dyDescent="0.25">
      <c r="A3595" t="s">
        <v>264</v>
      </c>
      <c r="B3595" t="s">
        <v>464</v>
      </c>
      <c r="C3595" t="s">
        <v>265</v>
      </c>
      <c r="D3595">
        <v>1992</v>
      </c>
      <c r="E3595">
        <v>2230</v>
      </c>
      <c r="F3595">
        <v>0</v>
      </c>
      <c r="G3595">
        <v>1820</v>
      </c>
      <c r="H3595">
        <v>110</v>
      </c>
      <c r="I3595">
        <v>0</v>
      </c>
      <c r="J3595">
        <v>380</v>
      </c>
      <c r="K3595">
        <f>SUM(Emisiones_CH4_CO2eq_MUNDO[[#This Row],[Agricultura (kilotoneladas CO₂e)]:[Otras Quemas de Combustible (kilotoneladas CO₂e)]])</f>
        <v>4540</v>
      </c>
    </row>
    <row r="3596" spans="1:11" x14ac:dyDescent="0.25">
      <c r="A3596" t="s">
        <v>264</v>
      </c>
      <c r="B3596" t="s">
        <v>464</v>
      </c>
      <c r="C3596" t="s">
        <v>265</v>
      </c>
      <c r="D3596">
        <v>1993</v>
      </c>
      <c r="E3596">
        <v>2240</v>
      </c>
      <c r="F3596">
        <v>0</v>
      </c>
      <c r="G3596">
        <v>1870</v>
      </c>
      <c r="H3596">
        <v>110</v>
      </c>
      <c r="I3596">
        <v>0</v>
      </c>
      <c r="J3596">
        <v>390</v>
      </c>
      <c r="K3596">
        <f>SUM(Emisiones_CH4_CO2eq_MUNDO[[#This Row],[Agricultura (kilotoneladas CO₂e)]:[Otras Quemas de Combustible (kilotoneladas CO₂e)]])</f>
        <v>4610</v>
      </c>
    </row>
    <row r="3597" spans="1:11" x14ac:dyDescent="0.25">
      <c r="A3597" t="s">
        <v>264</v>
      </c>
      <c r="B3597" t="s">
        <v>464</v>
      </c>
      <c r="C3597" t="s">
        <v>265</v>
      </c>
      <c r="D3597">
        <v>1994</v>
      </c>
      <c r="E3597">
        <v>2270</v>
      </c>
      <c r="F3597">
        <v>0</v>
      </c>
      <c r="G3597">
        <v>1910</v>
      </c>
      <c r="H3597">
        <v>110</v>
      </c>
      <c r="I3597">
        <v>0</v>
      </c>
      <c r="J3597">
        <v>410</v>
      </c>
      <c r="K3597">
        <f>SUM(Emisiones_CH4_CO2eq_MUNDO[[#This Row],[Agricultura (kilotoneladas CO₂e)]:[Otras Quemas de Combustible (kilotoneladas CO₂e)]])</f>
        <v>4700</v>
      </c>
    </row>
    <row r="3598" spans="1:11" x14ac:dyDescent="0.25">
      <c r="A3598" t="s">
        <v>264</v>
      </c>
      <c r="B3598" t="s">
        <v>464</v>
      </c>
      <c r="C3598" t="s">
        <v>265</v>
      </c>
      <c r="D3598">
        <v>1995</v>
      </c>
      <c r="E3598">
        <v>2280</v>
      </c>
      <c r="F3598">
        <v>0</v>
      </c>
      <c r="G3598">
        <v>1800</v>
      </c>
      <c r="H3598">
        <v>110</v>
      </c>
      <c r="I3598">
        <v>0</v>
      </c>
      <c r="J3598">
        <v>420</v>
      </c>
      <c r="K3598">
        <f>SUM(Emisiones_CH4_CO2eq_MUNDO[[#This Row],[Agricultura (kilotoneladas CO₂e)]:[Otras Quemas de Combustible (kilotoneladas CO₂e)]])</f>
        <v>4610</v>
      </c>
    </row>
    <row r="3599" spans="1:11" x14ac:dyDescent="0.25">
      <c r="A3599" t="s">
        <v>264</v>
      </c>
      <c r="B3599" t="s">
        <v>464</v>
      </c>
      <c r="C3599" t="s">
        <v>265</v>
      </c>
      <c r="D3599">
        <v>1996</v>
      </c>
      <c r="E3599">
        <v>2250</v>
      </c>
      <c r="F3599">
        <v>0</v>
      </c>
      <c r="G3599">
        <v>1690</v>
      </c>
      <c r="H3599">
        <v>10</v>
      </c>
      <c r="I3599">
        <v>0</v>
      </c>
      <c r="J3599">
        <v>400</v>
      </c>
      <c r="K3599">
        <f>SUM(Emisiones_CH4_CO2eq_MUNDO[[#This Row],[Agricultura (kilotoneladas CO₂e)]:[Otras Quemas de Combustible (kilotoneladas CO₂e)]])</f>
        <v>4350</v>
      </c>
    </row>
    <row r="3600" spans="1:11" x14ac:dyDescent="0.25">
      <c r="A3600" t="s">
        <v>264</v>
      </c>
      <c r="B3600" t="s">
        <v>464</v>
      </c>
      <c r="C3600" t="s">
        <v>265</v>
      </c>
      <c r="D3600">
        <v>1997</v>
      </c>
      <c r="E3600">
        <v>2130</v>
      </c>
      <c r="F3600">
        <v>0</v>
      </c>
      <c r="G3600">
        <v>1580</v>
      </c>
      <c r="H3600">
        <v>10</v>
      </c>
      <c r="I3600">
        <v>0</v>
      </c>
      <c r="J3600">
        <v>380</v>
      </c>
      <c r="K3600">
        <f>SUM(Emisiones_CH4_CO2eq_MUNDO[[#This Row],[Agricultura (kilotoneladas CO₂e)]:[Otras Quemas de Combustible (kilotoneladas CO₂e)]])</f>
        <v>4100</v>
      </c>
    </row>
    <row r="3601" spans="1:11" x14ac:dyDescent="0.25">
      <c r="A3601" t="s">
        <v>264</v>
      </c>
      <c r="B3601" t="s">
        <v>464</v>
      </c>
      <c r="C3601" t="s">
        <v>265</v>
      </c>
      <c r="D3601">
        <v>1998</v>
      </c>
      <c r="E3601">
        <v>2160</v>
      </c>
      <c r="F3601">
        <v>0</v>
      </c>
      <c r="G3601">
        <v>1470</v>
      </c>
      <c r="H3601">
        <v>10</v>
      </c>
      <c r="I3601">
        <v>0</v>
      </c>
      <c r="J3601">
        <v>360</v>
      </c>
      <c r="K3601">
        <f>SUM(Emisiones_CH4_CO2eq_MUNDO[[#This Row],[Agricultura (kilotoneladas CO₂e)]:[Otras Quemas de Combustible (kilotoneladas CO₂e)]])</f>
        <v>4000</v>
      </c>
    </row>
    <row r="3602" spans="1:11" x14ac:dyDescent="0.25">
      <c r="A3602" t="s">
        <v>264</v>
      </c>
      <c r="B3602" t="s">
        <v>464</v>
      </c>
      <c r="C3602" t="s">
        <v>265</v>
      </c>
      <c r="D3602">
        <v>1999</v>
      </c>
      <c r="E3602">
        <v>2140</v>
      </c>
      <c r="F3602">
        <v>0</v>
      </c>
      <c r="G3602">
        <v>1350</v>
      </c>
      <c r="H3602">
        <v>10</v>
      </c>
      <c r="I3602">
        <v>0</v>
      </c>
      <c r="J3602">
        <v>330</v>
      </c>
      <c r="K3602">
        <f>SUM(Emisiones_CH4_CO2eq_MUNDO[[#This Row],[Agricultura (kilotoneladas CO₂e)]:[Otras Quemas de Combustible (kilotoneladas CO₂e)]])</f>
        <v>3830</v>
      </c>
    </row>
    <row r="3603" spans="1:11" x14ac:dyDescent="0.25">
      <c r="A3603" t="s">
        <v>264</v>
      </c>
      <c r="B3603" t="s">
        <v>464</v>
      </c>
      <c r="C3603" t="s">
        <v>265</v>
      </c>
      <c r="D3603">
        <v>2000</v>
      </c>
      <c r="E3603">
        <v>2120</v>
      </c>
      <c r="F3603">
        <v>0</v>
      </c>
      <c r="G3603">
        <v>1240</v>
      </c>
      <c r="H3603">
        <v>10</v>
      </c>
      <c r="I3603">
        <v>0</v>
      </c>
      <c r="J3603">
        <v>310</v>
      </c>
      <c r="K3603">
        <f>SUM(Emisiones_CH4_CO2eq_MUNDO[[#This Row],[Agricultura (kilotoneladas CO₂e)]:[Otras Quemas de Combustible (kilotoneladas CO₂e)]])</f>
        <v>3680</v>
      </c>
    </row>
    <row r="3604" spans="1:11" x14ac:dyDescent="0.25">
      <c r="A3604" t="s">
        <v>264</v>
      </c>
      <c r="B3604" t="s">
        <v>464</v>
      </c>
      <c r="C3604" t="s">
        <v>265</v>
      </c>
      <c r="D3604">
        <v>2001</v>
      </c>
      <c r="E3604">
        <v>2390</v>
      </c>
      <c r="F3604">
        <v>0</v>
      </c>
      <c r="G3604">
        <v>1290</v>
      </c>
      <c r="H3604">
        <v>30</v>
      </c>
      <c r="I3604">
        <v>0</v>
      </c>
      <c r="J3604">
        <v>330</v>
      </c>
      <c r="K3604">
        <f>SUM(Emisiones_CH4_CO2eq_MUNDO[[#This Row],[Agricultura (kilotoneladas CO₂e)]:[Otras Quemas de Combustible (kilotoneladas CO₂e)]])</f>
        <v>4040</v>
      </c>
    </row>
    <row r="3605" spans="1:11" x14ac:dyDescent="0.25">
      <c r="A3605" t="s">
        <v>264</v>
      </c>
      <c r="B3605" t="s">
        <v>464</v>
      </c>
      <c r="C3605" t="s">
        <v>265</v>
      </c>
      <c r="D3605">
        <v>2002</v>
      </c>
      <c r="E3605">
        <v>2400</v>
      </c>
      <c r="F3605">
        <v>0</v>
      </c>
      <c r="G3605">
        <v>1340</v>
      </c>
      <c r="H3605">
        <v>100</v>
      </c>
      <c r="I3605">
        <v>0</v>
      </c>
      <c r="J3605">
        <v>350</v>
      </c>
      <c r="K3605">
        <f>SUM(Emisiones_CH4_CO2eq_MUNDO[[#This Row],[Agricultura (kilotoneladas CO₂e)]:[Otras Quemas de Combustible (kilotoneladas CO₂e)]])</f>
        <v>4190</v>
      </c>
    </row>
    <row r="3606" spans="1:11" x14ac:dyDescent="0.25">
      <c r="A3606" t="s">
        <v>264</v>
      </c>
      <c r="B3606" t="s">
        <v>464</v>
      </c>
      <c r="C3606" t="s">
        <v>265</v>
      </c>
      <c r="D3606">
        <v>2003</v>
      </c>
      <c r="E3606">
        <v>2360</v>
      </c>
      <c r="F3606">
        <v>0</v>
      </c>
      <c r="G3606">
        <v>1380</v>
      </c>
      <c r="H3606">
        <v>470</v>
      </c>
      <c r="I3606">
        <v>0</v>
      </c>
      <c r="J3606">
        <v>370</v>
      </c>
      <c r="K3606">
        <f>SUM(Emisiones_CH4_CO2eq_MUNDO[[#This Row],[Agricultura (kilotoneladas CO₂e)]:[Otras Quemas de Combustible (kilotoneladas CO₂e)]])</f>
        <v>4580</v>
      </c>
    </row>
    <row r="3607" spans="1:11" x14ac:dyDescent="0.25">
      <c r="A3607" t="s">
        <v>264</v>
      </c>
      <c r="B3607" t="s">
        <v>464</v>
      </c>
      <c r="C3607" t="s">
        <v>265</v>
      </c>
      <c r="D3607">
        <v>2004</v>
      </c>
      <c r="E3607">
        <v>2340</v>
      </c>
      <c r="F3607">
        <v>0</v>
      </c>
      <c r="G3607">
        <v>1430</v>
      </c>
      <c r="H3607">
        <v>180</v>
      </c>
      <c r="I3607">
        <v>0</v>
      </c>
      <c r="J3607">
        <v>390</v>
      </c>
      <c r="K3607">
        <f>SUM(Emisiones_CH4_CO2eq_MUNDO[[#This Row],[Agricultura (kilotoneladas CO₂e)]:[Otras Quemas de Combustible (kilotoneladas CO₂e)]])</f>
        <v>4340</v>
      </c>
    </row>
    <row r="3608" spans="1:11" x14ac:dyDescent="0.25">
      <c r="A3608" t="s">
        <v>264</v>
      </c>
      <c r="B3608" t="s">
        <v>464</v>
      </c>
      <c r="C3608" t="s">
        <v>265</v>
      </c>
      <c r="D3608">
        <v>2005</v>
      </c>
      <c r="E3608">
        <v>2430</v>
      </c>
      <c r="F3608">
        <v>0</v>
      </c>
      <c r="G3608">
        <v>1480</v>
      </c>
      <c r="H3608">
        <v>20</v>
      </c>
      <c r="I3608">
        <v>0</v>
      </c>
      <c r="J3608">
        <v>410</v>
      </c>
      <c r="K3608">
        <f>SUM(Emisiones_CH4_CO2eq_MUNDO[[#This Row],[Agricultura (kilotoneladas CO₂e)]:[Otras Quemas de Combustible (kilotoneladas CO₂e)]])</f>
        <v>4340</v>
      </c>
    </row>
    <row r="3609" spans="1:11" x14ac:dyDescent="0.25">
      <c r="A3609" t="s">
        <v>264</v>
      </c>
      <c r="B3609" t="s">
        <v>464</v>
      </c>
      <c r="C3609" t="s">
        <v>265</v>
      </c>
      <c r="D3609">
        <v>2006</v>
      </c>
      <c r="E3609">
        <v>2430</v>
      </c>
      <c r="F3609">
        <v>0</v>
      </c>
      <c r="G3609">
        <v>1540</v>
      </c>
      <c r="H3609">
        <v>90</v>
      </c>
      <c r="I3609">
        <v>0</v>
      </c>
      <c r="J3609">
        <v>430</v>
      </c>
      <c r="K3609">
        <f>SUM(Emisiones_CH4_CO2eq_MUNDO[[#This Row],[Agricultura (kilotoneladas CO₂e)]:[Otras Quemas de Combustible (kilotoneladas CO₂e)]])</f>
        <v>4490</v>
      </c>
    </row>
    <row r="3610" spans="1:11" x14ac:dyDescent="0.25">
      <c r="A3610" t="s">
        <v>264</v>
      </c>
      <c r="B3610" t="s">
        <v>464</v>
      </c>
      <c r="C3610" t="s">
        <v>265</v>
      </c>
      <c r="D3610">
        <v>2007</v>
      </c>
      <c r="E3610">
        <v>2380</v>
      </c>
      <c r="F3610">
        <v>0</v>
      </c>
      <c r="G3610">
        <v>1610</v>
      </c>
      <c r="H3610">
        <v>50</v>
      </c>
      <c r="I3610">
        <v>0</v>
      </c>
      <c r="J3610">
        <v>450</v>
      </c>
      <c r="K3610">
        <f>SUM(Emisiones_CH4_CO2eq_MUNDO[[#This Row],[Agricultura (kilotoneladas CO₂e)]:[Otras Quemas de Combustible (kilotoneladas CO₂e)]])</f>
        <v>4490</v>
      </c>
    </row>
    <row r="3611" spans="1:11" x14ac:dyDescent="0.25">
      <c r="A3611" t="s">
        <v>264</v>
      </c>
      <c r="B3611" t="s">
        <v>464</v>
      </c>
      <c r="C3611" t="s">
        <v>265</v>
      </c>
      <c r="D3611">
        <v>2008</v>
      </c>
      <c r="E3611">
        <v>2490</v>
      </c>
      <c r="F3611">
        <v>0</v>
      </c>
      <c r="G3611">
        <v>1680</v>
      </c>
      <c r="H3611">
        <v>50</v>
      </c>
      <c r="I3611">
        <v>0</v>
      </c>
      <c r="J3611">
        <v>470</v>
      </c>
      <c r="K3611">
        <f>SUM(Emisiones_CH4_CO2eq_MUNDO[[#This Row],[Agricultura (kilotoneladas CO₂e)]:[Otras Quemas de Combustible (kilotoneladas CO₂e)]])</f>
        <v>4690</v>
      </c>
    </row>
    <row r="3612" spans="1:11" x14ac:dyDescent="0.25">
      <c r="A3612" t="s">
        <v>264</v>
      </c>
      <c r="B3612" t="s">
        <v>464</v>
      </c>
      <c r="C3612" t="s">
        <v>265</v>
      </c>
      <c r="D3612">
        <v>2009</v>
      </c>
      <c r="E3612">
        <v>2520</v>
      </c>
      <c r="F3612">
        <v>0</v>
      </c>
      <c r="G3612">
        <v>1740</v>
      </c>
      <c r="H3612">
        <v>110</v>
      </c>
      <c r="I3612">
        <v>0</v>
      </c>
      <c r="J3612">
        <v>480</v>
      </c>
      <c r="K3612">
        <f>SUM(Emisiones_CH4_CO2eq_MUNDO[[#This Row],[Agricultura (kilotoneladas CO₂e)]:[Otras Quemas de Combustible (kilotoneladas CO₂e)]])</f>
        <v>4850</v>
      </c>
    </row>
    <row r="3613" spans="1:11" x14ac:dyDescent="0.25">
      <c r="A3613" t="s">
        <v>264</v>
      </c>
      <c r="B3613" t="s">
        <v>464</v>
      </c>
      <c r="C3613" t="s">
        <v>265</v>
      </c>
      <c r="D3613">
        <v>2010</v>
      </c>
      <c r="E3613">
        <v>2550</v>
      </c>
      <c r="F3613">
        <v>0</v>
      </c>
      <c r="G3613">
        <v>1810</v>
      </c>
      <c r="H3613">
        <v>10</v>
      </c>
      <c r="I3613">
        <v>0</v>
      </c>
      <c r="J3613">
        <v>500</v>
      </c>
      <c r="K3613">
        <f>SUM(Emisiones_CH4_CO2eq_MUNDO[[#This Row],[Agricultura (kilotoneladas CO₂e)]:[Otras Quemas de Combustible (kilotoneladas CO₂e)]])</f>
        <v>4870</v>
      </c>
    </row>
    <row r="3614" spans="1:11" x14ac:dyDescent="0.25">
      <c r="A3614" t="s">
        <v>264</v>
      </c>
      <c r="B3614" t="s">
        <v>464</v>
      </c>
      <c r="C3614" t="s">
        <v>265</v>
      </c>
      <c r="D3614">
        <v>2011</v>
      </c>
      <c r="E3614">
        <v>2670</v>
      </c>
      <c r="F3614">
        <v>0</v>
      </c>
      <c r="G3614">
        <v>1890</v>
      </c>
      <c r="H3614">
        <v>10</v>
      </c>
      <c r="I3614">
        <v>0</v>
      </c>
      <c r="J3614">
        <v>510</v>
      </c>
      <c r="K3614">
        <f>SUM(Emisiones_CH4_CO2eq_MUNDO[[#This Row],[Agricultura (kilotoneladas CO₂e)]:[Otras Quemas de Combustible (kilotoneladas CO₂e)]])</f>
        <v>5080</v>
      </c>
    </row>
    <row r="3615" spans="1:11" x14ac:dyDescent="0.25">
      <c r="A3615" t="s">
        <v>264</v>
      </c>
      <c r="B3615" t="s">
        <v>464</v>
      </c>
      <c r="C3615" t="s">
        <v>265</v>
      </c>
      <c r="D3615">
        <v>2012</v>
      </c>
      <c r="E3615">
        <v>2660</v>
      </c>
      <c r="F3615">
        <v>0</v>
      </c>
      <c r="G3615">
        <v>1960</v>
      </c>
      <c r="H3615">
        <v>100</v>
      </c>
      <c r="I3615">
        <v>0</v>
      </c>
      <c r="J3615">
        <v>510</v>
      </c>
      <c r="K3615">
        <f>SUM(Emisiones_CH4_CO2eq_MUNDO[[#This Row],[Agricultura (kilotoneladas CO₂e)]:[Otras Quemas de Combustible (kilotoneladas CO₂e)]])</f>
        <v>5230</v>
      </c>
    </row>
    <row r="3616" spans="1:11" x14ac:dyDescent="0.25">
      <c r="A3616" t="s">
        <v>264</v>
      </c>
      <c r="B3616" t="s">
        <v>464</v>
      </c>
      <c r="C3616" t="s">
        <v>265</v>
      </c>
      <c r="D3616">
        <v>2013</v>
      </c>
      <c r="E3616">
        <v>2660</v>
      </c>
      <c r="F3616">
        <v>0</v>
      </c>
      <c r="G3616">
        <v>2040</v>
      </c>
      <c r="H3616">
        <v>80</v>
      </c>
      <c r="I3616">
        <v>0</v>
      </c>
      <c r="J3616">
        <v>520</v>
      </c>
      <c r="K3616">
        <f>SUM(Emisiones_CH4_CO2eq_MUNDO[[#This Row],[Agricultura (kilotoneladas CO₂e)]:[Otras Quemas de Combustible (kilotoneladas CO₂e)]])</f>
        <v>5300</v>
      </c>
    </row>
    <row r="3617" spans="1:11" x14ac:dyDescent="0.25">
      <c r="A3617" t="s">
        <v>264</v>
      </c>
      <c r="B3617" t="s">
        <v>464</v>
      </c>
      <c r="C3617" t="s">
        <v>265</v>
      </c>
      <c r="D3617">
        <v>2014</v>
      </c>
      <c r="E3617">
        <v>2520</v>
      </c>
      <c r="F3617">
        <v>0</v>
      </c>
      <c r="G3617">
        <v>2120</v>
      </c>
      <c r="H3617">
        <v>40</v>
      </c>
      <c r="I3617">
        <v>0</v>
      </c>
      <c r="J3617">
        <v>520</v>
      </c>
      <c r="K3617">
        <f>SUM(Emisiones_CH4_CO2eq_MUNDO[[#This Row],[Agricultura (kilotoneladas CO₂e)]:[Otras Quemas de Combustible (kilotoneladas CO₂e)]])</f>
        <v>5200</v>
      </c>
    </row>
    <row r="3618" spans="1:11" x14ac:dyDescent="0.25">
      <c r="A3618" t="s">
        <v>264</v>
      </c>
      <c r="B3618" t="s">
        <v>464</v>
      </c>
      <c r="C3618" t="s">
        <v>265</v>
      </c>
      <c r="D3618">
        <v>2015</v>
      </c>
      <c r="E3618">
        <v>2390</v>
      </c>
      <c r="F3618">
        <v>0</v>
      </c>
      <c r="G3618">
        <v>2200</v>
      </c>
      <c r="H3618">
        <v>220</v>
      </c>
      <c r="I3618">
        <v>0</v>
      </c>
      <c r="J3618">
        <v>530</v>
      </c>
      <c r="K3618">
        <f>SUM(Emisiones_CH4_CO2eq_MUNDO[[#This Row],[Agricultura (kilotoneladas CO₂e)]:[Otras Quemas de Combustible (kilotoneladas CO₂e)]])</f>
        <v>5340</v>
      </c>
    </row>
    <row r="3619" spans="1:11" x14ac:dyDescent="0.25">
      <c r="A3619" t="s">
        <v>264</v>
      </c>
      <c r="B3619" t="s">
        <v>464</v>
      </c>
      <c r="C3619" t="s">
        <v>265</v>
      </c>
      <c r="D3619">
        <v>2016</v>
      </c>
      <c r="E3619">
        <v>2410</v>
      </c>
      <c r="F3619">
        <v>0</v>
      </c>
      <c r="G3619">
        <v>2280</v>
      </c>
      <c r="H3619">
        <v>150</v>
      </c>
      <c r="I3619">
        <v>0</v>
      </c>
      <c r="J3619">
        <v>530</v>
      </c>
      <c r="K3619">
        <f>SUM(Emisiones_CH4_CO2eq_MUNDO[[#This Row],[Agricultura (kilotoneladas CO₂e)]:[Otras Quemas de Combustible (kilotoneladas CO₂e)]])</f>
        <v>5370</v>
      </c>
    </row>
    <row r="3620" spans="1:11" x14ac:dyDescent="0.25">
      <c r="A3620" t="s">
        <v>266</v>
      </c>
      <c r="B3620" t="s">
        <v>465</v>
      </c>
      <c r="C3620" t="s">
        <v>267</v>
      </c>
      <c r="D3620">
        <v>1990</v>
      </c>
      <c r="E3620">
        <v>590</v>
      </c>
      <c r="F3620">
        <v>0</v>
      </c>
      <c r="G3620">
        <v>2270</v>
      </c>
      <c r="H3620">
        <v>5600</v>
      </c>
      <c r="I3620">
        <v>0</v>
      </c>
      <c r="J3620">
        <v>390</v>
      </c>
      <c r="K3620">
        <f>SUM(Emisiones_CH4_CO2eq_MUNDO[[#This Row],[Agricultura (kilotoneladas CO₂e)]:[Otras Quemas de Combustible (kilotoneladas CO₂e)]])</f>
        <v>8850</v>
      </c>
    </row>
    <row r="3621" spans="1:11" x14ac:dyDescent="0.25">
      <c r="A3621" t="s">
        <v>266</v>
      </c>
      <c r="B3621" t="s">
        <v>465</v>
      </c>
      <c r="C3621" t="s">
        <v>267</v>
      </c>
      <c r="D3621">
        <v>1991</v>
      </c>
      <c r="E3621">
        <v>590</v>
      </c>
      <c r="F3621">
        <v>930</v>
      </c>
      <c r="G3621">
        <v>2330</v>
      </c>
      <c r="H3621">
        <v>5600</v>
      </c>
      <c r="I3621">
        <v>0</v>
      </c>
      <c r="J3621">
        <v>390</v>
      </c>
      <c r="K3621">
        <f>SUM(Emisiones_CH4_CO2eq_MUNDO[[#This Row],[Agricultura (kilotoneladas CO₂e)]:[Otras Quemas de Combustible (kilotoneladas CO₂e)]])</f>
        <v>9840</v>
      </c>
    </row>
    <row r="3622" spans="1:11" x14ac:dyDescent="0.25">
      <c r="A3622" t="s">
        <v>266</v>
      </c>
      <c r="B3622" t="s">
        <v>465</v>
      </c>
      <c r="C3622" t="s">
        <v>267</v>
      </c>
      <c r="D3622">
        <v>1992</v>
      </c>
      <c r="E3622">
        <v>620</v>
      </c>
      <c r="F3622">
        <v>1850</v>
      </c>
      <c r="G3622">
        <v>2390</v>
      </c>
      <c r="H3622">
        <v>5600</v>
      </c>
      <c r="I3622">
        <v>0</v>
      </c>
      <c r="J3622">
        <v>390</v>
      </c>
      <c r="K3622">
        <f>SUM(Emisiones_CH4_CO2eq_MUNDO[[#This Row],[Agricultura (kilotoneladas CO₂e)]:[Otras Quemas de Combustible (kilotoneladas CO₂e)]])</f>
        <v>10850</v>
      </c>
    </row>
    <row r="3623" spans="1:11" x14ac:dyDescent="0.25">
      <c r="A3623" t="s">
        <v>266</v>
      </c>
      <c r="B3623" t="s">
        <v>465</v>
      </c>
      <c r="C3623" t="s">
        <v>267</v>
      </c>
      <c r="D3623">
        <v>1993</v>
      </c>
      <c r="E3623">
        <v>660</v>
      </c>
      <c r="F3623">
        <v>2780</v>
      </c>
      <c r="G3623">
        <v>2460</v>
      </c>
      <c r="H3623">
        <v>5600</v>
      </c>
      <c r="I3623">
        <v>0</v>
      </c>
      <c r="J3623">
        <v>390</v>
      </c>
      <c r="K3623">
        <f>SUM(Emisiones_CH4_CO2eq_MUNDO[[#This Row],[Agricultura (kilotoneladas CO₂e)]:[Otras Quemas de Combustible (kilotoneladas CO₂e)]])</f>
        <v>11890</v>
      </c>
    </row>
    <row r="3624" spans="1:11" x14ac:dyDescent="0.25">
      <c r="A3624" t="s">
        <v>266</v>
      </c>
      <c r="B3624" t="s">
        <v>465</v>
      </c>
      <c r="C3624" t="s">
        <v>267</v>
      </c>
      <c r="D3624">
        <v>1994</v>
      </c>
      <c r="E3624">
        <v>690</v>
      </c>
      <c r="F3624">
        <v>3710</v>
      </c>
      <c r="G3624">
        <v>2520</v>
      </c>
      <c r="H3624">
        <v>5600</v>
      </c>
      <c r="I3624">
        <v>0</v>
      </c>
      <c r="J3624">
        <v>390</v>
      </c>
      <c r="K3624">
        <f>SUM(Emisiones_CH4_CO2eq_MUNDO[[#This Row],[Agricultura (kilotoneladas CO₂e)]:[Otras Quemas de Combustible (kilotoneladas CO₂e)]])</f>
        <v>12910</v>
      </c>
    </row>
    <row r="3625" spans="1:11" x14ac:dyDescent="0.25">
      <c r="A3625" t="s">
        <v>266</v>
      </c>
      <c r="B3625" t="s">
        <v>465</v>
      </c>
      <c r="C3625" t="s">
        <v>267</v>
      </c>
      <c r="D3625">
        <v>1995</v>
      </c>
      <c r="E3625">
        <v>730</v>
      </c>
      <c r="F3625">
        <v>4630</v>
      </c>
      <c r="G3625">
        <v>2580</v>
      </c>
      <c r="H3625">
        <v>5600</v>
      </c>
      <c r="I3625">
        <v>0</v>
      </c>
      <c r="J3625">
        <v>390</v>
      </c>
      <c r="K3625">
        <f>SUM(Emisiones_CH4_CO2eq_MUNDO[[#This Row],[Agricultura (kilotoneladas CO₂e)]:[Otras Quemas de Combustible (kilotoneladas CO₂e)]])</f>
        <v>13930</v>
      </c>
    </row>
    <row r="3626" spans="1:11" x14ac:dyDescent="0.25">
      <c r="A3626" t="s">
        <v>266</v>
      </c>
      <c r="B3626" t="s">
        <v>465</v>
      </c>
      <c r="C3626" t="s">
        <v>267</v>
      </c>
      <c r="D3626">
        <v>1996</v>
      </c>
      <c r="E3626">
        <v>710</v>
      </c>
      <c r="F3626">
        <v>4360</v>
      </c>
      <c r="G3626">
        <v>2660</v>
      </c>
      <c r="H3626">
        <v>2130</v>
      </c>
      <c r="I3626">
        <v>0</v>
      </c>
      <c r="J3626">
        <v>390</v>
      </c>
      <c r="K3626">
        <f>SUM(Emisiones_CH4_CO2eq_MUNDO[[#This Row],[Agricultura (kilotoneladas CO₂e)]:[Otras Quemas de Combustible (kilotoneladas CO₂e)]])</f>
        <v>10250</v>
      </c>
    </row>
    <row r="3627" spans="1:11" x14ac:dyDescent="0.25">
      <c r="A3627" t="s">
        <v>266</v>
      </c>
      <c r="B3627" t="s">
        <v>465</v>
      </c>
      <c r="C3627" t="s">
        <v>267</v>
      </c>
      <c r="D3627">
        <v>1997</v>
      </c>
      <c r="E3627">
        <v>810</v>
      </c>
      <c r="F3627">
        <v>4090</v>
      </c>
      <c r="G3627">
        <v>2730</v>
      </c>
      <c r="H3627">
        <v>35940</v>
      </c>
      <c r="I3627">
        <v>0</v>
      </c>
      <c r="J3627">
        <v>390</v>
      </c>
      <c r="K3627">
        <f>SUM(Emisiones_CH4_CO2eq_MUNDO[[#This Row],[Agricultura (kilotoneladas CO₂e)]:[Otras Quemas de Combustible (kilotoneladas CO₂e)]])</f>
        <v>43960</v>
      </c>
    </row>
    <row r="3628" spans="1:11" x14ac:dyDescent="0.25">
      <c r="A3628" t="s">
        <v>266</v>
      </c>
      <c r="B3628" t="s">
        <v>465</v>
      </c>
      <c r="C3628" t="s">
        <v>267</v>
      </c>
      <c r="D3628">
        <v>1998</v>
      </c>
      <c r="E3628">
        <v>740</v>
      </c>
      <c r="F3628">
        <v>3810</v>
      </c>
      <c r="G3628">
        <v>2800</v>
      </c>
      <c r="H3628">
        <v>2720</v>
      </c>
      <c r="I3628">
        <v>0</v>
      </c>
      <c r="J3628">
        <v>390</v>
      </c>
      <c r="K3628">
        <f>SUM(Emisiones_CH4_CO2eq_MUNDO[[#This Row],[Agricultura (kilotoneladas CO₂e)]:[Otras Quemas de Combustible (kilotoneladas CO₂e)]])</f>
        <v>10460</v>
      </c>
    </row>
    <row r="3629" spans="1:11" x14ac:dyDescent="0.25">
      <c r="A3629" t="s">
        <v>266</v>
      </c>
      <c r="B3629" t="s">
        <v>465</v>
      </c>
      <c r="C3629" t="s">
        <v>267</v>
      </c>
      <c r="D3629">
        <v>1999</v>
      </c>
      <c r="E3629">
        <v>750</v>
      </c>
      <c r="F3629">
        <v>3540</v>
      </c>
      <c r="G3629">
        <v>2870</v>
      </c>
      <c r="H3629">
        <v>2670</v>
      </c>
      <c r="I3629">
        <v>0</v>
      </c>
      <c r="J3629">
        <v>390</v>
      </c>
      <c r="K3629">
        <f>SUM(Emisiones_CH4_CO2eq_MUNDO[[#This Row],[Agricultura (kilotoneladas CO₂e)]:[Otras Quemas de Combustible (kilotoneladas CO₂e)]])</f>
        <v>10220</v>
      </c>
    </row>
    <row r="3630" spans="1:11" x14ac:dyDescent="0.25">
      <c r="A3630" t="s">
        <v>266</v>
      </c>
      <c r="B3630" t="s">
        <v>465</v>
      </c>
      <c r="C3630" t="s">
        <v>267</v>
      </c>
      <c r="D3630">
        <v>2000</v>
      </c>
      <c r="E3630">
        <v>740</v>
      </c>
      <c r="F3630">
        <v>3260</v>
      </c>
      <c r="G3630">
        <v>2950</v>
      </c>
      <c r="H3630">
        <v>2560</v>
      </c>
      <c r="I3630">
        <v>0</v>
      </c>
      <c r="J3630">
        <v>390</v>
      </c>
      <c r="K3630">
        <f>SUM(Emisiones_CH4_CO2eq_MUNDO[[#This Row],[Agricultura (kilotoneladas CO₂e)]:[Otras Quemas de Combustible (kilotoneladas CO₂e)]])</f>
        <v>9900</v>
      </c>
    </row>
    <row r="3631" spans="1:11" x14ac:dyDescent="0.25">
      <c r="A3631" t="s">
        <v>266</v>
      </c>
      <c r="B3631" t="s">
        <v>465</v>
      </c>
      <c r="C3631" t="s">
        <v>267</v>
      </c>
      <c r="D3631">
        <v>2001</v>
      </c>
      <c r="E3631">
        <v>810</v>
      </c>
      <c r="F3631">
        <v>2990</v>
      </c>
      <c r="G3631">
        <v>3030</v>
      </c>
      <c r="H3631">
        <v>1370</v>
      </c>
      <c r="I3631">
        <v>0</v>
      </c>
      <c r="J3631">
        <v>390</v>
      </c>
      <c r="K3631">
        <f>SUM(Emisiones_CH4_CO2eq_MUNDO[[#This Row],[Agricultura (kilotoneladas CO₂e)]:[Otras Quemas de Combustible (kilotoneladas CO₂e)]])</f>
        <v>8590</v>
      </c>
    </row>
    <row r="3632" spans="1:11" x14ac:dyDescent="0.25">
      <c r="A3632" t="s">
        <v>266</v>
      </c>
      <c r="B3632" t="s">
        <v>465</v>
      </c>
      <c r="C3632" t="s">
        <v>267</v>
      </c>
      <c r="D3632">
        <v>2002</v>
      </c>
      <c r="E3632">
        <v>920</v>
      </c>
      <c r="F3632">
        <v>2710</v>
      </c>
      <c r="G3632">
        <v>3110</v>
      </c>
      <c r="H3632">
        <v>6880</v>
      </c>
      <c r="I3632">
        <v>0</v>
      </c>
      <c r="J3632">
        <v>400</v>
      </c>
      <c r="K3632">
        <f>SUM(Emisiones_CH4_CO2eq_MUNDO[[#This Row],[Agricultura (kilotoneladas CO₂e)]:[Otras Quemas de Combustible (kilotoneladas CO₂e)]])</f>
        <v>14020</v>
      </c>
    </row>
    <row r="3633" spans="1:11" x14ac:dyDescent="0.25">
      <c r="A3633" t="s">
        <v>266</v>
      </c>
      <c r="B3633" t="s">
        <v>465</v>
      </c>
      <c r="C3633" t="s">
        <v>267</v>
      </c>
      <c r="D3633">
        <v>2003</v>
      </c>
      <c r="E3633">
        <v>920</v>
      </c>
      <c r="F3633">
        <v>2440</v>
      </c>
      <c r="G3633">
        <v>3190</v>
      </c>
      <c r="H3633">
        <v>4170</v>
      </c>
      <c r="I3633">
        <v>0</v>
      </c>
      <c r="J3633">
        <v>400</v>
      </c>
      <c r="K3633">
        <f>SUM(Emisiones_CH4_CO2eq_MUNDO[[#This Row],[Agricultura (kilotoneladas CO₂e)]:[Otras Quemas de Combustible (kilotoneladas CO₂e)]])</f>
        <v>11120</v>
      </c>
    </row>
    <row r="3634" spans="1:11" x14ac:dyDescent="0.25">
      <c r="A3634" t="s">
        <v>266</v>
      </c>
      <c r="B3634" t="s">
        <v>465</v>
      </c>
      <c r="C3634" t="s">
        <v>267</v>
      </c>
      <c r="D3634">
        <v>2004</v>
      </c>
      <c r="E3634">
        <v>980</v>
      </c>
      <c r="F3634">
        <v>2160</v>
      </c>
      <c r="G3634">
        <v>3270</v>
      </c>
      <c r="H3634">
        <v>13770</v>
      </c>
      <c r="I3634">
        <v>0</v>
      </c>
      <c r="J3634">
        <v>400</v>
      </c>
      <c r="K3634">
        <f>SUM(Emisiones_CH4_CO2eq_MUNDO[[#This Row],[Agricultura (kilotoneladas CO₂e)]:[Otras Quemas de Combustible (kilotoneladas CO₂e)]])</f>
        <v>20580</v>
      </c>
    </row>
    <row r="3635" spans="1:11" x14ac:dyDescent="0.25">
      <c r="A3635" t="s">
        <v>266</v>
      </c>
      <c r="B3635" t="s">
        <v>465</v>
      </c>
      <c r="C3635" t="s">
        <v>267</v>
      </c>
      <c r="D3635">
        <v>2005</v>
      </c>
      <c r="E3635">
        <v>880</v>
      </c>
      <c r="F3635">
        <v>1890</v>
      </c>
      <c r="G3635">
        <v>3350</v>
      </c>
      <c r="H3635">
        <v>3130</v>
      </c>
      <c r="I3635">
        <v>0</v>
      </c>
      <c r="J3635">
        <v>400</v>
      </c>
      <c r="K3635">
        <f>SUM(Emisiones_CH4_CO2eq_MUNDO[[#This Row],[Agricultura (kilotoneladas CO₂e)]:[Otras Quemas de Combustible (kilotoneladas CO₂e)]])</f>
        <v>9650</v>
      </c>
    </row>
    <row r="3636" spans="1:11" x14ac:dyDescent="0.25">
      <c r="A3636" t="s">
        <v>266</v>
      </c>
      <c r="B3636" t="s">
        <v>465</v>
      </c>
      <c r="C3636" t="s">
        <v>267</v>
      </c>
      <c r="D3636">
        <v>2006</v>
      </c>
      <c r="E3636">
        <v>930</v>
      </c>
      <c r="F3636">
        <v>1800</v>
      </c>
      <c r="G3636">
        <v>3440</v>
      </c>
      <c r="H3636">
        <v>6450</v>
      </c>
      <c r="I3636">
        <v>0</v>
      </c>
      <c r="J3636">
        <v>400</v>
      </c>
      <c r="K3636">
        <f>SUM(Emisiones_CH4_CO2eq_MUNDO[[#This Row],[Agricultura (kilotoneladas CO₂e)]:[Otras Quemas de Combustible (kilotoneladas CO₂e)]])</f>
        <v>13020</v>
      </c>
    </row>
    <row r="3637" spans="1:11" x14ac:dyDescent="0.25">
      <c r="A3637" t="s">
        <v>266</v>
      </c>
      <c r="B3637" t="s">
        <v>465</v>
      </c>
      <c r="C3637" t="s">
        <v>267</v>
      </c>
      <c r="D3637">
        <v>2007</v>
      </c>
      <c r="E3637">
        <v>880</v>
      </c>
      <c r="F3637">
        <v>1720</v>
      </c>
      <c r="G3637">
        <v>3530</v>
      </c>
      <c r="H3637">
        <v>2520</v>
      </c>
      <c r="I3637">
        <v>0</v>
      </c>
      <c r="J3637">
        <v>400</v>
      </c>
      <c r="K3637">
        <f>SUM(Emisiones_CH4_CO2eq_MUNDO[[#This Row],[Agricultura (kilotoneladas CO₂e)]:[Otras Quemas de Combustible (kilotoneladas CO₂e)]])</f>
        <v>9050</v>
      </c>
    </row>
    <row r="3638" spans="1:11" x14ac:dyDescent="0.25">
      <c r="A3638" t="s">
        <v>266</v>
      </c>
      <c r="B3638" t="s">
        <v>465</v>
      </c>
      <c r="C3638" t="s">
        <v>267</v>
      </c>
      <c r="D3638">
        <v>2008</v>
      </c>
      <c r="E3638">
        <v>890</v>
      </c>
      <c r="F3638">
        <v>1630</v>
      </c>
      <c r="G3638">
        <v>3610</v>
      </c>
      <c r="H3638">
        <v>4050</v>
      </c>
      <c r="I3638">
        <v>0</v>
      </c>
      <c r="J3638">
        <v>400</v>
      </c>
      <c r="K3638">
        <f>SUM(Emisiones_CH4_CO2eq_MUNDO[[#This Row],[Agricultura (kilotoneladas CO₂e)]:[Otras Quemas de Combustible (kilotoneladas CO₂e)]])</f>
        <v>10580</v>
      </c>
    </row>
    <row r="3639" spans="1:11" x14ac:dyDescent="0.25">
      <c r="A3639" t="s">
        <v>266</v>
      </c>
      <c r="B3639" t="s">
        <v>465</v>
      </c>
      <c r="C3639" t="s">
        <v>267</v>
      </c>
      <c r="D3639">
        <v>2009</v>
      </c>
      <c r="E3639">
        <v>920</v>
      </c>
      <c r="F3639">
        <v>1540</v>
      </c>
      <c r="G3639">
        <v>3700</v>
      </c>
      <c r="H3639">
        <v>3100</v>
      </c>
      <c r="I3639">
        <v>0</v>
      </c>
      <c r="J3639">
        <v>400</v>
      </c>
      <c r="K3639">
        <f>SUM(Emisiones_CH4_CO2eq_MUNDO[[#This Row],[Agricultura (kilotoneladas CO₂e)]:[Otras Quemas de Combustible (kilotoneladas CO₂e)]])</f>
        <v>9660</v>
      </c>
    </row>
    <row r="3640" spans="1:11" x14ac:dyDescent="0.25">
      <c r="A3640" t="s">
        <v>266</v>
      </c>
      <c r="B3640" t="s">
        <v>465</v>
      </c>
      <c r="C3640" t="s">
        <v>267</v>
      </c>
      <c r="D3640">
        <v>2010</v>
      </c>
      <c r="E3640">
        <v>940</v>
      </c>
      <c r="F3640">
        <v>1460</v>
      </c>
      <c r="G3640">
        <v>3790</v>
      </c>
      <c r="H3640">
        <v>4980</v>
      </c>
      <c r="I3640">
        <v>0</v>
      </c>
      <c r="J3640">
        <v>390</v>
      </c>
      <c r="K3640">
        <f>SUM(Emisiones_CH4_CO2eq_MUNDO[[#This Row],[Agricultura (kilotoneladas CO₂e)]:[Otras Quemas de Combustible (kilotoneladas CO₂e)]])</f>
        <v>11560</v>
      </c>
    </row>
    <row r="3641" spans="1:11" x14ac:dyDescent="0.25">
      <c r="A3641" t="s">
        <v>266</v>
      </c>
      <c r="B3641" t="s">
        <v>465</v>
      </c>
      <c r="C3641" t="s">
        <v>267</v>
      </c>
      <c r="D3641">
        <v>2011</v>
      </c>
      <c r="E3641">
        <v>930</v>
      </c>
      <c r="F3641">
        <v>2260</v>
      </c>
      <c r="G3641">
        <v>3880</v>
      </c>
      <c r="H3641">
        <v>2510</v>
      </c>
      <c r="I3641">
        <v>0</v>
      </c>
      <c r="J3641">
        <v>400</v>
      </c>
      <c r="K3641">
        <f>SUM(Emisiones_CH4_CO2eq_MUNDO[[#This Row],[Agricultura (kilotoneladas CO₂e)]:[Otras Quemas de Combustible (kilotoneladas CO₂e)]])</f>
        <v>9980</v>
      </c>
    </row>
    <row r="3642" spans="1:11" x14ac:dyDescent="0.25">
      <c r="A3642" t="s">
        <v>266</v>
      </c>
      <c r="B3642" t="s">
        <v>465</v>
      </c>
      <c r="C3642" t="s">
        <v>267</v>
      </c>
      <c r="D3642">
        <v>2012</v>
      </c>
      <c r="E3642">
        <v>950</v>
      </c>
      <c r="F3642">
        <v>3060</v>
      </c>
      <c r="G3642">
        <v>3970</v>
      </c>
      <c r="H3642">
        <v>2940</v>
      </c>
      <c r="I3642">
        <v>0</v>
      </c>
      <c r="J3642">
        <v>400</v>
      </c>
      <c r="K3642">
        <f>SUM(Emisiones_CH4_CO2eq_MUNDO[[#This Row],[Agricultura (kilotoneladas CO₂e)]:[Otras Quemas de Combustible (kilotoneladas CO₂e)]])</f>
        <v>11320</v>
      </c>
    </row>
    <row r="3643" spans="1:11" x14ac:dyDescent="0.25">
      <c r="A3643" t="s">
        <v>266</v>
      </c>
      <c r="B3643" t="s">
        <v>465</v>
      </c>
      <c r="C3643" t="s">
        <v>267</v>
      </c>
      <c r="D3643">
        <v>2013</v>
      </c>
      <c r="E3643">
        <v>940</v>
      </c>
      <c r="F3643">
        <v>3870</v>
      </c>
      <c r="G3643">
        <v>4059.99999999999</v>
      </c>
      <c r="H3643">
        <v>3390</v>
      </c>
      <c r="I3643">
        <v>0</v>
      </c>
      <c r="J3643">
        <v>400</v>
      </c>
      <c r="K3643">
        <f>SUM(Emisiones_CH4_CO2eq_MUNDO[[#This Row],[Agricultura (kilotoneladas CO₂e)]:[Otras Quemas de Combustible (kilotoneladas CO₂e)]])</f>
        <v>12659.999999999989</v>
      </c>
    </row>
    <row r="3644" spans="1:11" x14ac:dyDescent="0.25">
      <c r="A3644" t="s">
        <v>266</v>
      </c>
      <c r="B3644" t="s">
        <v>465</v>
      </c>
      <c r="C3644" t="s">
        <v>267</v>
      </c>
      <c r="D3644">
        <v>2014</v>
      </c>
      <c r="E3644">
        <v>980</v>
      </c>
      <c r="F3644">
        <v>4670</v>
      </c>
      <c r="G3644">
        <v>4150</v>
      </c>
      <c r="H3644">
        <v>5990</v>
      </c>
      <c r="I3644">
        <v>0</v>
      </c>
      <c r="J3644">
        <v>400</v>
      </c>
      <c r="K3644">
        <f>SUM(Emisiones_CH4_CO2eq_MUNDO[[#This Row],[Agricultura (kilotoneladas CO₂e)]:[Otras Quemas de Combustible (kilotoneladas CO₂e)]])</f>
        <v>16190</v>
      </c>
    </row>
    <row r="3645" spans="1:11" x14ac:dyDescent="0.25">
      <c r="A3645" t="s">
        <v>266</v>
      </c>
      <c r="B3645" t="s">
        <v>465</v>
      </c>
      <c r="C3645" t="s">
        <v>267</v>
      </c>
      <c r="D3645">
        <v>2015</v>
      </c>
      <c r="E3645">
        <v>990</v>
      </c>
      <c r="F3645">
        <v>5470</v>
      </c>
      <c r="G3645">
        <v>4240</v>
      </c>
      <c r="H3645">
        <v>21600</v>
      </c>
      <c r="I3645">
        <v>0</v>
      </c>
      <c r="J3645">
        <v>400</v>
      </c>
      <c r="K3645">
        <f>SUM(Emisiones_CH4_CO2eq_MUNDO[[#This Row],[Agricultura (kilotoneladas CO₂e)]:[Otras Quemas de Combustible (kilotoneladas CO₂e)]])</f>
        <v>32700</v>
      </c>
    </row>
    <row r="3646" spans="1:11" x14ac:dyDescent="0.25">
      <c r="A3646" t="s">
        <v>266</v>
      </c>
      <c r="B3646" t="s">
        <v>465</v>
      </c>
      <c r="C3646" t="s">
        <v>267</v>
      </c>
      <c r="D3646">
        <v>2016</v>
      </c>
      <c r="E3646">
        <v>970</v>
      </c>
      <c r="F3646">
        <v>5410</v>
      </c>
      <c r="G3646">
        <v>4330</v>
      </c>
      <c r="H3646">
        <v>2730</v>
      </c>
      <c r="I3646">
        <v>0</v>
      </c>
      <c r="J3646">
        <v>400</v>
      </c>
      <c r="K3646">
        <f>SUM(Emisiones_CH4_CO2eq_MUNDO[[#This Row],[Agricultura (kilotoneladas CO₂e)]:[Otras Quemas de Combustible (kilotoneladas CO₂e)]])</f>
        <v>13840</v>
      </c>
    </row>
    <row r="3647" spans="1:11" x14ac:dyDescent="0.25">
      <c r="A3647" t="s">
        <v>268</v>
      </c>
      <c r="B3647" t="s">
        <v>268</v>
      </c>
      <c r="C3647" t="s">
        <v>269</v>
      </c>
      <c r="D3647">
        <v>1990</v>
      </c>
      <c r="E3647">
        <v>12930</v>
      </c>
      <c r="F3647">
        <v>0</v>
      </c>
      <c r="G3647">
        <v>4090</v>
      </c>
      <c r="H3647">
        <v>3650</v>
      </c>
      <c r="I3647">
        <v>0</v>
      </c>
      <c r="J3647">
        <v>350</v>
      </c>
      <c r="K3647">
        <f>SUM(Emisiones_CH4_CO2eq_MUNDO[[#This Row],[Agricultura (kilotoneladas CO₂e)]:[Otras Quemas de Combustible (kilotoneladas CO₂e)]])</f>
        <v>21020</v>
      </c>
    </row>
    <row r="3648" spans="1:11" x14ac:dyDescent="0.25">
      <c r="A3648" t="s">
        <v>268</v>
      </c>
      <c r="B3648" t="s">
        <v>268</v>
      </c>
      <c r="C3648" t="s">
        <v>269</v>
      </c>
      <c r="D3648">
        <v>1991</v>
      </c>
      <c r="E3648">
        <v>11940</v>
      </c>
      <c r="F3648">
        <v>0</v>
      </c>
      <c r="G3648">
        <v>4210</v>
      </c>
      <c r="H3648">
        <v>3650</v>
      </c>
      <c r="I3648">
        <v>0</v>
      </c>
      <c r="J3648">
        <v>370</v>
      </c>
      <c r="K3648">
        <f>SUM(Emisiones_CH4_CO2eq_MUNDO[[#This Row],[Agricultura (kilotoneladas CO₂e)]:[Otras Quemas de Combustible (kilotoneladas CO₂e)]])</f>
        <v>20170</v>
      </c>
    </row>
    <row r="3649" spans="1:11" x14ac:dyDescent="0.25">
      <c r="A3649" t="s">
        <v>268</v>
      </c>
      <c r="B3649" t="s">
        <v>268</v>
      </c>
      <c r="C3649" t="s">
        <v>269</v>
      </c>
      <c r="D3649">
        <v>1992</v>
      </c>
      <c r="E3649">
        <v>12320</v>
      </c>
      <c r="F3649">
        <v>0</v>
      </c>
      <c r="G3649">
        <v>4330</v>
      </c>
      <c r="H3649">
        <v>3650</v>
      </c>
      <c r="I3649">
        <v>0</v>
      </c>
      <c r="J3649">
        <v>380</v>
      </c>
      <c r="K3649">
        <f>SUM(Emisiones_CH4_CO2eq_MUNDO[[#This Row],[Agricultura (kilotoneladas CO₂e)]:[Otras Quemas de Combustible (kilotoneladas CO₂e)]])</f>
        <v>20680</v>
      </c>
    </row>
    <row r="3650" spans="1:11" x14ac:dyDescent="0.25">
      <c r="A3650" t="s">
        <v>268</v>
      </c>
      <c r="B3650" t="s">
        <v>268</v>
      </c>
      <c r="C3650" t="s">
        <v>269</v>
      </c>
      <c r="D3650">
        <v>1993</v>
      </c>
      <c r="E3650">
        <v>13380</v>
      </c>
      <c r="F3650">
        <v>0</v>
      </c>
      <c r="G3650">
        <v>4450</v>
      </c>
      <c r="H3650">
        <v>3650</v>
      </c>
      <c r="I3650">
        <v>0</v>
      </c>
      <c r="J3650">
        <v>400</v>
      </c>
      <c r="K3650">
        <f>SUM(Emisiones_CH4_CO2eq_MUNDO[[#This Row],[Agricultura (kilotoneladas CO₂e)]:[Otras Quemas de Combustible (kilotoneladas CO₂e)]])</f>
        <v>21880</v>
      </c>
    </row>
    <row r="3651" spans="1:11" x14ac:dyDescent="0.25">
      <c r="A3651" t="s">
        <v>268</v>
      </c>
      <c r="B3651" t="s">
        <v>268</v>
      </c>
      <c r="C3651" t="s">
        <v>269</v>
      </c>
      <c r="D3651">
        <v>1994</v>
      </c>
      <c r="E3651">
        <v>14100</v>
      </c>
      <c r="F3651">
        <v>0</v>
      </c>
      <c r="G3651">
        <v>4660</v>
      </c>
      <c r="H3651">
        <v>3650</v>
      </c>
      <c r="I3651">
        <v>0</v>
      </c>
      <c r="J3651">
        <v>410</v>
      </c>
      <c r="K3651">
        <f>SUM(Emisiones_CH4_CO2eq_MUNDO[[#This Row],[Agricultura (kilotoneladas CO₂e)]:[Otras Quemas de Combustible (kilotoneladas CO₂e)]])</f>
        <v>22820</v>
      </c>
    </row>
    <row r="3652" spans="1:11" x14ac:dyDescent="0.25">
      <c r="A3652" t="s">
        <v>268</v>
      </c>
      <c r="B3652" t="s">
        <v>268</v>
      </c>
      <c r="C3652" t="s">
        <v>269</v>
      </c>
      <c r="D3652">
        <v>1995</v>
      </c>
      <c r="E3652">
        <v>15110</v>
      </c>
      <c r="F3652">
        <v>0</v>
      </c>
      <c r="G3652">
        <v>4790</v>
      </c>
      <c r="H3652">
        <v>3650</v>
      </c>
      <c r="I3652">
        <v>0</v>
      </c>
      <c r="J3652">
        <v>490</v>
      </c>
      <c r="K3652">
        <f>SUM(Emisiones_CH4_CO2eq_MUNDO[[#This Row],[Agricultura (kilotoneladas CO₂e)]:[Otras Quemas de Combustible (kilotoneladas CO₂e)]])</f>
        <v>24040</v>
      </c>
    </row>
    <row r="3653" spans="1:11" x14ac:dyDescent="0.25">
      <c r="A3653" t="s">
        <v>268</v>
      </c>
      <c r="B3653" t="s">
        <v>268</v>
      </c>
      <c r="C3653" t="s">
        <v>269</v>
      </c>
      <c r="D3653">
        <v>1996</v>
      </c>
      <c r="E3653">
        <v>14790</v>
      </c>
      <c r="F3653">
        <v>0</v>
      </c>
      <c r="G3653">
        <v>4910</v>
      </c>
      <c r="H3653">
        <v>1120</v>
      </c>
      <c r="I3653">
        <v>0</v>
      </c>
      <c r="J3653">
        <v>550</v>
      </c>
      <c r="K3653">
        <f>SUM(Emisiones_CH4_CO2eq_MUNDO[[#This Row],[Agricultura (kilotoneladas CO₂e)]:[Otras Quemas de Combustible (kilotoneladas CO₂e)]])</f>
        <v>21370</v>
      </c>
    </row>
    <row r="3654" spans="1:11" x14ac:dyDescent="0.25">
      <c r="A3654" t="s">
        <v>268</v>
      </c>
      <c r="B3654" t="s">
        <v>268</v>
      </c>
      <c r="C3654" t="s">
        <v>269</v>
      </c>
      <c r="D3654">
        <v>1997</v>
      </c>
      <c r="E3654">
        <v>14850</v>
      </c>
      <c r="F3654">
        <v>0</v>
      </c>
      <c r="G3654">
        <v>5030</v>
      </c>
      <c r="H3654">
        <v>1480</v>
      </c>
      <c r="I3654">
        <v>0</v>
      </c>
      <c r="J3654">
        <v>620</v>
      </c>
      <c r="K3654">
        <f>SUM(Emisiones_CH4_CO2eq_MUNDO[[#This Row],[Agricultura (kilotoneladas CO₂e)]:[Otras Quemas de Combustible (kilotoneladas CO₂e)]])</f>
        <v>21980</v>
      </c>
    </row>
    <row r="3655" spans="1:11" x14ac:dyDescent="0.25">
      <c r="A3655" t="s">
        <v>268</v>
      </c>
      <c r="B3655" t="s">
        <v>268</v>
      </c>
      <c r="C3655" t="s">
        <v>269</v>
      </c>
      <c r="D3655">
        <v>1998</v>
      </c>
      <c r="E3655">
        <v>14940</v>
      </c>
      <c r="F3655">
        <v>0</v>
      </c>
      <c r="G3655">
        <v>5150</v>
      </c>
      <c r="H3655">
        <v>1240</v>
      </c>
      <c r="I3655">
        <v>0</v>
      </c>
      <c r="J3655">
        <v>680</v>
      </c>
      <c r="K3655">
        <f>SUM(Emisiones_CH4_CO2eq_MUNDO[[#This Row],[Agricultura (kilotoneladas CO₂e)]:[Otras Quemas de Combustible (kilotoneladas CO₂e)]])</f>
        <v>22010</v>
      </c>
    </row>
    <row r="3656" spans="1:11" x14ac:dyDescent="0.25">
      <c r="A3656" t="s">
        <v>268</v>
      </c>
      <c r="B3656" t="s">
        <v>268</v>
      </c>
      <c r="C3656" t="s">
        <v>269</v>
      </c>
      <c r="D3656">
        <v>1999</v>
      </c>
      <c r="E3656">
        <v>15030</v>
      </c>
      <c r="F3656">
        <v>0</v>
      </c>
      <c r="G3656">
        <v>5270</v>
      </c>
      <c r="H3656">
        <v>3180</v>
      </c>
      <c r="I3656">
        <v>0</v>
      </c>
      <c r="J3656">
        <v>750</v>
      </c>
      <c r="K3656">
        <f>SUM(Emisiones_CH4_CO2eq_MUNDO[[#This Row],[Agricultura (kilotoneladas CO₂e)]:[Otras Quemas de Combustible (kilotoneladas CO₂e)]])</f>
        <v>24230</v>
      </c>
    </row>
    <row r="3657" spans="1:11" x14ac:dyDescent="0.25">
      <c r="A3657" t="s">
        <v>268</v>
      </c>
      <c r="B3657" t="s">
        <v>268</v>
      </c>
      <c r="C3657" t="s">
        <v>269</v>
      </c>
      <c r="D3657">
        <v>2000</v>
      </c>
      <c r="E3657">
        <v>14580</v>
      </c>
      <c r="F3657">
        <v>0</v>
      </c>
      <c r="G3657">
        <v>5400</v>
      </c>
      <c r="H3657">
        <v>610</v>
      </c>
      <c r="I3657">
        <v>0</v>
      </c>
      <c r="J3657">
        <v>820</v>
      </c>
      <c r="K3657">
        <f>SUM(Emisiones_CH4_CO2eq_MUNDO[[#This Row],[Agricultura (kilotoneladas CO₂e)]:[Otras Quemas de Combustible (kilotoneladas CO₂e)]])</f>
        <v>21410</v>
      </c>
    </row>
    <row r="3658" spans="1:11" x14ac:dyDescent="0.25">
      <c r="A3658" t="s">
        <v>268</v>
      </c>
      <c r="B3658" t="s">
        <v>268</v>
      </c>
      <c r="C3658" t="s">
        <v>269</v>
      </c>
      <c r="D3658">
        <v>2001</v>
      </c>
      <c r="E3658">
        <v>15450</v>
      </c>
      <c r="F3658">
        <v>0</v>
      </c>
      <c r="G3658">
        <v>5500</v>
      </c>
      <c r="H3658">
        <v>3310</v>
      </c>
      <c r="I3658">
        <v>0</v>
      </c>
      <c r="J3658">
        <v>810</v>
      </c>
      <c r="K3658">
        <f>SUM(Emisiones_CH4_CO2eq_MUNDO[[#This Row],[Agricultura (kilotoneladas CO₂e)]:[Otras Quemas de Combustible (kilotoneladas CO₂e)]])</f>
        <v>25070</v>
      </c>
    </row>
    <row r="3659" spans="1:11" x14ac:dyDescent="0.25">
      <c r="A3659" t="s">
        <v>268</v>
      </c>
      <c r="B3659" t="s">
        <v>268</v>
      </c>
      <c r="C3659" t="s">
        <v>269</v>
      </c>
      <c r="D3659">
        <v>2002</v>
      </c>
      <c r="E3659">
        <v>14670</v>
      </c>
      <c r="F3659">
        <v>0</v>
      </c>
      <c r="G3659">
        <v>5610</v>
      </c>
      <c r="H3659">
        <v>5640</v>
      </c>
      <c r="I3659">
        <v>0</v>
      </c>
      <c r="J3659">
        <v>800</v>
      </c>
      <c r="K3659">
        <f>SUM(Emisiones_CH4_CO2eq_MUNDO[[#This Row],[Agricultura (kilotoneladas CO₂e)]:[Otras Quemas de Combustible (kilotoneladas CO₂e)]])</f>
        <v>26720</v>
      </c>
    </row>
    <row r="3660" spans="1:11" x14ac:dyDescent="0.25">
      <c r="A3660" t="s">
        <v>268</v>
      </c>
      <c r="B3660" t="s">
        <v>268</v>
      </c>
      <c r="C3660" t="s">
        <v>269</v>
      </c>
      <c r="D3660">
        <v>2003</v>
      </c>
      <c r="E3660">
        <v>16040</v>
      </c>
      <c r="F3660">
        <v>0</v>
      </c>
      <c r="G3660">
        <v>5720</v>
      </c>
      <c r="H3660">
        <v>3790</v>
      </c>
      <c r="I3660">
        <v>0</v>
      </c>
      <c r="J3660">
        <v>790</v>
      </c>
      <c r="K3660">
        <f>SUM(Emisiones_CH4_CO2eq_MUNDO[[#This Row],[Agricultura (kilotoneladas CO₂e)]:[Otras Quemas de Combustible (kilotoneladas CO₂e)]])</f>
        <v>26340</v>
      </c>
    </row>
    <row r="3661" spans="1:11" x14ac:dyDescent="0.25">
      <c r="A3661" t="s">
        <v>268</v>
      </c>
      <c r="B3661" t="s">
        <v>268</v>
      </c>
      <c r="C3661" t="s">
        <v>269</v>
      </c>
      <c r="D3661">
        <v>2004</v>
      </c>
      <c r="E3661">
        <v>14810</v>
      </c>
      <c r="F3661">
        <v>0</v>
      </c>
      <c r="G3661">
        <v>5830</v>
      </c>
      <c r="H3661">
        <v>3040</v>
      </c>
      <c r="I3661">
        <v>0</v>
      </c>
      <c r="J3661">
        <v>780</v>
      </c>
      <c r="K3661">
        <f>SUM(Emisiones_CH4_CO2eq_MUNDO[[#This Row],[Agricultura (kilotoneladas CO₂e)]:[Otras Quemas de Combustible (kilotoneladas CO₂e)]])</f>
        <v>24460</v>
      </c>
    </row>
    <row r="3662" spans="1:11" x14ac:dyDescent="0.25">
      <c r="A3662" t="s">
        <v>268</v>
      </c>
      <c r="B3662" t="s">
        <v>268</v>
      </c>
      <c r="C3662" t="s">
        <v>269</v>
      </c>
      <c r="D3662">
        <v>2005</v>
      </c>
      <c r="E3662">
        <v>15480</v>
      </c>
      <c r="F3662">
        <v>0</v>
      </c>
      <c r="G3662">
        <v>5940</v>
      </c>
      <c r="H3662">
        <v>3740</v>
      </c>
      <c r="I3662">
        <v>0</v>
      </c>
      <c r="J3662">
        <v>770</v>
      </c>
      <c r="K3662">
        <f>SUM(Emisiones_CH4_CO2eq_MUNDO[[#This Row],[Agricultura (kilotoneladas CO₂e)]:[Otras Quemas de Combustible (kilotoneladas CO₂e)]])</f>
        <v>25930</v>
      </c>
    </row>
    <row r="3663" spans="1:11" x14ac:dyDescent="0.25">
      <c r="A3663" t="s">
        <v>268</v>
      </c>
      <c r="B3663" t="s">
        <v>268</v>
      </c>
      <c r="C3663" t="s">
        <v>269</v>
      </c>
      <c r="D3663">
        <v>2006</v>
      </c>
      <c r="E3663">
        <v>15610</v>
      </c>
      <c r="F3663">
        <v>0</v>
      </c>
      <c r="G3663">
        <v>6030</v>
      </c>
      <c r="H3663">
        <v>3170</v>
      </c>
      <c r="I3663">
        <v>0</v>
      </c>
      <c r="J3663">
        <v>820</v>
      </c>
      <c r="K3663">
        <f>SUM(Emisiones_CH4_CO2eq_MUNDO[[#This Row],[Agricultura (kilotoneladas CO₂e)]:[Otras Quemas de Combustible (kilotoneladas CO₂e)]])</f>
        <v>25630</v>
      </c>
    </row>
    <row r="3664" spans="1:11" x14ac:dyDescent="0.25">
      <c r="A3664" t="s">
        <v>268</v>
      </c>
      <c r="B3664" t="s">
        <v>268</v>
      </c>
      <c r="C3664" t="s">
        <v>269</v>
      </c>
      <c r="D3664">
        <v>2007</v>
      </c>
      <c r="E3664">
        <v>16750</v>
      </c>
      <c r="F3664">
        <v>0</v>
      </c>
      <c r="G3664">
        <v>6120</v>
      </c>
      <c r="H3664">
        <v>4360</v>
      </c>
      <c r="I3664">
        <v>0</v>
      </c>
      <c r="J3664">
        <v>870</v>
      </c>
      <c r="K3664">
        <f>SUM(Emisiones_CH4_CO2eq_MUNDO[[#This Row],[Agricultura (kilotoneladas CO₂e)]:[Otras Quemas de Combustible (kilotoneladas CO₂e)]])</f>
        <v>28100</v>
      </c>
    </row>
    <row r="3665" spans="1:11" x14ac:dyDescent="0.25">
      <c r="A3665" t="s">
        <v>268</v>
      </c>
      <c r="B3665" t="s">
        <v>268</v>
      </c>
      <c r="C3665" t="s">
        <v>269</v>
      </c>
      <c r="D3665">
        <v>2008</v>
      </c>
      <c r="E3665">
        <v>16180</v>
      </c>
      <c r="F3665">
        <v>0</v>
      </c>
      <c r="G3665">
        <v>6210</v>
      </c>
      <c r="H3665">
        <v>2400</v>
      </c>
      <c r="I3665">
        <v>0</v>
      </c>
      <c r="J3665">
        <v>920</v>
      </c>
      <c r="K3665">
        <f>SUM(Emisiones_CH4_CO2eq_MUNDO[[#This Row],[Agricultura (kilotoneladas CO₂e)]:[Otras Quemas de Combustible (kilotoneladas CO₂e)]])</f>
        <v>25710</v>
      </c>
    </row>
    <row r="3666" spans="1:11" x14ac:dyDescent="0.25">
      <c r="A3666" t="s">
        <v>268</v>
      </c>
      <c r="B3666" t="s">
        <v>268</v>
      </c>
      <c r="C3666" t="s">
        <v>269</v>
      </c>
      <c r="D3666">
        <v>2009</v>
      </c>
      <c r="E3666">
        <v>17650</v>
      </c>
      <c r="F3666">
        <v>0</v>
      </c>
      <c r="G3666">
        <v>6300</v>
      </c>
      <c r="H3666">
        <v>2480</v>
      </c>
      <c r="I3666">
        <v>0</v>
      </c>
      <c r="J3666">
        <v>970</v>
      </c>
      <c r="K3666">
        <f>SUM(Emisiones_CH4_CO2eq_MUNDO[[#This Row],[Agricultura (kilotoneladas CO₂e)]:[Otras Quemas de Combustible (kilotoneladas CO₂e)]])</f>
        <v>27400</v>
      </c>
    </row>
    <row r="3667" spans="1:11" x14ac:dyDescent="0.25">
      <c r="A3667" t="s">
        <v>268</v>
      </c>
      <c r="B3667" t="s">
        <v>268</v>
      </c>
      <c r="C3667" t="s">
        <v>269</v>
      </c>
      <c r="D3667">
        <v>2010</v>
      </c>
      <c r="E3667">
        <v>18640</v>
      </c>
      <c r="F3667">
        <v>0</v>
      </c>
      <c r="G3667">
        <v>6390</v>
      </c>
      <c r="H3667">
        <v>2730</v>
      </c>
      <c r="I3667">
        <v>0</v>
      </c>
      <c r="J3667">
        <v>1020</v>
      </c>
      <c r="K3667">
        <f>SUM(Emisiones_CH4_CO2eq_MUNDO[[#This Row],[Agricultura (kilotoneladas CO₂e)]:[Otras Quemas de Combustible (kilotoneladas CO₂e)]])</f>
        <v>28780</v>
      </c>
    </row>
    <row r="3668" spans="1:11" x14ac:dyDescent="0.25">
      <c r="A3668" t="s">
        <v>268</v>
      </c>
      <c r="B3668" t="s">
        <v>268</v>
      </c>
      <c r="C3668" t="s">
        <v>269</v>
      </c>
      <c r="D3668">
        <v>2011</v>
      </c>
      <c r="E3668">
        <v>19050</v>
      </c>
      <c r="F3668">
        <v>0</v>
      </c>
      <c r="G3668">
        <v>6490</v>
      </c>
      <c r="H3668">
        <v>3290</v>
      </c>
      <c r="I3668">
        <v>0</v>
      </c>
      <c r="J3668">
        <v>1050</v>
      </c>
      <c r="K3668">
        <f>SUM(Emisiones_CH4_CO2eq_MUNDO[[#This Row],[Agricultura (kilotoneladas CO₂e)]:[Otras Quemas de Combustible (kilotoneladas CO₂e)]])</f>
        <v>29880</v>
      </c>
    </row>
    <row r="3669" spans="1:11" x14ac:dyDescent="0.25">
      <c r="A3669" t="s">
        <v>268</v>
      </c>
      <c r="B3669" t="s">
        <v>268</v>
      </c>
      <c r="C3669" t="s">
        <v>269</v>
      </c>
      <c r="D3669">
        <v>2012</v>
      </c>
      <c r="E3669">
        <v>20120</v>
      </c>
      <c r="F3669">
        <v>0</v>
      </c>
      <c r="G3669">
        <v>6580</v>
      </c>
      <c r="H3669">
        <v>3590</v>
      </c>
      <c r="I3669">
        <v>0</v>
      </c>
      <c r="J3669">
        <v>1070</v>
      </c>
      <c r="K3669">
        <f>SUM(Emisiones_CH4_CO2eq_MUNDO[[#This Row],[Agricultura (kilotoneladas CO₂e)]:[Otras Quemas de Combustible (kilotoneladas CO₂e)]])</f>
        <v>31360</v>
      </c>
    </row>
    <row r="3670" spans="1:11" x14ac:dyDescent="0.25">
      <c r="A3670" t="s">
        <v>268</v>
      </c>
      <c r="B3670" t="s">
        <v>268</v>
      </c>
      <c r="C3670" t="s">
        <v>269</v>
      </c>
      <c r="D3670">
        <v>2013</v>
      </c>
      <c r="E3670">
        <v>20500</v>
      </c>
      <c r="F3670">
        <v>0</v>
      </c>
      <c r="G3670">
        <v>6670</v>
      </c>
      <c r="H3670">
        <v>5600</v>
      </c>
      <c r="I3670">
        <v>0</v>
      </c>
      <c r="J3670">
        <v>1100</v>
      </c>
      <c r="K3670">
        <f>SUM(Emisiones_CH4_CO2eq_MUNDO[[#This Row],[Agricultura (kilotoneladas CO₂e)]:[Otras Quemas de Combustible (kilotoneladas CO₂e)]])</f>
        <v>33870</v>
      </c>
    </row>
    <row r="3671" spans="1:11" x14ac:dyDescent="0.25">
      <c r="A3671" t="s">
        <v>268</v>
      </c>
      <c r="B3671" t="s">
        <v>268</v>
      </c>
      <c r="C3671" t="s">
        <v>269</v>
      </c>
      <c r="D3671">
        <v>2014</v>
      </c>
      <c r="E3671">
        <v>21830</v>
      </c>
      <c r="F3671">
        <v>0</v>
      </c>
      <c r="G3671">
        <v>6770</v>
      </c>
      <c r="H3671">
        <v>3550</v>
      </c>
      <c r="I3671">
        <v>0</v>
      </c>
      <c r="J3671">
        <v>1120</v>
      </c>
      <c r="K3671">
        <f>SUM(Emisiones_CH4_CO2eq_MUNDO[[#This Row],[Agricultura (kilotoneladas CO₂e)]:[Otras Quemas de Combustible (kilotoneladas CO₂e)]])</f>
        <v>33270</v>
      </c>
    </row>
    <row r="3672" spans="1:11" x14ac:dyDescent="0.25">
      <c r="A3672" t="s">
        <v>268</v>
      </c>
      <c r="B3672" t="s">
        <v>268</v>
      </c>
      <c r="C3672" t="s">
        <v>269</v>
      </c>
      <c r="D3672">
        <v>2015</v>
      </c>
      <c r="E3672">
        <v>21470</v>
      </c>
      <c r="F3672">
        <v>0</v>
      </c>
      <c r="G3672">
        <v>6860</v>
      </c>
      <c r="H3672">
        <v>3650</v>
      </c>
      <c r="I3672">
        <v>0</v>
      </c>
      <c r="J3672">
        <v>1140</v>
      </c>
      <c r="K3672">
        <f>SUM(Emisiones_CH4_CO2eq_MUNDO[[#This Row],[Agricultura (kilotoneladas CO₂e)]:[Otras Quemas de Combustible (kilotoneladas CO₂e)]])</f>
        <v>33120</v>
      </c>
    </row>
    <row r="3673" spans="1:11" x14ac:dyDescent="0.25">
      <c r="A3673" t="s">
        <v>268</v>
      </c>
      <c r="B3673" t="s">
        <v>268</v>
      </c>
      <c r="C3673" t="s">
        <v>269</v>
      </c>
      <c r="D3673">
        <v>2016</v>
      </c>
      <c r="E3673">
        <v>21150</v>
      </c>
      <c r="F3673">
        <v>0</v>
      </c>
      <c r="G3673">
        <v>6960</v>
      </c>
      <c r="H3673">
        <v>4070</v>
      </c>
      <c r="I3673">
        <v>0</v>
      </c>
      <c r="J3673">
        <v>1140</v>
      </c>
      <c r="K3673">
        <f>SUM(Emisiones_CH4_CO2eq_MUNDO[[#This Row],[Agricultura (kilotoneladas CO₂e)]:[Otras Quemas de Combustible (kilotoneladas CO₂e)]])</f>
        <v>33320</v>
      </c>
    </row>
    <row r="3674" spans="1:11" x14ac:dyDescent="0.25">
      <c r="A3674" t="s">
        <v>270</v>
      </c>
      <c r="B3674" t="s">
        <v>466</v>
      </c>
      <c r="C3674" t="s">
        <v>271</v>
      </c>
      <c r="D3674">
        <v>1990</v>
      </c>
      <c r="E3674">
        <v>12580</v>
      </c>
      <c r="F3674">
        <v>200</v>
      </c>
      <c r="G3674">
        <v>2850</v>
      </c>
      <c r="H3674">
        <v>490</v>
      </c>
      <c r="I3674">
        <v>0</v>
      </c>
      <c r="J3674">
        <v>1600</v>
      </c>
      <c r="K3674">
        <f>SUM(Emisiones_CH4_CO2eq_MUNDO[[#This Row],[Agricultura (kilotoneladas CO₂e)]:[Otras Quemas de Combustible (kilotoneladas CO₂e)]])</f>
        <v>17720</v>
      </c>
    </row>
    <row r="3675" spans="1:11" x14ac:dyDescent="0.25">
      <c r="A3675" t="s">
        <v>270</v>
      </c>
      <c r="B3675" t="s">
        <v>466</v>
      </c>
      <c r="C3675" t="s">
        <v>271</v>
      </c>
      <c r="D3675">
        <v>1991</v>
      </c>
      <c r="E3675">
        <v>12310</v>
      </c>
      <c r="F3675">
        <v>200</v>
      </c>
      <c r="G3675">
        <v>2920</v>
      </c>
      <c r="H3675">
        <v>490</v>
      </c>
      <c r="I3675">
        <v>0</v>
      </c>
      <c r="J3675">
        <v>1620</v>
      </c>
      <c r="K3675">
        <f>SUM(Emisiones_CH4_CO2eq_MUNDO[[#This Row],[Agricultura (kilotoneladas CO₂e)]:[Otras Quemas de Combustible (kilotoneladas CO₂e)]])</f>
        <v>17540</v>
      </c>
    </row>
    <row r="3676" spans="1:11" x14ac:dyDescent="0.25">
      <c r="A3676" t="s">
        <v>270</v>
      </c>
      <c r="B3676" t="s">
        <v>466</v>
      </c>
      <c r="C3676" t="s">
        <v>271</v>
      </c>
      <c r="D3676">
        <v>1992</v>
      </c>
      <c r="E3676">
        <v>12210</v>
      </c>
      <c r="F3676">
        <v>200</v>
      </c>
      <c r="G3676">
        <v>2980</v>
      </c>
      <c r="H3676">
        <v>490</v>
      </c>
      <c r="I3676">
        <v>0</v>
      </c>
      <c r="J3676">
        <v>1630</v>
      </c>
      <c r="K3676">
        <f>SUM(Emisiones_CH4_CO2eq_MUNDO[[#This Row],[Agricultura (kilotoneladas CO₂e)]:[Otras Quemas de Combustible (kilotoneladas CO₂e)]])</f>
        <v>17510</v>
      </c>
    </row>
    <row r="3677" spans="1:11" x14ac:dyDescent="0.25">
      <c r="A3677" t="s">
        <v>270</v>
      </c>
      <c r="B3677" t="s">
        <v>466</v>
      </c>
      <c r="C3677" t="s">
        <v>271</v>
      </c>
      <c r="D3677">
        <v>1993</v>
      </c>
      <c r="E3677">
        <v>12230</v>
      </c>
      <c r="F3677">
        <v>200</v>
      </c>
      <c r="G3677">
        <v>3050</v>
      </c>
      <c r="H3677">
        <v>490</v>
      </c>
      <c r="I3677">
        <v>0</v>
      </c>
      <c r="J3677">
        <v>1640</v>
      </c>
      <c r="K3677">
        <f>SUM(Emisiones_CH4_CO2eq_MUNDO[[#This Row],[Agricultura (kilotoneladas CO₂e)]:[Otras Quemas de Combustible (kilotoneladas CO₂e)]])</f>
        <v>17610</v>
      </c>
    </row>
    <row r="3678" spans="1:11" x14ac:dyDescent="0.25">
      <c r="A3678" t="s">
        <v>270</v>
      </c>
      <c r="B3678" t="s">
        <v>466</v>
      </c>
      <c r="C3678" t="s">
        <v>271</v>
      </c>
      <c r="D3678">
        <v>1994</v>
      </c>
      <c r="E3678">
        <v>12860</v>
      </c>
      <c r="F3678">
        <v>190</v>
      </c>
      <c r="G3678">
        <v>3530</v>
      </c>
      <c r="H3678">
        <v>490</v>
      </c>
      <c r="I3678">
        <v>20</v>
      </c>
      <c r="J3678">
        <v>1660</v>
      </c>
      <c r="K3678">
        <f>SUM(Emisiones_CH4_CO2eq_MUNDO[[#This Row],[Agricultura (kilotoneladas CO₂e)]:[Otras Quemas de Combustible (kilotoneladas CO₂e)]])</f>
        <v>18750</v>
      </c>
    </row>
    <row r="3679" spans="1:11" x14ac:dyDescent="0.25">
      <c r="A3679" t="s">
        <v>270</v>
      </c>
      <c r="B3679" t="s">
        <v>466</v>
      </c>
      <c r="C3679" t="s">
        <v>271</v>
      </c>
      <c r="D3679">
        <v>1995</v>
      </c>
      <c r="E3679">
        <v>13410</v>
      </c>
      <c r="F3679">
        <v>240</v>
      </c>
      <c r="G3679">
        <v>4380</v>
      </c>
      <c r="H3679">
        <v>490</v>
      </c>
      <c r="I3679">
        <v>20</v>
      </c>
      <c r="J3679">
        <v>1590</v>
      </c>
      <c r="K3679">
        <f>SUM(Emisiones_CH4_CO2eq_MUNDO[[#This Row],[Agricultura (kilotoneladas CO₂e)]:[Otras Quemas de Combustible (kilotoneladas CO₂e)]])</f>
        <v>20130</v>
      </c>
    </row>
    <row r="3680" spans="1:11" x14ac:dyDescent="0.25">
      <c r="A3680" t="s">
        <v>270</v>
      </c>
      <c r="B3680" t="s">
        <v>466</v>
      </c>
      <c r="C3680" t="s">
        <v>271</v>
      </c>
      <c r="D3680">
        <v>1996</v>
      </c>
      <c r="E3680">
        <v>13630</v>
      </c>
      <c r="F3680">
        <v>290</v>
      </c>
      <c r="G3680">
        <v>5220</v>
      </c>
      <c r="H3680">
        <v>120</v>
      </c>
      <c r="I3680">
        <v>20</v>
      </c>
      <c r="J3680">
        <v>1530</v>
      </c>
      <c r="K3680">
        <f>SUM(Emisiones_CH4_CO2eq_MUNDO[[#This Row],[Agricultura (kilotoneladas CO₂e)]:[Otras Quemas de Combustible (kilotoneladas CO₂e)]])</f>
        <v>20810</v>
      </c>
    </row>
    <row r="3681" spans="1:11" x14ac:dyDescent="0.25">
      <c r="A3681" t="s">
        <v>270</v>
      </c>
      <c r="B3681" t="s">
        <v>466</v>
      </c>
      <c r="C3681" t="s">
        <v>271</v>
      </c>
      <c r="D3681">
        <v>1997</v>
      </c>
      <c r="E3681">
        <v>13730</v>
      </c>
      <c r="F3681">
        <v>340</v>
      </c>
      <c r="G3681">
        <v>6060</v>
      </c>
      <c r="H3681">
        <v>270</v>
      </c>
      <c r="I3681">
        <v>20</v>
      </c>
      <c r="J3681">
        <v>1480</v>
      </c>
      <c r="K3681">
        <f>SUM(Emisiones_CH4_CO2eq_MUNDO[[#This Row],[Agricultura (kilotoneladas CO₂e)]:[Otras Quemas de Combustible (kilotoneladas CO₂e)]])</f>
        <v>21900</v>
      </c>
    </row>
    <row r="3682" spans="1:11" x14ac:dyDescent="0.25">
      <c r="A3682" t="s">
        <v>270</v>
      </c>
      <c r="B3682" t="s">
        <v>466</v>
      </c>
      <c r="C3682" t="s">
        <v>271</v>
      </c>
      <c r="D3682">
        <v>1998</v>
      </c>
      <c r="E3682">
        <v>14120</v>
      </c>
      <c r="F3682">
        <v>390</v>
      </c>
      <c r="G3682">
        <v>6900</v>
      </c>
      <c r="H3682">
        <v>330</v>
      </c>
      <c r="I3682">
        <v>20</v>
      </c>
      <c r="J3682">
        <v>1420</v>
      </c>
      <c r="K3682">
        <f>SUM(Emisiones_CH4_CO2eq_MUNDO[[#This Row],[Agricultura (kilotoneladas CO₂e)]:[Otras Quemas de Combustible (kilotoneladas CO₂e)]])</f>
        <v>23180</v>
      </c>
    </row>
    <row r="3683" spans="1:11" x14ac:dyDescent="0.25">
      <c r="A3683" t="s">
        <v>270</v>
      </c>
      <c r="B3683" t="s">
        <v>466</v>
      </c>
      <c r="C3683" t="s">
        <v>271</v>
      </c>
      <c r="D3683">
        <v>1999</v>
      </c>
      <c r="E3683">
        <v>15110</v>
      </c>
      <c r="F3683">
        <v>440</v>
      </c>
      <c r="G3683">
        <v>7740</v>
      </c>
      <c r="H3683">
        <v>210</v>
      </c>
      <c r="I3683">
        <v>20</v>
      </c>
      <c r="J3683">
        <v>1370</v>
      </c>
      <c r="K3683">
        <f>SUM(Emisiones_CH4_CO2eq_MUNDO[[#This Row],[Agricultura (kilotoneladas CO₂e)]:[Otras Quemas de Combustible (kilotoneladas CO₂e)]])</f>
        <v>24890</v>
      </c>
    </row>
    <row r="3684" spans="1:11" x14ac:dyDescent="0.25">
      <c r="A3684" t="s">
        <v>270</v>
      </c>
      <c r="B3684" t="s">
        <v>466</v>
      </c>
      <c r="C3684" t="s">
        <v>271</v>
      </c>
      <c r="D3684">
        <v>2000</v>
      </c>
      <c r="E3684">
        <v>15180</v>
      </c>
      <c r="F3684">
        <v>490</v>
      </c>
      <c r="G3684">
        <v>8580</v>
      </c>
      <c r="H3684">
        <v>80</v>
      </c>
      <c r="I3684">
        <v>20</v>
      </c>
      <c r="J3684">
        <v>1310</v>
      </c>
      <c r="K3684">
        <f>SUM(Emisiones_CH4_CO2eq_MUNDO[[#This Row],[Agricultura (kilotoneladas CO₂e)]:[Otras Quemas de Combustible (kilotoneladas CO₂e)]])</f>
        <v>25660</v>
      </c>
    </row>
    <row r="3685" spans="1:11" x14ac:dyDescent="0.25">
      <c r="A3685" t="s">
        <v>270</v>
      </c>
      <c r="B3685" t="s">
        <v>466</v>
      </c>
      <c r="C3685" t="s">
        <v>271</v>
      </c>
      <c r="D3685">
        <v>2001</v>
      </c>
      <c r="E3685">
        <v>15270</v>
      </c>
      <c r="F3685">
        <v>650</v>
      </c>
      <c r="G3685">
        <v>8620</v>
      </c>
      <c r="H3685">
        <v>40</v>
      </c>
      <c r="I3685">
        <v>20</v>
      </c>
      <c r="J3685">
        <v>1250</v>
      </c>
      <c r="K3685">
        <f>SUM(Emisiones_CH4_CO2eq_MUNDO[[#This Row],[Agricultura (kilotoneladas CO₂e)]:[Otras Quemas de Combustible (kilotoneladas CO₂e)]])</f>
        <v>25850</v>
      </c>
    </row>
    <row r="3686" spans="1:11" x14ac:dyDescent="0.25">
      <c r="A3686" t="s">
        <v>270</v>
      </c>
      <c r="B3686" t="s">
        <v>466</v>
      </c>
      <c r="C3686" t="s">
        <v>271</v>
      </c>
      <c r="D3686">
        <v>2002</v>
      </c>
      <c r="E3686">
        <v>15690</v>
      </c>
      <c r="F3686">
        <v>810</v>
      </c>
      <c r="G3686">
        <v>8650</v>
      </c>
      <c r="H3686">
        <v>170</v>
      </c>
      <c r="I3686">
        <v>20</v>
      </c>
      <c r="J3686">
        <v>1180</v>
      </c>
      <c r="K3686">
        <f>SUM(Emisiones_CH4_CO2eq_MUNDO[[#This Row],[Agricultura (kilotoneladas CO₂e)]:[Otras Quemas de Combustible (kilotoneladas CO₂e)]])</f>
        <v>26520</v>
      </c>
    </row>
    <row r="3687" spans="1:11" x14ac:dyDescent="0.25">
      <c r="A3687" t="s">
        <v>270</v>
      </c>
      <c r="B3687" t="s">
        <v>466</v>
      </c>
      <c r="C3687" t="s">
        <v>271</v>
      </c>
      <c r="D3687">
        <v>2003</v>
      </c>
      <c r="E3687">
        <v>15890</v>
      </c>
      <c r="F3687">
        <v>980</v>
      </c>
      <c r="G3687">
        <v>8690</v>
      </c>
      <c r="H3687">
        <v>440</v>
      </c>
      <c r="I3687">
        <v>20</v>
      </c>
      <c r="J3687">
        <v>1110</v>
      </c>
      <c r="K3687">
        <f>SUM(Emisiones_CH4_CO2eq_MUNDO[[#This Row],[Agricultura (kilotoneladas CO₂e)]:[Otras Quemas de Combustible (kilotoneladas CO₂e)]])</f>
        <v>27130</v>
      </c>
    </row>
    <row r="3688" spans="1:11" x14ac:dyDescent="0.25">
      <c r="A3688" t="s">
        <v>270</v>
      </c>
      <c r="B3688" t="s">
        <v>466</v>
      </c>
      <c r="C3688" t="s">
        <v>271</v>
      </c>
      <c r="D3688">
        <v>2004</v>
      </c>
      <c r="E3688">
        <v>15730</v>
      </c>
      <c r="F3688">
        <v>1140</v>
      </c>
      <c r="G3688">
        <v>8720</v>
      </c>
      <c r="H3688">
        <v>190</v>
      </c>
      <c r="I3688">
        <v>20</v>
      </c>
      <c r="J3688">
        <v>1050</v>
      </c>
      <c r="K3688">
        <f>SUM(Emisiones_CH4_CO2eq_MUNDO[[#This Row],[Agricultura (kilotoneladas CO₂e)]:[Otras Quemas de Combustible (kilotoneladas CO₂e)]])</f>
        <v>26850</v>
      </c>
    </row>
    <row r="3689" spans="1:11" x14ac:dyDescent="0.25">
      <c r="A3689" t="s">
        <v>270</v>
      </c>
      <c r="B3689" t="s">
        <v>466</v>
      </c>
      <c r="C3689" t="s">
        <v>271</v>
      </c>
      <c r="D3689">
        <v>2005</v>
      </c>
      <c r="E3689">
        <v>16670</v>
      </c>
      <c r="F3689">
        <v>1300</v>
      </c>
      <c r="G3689">
        <v>8750</v>
      </c>
      <c r="H3689">
        <v>1580</v>
      </c>
      <c r="I3689">
        <v>20</v>
      </c>
      <c r="J3689">
        <v>980</v>
      </c>
      <c r="K3689">
        <f>SUM(Emisiones_CH4_CO2eq_MUNDO[[#This Row],[Agricultura (kilotoneladas CO₂e)]:[Otras Quemas de Combustible (kilotoneladas CO₂e)]])</f>
        <v>29300</v>
      </c>
    </row>
    <row r="3690" spans="1:11" x14ac:dyDescent="0.25">
      <c r="A3690" t="s">
        <v>270</v>
      </c>
      <c r="B3690" t="s">
        <v>466</v>
      </c>
      <c r="C3690" t="s">
        <v>271</v>
      </c>
      <c r="D3690">
        <v>2006</v>
      </c>
      <c r="E3690">
        <v>16559.999999999898</v>
      </c>
      <c r="F3690">
        <v>1460</v>
      </c>
      <c r="G3690">
        <v>8790</v>
      </c>
      <c r="H3690">
        <v>330</v>
      </c>
      <c r="I3690">
        <v>20</v>
      </c>
      <c r="J3690">
        <v>900</v>
      </c>
      <c r="K3690">
        <f>SUM(Emisiones_CH4_CO2eq_MUNDO[[#This Row],[Agricultura (kilotoneladas CO₂e)]:[Otras Quemas de Combustible (kilotoneladas CO₂e)]])</f>
        <v>28059.999999999898</v>
      </c>
    </row>
    <row r="3691" spans="1:11" x14ac:dyDescent="0.25">
      <c r="A3691" t="s">
        <v>270</v>
      </c>
      <c r="B3691" t="s">
        <v>466</v>
      </c>
      <c r="C3691" t="s">
        <v>271</v>
      </c>
      <c r="D3691">
        <v>2007</v>
      </c>
      <c r="E3691">
        <v>16840</v>
      </c>
      <c r="F3691">
        <v>1630</v>
      </c>
      <c r="G3691">
        <v>8820</v>
      </c>
      <c r="H3691">
        <v>1120</v>
      </c>
      <c r="I3691">
        <v>20</v>
      </c>
      <c r="J3691">
        <v>830</v>
      </c>
      <c r="K3691">
        <f>SUM(Emisiones_CH4_CO2eq_MUNDO[[#This Row],[Agricultura (kilotoneladas CO₂e)]:[Otras Quemas de Combustible (kilotoneladas CO₂e)]])</f>
        <v>29260</v>
      </c>
    </row>
    <row r="3692" spans="1:11" x14ac:dyDescent="0.25">
      <c r="A3692" t="s">
        <v>270</v>
      </c>
      <c r="B3692" t="s">
        <v>466</v>
      </c>
      <c r="C3692" t="s">
        <v>271</v>
      </c>
      <c r="D3692">
        <v>2008</v>
      </c>
      <c r="E3692">
        <v>17190</v>
      </c>
      <c r="F3692">
        <v>1790</v>
      </c>
      <c r="G3692">
        <v>8860</v>
      </c>
      <c r="H3692">
        <v>290</v>
      </c>
      <c r="I3692">
        <v>20</v>
      </c>
      <c r="J3692">
        <v>760</v>
      </c>
      <c r="K3692">
        <f>SUM(Emisiones_CH4_CO2eq_MUNDO[[#This Row],[Agricultura (kilotoneladas CO₂e)]:[Otras Quemas de Combustible (kilotoneladas CO₂e)]])</f>
        <v>28910</v>
      </c>
    </row>
    <row r="3693" spans="1:11" x14ac:dyDescent="0.25">
      <c r="A3693" t="s">
        <v>270</v>
      </c>
      <c r="B3693" t="s">
        <v>466</v>
      </c>
      <c r="C3693" t="s">
        <v>271</v>
      </c>
      <c r="D3693">
        <v>2009</v>
      </c>
      <c r="E3693">
        <v>17570</v>
      </c>
      <c r="F3693">
        <v>1950</v>
      </c>
      <c r="G3693">
        <v>8890</v>
      </c>
      <c r="H3693">
        <v>150</v>
      </c>
      <c r="I3693">
        <v>20</v>
      </c>
      <c r="J3693">
        <v>680</v>
      </c>
      <c r="K3693">
        <f>SUM(Emisiones_CH4_CO2eq_MUNDO[[#This Row],[Agricultura (kilotoneladas CO₂e)]:[Otras Quemas de Combustible (kilotoneladas CO₂e)]])</f>
        <v>29260</v>
      </c>
    </row>
    <row r="3694" spans="1:11" x14ac:dyDescent="0.25">
      <c r="A3694" t="s">
        <v>270</v>
      </c>
      <c r="B3694" t="s">
        <v>466</v>
      </c>
      <c r="C3694" t="s">
        <v>271</v>
      </c>
      <c r="D3694">
        <v>2010</v>
      </c>
      <c r="E3694">
        <v>17660</v>
      </c>
      <c r="F3694">
        <v>2110</v>
      </c>
      <c r="G3694">
        <v>8930</v>
      </c>
      <c r="H3694">
        <v>1020</v>
      </c>
      <c r="I3694">
        <v>20</v>
      </c>
      <c r="J3694">
        <v>610</v>
      </c>
      <c r="K3694">
        <f>SUM(Emisiones_CH4_CO2eq_MUNDO[[#This Row],[Agricultura (kilotoneladas CO₂e)]:[Otras Quemas de Combustible (kilotoneladas CO₂e)]])</f>
        <v>30350</v>
      </c>
    </row>
    <row r="3695" spans="1:11" x14ac:dyDescent="0.25">
      <c r="A3695" t="s">
        <v>270</v>
      </c>
      <c r="B3695" t="s">
        <v>466</v>
      </c>
      <c r="C3695" t="s">
        <v>271</v>
      </c>
      <c r="D3695">
        <v>2011</v>
      </c>
      <c r="E3695">
        <v>17640</v>
      </c>
      <c r="F3695">
        <v>2200</v>
      </c>
      <c r="G3695">
        <v>9090</v>
      </c>
      <c r="H3695">
        <v>230</v>
      </c>
      <c r="I3695">
        <v>20</v>
      </c>
      <c r="J3695">
        <v>610</v>
      </c>
      <c r="K3695">
        <f>SUM(Emisiones_CH4_CO2eq_MUNDO[[#This Row],[Agricultura (kilotoneladas CO₂e)]:[Otras Quemas de Combustible (kilotoneladas CO₂e)]])</f>
        <v>29790</v>
      </c>
    </row>
    <row r="3696" spans="1:11" x14ac:dyDescent="0.25">
      <c r="A3696" t="s">
        <v>270</v>
      </c>
      <c r="B3696" t="s">
        <v>466</v>
      </c>
      <c r="C3696" t="s">
        <v>271</v>
      </c>
      <c r="D3696">
        <v>2012</v>
      </c>
      <c r="E3696">
        <v>17750</v>
      </c>
      <c r="F3696">
        <v>2290</v>
      </c>
      <c r="G3696">
        <v>9250</v>
      </c>
      <c r="H3696">
        <v>610</v>
      </c>
      <c r="I3696">
        <v>20</v>
      </c>
      <c r="J3696">
        <v>600</v>
      </c>
      <c r="K3696">
        <f>SUM(Emisiones_CH4_CO2eq_MUNDO[[#This Row],[Agricultura (kilotoneladas CO₂e)]:[Otras Quemas de Combustible (kilotoneladas CO₂e)]])</f>
        <v>30520</v>
      </c>
    </row>
    <row r="3697" spans="1:11" x14ac:dyDescent="0.25">
      <c r="A3697" t="s">
        <v>270</v>
      </c>
      <c r="B3697" t="s">
        <v>466</v>
      </c>
      <c r="C3697" t="s">
        <v>271</v>
      </c>
      <c r="D3697">
        <v>2013</v>
      </c>
      <c r="E3697">
        <v>17700</v>
      </c>
      <c r="F3697">
        <v>2380</v>
      </c>
      <c r="G3697">
        <v>9420</v>
      </c>
      <c r="H3697">
        <v>440</v>
      </c>
      <c r="I3697">
        <v>20</v>
      </c>
      <c r="J3697">
        <v>600</v>
      </c>
      <c r="K3697">
        <f>SUM(Emisiones_CH4_CO2eq_MUNDO[[#This Row],[Agricultura (kilotoneladas CO₂e)]:[Otras Quemas de Combustible (kilotoneladas CO₂e)]])</f>
        <v>30560</v>
      </c>
    </row>
    <row r="3698" spans="1:11" x14ac:dyDescent="0.25">
      <c r="A3698" t="s">
        <v>270</v>
      </c>
      <c r="B3698" t="s">
        <v>466</v>
      </c>
      <c r="C3698" t="s">
        <v>271</v>
      </c>
      <c r="D3698">
        <v>2014</v>
      </c>
      <c r="E3698">
        <v>17600</v>
      </c>
      <c r="F3698">
        <v>2470</v>
      </c>
      <c r="G3698">
        <v>9580</v>
      </c>
      <c r="H3698">
        <v>290</v>
      </c>
      <c r="I3698">
        <v>20</v>
      </c>
      <c r="J3698">
        <v>600</v>
      </c>
      <c r="K3698">
        <f>SUM(Emisiones_CH4_CO2eq_MUNDO[[#This Row],[Agricultura (kilotoneladas CO₂e)]:[Otras Quemas de Combustible (kilotoneladas CO₂e)]])</f>
        <v>30560</v>
      </c>
    </row>
    <row r="3699" spans="1:11" x14ac:dyDescent="0.25">
      <c r="A3699" t="s">
        <v>270</v>
      </c>
      <c r="B3699" t="s">
        <v>466</v>
      </c>
      <c r="C3699" t="s">
        <v>271</v>
      </c>
      <c r="D3699">
        <v>2015</v>
      </c>
      <c r="E3699">
        <v>17690</v>
      </c>
      <c r="F3699">
        <v>2560</v>
      </c>
      <c r="G3699">
        <v>9740</v>
      </c>
      <c r="H3699">
        <v>440</v>
      </c>
      <c r="I3699">
        <v>20</v>
      </c>
      <c r="J3699">
        <v>600</v>
      </c>
      <c r="K3699">
        <f>SUM(Emisiones_CH4_CO2eq_MUNDO[[#This Row],[Agricultura (kilotoneladas CO₂e)]:[Otras Quemas de Combustible (kilotoneladas CO₂e)]])</f>
        <v>31050</v>
      </c>
    </row>
    <row r="3700" spans="1:11" x14ac:dyDescent="0.25">
      <c r="A3700" t="s">
        <v>270</v>
      </c>
      <c r="B3700" t="s">
        <v>466</v>
      </c>
      <c r="C3700" t="s">
        <v>271</v>
      </c>
      <c r="D3700">
        <v>2016</v>
      </c>
      <c r="E3700">
        <v>17890</v>
      </c>
      <c r="F3700">
        <v>2510</v>
      </c>
      <c r="G3700">
        <v>9910</v>
      </c>
      <c r="H3700">
        <v>470</v>
      </c>
      <c r="I3700">
        <v>20</v>
      </c>
      <c r="J3700">
        <v>590</v>
      </c>
      <c r="K3700">
        <f>SUM(Emisiones_CH4_CO2eq_MUNDO[[#This Row],[Agricultura (kilotoneladas CO₂e)]:[Otras Quemas de Combustible (kilotoneladas CO₂e)]])</f>
        <v>31390</v>
      </c>
    </row>
    <row r="3701" spans="1:11" x14ac:dyDescent="0.25">
      <c r="A3701" t="s">
        <v>272</v>
      </c>
      <c r="B3701" t="s">
        <v>467</v>
      </c>
      <c r="C3701" t="s">
        <v>273</v>
      </c>
      <c r="D3701">
        <v>1990</v>
      </c>
      <c r="E3701">
        <v>36240</v>
      </c>
      <c r="F3701">
        <v>260</v>
      </c>
      <c r="G3701">
        <v>6540</v>
      </c>
      <c r="H3701">
        <v>220</v>
      </c>
      <c r="I3701">
        <v>0</v>
      </c>
      <c r="J3701">
        <v>2730</v>
      </c>
      <c r="K3701">
        <f>SUM(Emisiones_CH4_CO2eq_MUNDO[[#This Row],[Agricultura (kilotoneladas CO₂e)]:[Otras Quemas de Combustible (kilotoneladas CO₂e)]])</f>
        <v>45990</v>
      </c>
    </row>
    <row r="3702" spans="1:11" x14ac:dyDescent="0.25">
      <c r="A3702" t="s">
        <v>272</v>
      </c>
      <c r="B3702" t="s">
        <v>467</v>
      </c>
      <c r="C3702" t="s">
        <v>273</v>
      </c>
      <c r="D3702">
        <v>1991</v>
      </c>
      <c r="E3702">
        <v>37050</v>
      </c>
      <c r="F3702">
        <v>260</v>
      </c>
      <c r="G3702">
        <v>6730</v>
      </c>
      <c r="H3702">
        <v>220</v>
      </c>
      <c r="I3702">
        <v>0</v>
      </c>
      <c r="J3702">
        <v>2820</v>
      </c>
      <c r="K3702">
        <f>SUM(Emisiones_CH4_CO2eq_MUNDO[[#This Row],[Agricultura (kilotoneladas CO₂e)]:[Otras Quemas de Combustible (kilotoneladas CO₂e)]])</f>
        <v>47080</v>
      </c>
    </row>
    <row r="3703" spans="1:11" x14ac:dyDescent="0.25">
      <c r="A3703" t="s">
        <v>272</v>
      </c>
      <c r="B3703" t="s">
        <v>467</v>
      </c>
      <c r="C3703" t="s">
        <v>273</v>
      </c>
      <c r="D3703">
        <v>1992</v>
      </c>
      <c r="E3703">
        <v>35110</v>
      </c>
      <c r="F3703">
        <v>260</v>
      </c>
      <c r="G3703">
        <v>6920</v>
      </c>
      <c r="H3703">
        <v>220</v>
      </c>
      <c r="I3703">
        <v>0</v>
      </c>
      <c r="J3703">
        <v>2920</v>
      </c>
      <c r="K3703">
        <f>SUM(Emisiones_CH4_CO2eq_MUNDO[[#This Row],[Agricultura (kilotoneladas CO₂e)]:[Otras Quemas de Combustible (kilotoneladas CO₂e)]])</f>
        <v>45430</v>
      </c>
    </row>
    <row r="3704" spans="1:11" x14ac:dyDescent="0.25">
      <c r="A3704" t="s">
        <v>272</v>
      </c>
      <c r="B3704" t="s">
        <v>467</v>
      </c>
      <c r="C3704" t="s">
        <v>273</v>
      </c>
      <c r="D3704">
        <v>1993</v>
      </c>
      <c r="E3704">
        <v>36080</v>
      </c>
      <c r="F3704">
        <v>270</v>
      </c>
      <c r="G3704">
        <v>7120</v>
      </c>
      <c r="H3704">
        <v>220</v>
      </c>
      <c r="I3704">
        <v>0</v>
      </c>
      <c r="J3704">
        <v>3010</v>
      </c>
      <c r="K3704">
        <f>SUM(Emisiones_CH4_CO2eq_MUNDO[[#This Row],[Agricultura (kilotoneladas CO₂e)]:[Otras Quemas de Combustible (kilotoneladas CO₂e)]])</f>
        <v>46700</v>
      </c>
    </row>
    <row r="3705" spans="1:11" x14ac:dyDescent="0.25">
      <c r="A3705" t="s">
        <v>272</v>
      </c>
      <c r="B3705" t="s">
        <v>467</v>
      </c>
      <c r="C3705" t="s">
        <v>273</v>
      </c>
      <c r="D3705">
        <v>1994</v>
      </c>
      <c r="E3705">
        <v>39270</v>
      </c>
      <c r="F3705">
        <v>270</v>
      </c>
      <c r="G3705">
        <v>7310</v>
      </c>
      <c r="H3705">
        <v>220</v>
      </c>
      <c r="I3705">
        <v>10</v>
      </c>
      <c r="J3705">
        <v>3110</v>
      </c>
      <c r="K3705">
        <f>SUM(Emisiones_CH4_CO2eq_MUNDO[[#This Row],[Agricultura (kilotoneladas CO₂e)]:[Otras Quemas de Combustible (kilotoneladas CO₂e)]])</f>
        <v>50190</v>
      </c>
    </row>
    <row r="3706" spans="1:11" x14ac:dyDescent="0.25">
      <c r="A3706" t="s">
        <v>272</v>
      </c>
      <c r="B3706" t="s">
        <v>467</v>
      </c>
      <c r="C3706" t="s">
        <v>273</v>
      </c>
      <c r="D3706">
        <v>1995</v>
      </c>
      <c r="E3706">
        <v>40610</v>
      </c>
      <c r="F3706">
        <v>230</v>
      </c>
      <c r="G3706">
        <v>7500</v>
      </c>
      <c r="H3706">
        <v>220</v>
      </c>
      <c r="I3706">
        <v>10</v>
      </c>
      <c r="J3706">
        <v>3310</v>
      </c>
      <c r="K3706">
        <f>SUM(Emisiones_CH4_CO2eq_MUNDO[[#This Row],[Agricultura (kilotoneladas CO₂e)]:[Otras Quemas de Combustible (kilotoneladas CO₂e)]])</f>
        <v>51880</v>
      </c>
    </row>
    <row r="3707" spans="1:11" x14ac:dyDescent="0.25">
      <c r="A3707" t="s">
        <v>272</v>
      </c>
      <c r="B3707" t="s">
        <v>467</v>
      </c>
      <c r="C3707" t="s">
        <v>273</v>
      </c>
      <c r="D3707">
        <v>1996</v>
      </c>
      <c r="E3707">
        <v>42580</v>
      </c>
      <c r="F3707">
        <v>200</v>
      </c>
      <c r="G3707">
        <v>7700</v>
      </c>
      <c r="H3707">
        <v>40</v>
      </c>
      <c r="I3707">
        <v>10</v>
      </c>
      <c r="J3707">
        <v>3520</v>
      </c>
      <c r="K3707">
        <f>SUM(Emisiones_CH4_CO2eq_MUNDO[[#This Row],[Agricultura (kilotoneladas CO₂e)]:[Otras Quemas de Combustible (kilotoneladas CO₂e)]])</f>
        <v>54050</v>
      </c>
    </row>
    <row r="3708" spans="1:11" x14ac:dyDescent="0.25">
      <c r="A3708" t="s">
        <v>272</v>
      </c>
      <c r="B3708" t="s">
        <v>467</v>
      </c>
      <c r="C3708" t="s">
        <v>273</v>
      </c>
      <c r="D3708">
        <v>1997</v>
      </c>
      <c r="E3708">
        <v>42160</v>
      </c>
      <c r="F3708">
        <v>160</v>
      </c>
      <c r="G3708">
        <v>7900</v>
      </c>
      <c r="H3708">
        <v>50</v>
      </c>
      <c r="I3708">
        <v>10</v>
      </c>
      <c r="J3708">
        <v>3730</v>
      </c>
      <c r="K3708">
        <f>SUM(Emisiones_CH4_CO2eq_MUNDO[[#This Row],[Agricultura (kilotoneladas CO₂e)]:[Otras Quemas de Combustible (kilotoneladas CO₂e)]])</f>
        <v>54010</v>
      </c>
    </row>
    <row r="3709" spans="1:11" x14ac:dyDescent="0.25">
      <c r="A3709" t="s">
        <v>272</v>
      </c>
      <c r="B3709" t="s">
        <v>467</v>
      </c>
      <c r="C3709" t="s">
        <v>273</v>
      </c>
      <c r="D3709">
        <v>1998</v>
      </c>
      <c r="E3709">
        <v>36750</v>
      </c>
      <c r="F3709">
        <v>120</v>
      </c>
      <c r="G3709">
        <v>8100</v>
      </c>
      <c r="H3709">
        <v>160</v>
      </c>
      <c r="I3709">
        <v>10</v>
      </c>
      <c r="J3709">
        <v>3930</v>
      </c>
      <c r="K3709">
        <f>SUM(Emisiones_CH4_CO2eq_MUNDO[[#This Row],[Agricultura (kilotoneladas CO₂e)]:[Otras Quemas de Combustible (kilotoneladas CO₂e)]])</f>
        <v>49070</v>
      </c>
    </row>
    <row r="3710" spans="1:11" x14ac:dyDescent="0.25">
      <c r="A3710" t="s">
        <v>272</v>
      </c>
      <c r="B3710" t="s">
        <v>467</v>
      </c>
      <c r="C3710" t="s">
        <v>273</v>
      </c>
      <c r="D3710">
        <v>1999</v>
      </c>
      <c r="E3710">
        <v>43800</v>
      </c>
      <c r="F3710">
        <v>80</v>
      </c>
      <c r="G3710">
        <v>8300</v>
      </c>
      <c r="H3710">
        <v>50</v>
      </c>
      <c r="I3710">
        <v>10</v>
      </c>
      <c r="J3710">
        <v>4139.99999999999</v>
      </c>
      <c r="K3710">
        <f>SUM(Emisiones_CH4_CO2eq_MUNDO[[#This Row],[Agricultura (kilotoneladas CO₂e)]:[Otras Quemas de Combustible (kilotoneladas CO₂e)]])</f>
        <v>56379.999999999993</v>
      </c>
    </row>
    <row r="3711" spans="1:11" x14ac:dyDescent="0.25">
      <c r="A3711" t="s">
        <v>272</v>
      </c>
      <c r="B3711" t="s">
        <v>467</v>
      </c>
      <c r="C3711" t="s">
        <v>273</v>
      </c>
      <c r="D3711">
        <v>2000</v>
      </c>
      <c r="E3711">
        <v>44270</v>
      </c>
      <c r="F3711">
        <v>40</v>
      </c>
      <c r="G3711">
        <v>8510</v>
      </c>
      <c r="H3711">
        <v>50</v>
      </c>
      <c r="I3711">
        <v>10</v>
      </c>
      <c r="J3711">
        <v>4350</v>
      </c>
      <c r="K3711">
        <f>SUM(Emisiones_CH4_CO2eq_MUNDO[[#This Row],[Agricultura (kilotoneladas CO₂e)]:[Otras Quemas de Combustible (kilotoneladas CO₂e)]])</f>
        <v>57230</v>
      </c>
    </row>
    <row r="3712" spans="1:11" x14ac:dyDescent="0.25">
      <c r="A3712" t="s">
        <v>272</v>
      </c>
      <c r="B3712" t="s">
        <v>467</v>
      </c>
      <c r="C3712" t="s">
        <v>273</v>
      </c>
      <c r="D3712">
        <v>2001</v>
      </c>
      <c r="E3712">
        <v>44640</v>
      </c>
      <c r="F3712">
        <v>80</v>
      </c>
      <c r="G3712">
        <v>8710</v>
      </c>
      <c r="H3712">
        <v>50</v>
      </c>
      <c r="I3712">
        <v>10</v>
      </c>
      <c r="J3712">
        <v>4470</v>
      </c>
      <c r="K3712">
        <f>SUM(Emisiones_CH4_CO2eq_MUNDO[[#This Row],[Agricultura (kilotoneladas CO₂e)]:[Otras Quemas de Combustible (kilotoneladas CO₂e)]])</f>
        <v>57960</v>
      </c>
    </row>
    <row r="3713" spans="1:11" x14ac:dyDescent="0.25">
      <c r="A3713" t="s">
        <v>272</v>
      </c>
      <c r="B3713" t="s">
        <v>467</v>
      </c>
      <c r="C3713" t="s">
        <v>273</v>
      </c>
      <c r="D3713">
        <v>2002</v>
      </c>
      <c r="E3713">
        <v>44750</v>
      </c>
      <c r="F3713">
        <v>120</v>
      </c>
      <c r="G3713">
        <v>8920</v>
      </c>
      <c r="H3713">
        <v>220</v>
      </c>
      <c r="I3713">
        <v>10</v>
      </c>
      <c r="J3713">
        <v>4590</v>
      </c>
      <c r="K3713">
        <f>SUM(Emisiones_CH4_CO2eq_MUNDO[[#This Row],[Agricultura (kilotoneladas CO₂e)]:[Otras Quemas de Combustible (kilotoneladas CO₂e)]])</f>
        <v>58610</v>
      </c>
    </row>
    <row r="3714" spans="1:11" x14ac:dyDescent="0.25">
      <c r="A3714" t="s">
        <v>272</v>
      </c>
      <c r="B3714" t="s">
        <v>467</v>
      </c>
      <c r="C3714" t="s">
        <v>273</v>
      </c>
      <c r="D3714">
        <v>2003</v>
      </c>
      <c r="E3714">
        <v>44660</v>
      </c>
      <c r="F3714">
        <v>160</v>
      </c>
      <c r="G3714">
        <v>9120</v>
      </c>
      <c r="H3714">
        <v>180</v>
      </c>
      <c r="I3714">
        <v>10</v>
      </c>
      <c r="J3714">
        <v>4720</v>
      </c>
      <c r="K3714">
        <f>SUM(Emisiones_CH4_CO2eq_MUNDO[[#This Row],[Agricultura (kilotoneladas CO₂e)]:[Otras Quemas de Combustible (kilotoneladas CO₂e)]])</f>
        <v>58850</v>
      </c>
    </row>
    <row r="3715" spans="1:11" x14ac:dyDescent="0.25">
      <c r="A3715" t="s">
        <v>272</v>
      </c>
      <c r="B3715" t="s">
        <v>467</v>
      </c>
      <c r="C3715" t="s">
        <v>273</v>
      </c>
      <c r="D3715">
        <v>2004</v>
      </c>
      <c r="E3715">
        <v>45860</v>
      </c>
      <c r="F3715">
        <v>200</v>
      </c>
      <c r="G3715">
        <v>9330</v>
      </c>
      <c r="H3715">
        <v>170</v>
      </c>
      <c r="I3715">
        <v>10</v>
      </c>
      <c r="J3715">
        <v>4840</v>
      </c>
      <c r="K3715">
        <f>SUM(Emisiones_CH4_CO2eq_MUNDO[[#This Row],[Agricultura (kilotoneladas CO₂e)]:[Otras Quemas de Combustible (kilotoneladas CO₂e)]])</f>
        <v>60410</v>
      </c>
    </row>
    <row r="3716" spans="1:11" x14ac:dyDescent="0.25">
      <c r="A3716" t="s">
        <v>272</v>
      </c>
      <c r="B3716" t="s">
        <v>467</v>
      </c>
      <c r="C3716" t="s">
        <v>273</v>
      </c>
      <c r="D3716">
        <v>2005</v>
      </c>
      <c r="E3716">
        <v>45320</v>
      </c>
      <c r="F3716">
        <v>240</v>
      </c>
      <c r="G3716">
        <v>9530</v>
      </c>
      <c r="H3716">
        <v>310</v>
      </c>
      <c r="I3716">
        <v>10</v>
      </c>
      <c r="J3716">
        <v>4960</v>
      </c>
      <c r="K3716">
        <f>SUM(Emisiones_CH4_CO2eq_MUNDO[[#This Row],[Agricultura (kilotoneladas CO₂e)]:[Otras Quemas de Combustible (kilotoneladas CO₂e)]])</f>
        <v>60370</v>
      </c>
    </row>
    <row r="3717" spans="1:11" x14ac:dyDescent="0.25">
      <c r="A3717" t="s">
        <v>272</v>
      </c>
      <c r="B3717" t="s">
        <v>467</v>
      </c>
      <c r="C3717" t="s">
        <v>273</v>
      </c>
      <c r="D3717">
        <v>2006</v>
      </c>
      <c r="E3717">
        <v>45990</v>
      </c>
      <c r="F3717">
        <v>270</v>
      </c>
      <c r="G3717">
        <v>9730</v>
      </c>
      <c r="H3717">
        <v>90</v>
      </c>
      <c r="I3717">
        <v>10</v>
      </c>
      <c r="J3717">
        <v>4750</v>
      </c>
      <c r="K3717">
        <f>SUM(Emisiones_CH4_CO2eq_MUNDO[[#This Row],[Agricultura (kilotoneladas CO₂e)]:[Otras Quemas de Combustible (kilotoneladas CO₂e)]])</f>
        <v>60840</v>
      </c>
    </row>
    <row r="3718" spans="1:11" x14ac:dyDescent="0.25">
      <c r="A3718" t="s">
        <v>272</v>
      </c>
      <c r="B3718" t="s">
        <v>467</v>
      </c>
      <c r="C3718" t="s">
        <v>273</v>
      </c>
      <c r="D3718">
        <v>2007</v>
      </c>
      <c r="E3718">
        <v>47100</v>
      </c>
      <c r="F3718">
        <v>300</v>
      </c>
      <c r="G3718">
        <v>9920</v>
      </c>
      <c r="H3718">
        <v>190</v>
      </c>
      <c r="I3718">
        <v>10</v>
      </c>
      <c r="J3718">
        <v>4540</v>
      </c>
      <c r="K3718">
        <f>SUM(Emisiones_CH4_CO2eq_MUNDO[[#This Row],[Agricultura (kilotoneladas CO₂e)]:[Otras Quemas de Combustible (kilotoneladas CO₂e)]])</f>
        <v>62060</v>
      </c>
    </row>
    <row r="3719" spans="1:11" x14ac:dyDescent="0.25">
      <c r="A3719" t="s">
        <v>272</v>
      </c>
      <c r="B3719" t="s">
        <v>467</v>
      </c>
      <c r="C3719" t="s">
        <v>273</v>
      </c>
      <c r="D3719">
        <v>2008</v>
      </c>
      <c r="E3719">
        <v>48550</v>
      </c>
      <c r="F3719">
        <v>330</v>
      </c>
      <c r="G3719">
        <v>10120</v>
      </c>
      <c r="H3719">
        <v>60</v>
      </c>
      <c r="I3719">
        <v>10</v>
      </c>
      <c r="J3719">
        <v>4320</v>
      </c>
      <c r="K3719">
        <f>SUM(Emisiones_CH4_CO2eq_MUNDO[[#This Row],[Agricultura (kilotoneladas CO₂e)]:[Otras Quemas de Combustible (kilotoneladas CO₂e)]])</f>
        <v>63390</v>
      </c>
    </row>
    <row r="3720" spans="1:11" x14ac:dyDescent="0.25">
      <c r="A3720" t="s">
        <v>272</v>
      </c>
      <c r="B3720" t="s">
        <v>467</v>
      </c>
      <c r="C3720" t="s">
        <v>273</v>
      </c>
      <c r="D3720">
        <v>2009</v>
      </c>
      <c r="E3720">
        <v>49270</v>
      </c>
      <c r="F3720">
        <v>360</v>
      </c>
      <c r="G3720">
        <v>10310</v>
      </c>
      <c r="H3720">
        <v>130</v>
      </c>
      <c r="I3720">
        <v>10</v>
      </c>
      <c r="J3720">
        <v>4110</v>
      </c>
      <c r="K3720">
        <f>SUM(Emisiones_CH4_CO2eq_MUNDO[[#This Row],[Agricultura (kilotoneladas CO₂e)]:[Otras Quemas de Combustible (kilotoneladas CO₂e)]])</f>
        <v>64190</v>
      </c>
    </row>
    <row r="3721" spans="1:11" x14ac:dyDescent="0.25">
      <c r="A3721" t="s">
        <v>272</v>
      </c>
      <c r="B3721" t="s">
        <v>467</v>
      </c>
      <c r="C3721" t="s">
        <v>273</v>
      </c>
      <c r="D3721">
        <v>2010</v>
      </c>
      <c r="E3721">
        <v>47630</v>
      </c>
      <c r="F3721">
        <v>390</v>
      </c>
      <c r="G3721">
        <v>10510</v>
      </c>
      <c r="H3721">
        <v>580</v>
      </c>
      <c r="I3721">
        <v>10</v>
      </c>
      <c r="J3721">
        <v>3900</v>
      </c>
      <c r="K3721">
        <f>SUM(Emisiones_CH4_CO2eq_MUNDO[[#This Row],[Agricultura (kilotoneladas CO₂e)]:[Otras Quemas de Combustible (kilotoneladas CO₂e)]])</f>
        <v>63020</v>
      </c>
    </row>
    <row r="3722" spans="1:11" x14ac:dyDescent="0.25">
      <c r="A3722" t="s">
        <v>272</v>
      </c>
      <c r="B3722" t="s">
        <v>467</v>
      </c>
      <c r="C3722" t="s">
        <v>273</v>
      </c>
      <c r="D3722">
        <v>2011</v>
      </c>
      <c r="E3722">
        <v>48600</v>
      </c>
      <c r="F3722">
        <v>380</v>
      </c>
      <c r="G3722">
        <v>10710</v>
      </c>
      <c r="H3722">
        <v>140</v>
      </c>
      <c r="I3722">
        <v>10</v>
      </c>
      <c r="J3722">
        <v>3980</v>
      </c>
      <c r="K3722">
        <f>SUM(Emisiones_CH4_CO2eq_MUNDO[[#This Row],[Agricultura (kilotoneladas CO₂e)]:[Otras Quemas de Combustible (kilotoneladas CO₂e)]])</f>
        <v>63820</v>
      </c>
    </row>
    <row r="3723" spans="1:11" x14ac:dyDescent="0.25">
      <c r="A3723" t="s">
        <v>272</v>
      </c>
      <c r="B3723" t="s">
        <v>467</v>
      </c>
      <c r="C3723" t="s">
        <v>273</v>
      </c>
      <c r="D3723">
        <v>2012</v>
      </c>
      <c r="E3723">
        <v>49600</v>
      </c>
      <c r="F3723">
        <v>370</v>
      </c>
      <c r="G3723">
        <v>10910</v>
      </c>
      <c r="H3723">
        <v>120</v>
      </c>
      <c r="I3723">
        <v>10</v>
      </c>
      <c r="J3723">
        <v>4059.99999999999</v>
      </c>
      <c r="K3723">
        <f>SUM(Emisiones_CH4_CO2eq_MUNDO[[#This Row],[Agricultura (kilotoneladas CO₂e)]:[Otras Quemas de Combustible (kilotoneladas CO₂e)]])</f>
        <v>65069.999999999993</v>
      </c>
    </row>
    <row r="3724" spans="1:11" x14ac:dyDescent="0.25">
      <c r="A3724" t="s">
        <v>272</v>
      </c>
      <c r="B3724" t="s">
        <v>467</v>
      </c>
      <c r="C3724" t="s">
        <v>273</v>
      </c>
      <c r="D3724">
        <v>2013</v>
      </c>
      <c r="E3724">
        <v>49990</v>
      </c>
      <c r="F3724">
        <v>360</v>
      </c>
      <c r="G3724">
        <v>11110</v>
      </c>
      <c r="H3724">
        <v>160</v>
      </c>
      <c r="I3724">
        <v>10</v>
      </c>
      <c r="J3724">
        <v>4139.99999999999</v>
      </c>
      <c r="K3724">
        <f>SUM(Emisiones_CH4_CO2eq_MUNDO[[#This Row],[Agricultura (kilotoneladas CO₂e)]:[Otras Quemas de Combustible (kilotoneladas CO₂e)]])</f>
        <v>65769.999999999985</v>
      </c>
    </row>
    <row r="3725" spans="1:11" x14ac:dyDescent="0.25">
      <c r="A3725" t="s">
        <v>272</v>
      </c>
      <c r="B3725" t="s">
        <v>467</v>
      </c>
      <c r="C3725" t="s">
        <v>273</v>
      </c>
      <c r="D3725">
        <v>2014</v>
      </c>
      <c r="E3725">
        <v>49870</v>
      </c>
      <c r="F3725">
        <v>350</v>
      </c>
      <c r="G3725">
        <v>11310</v>
      </c>
      <c r="H3725">
        <v>300</v>
      </c>
      <c r="I3725">
        <v>10</v>
      </c>
      <c r="J3725">
        <v>4220</v>
      </c>
      <c r="K3725">
        <f>SUM(Emisiones_CH4_CO2eq_MUNDO[[#This Row],[Agricultura (kilotoneladas CO₂e)]:[Otras Quemas de Combustible (kilotoneladas CO₂e)]])</f>
        <v>66060</v>
      </c>
    </row>
    <row r="3726" spans="1:11" x14ac:dyDescent="0.25">
      <c r="A3726" t="s">
        <v>272</v>
      </c>
      <c r="B3726" t="s">
        <v>467</v>
      </c>
      <c r="C3726" t="s">
        <v>273</v>
      </c>
      <c r="D3726">
        <v>2015</v>
      </c>
      <c r="E3726">
        <v>49230</v>
      </c>
      <c r="F3726">
        <v>350</v>
      </c>
      <c r="G3726">
        <v>11510</v>
      </c>
      <c r="H3726">
        <v>360</v>
      </c>
      <c r="I3726">
        <v>10</v>
      </c>
      <c r="J3726">
        <v>4300</v>
      </c>
      <c r="K3726">
        <f>SUM(Emisiones_CH4_CO2eq_MUNDO[[#This Row],[Agricultura (kilotoneladas CO₂e)]:[Otras Quemas de Combustible (kilotoneladas CO₂e)]])</f>
        <v>65760</v>
      </c>
    </row>
    <row r="3727" spans="1:11" x14ac:dyDescent="0.25">
      <c r="A3727" t="s">
        <v>272</v>
      </c>
      <c r="B3727" t="s">
        <v>467</v>
      </c>
      <c r="C3727" t="s">
        <v>273</v>
      </c>
      <c r="D3727">
        <v>2016</v>
      </c>
      <c r="E3727">
        <v>48530</v>
      </c>
      <c r="F3727">
        <v>340</v>
      </c>
      <c r="G3727">
        <v>11710</v>
      </c>
      <c r="H3727">
        <v>490</v>
      </c>
      <c r="I3727">
        <v>10</v>
      </c>
      <c r="J3727">
        <v>4390</v>
      </c>
      <c r="K3727">
        <f>SUM(Emisiones_CH4_CO2eq_MUNDO[[#This Row],[Agricultura (kilotoneladas CO₂e)]:[Otras Quemas de Combustible (kilotoneladas CO₂e)]])</f>
        <v>65470</v>
      </c>
    </row>
    <row r="3728" spans="1:11" x14ac:dyDescent="0.25">
      <c r="A3728" t="s">
        <v>274</v>
      </c>
      <c r="B3728" t="s">
        <v>468</v>
      </c>
      <c r="C3728" t="s">
        <v>275</v>
      </c>
      <c r="D3728">
        <v>1990</v>
      </c>
      <c r="E3728">
        <v>25750</v>
      </c>
      <c r="F3728">
        <v>22350</v>
      </c>
      <c r="G3728">
        <v>15680</v>
      </c>
      <c r="H3728">
        <v>20</v>
      </c>
      <c r="I3728">
        <v>60</v>
      </c>
      <c r="J3728">
        <v>3180</v>
      </c>
      <c r="K3728">
        <f>SUM(Emisiones_CH4_CO2eq_MUNDO[[#This Row],[Agricultura (kilotoneladas CO₂e)]:[Otras Quemas de Combustible (kilotoneladas CO₂e)]])</f>
        <v>67040</v>
      </c>
    </row>
    <row r="3729" spans="1:11" x14ac:dyDescent="0.25">
      <c r="A3729" t="s">
        <v>274</v>
      </c>
      <c r="B3729" t="s">
        <v>468</v>
      </c>
      <c r="C3729" t="s">
        <v>275</v>
      </c>
      <c r="D3729">
        <v>1991</v>
      </c>
      <c r="E3729">
        <v>23470</v>
      </c>
      <c r="F3729">
        <v>19400</v>
      </c>
      <c r="G3729">
        <v>15470</v>
      </c>
      <c r="H3729">
        <v>20</v>
      </c>
      <c r="I3729">
        <v>50</v>
      </c>
      <c r="J3729">
        <v>3890</v>
      </c>
      <c r="K3729">
        <f>SUM(Emisiones_CH4_CO2eq_MUNDO[[#This Row],[Agricultura (kilotoneladas CO₂e)]:[Otras Quemas de Combustible (kilotoneladas CO₂e)]])</f>
        <v>62300</v>
      </c>
    </row>
    <row r="3730" spans="1:11" x14ac:dyDescent="0.25">
      <c r="A3730" t="s">
        <v>274</v>
      </c>
      <c r="B3730" t="s">
        <v>468</v>
      </c>
      <c r="C3730" t="s">
        <v>275</v>
      </c>
      <c r="D3730">
        <v>1992</v>
      </c>
      <c r="E3730">
        <v>21840</v>
      </c>
      <c r="F3730">
        <v>19430</v>
      </c>
      <c r="G3730">
        <v>15290</v>
      </c>
      <c r="H3730">
        <v>20</v>
      </c>
      <c r="I3730">
        <v>50</v>
      </c>
      <c r="J3730">
        <v>4010</v>
      </c>
      <c r="K3730">
        <f>SUM(Emisiones_CH4_CO2eq_MUNDO[[#This Row],[Agricultura (kilotoneladas CO₂e)]:[Otras Quemas de Combustible (kilotoneladas CO₂e)]])</f>
        <v>60640</v>
      </c>
    </row>
    <row r="3731" spans="1:11" x14ac:dyDescent="0.25">
      <c r="A3731" t="s">
        <v>274</v>
      </c>
      <c r="B3731" t="s">
        <v>468</v>
      </c>
      <c r="C3731" t="s">
        <v>275</v>
      </c>
      <c r="D3731">
        <v>1993</v>
      </c>
      <c r="E3731">
        <v>20090</v>
      </c>
      <c r="F3731">
        <v>18540</v>
      </c>
      <c r="G3731">
        <v>15060</v>
      </c>
      <c r="H3731">
        <v>20</v>
      </c>
      <c r="I3731">
        <v>40</v>
      </c>
      <c r="J3731">
        <v>5020</v>
      </c>
      <c r="K3731">
        <f>SUM(Emisiones_CH4_CO2eq_MUNDO[[#This Row],[Agricultura (kilotoneladas CO₂e)]:[Otras Quemas de Combustible (kilotoneladas CO₂e)]])</f>
        <v>58770</v>
      </c>
    </row>
    <row r="3732" spans="1:11" x14ac:dyDescent="0.25">
      <c r="A3732" t="s">
        <v>274</v>
      </c>
      <c r="B3732" t="s">
        <v>468</v>
      </c>
      <c r="C3732" t="s">
        <v>275</v>
      </c>
      <c r="D3732">
        <v>1994</v>
      </c>
      <c r="E3732">
        <v>19840</v>
      </c>
      <c r="F3732">
        <v>18950</v>
      </c>
      <c r="G3732">
        <v>14670</v>
      </c>
      <c r="H3732">
        <v>20</v>
      </c>
      <c r="I3732">
        <v>40</v>
      </c>
      <c r="J3732">
        <v>4530</v>
      </c>
      <c r="K3732">
        <f>SUM(Emisiones_CH4_CO2eq_MUNDO[[#This Row],[Agricultura (kilotoneladas CO₂e)]:[Otras Quemas de Combustible (kilotoneladas CO₂e)]])</f>
        <v>58050</v>
      </c>
    </row>
    <row r="3733" spans="1:11" x14ac:dyDescent="0.25">
      <c r="A3733" t="s">
        <v>274</v>
      </c>
      <c r="B3733" t="s">
        <v>468</v>
      </c>
      <c r="C3733" t="s">
        <v>275</v>
      </c>
      <c r="D3733">
        <v>1995</v>
      </c>
      <c r="E3733">
        <v>19090</v>
      </c>
      <c r="F3733">
        <v>18720</v>
      </c>
      <c r="G3733">
        <v>14390</v>
      </c>
      <c r="H3733">
        <v>20</v>
      </c>
      <c r="I3733">
        <v>50</v>
      </c>
      <c r="J3733">
        <v>4510</v>
      </c>
      <c r="K3733">
        <f>SUM(Emisiones_CH4_CO2eq_MUNDO[[#This Row],[Agricultura (kilotoneladas CO₂e)]:[Otras Quemas de Combustible (kilotoneladas CO₂e)]])</f>
        <v>56780</v>
      </c>
    </row>
    <row r="3734" spans="1:11" x14ac:dyDescent="0.25">
      <c r="A3734" t="s">
        <v>274</v>
      </c>
      <c r="B3734" t="s">
        <v>468</v>
      </c>
      <c r="C3734" t="s">
        <v>275</v>
      </c>
      <c r="D3734">
        <v>1996</v>
      </c>
      <c r="E3734">
        <v>18360</v>
      </c>
      <c r="F3734">
        <v>18700</v>
      </c>
      <c r="G3734">
        <v>14170</v>
      </c>
      <c r="H3734">
        <v>10</v>
      </c>
      <c r="I3734">
        <v>50</v>
      </c>
      <c r="J3734">
        <v>4660</v>
      </c>
      <c r="K3734">
        <f>SUM(Emisiones_CH4_CO2eq_MUNDO[[#This Row],[Agricultura (kilotoneladas CO₂e)]:[Otras Quemas de Combustible (kilotoneladas CO₂e)]])</f>
        <v>55950</v>
      </c>
    </row>
    <row r="3735" spans="1:11" x14ac:dyDescent="0.25">
      <c r="A3735" t="s">
        <v>274</v>
      </c>
      <c r="B3735" t="s">
        <v>468</v>
      </c>
      <c r="C3735" t="s">
        <v>275</v>
      </c>
      <c r="D3735">
        <v>1997</v>
      </c>
      <c r="E3735">
        <v>18670</v>
      </c>
      <c r="F3735">
        <v>18740</v>
      </c>
      <c r="G3735">
        <v>14090</v>
      </c>
      <c r="H3735">
        <v>10</v>
      </c>
      <c r="I3735">
        <v>50</v>
      </c>
      <c r="J3735">
        <v>4190</v>
      </c>
      <c r="K3735">
        <f>SUM(Emisiones_CH4_CO2eq_MUNDO[[#This Row],[Agricultura (kilotoneladas CO₂e)]:[Otras Quemas de Combustible (kilotoneladas CO₂e)]])</f>
        <v>55750</v>
      </c>
    </row>
    <row r="3736" spans="1:11" x14ac:dyDescent="0.25">
      <c r="A3736" t="s">
        <v>274</v>
      </c>
      <c r="B3736" t="s">
        <v>468</v>
      </c>
      <c r="C3736" t="s">
        <v>275</v>
      </c>
      <c r="D3736">
        <v>1998</v>
      </c>
      <c r="E3736">
        <v>17880</v>
      </c>
      <c r="F3736">
        <v>17970</v>
      </c>
      <c r="G3736">
        <v>14040</v>
      </c>
      <c r="H3736">
        <v>10</v>
      </c>
      <c r="I3736">
        <v>50</v>
      </c>
      <c r="J3736">
        <v>3560</v>
      </c>
      <c r="K3736">
        <f>SUM(Emisiones_CH4_CO2eq_MUNDO[[#This Row],[Agricultura (kilotoneladas CO₂e)]:[Otras Quemas de Combustible (kilotoneladas CO₂e)]])</f>
        <v>53510</v>
      </c>
    </row>
    <row r="3737" spans="1:11" x14ac:dyDescent="0.25">
      <c r="A3737" t="s">
        <v>274</v>
      </c>
      <c r="B3737" t="s">
        <v>468</v>
      </c>
      <c r="C3737" t="s">
        <v>275</v>
      </c>
      <c r="D3737">
        <v>1999</v>
      </c>
      <c r="E3737">
        <v>17000</v>
      </c>
      <c r="F3737">
        <v>17820</v>
      </c>
      <c r="G3737">
        <v>14000</v>
      </c>
      <c r="H3737">
        <v>10</v>
      </c>
      <c r="I3737">
        <v>50</v>
      </c>
      <c r="J3737">
        <v>3580</v>
      </c>
      <c r="K3737">
        <f>SUM(Emisiones_CH4_CO2eq_MUNDO[[#This Row],[Agricultura (kilotoneladas CO₂e)]:[Otras Quemas de Combustible (kilotoneladas CO₂e)]])</f>
        <v>52460</v>
      </c>
    </row>
    <row r="3738" spans="1:11" x14ac:dyDescent="0.25">
      <c r="A3738" t="s">
        <v>274</v>
      </c>
      <c r="B3738" t="s">
        <v>468</v>
      </c>
      <c r="C3738" t="s">
        <v>275</v>
      </c>
      <c r="D3738">
        <v>2000</v>
      </c>
      <c r="E3738">
        <v>16010</v>
      </c>
      <c r="F3738">
        <v>18100</v>
      </c>
      <c r="G3738">
        <v>14140</v>
      </c>
      <c r="H3738">
        <v>10</v>
      </c>
      <c r="I3738">
        <v>50</v>
      </c>
      <c r="J3738">
        <v>2940</v>
      </c>
      <c r="K3738">
        <f>SUM(Emisiones_CH4_CO2eq_MUNDO[[#This Row],[Agricultura (kilotoneladas CO₂e)]:[Otras Quemas de Combustible (kilotoneladas CO₂e)]])</f>
        <v>51250</v>
      </c>
    </row>
    <row r="3739" spans="1:11" x14ac:dyDescent="0.25">
      <c r="A3739" t="s">
        <v>274</v>
      </c>
      <c r="B3739" t="s">
        <v>468</v>
      </c>
      <c r="C3739" t="s">
        <v>275</v>
      </c>
      <c r="D3739">
        <v>2001</v>
      </c>
      <c r="E3739">
        <v>15360</v>
      </c>
      <c r="F3739">
        <v>20620</v>
      </c>
      <c r="G3739">
        <v>13710</v>
      </c>
      <c r="H3739">
        <v>10</v>
      </c>
      <c r="I3739">
        <v>50</v>
      </c>
      <c r="J3739">
        <v>3150</v>
      </c>
      <c r="K3739">
        <f>SUM(Emisiones_CH4_CO2eq_MUNDO[[#This Row],[Agricultura (kilotoneladas CO₂e)]:[Otras Quemas de Combustible (kilotoneladas CO₂e)]])</f>
        <v>52900</v>
      </c>
    </row>
    <row r="3740" spans="1:11" x14ac:dyDescent="0.25">
      <c r="A3740" t="s">
        <v>274</v>
      </c>
      <c r="B3740" t="s">
        <v>468</v>
      </c>
      <c r="C3740" t="s">
        <v>275</v>
      </c>
      <c r="D3740">
        <v>2002</v>
      </c>
      <c r="E3740">
        <v>15110</v>
      </c>
      <c r="F3740">
        <v>19250</v>
      </c>
      <c r="G3740">
        <v>13630</v>
      </c>
      <c r="H3740">
        <v>40</v>
      </c>
      <c r="I3740">
        <v>50</v>
      </c>
      <c r="J3740">
        <v>3240</v>
      </c>
      <c r="K3740">
        <f>SUM(Emisiones_CH4_CO2eq_MUNDO[[#This Row],[Agricultura (kilotoneladas CO₂e)]:[Otras Quemas de Combustible (kilotoneladas CO₂e)]])</f>
        <v>51320</v>
      </c>
    </row>
    <row r="3741" spans="1:11" x14ac:dyDescent="0.25">
      <c r="A3741" t="s">
        <v>274</v>
      </c>
      <c r="B3741" t="s">
        <v>468</v>
      </c>
      <c r="C3741" t="s">
        <v>275</v>
      </c>
      <c r="D3741">
        <v>2003</v>
      </c>
      <c r="E3741">
        <v>15070</v>
      </c>
      <c r="F3741">
        <v>19730</v>
      </c>
      <c r="G3741">
        <v>13540</v>
      </c>
      <c r="H3741">
        <v>110</v>
      </c>
      <c r="I3741">
        <v>50</v>
      </c>
      <c r="J3741">
        <v>3200</v>
      </c>
      <c r="K3741">
        <f>SUM(Emisiones_CH4_CO2eq_MUNDO[[#This Row],[Agricultura (kilotoneladas CO₂e)]:[Otras Quemas de Combustible (kilotoneladas CO₂e)]])</f>
        <v>51700</v>
      </c>
    </row>
    <row r="3742" spans="1:11" x14ac:dyDescent="0.25">
      <c r="A3742" t="s">
        <v>274</v>
      </c>
      <c r="B3742" t="s">
        <v>468</v>
      </c>
      <c r="C3742" t="s">
        <v>275</v>
      </c>
      <c r="D3742">
        <v>2004</v>
      </c>
      <c r="E3742">
        <v>14550</v>
      </c>
      <c r="F3742">
        <v>19950</v>
      </c>
      <c r="G3742">
        <v>13200</v>
      </c>
      <c r="H3742">
        <v>10</v>
      </c>
      <c r="I3742">
        <v>60</v>
      </c>
      <c r="J3742">
        <v>3320</v>
      </c>
      <c r="K3742">
        <f>SUM(Emisiones_CH4_CO2eq_MUNDO[[#This Row],[Agricultura (kilotoneladas CO₂e)]:[Otras Quemas de Combustible (kilotoneladas CO₂e)]])</f>
        <v>51090</v>
      </c>
    </row>
    <row r="3743" spans="1:11" x14ac:dyDescent="0.25">
      <c r="A3743" t="s">
        <v>274</v>
      </c>
      <c r="B3743" t="s">
        <v>468</v>
      </c>
      <c r="C3743" t="s">
        <v>275</v>
      </c>
      <c r="D3743">
        <v>2005</v>
      </c>
      <c r="E3743">
        <v>14840</v>
      </c>
      <c r="F3743">
        <v>20130</v>
      </c>
      <c r="G3743">
        <v>12980</v>
      </c>
      <c r="H3743">
        <v>10</v>
      </c>
      <c r="I3743">
        <v>50</v>
      </c>
      <c r="J3743">
        <v>3520</v>
      </c>
      <c r="K3743">
        <f>SUM(Emisiones_CH4_CO2eq_MUNDO[[#This Row],[Agricultura (kilotoneladas CO₂e)]:[Otras Quemas de Combustible (kilotoneladas CO₂e)]])</f>
        <v>51530</v>
      </c>
    </row>
    <row r="3744" spans="1:11" x14ac:dyDescent="0.25">
      <c r="A3744" t="s">
        <v>274</v>
      </c>
      <c r="B3744" t="s">
        <v>468</v>
      </c>
      <c r="C3744" t="s">
        <v>275</v>
      </c>
      <c r="D3744">
        <v>2006</v>
      </c>
      <c r="E3744">
        <v>15120</v>
      </c>
      <c r="F3744">
        <v>19900</v>
      </c>
      <c r="G3744">
        <v>12720</v>
      </c>
      <c r="H3744">
        <v>0</v>
      </c>
      <c r="I3744">
        <v>70</v>
      </c>
      <c r="J3744">
        <v>3870</v>
      </c>
      <c r="K3744">
        <f>SUM(Emisiones_CH4_CO2eq_MUNDO[[#This Row],[Agricultura (kilotoneladas CO₂e)]:[Otras Quemas de Combustible (kilotoneladas CO₂e)]])</f>
        <v>51680</v>
      </c>
    </row>
    <row r="3745" spans="1:11" x14ac:dyDescent="0.25">
      <c r="A3745" t="s">
        <v>274</v>
      </c>
      <c r="B3745" t="s">
        <v>468</v>
      </c>
      <c r="C3745" t="s">
        <v>275</v>
      </c>
      <c r="D3745">
        <v>2007</v>
      </c>
      <c r="E3745">
        <v>15150</v>
      </c>
      <c r="F3745">
        <v>19430</v>
      </c>
      <c r="G3745">
        <v>12650</v>
      </c>
      <c r="H3745">
        <v>0</v>
      </c>
      <c r="I3745">
        <v>70</v>
      </c>
      <c r="J3745">
        <v>3590</v>
      </c>
      <c r="K3745">
        <f>SUM(Emisiones_CH4_CO2eq_MUNDO[[#This Row],[Agricultura (kilotoneladas CO₂e)]:[Otras Quemas de Combustible (kilotoneladas CO₂e)]])</f>
        <v>50890</v>
      </c>
    </row>
    <row r="3746" spans="1:11" x14ac:dyDescent="0.25">
      <c r="A3746" t="s">
        <v>274</v>
      </c>
      <c r="B3746" t="s">
        <v>468</v>
      </c>
      <c r="C3746" t="s">
        <v>275</v>
      </c>
      <c r="D3746">
        <v>2008</v>
      </c>
      <c r="E3746">
        <v>14950</v>
      </c>
      <c r="F3746">
        <v>19450</v>
      </c>
      <c r="G3746">
        <v>12350</v>
      </c>
      <c r="H3746">
        <v>10</v>
      </c>
      <c r="I3746">
        <v>60</v>
      </c>
      <c r="J3746">
        <v>3770</v>
      </c>
      <c r="K3746">
        <f>SUM(Emisiones_CH4_CO2eq_MUNDO[[#This Row],[Agricultura (kilotoneladas CO₂e)]:[Otras Quemas de Combustible (kilotoneladas CO₂e)]])</f>
        <v>50590</v>
      </c>
    </row>
    <row r="3747" spans="1:11" x14ac:dyDescent="0.25">
      <c r="A3747" t="s">
        <v>274</v>
      </c>
      <c r="B3747" t="s">
        <v>468</v>
      </c>
      <c r="C3747" t="s">
        <v>275</v>
      </c>
      <c r="D3747">
        <v>2009</v>
      </c>
      <c r="E3747">
        <v>14560</v>
      </c>
      <c r="F3747">
        <v>18430</v>
      </c>
      <c r="G3747">
        <v>12380</v>
      </c>
      <c r="H3747">
        <v>10</v>
      </c>
      <c r="I3747">
        <v>60</v>
      </c>
      <c r="J3747">
        <v>3840</v>
      </c>
      <c r="K3747">
        <f>SUM(Emisiones_CH4_CO2eq_MUNDO[[#This Row],[Agricultura (kilotoneladas CO₂e)]:[Otras Quemas de Combustible (kilotoneladas CO₂e)]])</f>
        <v>49280</v>
      </c>
    </row>
    <row r="3748" spans="1:11" x14ac:dyDescent="0.25">
      <c r="A3748" t="s">
        <v>274</v>
      </c>
      <c r="B3748" t="s">
        <v>468</v>
      </c>
      <c r="C3748" t="s">
        <v>275</v>
      </c>
      <c r="D3748">
        <v>2010</v>
      </c>
      <c r="E3748">
        <v>14680</v>
      </c>
      <c r="F3748">
        <v>18110</v>
      </c>
      <c r="G3748">
        <v>12250</v>
      </c>
      <c r="H3748">
        <v>20</v>
      </c>
      <c r="I3748">
        <v>60</v>
      </c>
      <c r="J3748">
        <v>4300</v>
      </c>
      <c r="K3748">
        <f>SUM(Emisiones_CH4_CO2eq_MUNDO[[#This Row],[Agricultura (kilotoneladas CO₂e)]:[Otras Quemas de Combustible (kilotoneladas CO₂e)]])</f>
        <v>49420</v>
      </c>
    </row>
    <row r="3749" spans="1:11" x14ac:dyDescent="0.25">
      <c r="A3749" t="s">
        <v>274</v>
      </c>
      <c r="B3749" t="s">
        <v>468</v>
      </c>
      <c r="C3749" t="s">
        <v>275</v>
      </c>
      <c r="D3749">
        <v>2011</v>
      </c>
      <c r="E3749">
        <v>14380</v>
      </c>
      <c r="F3749">
        <v>17890</v>
      </c>
      <c r="G3749">
        <v>11780</v>
      </c>
      <c r="H3749">
        <v>20</v>
      </c>
      <c r="I3749">
        <v>70</v>
      </c>
      <c r="J3749">
        <v>3960</v>
      </c>
      <c r="K3749">
        <f>SUM(Emisiones_CH4_CO2eq_MUNDO[[#This Row],[Agricultura (kilotoneladas CO₂e)]:[Otras Quemas de Combustible (kilotoneladas CO₂e)]])</f>
        <v>48100</v>
      </c>
    </row>
    <row r="3750" spans="1:11" x14ac:dyDescent="0.25">
      <c r="A3750" t="s">
        <v>274</v>
      </c>
      <c r="B3750" t="s">
        <v>468</v>
      </c>
      <c r="C3750" t="s">
        <v>275</v>
      </c>
      <c r="D3750">
        <v>2012</v>
      </c>
      <c r="E3750">
        <v>14170</v>
      </c>
      <c r="F3750">
        <v>17900</v>
      </c>
      <c r="G3750">
        <v>11330</v>
      </c>
      <c r="H3750">
        <v>30</v>
      </c>
      <c r="I3750">
        <v>60</v>
      </c>
      <c r="J3750">
        <v>4090</v>
      </c>
      <c r="K3750">
        <f>SUM(Emisiones_CH4_CO2eq_MUNDO[[#This Row],[Agricultura (kilotoneladas CO₂e)]:[Otras Quemas de Combustible (kilotoneladas CO₂e)]])</f>
        <v>47580</v>
      </c>
    </row>
    <row r="3751" spans="1:11" x14ac:dyDescent="0.25">
      <c r="A3751" t="s">
        <v>274</v>
      </c>
      <c r="B3751" t="s">
        <v>468</v>
      </c>
      <c r="C3751" t="s">
        <v>275</v>
      </c>
      <c r="D3751">
        <v>2013</v>
      </c>
      <c r="E3751">
        <v>14130</v>
      </c>
      <c r="F3751">
        <v>18330</v>
      </c>
      <c r="G3751">
        <v>11160</v>
      </c>
      <c r="H3751">
        <v>10</v>
      </c>
      <c r="I3751">
        <v>60</v>
      </c>
      <c r="J3751">
        <v>3980</v>
      </c>
      <c r="K3751">
        <f>SUM(Emisiones_CH4_CO2eq_MUNDO[[#This Row],[Agricultura (kilotoneladas CO₂e)]:[Otras Quemas de Combustible (kilotoneladas CO₂e)]])</f>
        <v>47670</v>
      </c>
    </row>
    <row r="3752" spans="1:11" x14ac:dyDescent="0.25">
      <c r="A3752" t="s">
        <v>274</v>
      </c>
      <c r="B3752" t="s">
        <v>468</v>
      </c>
      <c r="C3752" t="s">
        <v>275</v>
      </c>
      <c r="D3752">
        <v>2014</v>
      </c>
      <c r="E3752">
        <v>14180</v>
      </c>
      <c r="F3752">
        <v>18450</v>
      </c>
      <c r="G3752">
        <v>10720</v>
      </c>
      <c r="H3752">
        <v>0</v>
      </c>
      <c r="I3752">
        <v>60</v>
      </c>
      <c r="J3752">
        <v>3680</v>
      </c>
      <c r="K3752">
        <f>SUM(Emisiones_CH4_CO2eq_MUNDO[[#This Row],[Agricultura (kilotoneladas CO₂e)]:[Otras Quemas de Combustible (kilotoneladas CO₂e)]])</f>
        <v>47090</v>
      </c>
    </row>
    <row r="3753" spans="1:11" x14ac:dyDescent="0.25">
      <c r="A3753" t="s">
        <v>274</v>
      </c>
      <c r="B3753" t="s">
        <v>468</v>
      </c>
      <c r="C3753" t="s">
        <v>275</v>
      </c>
      <c r="D3753">
        <v>2015</v>
      </c>
      <c r="E3753">
        <v>14250</v>
      </c>
      <c r="F3753">
        <v>19320</v>
      </c>
      <c r="G3753">
        <v>10240</v>
      </c>
      <c r="H3753">
        <v>10</v>
      </c>
      <c r="I3753">
        <v>70</v>
      </c>
      <c r="J3753">
        <v>3600</v>
      </c>
      <c r="K3753">
        <f>SUM(Emisiones_CH4_CO2eq_MUNDO[[#This Row],[Agricultura (kilotoneladas CO₂e)]:[Otras Quemas de Combustible (kilotoneladas CO₂e)]])</f>
        <v>47490</v>
      </c>
    </row>
    <row r="3754" spans="1:11" x14ac:dyDescent="0.25">
      <c r="A3754" t="s">
        <v>274</v>
      </c>
      <c r="B3754" t="s">
        <v>468</v>
      </c>
      <c r="C3754" t="s">
        <v>275</v>
      </c>
      <c r="D3754">
        <v>2016</v>
      </c>
      <c r="E3754">
        <v>13980</v>
      </c>
      <c r="F3754">
        <v>19470</v>
      </c>
      <c r="G3754">
        <v>9480</v>
      </c>
      <c r="H3754">
        <v>0</v>
      </c>
      <c r="I3754">
        <v>50</v>
      </c>
      <c r="J3754">
        <v>3820</v>
      </c>
      <c r="K3754">
        <f>SUM(Emisiones_CH4_CO2eq_MUNDO[[#This Row],[Agricultura (kilotoneladas CO₂e)]:[Otras Quemas de Combustible (kilotoneladas CO₂e)]])</f>
        <v>46800</v>
      </c>
    </row>
    <row r="3755" spans="1:11" x14ac:dyDescent="0.25">
      <c r="A3755" t="s">
        <v>276</v>
      </c>
      <c r="B3755" t="s">
        <v>276</v>
      </c>
      <c r="C3755" t="s">
        <v>277</v>
      </c>
      <c r="D3755">
        <v>1990</v>
      </c>
      <c r="E3755">
        <v>5260</v>
      </c>
      <c r="F3755">
        <v>90</v>
      </c>
      <c r="G3755">
        <v>5220</v>
      </c>
      <c r="H3755">
        <v>150</v>
      </c>
      <c r="I3755">
        <v>30</v>
      </c>
      <c r="J3755">
        <v>540</v>
      </c>
      <c r="K3755">
        <f>SUM(Emisiones_CH4_CO2eq_MUNDO[[#This Row],[Agricultura (kilotoneladas CO₂e)]:[Otras Quemas de Combustible (kilotoneladas CO₂e)]])</f>
        <v>11290</v>
      </c>
    </row>
    <row r="3756" spans="1:11" x14ac:dyDescent="0.25">
      <c r="A3756" t="s">
        <v>276</v>
      </c>
      <c r="B3756" t="s">
        <v>276</v>
      </c>
      <c r="C3756" t="s">
        <v>277</v>
      </c>
      <c r="D3756">
        <v>1991</v>
      </c>
      <c r="E3756">
        <v>5180</v>
      </c>
      <c r="F3756">
        <v>90</v>
      </c>
      <c r="G3756">
        <v>5400</v>
      </c>
      <c r="H3756">
        <v>150</v>
      </c>
      <c r="I3756">
        <v>20</v>
      </c>
      <c r="J3756">
        <v>530</v>
      </c>
      <c r="K3756">
        <f>SUM(Emisiones_CH4_CO2eq_MUNDO[[#This Row],[Agricultura (kilotoneladas CO₂e)]:[Otras Quemas de Combustible (kilotoneladas CO₂e)]])</f>
        <v>11370</v>
      </c>
    </row>
    <row r="3757" spans="1:11" x14ac:dyDescent="0.25">
      <c r="A3757" t="s">
        <v>276</v>
      </c>
      <c r="B3757" t="s">
        <v>276</v>
      </c>
      <c r="C3757" t="s">
        <v>277</v>
      </c>
      <c r="D3757">
        <v>1992</v>
      </c>
      <c r="E3757">
        <v>5050</v>
      </c>
      <c r="F3757">
        <v>80</v>
      </c>
      <c r="G3757">
        <v>5630</v>
      </c>
      <c r="H3757">
        <v>150</v>
      </c>
      <c r="I3757">
        <v>30</v>
      </c>
      <c r="J3757">
        <v>530</v>
      </c>
      <c r="K3757">
        <f>SUM(Emisiones_CH4_CO2eq_MUNDO[[#This Row],[Agricultura (kilotoneladas CO₂e)]:[Otras Quemas de Combustible (kilotoneladas CO₂e)]])</f>
        <v>11470</v>
      </c>
    </row>
    <row r="3758" spans="1:11" x14ac:dyDescent="0.25">
      <c r="A3758" t="s">
        <v>276</v>
      </c>
      <c r="B3758" t="s">
        <v>276</v>
      </c>
      <c r="C3758" t="s">
        <v>277</v>
      </c>
      <c r="D3758">
        <v>1993</v>
      </c>
      <c r="E3758">
        <v>4850</v>
      </c>
      <c r="F3758">
        <v>80</v>
      </c>
      <c r="G3758">
        <v>5810</v>
      </c>
      <c r="H3758">
        <v>150</v>
      </c>
      <c r="I3758">
        <v>30</v>
      </c>
      <c r="J3758">
        <v>520</v>
      </c>
      <c r="K3758">
        <f>SUM(Emisiones_CH4_CO2eq_MUNDO[[#This Row],[Agricultura (kilotoneladas CO₂e)]:[Otras Quemas de Combustible (kilotoneladas CO₂e)]])</f>
        <v>11440</v>
      </c>
    </row>
    <row r="3759" spans="1:11" x14ac:dyDescent="0.25">
      <c r="A3759" t="s">
        <v>276</v>
      </c>
      <c r="B3759" t="s">
        <v>276</v>
      </c>
      <c r="C3759" t="s">
        <v>277</v>
      </c>
      <c r="D3759">
        <v>1994</v>
      </c>
      <c r="E3759">
        <v>5010</v>
      </c>
      <c r="F3759">
        <v>60</v>
      </c>
      <c r="G3759">
        <v>6080</v>
      </c>
      <c r="H3759">
        <v>150</v>
      </c>
      <c r="I3759">
        <v>30</v>
      </c>
      <c r="J3759">
        <v>510</v>
      </c>
      <c r="K3759">
        <f>SUM(Emisiones_CH4_CO2eq_MUNDO[[#This Row],[Agricultura (kilotoneladas CO₂e)]:[Otras Quemas de Combustible (kilotoneladas CO₂e)]])</f>
        <v>11840</v>
      </c>
    </row>
    <row r="3760" spans="1:11" x14ac:dyDescent="0.25">
      <c r="A3760" t="s">
        <v>276</v>
      </c>
      <c r="B3760" t="s">
        <v>276</v>
      </c>
      <c r="C3760" t="s">
        <v>277</v>
      </c>
      <c r="D3760">
        <v>1995</v>
      </c>
      <c r="E3760">
        <v>4970</v>
      </c>
      <c r="F3760">
        <v>20</v>
      </c>
      <c r="G3760">
        <v>6370</v>
      </c>
      <c r="H3760">
        <v>150</v>
      </c>
      <c r="I3760">
        <v>30</v>
      </c>
      <c r="J3760">
        <v>510</v>
      </c>
      <c r="K3760">
        <f>SUM(Emisiones_CH4_CO2eq_MUNDO[[#This Row],[Agricultura (kilotoneladas CO₂e)]:[Otras Quemas de Combustible (kilotoneladas CO₂e)]])</f>
        <v>12050</v>
      </c>
    </row>
    <row r="3761" spans="1:11" x14ac:dyDescent="0.25">
      <c r="A3761" t="s">
        <v>276</v>
      </c>
      <c r="B3761" t="s">
        <v>276</v>
      </c>
      <c r="C3761" t="s">
        <v>277</v>
      </c>
      <c r="D3761">
        <v>1996</v>
      </c>
      <c r="E3761">
        <v>5080</v>
      </c>
      <c r="F3761">
        <v>20</v>
      </c>
      <c r="G3761">
        <v>6400</v>
      </c>
      <c r="H3761">
        <v>110</v>
      </c>
      <c r="I3761">
        <v>30</v>
      </c>
      <c r="J3761">
        <v>510</v>
      </c>
      <c r="K3761">
        <f>SUM(Emisiones_CH4_CO2eq_MUNDO[[#This Row],[Agricultura (kilotoneladas CO₂e)]:[Otras Quemas de Combustible (kilotoneladas CO₂e)]])</f>
        <v>12150</v>
      </c>
    </row>
    <row r="3762" spans="1:11" x14ac:dyDescent="0.25">
      <c r="A3762" t="s">
        <v>276</v>
      </c>
      <c r="B3762" t="s">
        <v>276</v>
      </c>
      <c r="C3762" t="s">
        <v>277</v>
      </c>
      <c r="D3762">
        <v>1997</v>
      </c>
      <c r="E3762">
        <v>5070</v>
      </c>
      <c r="F3762">
        <v>20</v>
      </c>
      <c r="G3762">
        <v>6600</v>
      </c>
      <c r="H3762">
        <v>60</v>
      </c>
      <c r="I3762">
        <v>30</v>
      </c>
      <c r="J3762">
        <v>500</v>
      </c>
      <c r="K3762">
        <f>SUM(Emisiones_CH4_CO2eq_MUNDO[[#This Row],[Agricultura (kilotoneladas CO₂e)]:[Otras Quemas de Combustible (kilotoneladas CO₂e)]])</f>
        <v>12280</v>
      </c>
    </row>
    <row r="3763" spans="1:11" x14ac:dyDescent="0.25">
      <c r="A3763" t="s">
        <v>276</v>
      </c>
      <c r="B3763" t="s">
        <v>276</v>
      </c>
      <c r="C3763" t="s">
        <v>277</v>
      </c>
      <c r="D3763">
        <v>1998</v>
      </c>
      <c r="E3763">
        <v>5040</v>
      </c>
      <c r="F3763">
        <v>20</v>
      </c>
      <c r="G3763">
        <v>6880</v>
      </c>
      <c r="H3763">
        <v>100</v>
      </c>
      <c r="I3763">
        <v>30</v>
      </c>
      <c r="J3763">
        <v>490</v>
      </c>
      <c r="K3763">
        <f>SUM(Emisiones_CH4_CO2eq_MUNDO[[#This Row],[Agricultura (kilotoneladas CO₂e)]:[Otras Quemas de Combustible (kilotoneladas CO₂e)]])</f>
        <v>12560</v>
      </c>
    </row>
    <row r="3764" spans="1:11" x14ac:dyDescent="0.25">
      <c r="A3764" t="s">
        <v>276</v>
      </c>
      <c r="B3764" t="s">
        <v>276</v>
      </c>
      <c r="C3764" t="s">
        <v>277</v>
      </c>
      <c r="D3764">
        <v>1999</v>
      </c>
      <c r="E3764">
        <v>5050</v>
      </c>
      <c r="F3764">
        <v>30</v>
      </c>
      <c r="G3764">
        <v>6940</v>
      </c>
      <c r="H3764">
        <v>70</v>
      </c>
      <c r="I3764">
        <v>30</v>
      </c>
      <c r="J3764">
        <v>490</v>
      </c>
      <c r="K3764">
        <f>SUM(Emisiones_CH4_CO2eq_MUNDO[[#This Row],[Agricultura (kilotoneladas CO₂e)]:[Otras Quemas de Combustible (kilotoneladas CO₂e)]])</f>
        <v>12610</v>
      </c>
    </row>
    <row r="3765" spans="1:11" x14ac:dyDescent="0.25">
      <c r="A3765" t="s">
        <v>276</v>
      </c>
      <c r="B3765" t="s">
        <v>276</v>
      </c>
      <c r="C3765" t="s">
        <v>277</v>
      </c>
      <c r="D3765">
        <v>2000</v>
      </c>
      <c r="E3765">
        <v>4980</v>
      </c>
      <c r="F3765">
        <v>30</v>
      </c>
      <c r="G3765">
        <v>7020</v>
      </c>
      <c r="H3765">
        <v>50</v>
      </c>
      <c r="I3765">
        <v>40</v>
      </c>
      <c r="J3765">
        <v>480</v>
      </c>
      <c r="K3765">
        <f>SUM(Emisiones_CH4_CO2eq_MUNDO[[#This Row],[Agricultura (kilotoneladas CO₂e)]:[Otras Quemas de Combustible (kilotoneladas CO₂e)]])</f>
        <v>12600</v>
      </c>
    </row>
    <row r="3766" spans="1:11" x14ac:dyDescent="0.25">
      <c r="A3766" t="s">
        <v>276</v>
      </c>
      <c r="B3766" t="s">
        <v>276</v>
      </c>
      <c r="C3766" t="s">
        <v>277</v>
      </c>
      <c r="D3766">
        <v>2001</v>
      </c>
      <c r="E3766">
        <v>4650</v>
      </c>
      <c r="F3766">
        <v>40</v>
      </c>
      <c r="G3766">
        <v>7150</v>
      </c>
      <c r="H3766">
        <v>110</v>
      </c>
      <c r="I3766">
        <v>30</v>
      </c>
      <c r="J3766">
        <v>460</v>
      </c>
      <c r="K3766">
        <f>SUM(Emisiones_CH4_CO2eq_MUNDO[[#This Row],[Agricultura (kilotoneladas CO₂e)]:[Otras Quemas de Combustible (kilotoneladas CO₂e)]])</f>
        <v>12440</v>
      </c>
    </row>
    <row r="3767" spans="1:11" x14ac:dyDescent="0.25">
      <c r="A3767" t="s">
        <v>276</v>
      </c>
      <c r="B3767" t="s">
        <v>276</v>
      </c>
      <c r="C3767" t="s">
        <v>277</v>
      </c>
      <c r="D3767">
        <v>2002</v>
      </c>
      <c r="E3767">
        <v>4600</v>
      </c>
      <c r="F3767">
        <v>50</v>
      </c>
      <c r="G3767">
        <v>7440</v>
      </c>
      <c r="H3767">
        <v>110</v>
      </c>
      <c r="I3767">
        <v>30</v>
      </c>
      <c r="J3767">
        <v>450</v>
      </c>
      <c r="K3767">
        <f>SUM(Emisiones_CH4_CO2eq_MUNDO[[#This Row],[Agricultura (kilotoneladas CO₂e)]:[Otras Quemas de Combustible (kilotoneladas CO₂e)]])</f>
        <v>12680</v>
      </c>
    </row>
    <row r="3768" spans="1:11" x14ac:dyDescent="0.25">
      <c r="A3768" t="s">
        <v>276</v>
      </c>
      <c r="B3768" t="s">
        <v>276</v>
      </c>
      <c r="C3768" t="s">
        <v>277</v>
      </c>
      <c r="D3768">
        <v>2003</v>
      </c>
      <c r="E3768">
        <v>4590</v>
      </c>
      <c r="F3768">
        <v>50</v>
      </c>
      <c r="G3768">
        <v>7740</v>
      </c>
      <c r="H3768">
        <v>450</v>
      </c>
      <c r="I3768">
        <v>30</v>
      </c>
      <c r="J3768">
        <v>430</v>
      </c>
      <c r="K3768">
        <f>SUM(Emisiones_CH4_CO2eq_MUNDO[[#This Row],[Agricultura (kilotoneladas CO₂e)]:[Otras Quemas de Combustible (kilotoneladas CO₂e)]])</f>
        <v>13290</v>
      </c>
    </row>
    <row r="3769" spans="1:11" x14ac:dyDescent="0.25">
      <c r="A3769" t="s">
        <v>276</v>
      </c>
      <c r="B3769" t="s">
        <v>276</v>
      </c>
      <c r="C3769" t="s">
        <v>277</v>
      </c>
      <c r="D3769">
        <v>2004</v>
      </c>
      <c r="E3769">
        <v>4600</v>
      </c>
      <c r="F3769">
        <v>50</v>
      </c>
      <c r="G3769">
        <v>7870</v>
      </c>
      <c r="H3769">
        <v>30</v>
      </c>
      <c r="I3769">
        <v>40</v>
      </c>
      <c r="J3769">
        <v>420</v>
      </c>
      <c r="K3769">
        <f>SUM(Emisiones_CH4_CO2eq_MUNDO[[#This Row],[Agricultura (kilotoneladas CO₂e)]:[Otras Quemas de Combustible (kilotoneladas CO₂e)]])</f>
        <v>13010</v>
      </c>
    </row>
    <row r="3770" spans="1:11" x14ac:dyDescent="0.25">
      <c r="A3770" t="s">
        <v>276</v>
      </c>
      <c r="B3770" t="s">
        <v>276</v>
      </c>
      <c r="C3770" t="s">
        <v>277</v>
      </c>
      <c r="D3770">
        <v>2005</v>
      </c>
      <c r="E3770">
        <v>4640</v>
      </c>
      <c r="F3770">
        <v>50</v>
      </c>
      <c r="G3770">
        <v>7430</v>
      </c>
      <c r="H3770">
        <v>670</v>
      </c>
      <c r="I3770">
        <v>40</v>
      </c>
      <c r="J3770">
        <v>410</v>
      </c>
      <c r="K3770">
        <f>SUM(Emisiones_CH4_CO2eq_MUNDO[[#This Row],[Agricultura (kilotoneladas CO₂e)]:[Otras Quemas de Combustible (kilotoneladas CO₂e)]])</f>
        <v>13240</v>
      </c>
    </row>
    <row r="3771" spans="1:11" x14ac:dyDescent="0.25">
      <c r="A3771" t="s">
        <v>276</v>
      </c>
      <c r="B3771" t="s">
        <v>276</v>
      </c>
      <c r="C3771" t="s">
        <v>277</v>
      </c>
      <c r="D3771">
        <v>2006</v>
      </c>
      <c r="E3771">
        <v>4580</v>
      </c>
      <c r="F3771">
        <v>50</v>
      </c>
      <c r="G3771">
        <v>7350</v>
      </c>
      <c r="H3771">
        <v>70</v>
      </c>
      <c r="I3771">
        <v>40</v>
      </c>
      <c r="J3771">
        <v>390</v>
      </c>
      <c r="K3771">
        <f>SUM(Emisiones_CH4_CO2eq_MUNDO[[#This Row],[Agricultura (kilotoneladas CO₂e)]:[Otras Quemas de Combustible (kilotoneladas CO₂e)]])</f>
        <v>12480</v>
      </c>
    </row>
    <row r="3772" spans="1:11" x14ac:dyDescent="0.25">
      <c r="A3772" t="s">
        <v>276</v>
      </c>
      <c r="B3772" t="s">
        <v>276</v>
      </c>
      <c r="C3772" t="s">
        <v>277</v>
      </c>
      <c r="D3772">
        <v>2007</v>
      </c>
      <c r="E3772">
        <v>4590</v>
      </c>
      <c r="F3772">
        <v>60</v>
      </c>
      <c r="G3772">
        <v>7210</v>
      </c>
      <c r="H3772">
        <v>20</v>
      </c>
      <c r="I3772">
        <v>40</v>
      </c>
      <c r="J3772">
        <v>370</v>
      </c>
      <c r="K3772">
        <f>SUM(Emisiones_CH4_CO2eq_MUNDO[[#This Row],[Agricultura (kilotoneladas CO₂e)]:[Otras Quemas de Combustible (kilotoneladas CO₂e)]])</f>
        <v>12290</v>
      </c>
    </row>
    <row r="3773" spans="1:11" x14ac:dyDescent="0.25">
      <c r="A3773" t="s">
        <v>276</v>
      </c>
      <c r="B3773" t="s">
        <v>276</v>
      </c>
      <c r="C3773" t="s">
        <v>277</v>
      </c>
      <c r="D3773">
        <v>2008</v>
      </c>
      <c r="E3773">
        <v>4600</v>
      </c>
      <c r="F3773">
        <v>60</v>
      </c>
      <c r="G3773">
        <v>6770</v>
      </c>
      <c r="H3773">
        <v>0</v>
      </c>
      <c r="I3773">
        <v>40</v>
      </c>
      <c r="J3773">
        <v>360</v>
      </c>
      <c r="K3773">
        <f>SUM(Emisiones_CH4_CO2eq_MUNDO[[#This Row],[Agricultura (kilotoneladas CO₂e)]:[Otras Quemas de Combustible (kilotoneladas CO₂e)]])</f>
        <v>11830</v>
      </c>
    </row>
    <row r="3774" spans="1:11" x14ac:dyDescent="0.25">
      <c r="A3774" t="s">
        <v>276</v>
      </c>
      <c r="B3774" t="s">
        <v>276</v>
      </c>
      <c r="C3774" t="s">
        <v>277</v>
      </c>
      <c r="D3774">
        <v>2009</v>
      </c>
      <c r="E3774">
        <v>4580</v>
      </c>
      <c r="F3774">
        <v>60</v>
      </c>
      <c r="G3774">
        <v>6620</v>
      </c>
      <c r="H3774">
        <v>60</v>
      </c>
      <c r="I3774">
        <v>30</v>
      </c>
      <c r="J3774">
        <v>350</v>
      </c>
      <c r="K3774">
        <f>SUM(Emisiones_CH4_CO2eq_MUNDO[[#This Row],[Agricultura (kilotoneladas CO₂e)]:[Otras Quemas de Combustible (kilotoneladas CO₂e)]])</f>
        <v>11700</v>
      </c>
    </row>
    <row r="3775" spans="1:11" x14ac:dyDescent="0.25">
      <c r="A3775" t="s">
        <v>276</v>
      </c>
      <c r="B3775" t="s">
        <v>276</v>
      </c>
      <c r="C3775" t="s">
        <v>277</v>
      </c>
      <c r="D3775">
        <v>2010</v>
      </c>
      <c r="E3775">
        <v>4450</v>
      </c>
      <c r="F3775">
        <v>60</v>
      </c>
      <c r="G3775">
        <v>6680</v>
      </c>
      <c r="H3775">
        <v>170</v>
      </c>
      <c r="I3775">
        <v>40</v>
      </c>
      <c r="J3775">
        <v>330</v>
      </c>
      <c r="K3775">
        <f>SUM(Emisiones_CH4_CO2eq_MUNDO[[#This Row],[Agricultura (kilotoneladas CO₂e)]:[Otras Quemas de Combustible (kilotoneladas CO₂e)]])</f>
        <v>11730</v>
      </c>
    </row>
    <row r="3776" spans="1:11" x14ac:dyDescent="0.25">
      <c r="A3776" t="s">
        <v>276</v>
      </c>
      <c r="B3776" t="s">
        <v>276</v>
      </c>
      <c r="C3776" t="s">
        <v>277</v>
      </c>
      <c r="D3776">
        <v>2011</v>
      </c>
      <c r="E3776">
        <v>4560</v>
      </c>
      <c r="F3776">
        <v>60</v>
      </c>
      <c r="G3776">
        <v>6870</v>
      </c>
      <c r="H3776">
        <v>40</v>
      </c>
      <c r="I3776">
        <v>40</v>
      </c>
      <c r="J3776">
        <v>340</v>
      </c>
      <c r="K3776">
        <f>SUM(Emisiones_CH4_CO2eq_MUNDO[[#This Row],[Agricultura (kilotoneladas CO₂e)]:[Otras Quemas de Combustible (kilotoneladas CO₂e)]])</f>
        <v>11910</v>
      </c>
    </row>
    <row r="3777" spans="1:11" x14ac:dyDescent="0.25">
      <c r="A3777" t="s">
        <v>276</v>
      </c>
      <c r="B3777" t="s">
        <v>276</v>
      </c>
      <c r="C3777" t="s">
        <v>277</v>
      </c>
      <c r="D3777">
        <v>2012</v>
      </c>
      <c r="E3777">
        <v>4540</v>
      </c>
      <c r="F3777">
        <v>60</v>
      </c>
      <c r="G3777">
        <v>6660</v>
      </c>
      <c r="H3777">
        <v>80</v>
      </c>
      <c r="I3777">
        <v>30</v>
      </c>
      <c r="J3777">
        <v>340</v>
      </c>
      <c r="K3777">
        <f>SUM(Emisiones_CH4_CO2eq_MUNDO[[#This Row],[Agricultura (kilotoneladas CO₂e)]:[Otras Quemas de Combustible (kilotoneladas CO₂e)]])</f>
        <v>11710</v>
      </c>
    </row>
    <row r="3778" spans="1:11" x14ac:dyDescent="0.25">
      <c r="A3778" t="s">
        <v>276</v>
      </c>
      <c r="B3778" t="s">
        <v>276</v>
      </c>
      <c r="C3778" t="s">
        <v>277</v>
      </c>
      <c r="D3778">
        <v>2013</v>
      </c>
      <c r="E3778">
        <v>4470</v>
      </c>
      <c r="F3778">
        <v>60</v>
      </c>
      <c r="G3778">
        <v>6510</v>
      </c>
      <c r="H3778">
        <v>160</v>
      </c>
      <c r="I3778">
        <v>40</v>
      </c>
      <c r="J3778">
        <v>340</v>
      </c>
      <c r="K3778">
        <f>SUM(Emisiones_CH4_CO2eq_MUNDO[[#This Row],[Agricultura (kilotoneladas CO₂e)]:[Otras Quemas de Combustible (kilotoneladas CO₂e)]])</f>
        <v>11580</v>
      </c>
    </row>
    <row r="3779" spans="1:11" x14ac:dyDescent="0.25">
      <c r="A3779" t="s">
        <v>276</v>
      </c>
      <c r="B3779" t="s">
        <v>276</v>
      </c>
      <c r="C3779" t="s">
        <v>277</v>
      </c>
      <c r="D3779">
        <v>2014</v>
      </c>
      <c r="E3779">
        <v>4590</v>
      </c>
      <c r="F3779">
        <v>60</v>
      </c>
      <c r="G3779">
        <v>6380</v>
      </c>
      <c r="H3779">
        <v>10</v>
      </c>
      <c r="I3779">
        <v>40</v>
      </c>
      <c r="J3779">
        <v>340</v>
      </c>
      <c r="K3779">
        <f>SUM(Emisiones_CH4_CO2eq_MUNDO[[#This Row],[Agricultura (kilotoneladas CO₂e)]:[Otras Quemas de Combustible (kilotoneladas CO₂e)]])</f>
        <v>11420</v>
      </c>
    </row>
    <row r="3780" spans="1:11" x14ac:dyDescent="0.25">
      <c r="A3780" t="s">
        <v>276</v>
      </c>
      <c r="B3780" t="s">
        <v>276</v>
      </c>
      <c r="C3780" t="s">
        <v>277</v>
      </c>
      <c r="D3780">
        <v>2015</v>
      </c>
      <c r="E3780">
        <v>4740</v>
      </c>
      <c r="F3780">
        <v>60</v>
      </c>
      <c r="G3780">
        <v>6250</v>
      </c>
      <c r="H3780">
        <v>70</v>
      </c>
      <c r="I3780">
        <v>40</v>
      </c>
      <c r="J3780">
        <v>340</v>
      </c>
      <c r="K3780">
        <f>SUM(Emisiones_CH4_CO2eq_MUNDO[[#This Row],[Agricultura (kilotoneladas CO₂e)]:[Otras Quemas de Combustible (kilotoneladas CO₂e)]])</f>
        <v>11500</v>
      </c>
    </row>
    <row r="3781" spans="1:11" x14ac:dyDescent="0.25">
      <c r="A3781" t="s">
        <v>276</v>
      </c>
      <c r="B3781" t="s">
        <v>276</v>
      </c>
      <c r="C3781" t="s">
        <v>277</v>
      </c>
      <c r="D3781">
        <v>2016</v>
      </c>
      <c r="E3781">
        <v>4780</v>
      </c>
      <c r="F3781">
        <v>60</v>
      </c>
      <c r="G3781">
        <v>6160</v>
      </c>
      <c r="H3781">
        <v>280</v>
      </c>
      <c r="I3781">
        <v>40</v>
      </c>
      <c r="J3781">
        <v>340</v>
      </c>
      <c r="K3781">
        <f>SUM(Emisiones_CH4_CO2eq_MUNDO[[#This Row],[Agricultura (kilotoneladas CO₂e)]:[Otras Quemas de Combustible (kilotoneladas CO₂e)]])</f>
        <v>11660</v>
      </c>
    </row>
    <row r="3782" spans="1:11" x14ac:dyDescent="0.25">
      <c r="A3782" t="s">
        <v>278</v>
      </c>
      <c r="B3782" t="s">
        <v>469</v>
      </c>
      <c r="C3782" t="s">
        <v>279</v>
      </c>
      <c r="D3782">
        <v>1990</v>
      </c>
      <c r="E3782">
        <v>70</v>
      </c>
      <c r="F3782">
        <v>480</v>
      </c>
      <c r="G3782">
        <v>200</v>
      </c>
      <c r="H3782">
        <v>0</v>
      </c>
      <c r="I3782">
        <v>0</v>
      </c>
      <c r="J3782">
        <v>620</v>
      </c>
      <c r="K3782">
        <f>SUM(Emisiones_CH4_CO2eq_MUNDO[[#This Row],[Agricultura (kilotoneladas CO₂e)]:[Otras Quemas de Combustible (kilotoneladas CO₂e)]])</f>
        <v>1370</v>
      </c>
    </row>
    <row r="3783" spans="1:11" x14ac:dyDescent="0.25">
      <c r="A3783" t="s">
        <v>278</v>
      </c>
      <c r="B3783" t="s">
        <v>469</v>
      </c>
      <c r="C3783" t="s">
        <v>279</v>
      </c>
      <c r="D3783">
        <v>1991</v>
      </c>
      <c r="E3783">
        <v>80</v>
      </c>
      <c r="F3783">
        <v>500</v>
      </c>
      <c r="G3783">
        <v>210</v>
      </c>
      <c r="H3783">
        <v>0</v>
      </c>
      <c r="I3783">
        <v>0</v>
      </c>
      <c r="J3783">
        <v>670</v>
      </c>
      <c r="K3783">
        <f>SUM(Emisiones_CH4_CO2eq_MUNDO[[#This Row],[Agricultura (kilotoneladas CO₂e)]:[Otras Quemas de Combustible (kilotoneladas CO₂e)]])</f>
        <v>1460</v>
      </c>
    </row>
    <row r="3784" spans="1:11" x14ac:dyDescent="0.25">
      <c r="A3784" t="s">
        <v>278</v>
      </c>
      <c r="B3784" t="s">
        <v>469</v>
      </c>
      <c r="C3784" t="s">
        <v>279</v>
      </c>
      <c r="D3784">
        <v>1992</v>
      </c>
      <c r="E3784">
        <v>90</v>
      </c>
      <c r="F3784">
        <v>510</v>
      </c>
      <c r="G3784">
        <v>220</v>
      </c>
      <c r="H3784">
        <v>0</v>
      </c>
      <c r="I3784">
        <v>0</v>
      </c>
      <c r="J3784">
        <v>720</v>
      </c>
      <c r="K3784">
        <f>SUM(Emisiones_CH4_CO2eq_MUNDO[[#This Row],[Agricultura (kilotoneladas CO₂e)]:[Otras Quemas de Combustible (kilotoneladas CO₂e)]])</f>
        <v>1540</v>
      </c>
    </row>
    <row r="3785" spans="1:11" x14ac:dyDescent="0.25">
      <c r="A3785" t="s">
        <v>278</v>
      </c>
      <c r="B3785" t="s">
        <v>469</v>
      </c>
      <c r="C3785" t="s">
        <v>279</v>
      </c>
      <c r="D3785">
        <v>1993</v>
      </c>
      <c r="E3785">
        <v>110</v>
      </c>
      <c r="F3785">
        <v>530</v>
      </c>
      <c r="G3785">
        <v>230</v>
      </c>
      <c r="H3785">
        <v>0</v>
      </c>
      <c r="I3785">
        <v>0</v>
      </c>
      <c r="J3785">
        <v>780</v>
      </c>
      <c r="K3785">
        <f>SUM(Emisiones_CH4_CO2eq_MUNDO[[#This Row],[Agricultura (kilotoneladas CO₂e)]:[Otras Quemas de Combustible (kilotoneladas CO₂e)]])</f>
        <v>1650</v>
      </c>
    </row>
    <row r="3786" spans="1:11" x14ac:dyDescent="0.25">
      <c r="A3786" t="s">
        <v>278</v>
      </c>
      <c r="B3786" t="s">
        <v>469</v>
      </c>
      <c r="C3786" t="s">
        <v>279</v>
      </c>
      <c r="D3786">
        <v>1994</v>
      </c>
      <c r="E3786">
        <v>120</v>
      </c>
      <c r="F3786">
        <v>550</v>
      </c>
      <c r="G3786">
        <v>240</v>
      </c>
      <c r="H3786">
        <v>0</v>
      </c>
      <c r="I3786">
        <v>0</v>
      </c>
      <c r="J3786">
        <v>830</v>
      </c>
      <c r="K3786">
        <f>SUM(Emisiones_CH4_CO2eq_MUNDO[[#This Row],[Agricultura (kilotoneladas CO₂e)]:[Otras Quemas de Combustible (kilotoneladas CO₂e)]])</f>
        <v>1740</v>
      </c>
    </row>
    <row r="3787" spans="1:11" x14ac:dyDescent="0.25">
      <c r="A3787" t="s">
        <v>278</v>
      </c>
      <c r="B3787" t="s">
        <v>469</v>
      </c>
      <c r="C3787" t="s">
        <v>279</v>
      </c>
      <c r="D3787">
        <v>1995</v>
      </c>
      <c r="E3787">
        <v>120</v>
      </c>
      <c r="F3787">
        <v>560</v>
      </c>
      <c r="G3787">
        <v>260</v>
      </c>
      <c r="H3787">
        <v>0</v>
      </c>
      <c r="I3787">
        <v>0</v>
      </c>
      <c r="J3787">
        <v>880</v>
      </c>
      <c r="K3787">
        <f>SUM(Emisiones_CH4_CO2eq_MUNDO[[#This Row],[Agricultura (kilotoneladas CO₂e)]:[Otras Quemas de Combustible (kilotoneladas CO₂e)]])</f>
        <v>1820</v>
      </c>
    </row>
    <row r="3788" spans="1:11" x14ac:dyDescent="0.25">
      <c r="A3788" t="s">
        <v>278</v>
      </c>
      <c r="B3788" t="s">
        <v>469</v>
      </c>
      <c r="C3788" t="s">
        <v>279</v>
      </c>
      <c r="D3788">
        <v>1996</v>
      </c>
      <c r="E3788">
        <v>120</v>
      </c>
      <c r="F3788">
        <v>650</v>
      </c>
      <c r="G3788">
        <v>270</v>
      </c>
      <c r="H3788">
        <v>0</v>
      </c>
      <c r="I3788">
        <v>0</v>
      </c>
      <c r="J3788">
        <v>870</v>
      </c>
      <c r="K3788">
        <f>SUM(Emisiones_CH4_CO2eq_MUNDO[[#This Row],[Agricultura (kilotoneladas CO₂e)]:[Otras Quemas de Combustible (kilotoneladas CO₂e)]])</f>
        <v>1910</v>
      </c>
    </row>
    <row r="3789" spans="1:11" x14ac:dyDescent="0.25">
      <c r="A3789" t="s">
        <v>278</v>
      </c>
      <c r="B3789" t="s">
        <v>469</v>
      </c>
      <c r="C3789" t="s">
        <v>279</v>
      </c>
      <c r="D3789">
        <v>1997</v>
      </c>
      <c r="E3789">
        <v>130</v>
      </c>
      <c r="F3789">
        <v>730</v>
      </c>
      <c r="G3789">
        <v>280</v>
      </c>
      <c r="H3789">
        <v>0</v>
      </c>
      <c r="I3789">
        <v>0</v>
      </c>
      <c r="J3789">
        <v>860</v>
      </c>
      <c r="K3789">
        <f>SUM(Emisiones_CH4_CO2eq_MUNDO[[#This Row],[Agricultura (kilotoneladas CO₂e)]:[Otras Quemas de Combustible (kilotoneladas CO₂e)]])</f>
        <v>2000</v>
      </c>
    </row>
    <row r="3790" spans="1:11" x14ac:dyDescent="0.25">
      <c r="A3790" t="s">
        <v>278</v>
      </c>
      <c r="B3790" t="s">
        <v>469</v>
      </c>
      <c r="C3790" t="s">
        <v>279</v>
      </c>
      <c r="D3790">
        <v>1998</v>
      </c>
      <c r="E3790">
        <v>130</v>
      </c>
      <c r="F3790">
        <v>810</v>
      </c>
      <c r="G3790">
        <v>290</v>
      </c>
      <c r="H3790">
        <v>0</v>
      </c>
      <c r="I3790">
        <v>0</v>
      </c>
      <c r="J3790">
        <v>850</v>
      </c>
      <c r="K3790">
        <f>SUM(Emisiones_CH4_CO2eq_MUNDO[[#This Row],[Agricultura (kilotoneladas CO₂e)]:[Otras Quemas de Combustible (kilotoneladas CO₂e)]])</f>
        <v>2080</v>
      </c>
    </row>
    <row r="3791" spans="1:11" x14ac:dyDescent="0.25">
      <c r="A3791" t="s">
        <v>278</v>
      </c>
      <c r="B3791" t="s">
        <v>469</v>
      </c>
      <c r="C3791" t="s">
        <v>279</v>
      </c>
      <c r="D3791">
        <v>1999</v>
      </c>
      <c r="E3791">
        <v>130</v>
      </c>
      <c r="F3791">
        <v>900</v>
      </c>
      <c r="G3791">
        <v>300</v>
      </c>
      <c r="H3791">
        <v>0</v>
      </c>
      <c r="I3791">
        <v>0</v>
      </c>
      <c r="J3791">
        <v>840</v>
      </c>
      <c r="K3791">
        <f>SUM(Emisiones_CH4_CO2eq_MUNDO[[#This Row],[Agricultura (kilotoneladas CO₂e)]:[Otras Quemas de Combustible (kilotoneladas CO₂e)]])</f>
        <v>2170</v>
      </c>
    </row>
    <row r="3792" spans="1:11" x14ac:dyDescent="0.25">
      <c r="A3792" t="s">
        <v>278</v>
      </c>
      <c r="B3792" t="s">
        <v>469</v>
      </c>
      <c r="C3792" t="s">
        <v>279</v>
      </c>
      <c r="D3792">
        <v>2000</v>
      </c>
      <c r="E3792">
        <v>130</v>
      </c>
      <c r="F3792">
        <v>980</v>
      </c>
      <c r="G3792">
        <v>310</v>
      </c>
      <c r="H3792">
        <v>0</v>
      </c>
      <c r="I3792">
        <v>0</v>
      </c>
      <c r="J3792">
        <v>830</v>
      </c>
      <c r="K3792">
        <f>SUM(Emisiones_CH4_CO2eq_MUNDO[[#This Row],[Agricultura (kilotoneladas CO₂e)]:[Otras Quemas de Combustible (kilotoneladas CO₂e)]])</f>
        <v>2250</v>
      </c>
    </row>
    <row r="3793" spans="1:11" x14ac:dyDescent="0.25">
      <c r="A3793" t="s">
        <v>278</v>
      </c>
      <c r="B3793" t="s">
        <v>469</v>
      </c>
      <c r="C3793" t="s">
        <v>279</v>
      </c>
      <c r="D3793">
        <v>2001</v>
      </c>
      <c r="E3793">
        <v>90</v>
      </c>
      <c r="F3793">
        <v>1050</v>
      </c>
      <c r="G3793">
        <v>330</v>
      </c>
      <c r="H3793">
        <v>0</v>
      </c>
      <c r="I3793">
        <v>0</v>
      </c>
      <c r="J3793">
        <v>930</v>
      </c>
      <c r="K3793">
        <f>SUM(Emisiones_CH4_CO2eq_MUNDO[[#This Row],[Agricultura (kilotoneladas CO₂e)]:[Otras Quemas de Combustible (kilotoneladas CO₂e)]])</f>
        <v>2400</v>
      </c>
    </row>
    <row r="3794" spans="1:11" x14ac:dyDescent="0.25">
      <c r="A3794" t="s">
        <v>278</v>
      </c>
      <c r="B3794" t="s">
        <v>469</v>
      </c>
      <c r="C3794" t="s">
        <v>279</v>
      </c>
      <c r="D3794">
        <v>2002</v>
      </c>
      <c r="E3794">
        <v>90</v>
      </c>
      <c r="F3794">
        <v>1120</v>
      </c>
      <c r="G3794">
        <v>350</v>
      </c>
      <c r="H3794">
        <v>0</v>
      </c>
      <c r="I3794">
        <v>0</v>
      </c>
      <c r="J3794">
        <v>1020</v>
      </c>
      <c r="K3794">
        <f>SUM(Emisiones_CH4_CO2eq_MUNDO[[#This Row],[Agricultura (kilotoneladas CO₂e)]:[Otras Quemas de Combustible (kilotoneladas CO₂e)]])</f>
        <v>2580</v>
      </c>
    </row>
    <row r="3795" spans="1:11" x14ac:dyDescent="0.25">
      <c r="A3795" t="s">
        <v>278</v>
      </c>
      <c r="B3795" t="s">
        <v>469</v>
      </c>
      <c r="C3795" t="s">
        <v>279</v>
      </c>
      <c r="D3795">
        <v>2003</v>
      </c>
      <c r="E3795">
        <v>90</v>
      </c>
      <c r="F3795">
        <v>1190</v>
      </c>
      <c r="G3795">
        <v>370</v>
      </c>
      <c r="H3795">
        <v>0</v>
      </c>
      <c r="I3795">
        <v>0</v>
      </c>
      <c r="J3795">
        <v>1110</v>
      </c>
      <c r="K3795">
        <f>SUM(Emisiones_CH4_CO2eq_MUNDO[[#This Row],[Agricultura (kilotoneladas CO₂e)]:[Otras Quemas de Combustible (kilotoneladas CO₂e)]])</f>
        <v>2760</v>
      </c>
    </row>
    <row r="3796" spans="1:11" x14ac:dyDescent="0.25">
      <c r="A3796" t="s">
        <v>278</v>
      </c>
      <c r="B3796" t="s">
        <v>469</v>
      </c>
      <c r="C3796" t="s">
        <v>279</v>
      </c>
      <c r="D3796">
        <v>2004</v>
      </c>
      <c r="E3796">
        <v>100</v>
      </c>
      <c r="F3796">
        <v>1270</v>
      </c>
      <c r="G3796">
        <v>380</v>
      </c>
      <c r="H3796">
        <v>0</v>
      </c>
      <c r="I3796">
        <v>0</v>
      </c>
      <c r="J3796">
        <v>1210</v>
      </c>
      <c r="K3796">
        <f>SUM(Emisiones_CH4_CO2eq_MUNDO[[#This Row],[Agricultura (kilotoneladas CO₂e)]:[Otras Quemas de Combustible (kilotoneladas CO₂e)]])</f>
        <v>2960</v>
      </c>
    </row>
    <row r="3797" spans="1:11" x14ac:dyDescent="0.25">
      <c r="A3797" t="s">
        <v>278</v>
      </c>
      <c r="B3797" t="s">
        <v>469</v>
      </c>
      <c r="C3797" t="s">
        <v>279</v>
      </c>
      <c r="D3797">
        <v>2005</v>
      </c>
      <c r="E3797">
        <v>60</v>
      </c>
      <c r="F3797">
        <v>1340</v>
      </c>
      <c r="G3797">
        <v>400</v>
      </c>
      <c r="H3797">
        <v>0</v>
      </c>
      <c r="I3797">
        <v>0</v>
      </c>
      <c r="J3797">
        <v>1300</v>
      </c>
      <c r="K3797">
        <f>SUM(Emisiones_CH4_CO2eq_MUNDO[[#This Row],[Agricultura (kilotoneladas CO₂e)]:[Otras Quemas de Combustible (kilotoneladas CO₂e)]])</f>
        <v>3100</v>
      </c>
    </row>
    <row r="3798" spans="1:11" x14ac:dyDescent="0.25">
      <c r="A3798" t="s">
        <v>278</v>
      </c>
      <c r="B3798" t="s">
        <v>469</v>
      </c>
      <c r="C3798" t="s">
        <v>279</v>
      </c>
      <c r="D3798">
        <v>2006</v>
      </c>
      <c r="E3798">
        <v>80</v>
      </c>
      <c r="F3798">
        <v>1540</v>
      </c>
      <c r="G3798">
        <v>450</v>
      </c>
      <c r="H3798">
        <v>0</v>
      </c>
      <c r="I3798">
        <v>0</v>
      </c>
      <c r="J3798">
        <v>1500</v>
      </c>
      <c r="K3798">
        <f>SUM(Emisiones_CH4_CO2eq_MUNDO[[#This Row],[Agricultura (kilotoneladas CO₂e)]:[Otras Quemas de Combustible (kilotoneladas CO₂e)]])</f>
        <v>3570</v>
      </c>
    </row>
    <row r="3799" spans="1:11" x14ac:dyDescent="0.25">
      <c r="A3799" t="s">
        <v>278</v>
      </c>
      <c r="B3799" t="s">
        <v>469</v>
      </c>
      <c r="C3799" t="s">
        <v>279</v>
      </c>
      <c r="D3799">
        <v>2007</v>
      </c>
      <c r="E3799">
        <v>90</v>
      </c>
      <c r="F3799">
        <v>1730</v>
      </c>
      <c r="G3799">
        <v>490</v>
      </c>
      <c r="H3799">
        <v>0</v>
      </c>
      <c r="I3799">
        <v>190</v>
      </c>
      <c r="J3799">
        <v>1690</v>
      </c>
      <c r="K3799">
        <f>SUM(Emisiones_CH4_CO2eq_MUNDO[[#This Row],[Agricultura (kilotoneladas CO₂e)]:[Otras Quemas de Combustible (kilotoneladas CO₂e)]])</f>
        <v>4190</v>
      </c>
    </row>
    <row r="3800" spans="1:11" x14ac:dyDescent="0.25">
      <c r="A3800" t="s">
        <v>278</v>
      </c>
      <c r="B3800" t="s">
        <v>469</v>
      </c>
      <c r="C3800" t="s">
        <v>279</v>
      </c>
      <c r="D3800">
        <v>2008</v>
      </c>
      <c r="E3800">
        <v>90</v>
      </c>
      <c r="F3800">
        <v>1930</v>
      </c>
      <c r="G3800">
        <v>540</v>
      </c>
      <c r="H3800">
        <v>0</v>
      </c>
      <c r="I3800">
        <v>190</v>
      </c>
      <c r="J3800">
        <v>1890</v>
      </c>
      <c r="K3800">
        <f>SUM(Emisiones_CH4_CO2eq_MUNDO[[#This Row],[Agricultura (kilotoneladas CO₂e)]:[Otras Quemas de Combustible (kilotoneladas CO₂e)]])</f>
        <v>4640</v>
      </c>
    </row>
    <row r="3801" spans="1:11" x14ac:dyDescent="0.25">
      <c r="A3801" t="s">
        <v>278</v>
      </c>
      <c r="B3801" t="s">
        <v>469</v>
      </c>
      <c r="C3801" t="s">
        <v>279</v>
      </c>
      <c r="D3801">
        <v>2009</v>
      </c>
      <c r="E3801">
        <v>120</v>
      </c>
      <c r="F3801">
        <v>2120</v>
      </c>
      <c r="G3801">
        <v>580</v>
      </c>
      <c r="H3801">
        <v>0</v>
      </c>
      <c r="I3801">
        <v>190</v>
      </c>
      <c r="J3801">
        <v>2080</v>
      </c>
      <c r="K3801">
        <f>SUM(Emisiones_CH4_CO2eq_MUNDO[[#This Row],[Agricultura (kilotoneladas CO₂e)]:[Otras Quemas de Combustible (kilotoneladas CO₂e)]])</f>
        <v>5090</v>
      </c>
    </row>
    <row r="3802" spans="1:11" x14ac:dyDescent="0.25">
      <c r="A3802" t="s">
        <v>278</v>
      </c>
      <c r="B3802" t="s">
        <v>469</v>
      </c>
      <c r="C3802" t="s">
        <v>279</v>
      </c>
      <c r="D3802">
        <v>2010</v>
      </c>
      <c r="E3802">
        <v>130</v>
      </c>
      <c r="F3802">
        <v>2320</v>
      </c>
      <c r="G3802">
        <v>630</v>
      </c>
      <c r="H3802">
        <v>0</v>
      </c>
      <c r="I3802">
        <v>190</v>
      </c>
      <c r="J3802">
        <v>2280</v>
      </c>
      <c r="K3802">
        <f>SUM(Emisiones_CH4_CO2eq_MUNDO[[#This Row],[Agricultura (kilotoneladas CO₂e)]:[Otras Quemas de Combustible (kilotoneladas CO₂e)]])</f>
        <v>5550</v>
      </c>
    </row>
    <row r="3803" spans="1:11" x14ac:dyDescent="0.25">
      <c r="A3803" t="s">
        <v>278</v>
      </c>
      <c r="B3803" t="s">
        <v>469</v>
      </c>
      <c r="C3803" t="s">
        <v>279</v>
      </c>
      <c r="D3803">
        <v>2011</v>
      </c>
      <c r="E3803">
        <v>150</v>
      </c>
      <c r="F3803">
        <v>2410</v>
      </c>
      <c r="G3803">
        <v>690</v>
      </c>
      <c r="H3803">
        <v>0</v>
      </c>
      <c r="I3803">
        <v>190</v>
      </c>
      <c r="J3803">
        <v>2530</v>
      </c>
      <c r="K3803">
        <f>SUM(Emisiones_CH4_CO2eq_MUNDO[[#This Row],[Agricultura (kilotoneladas CO₂e)]:[Otras Quemas de Combustible (kilotoneladas CO₂e)]])</f>
        <v>5970</v>
      </c>
    </row>
    <row r="3804" spans="1:11" x14ac:dyDescent="0.25">
      <c r="A3804" t="s">
        <v>278</v>
      </c>
      <c r="B3804" t="s">
        <v>469</v>
      </c>
      <c r="C3804" t="s">
        <v>279</v>
      </c>
      <c r="D3804">
        <v>2012</v>
      </c>
      <c r="E3804">
        <v>160</v>
      </c>
      <c r="F3804">
        <v>2490</v>
      </c>
      <c r="G3804">
        <v>750</v>
      </c>
      <c r="H3804">
        <v>0</v>
      </c>
      <c r="I3804">
        <v>190</v>
      </c>
      <c r="J3804">
        <v>2790</v>
      </c>
      <c r="K3804">
        <f>SUM(Emisiones_CH4_CO2eq_MUNDO[[#This Row],[Agricultura (kilotoneladas CO₂e)]:[Otras Quemas de Combustible (kilotoneladas CO₂e)]])</f>
        <v>6380</v>
      </c>
    </row>
    <row r="3805" spans="1:11" x14ac:dyDescent="0.25">
      <c r="A3805" t="s">
        <v>278</v>
      </c>
      <c r="B3805" t="s">
        <v>469</v>
      </c>
      <c r="C3805" t="s">
        <v>279</v>
      </c>
      <c r="D3805">
        <v>2013</v>
      </c>
      <c r="E3805">
        <v>190</v>
      </c>
      <c r="F3805">
        <v>2580</v>
      </c>
      <c r="G3805">
        <v>810</v>
      </c>
      <c r="H3805">
        <v>0</v>
      </c>
      <c r="I3805">
        <v>190</v>
      </c>
      <c r="J3805">
        <v>3050</v>
      </c>
      <c r="K3805">
        <f>SUM(Emisiones_CH4_CO2eq_MUNDO[[#This Row],[Agricultura (kilotoneladas CO₂e)]:[Otras Quemas de Combustible (kilotoneladas CO₂e)]])</f>
        <v>6820</v>
      </c>
    </row>
    <row r="3806" spans="1:11" x14ac:dyDescent="0.25">
      <c r="A3806" t="s">
        <v>278</v>
      </c>
      <c r="B3806" t="s">
        <v>469</v>
      </c>
      <c r="C3806" t="s">
        <v>279</v>
      </c>
      <c r="D3806">
        <v>2014</v>
      </c>
      <c r="E3806">
        <v>150</v>
      </c>
      <c r="F3806">
        <v>2670</v>
      </c>
      <c r="G3806">
        <v>870</v>
      </c>
      <c r="H3806">
        <v>0</v>
      </c>
      <c r="I3806">
        <v>190</v>
      </c>
      <c r="J3806">
        <v>3310</v>
      </c>
      <c r="K3806">
        <f>SUM(Emisiones_CH4_CO2eq_MUNDO[[#This Row],[Agricultura (kilotoneladas CO₂e)]:[Otras Quemas de Combustible (kilotoneladas CO₂e)]])</f>
        <v>7190</v>
      </c>
    </row>
    <row r="3807" spans="1:11" x14ac:dyDescent="0.25">
      <c r="A3807" t="s">
        <v>278</v>
      </c>
      <c r="B3807" t="s">
        <v>469</v>
      </c>
      <c r="C3807" t="s">
        <v>279</v>
      </c>
      <c r="D3807">
        <v>2015</v>
      </c>
      <c r="E3807">
        <v>250</v>
      </c>
      <c r="F3807">
        <v>2750</v>
      </c>
      <c r="G3807">
        <v>930</v>
      </c>
      <c r="H3807">
        <v>0</v>
      </c>
      <c r="I3807">
        <v>190</v>
      </c>
      <c r="J3807">
        <v>3570</v>
      </c>
      <c r="K3807">
        <f>SUM(Emisiones_CH4_CO2eq_MUNDO[[#This Row],[Agricultura (kilotoneladas CO₂e)]:[Otras Quemas de Combustible (kilotoneladas CO₂e)]])</f>
        <v>7690</v>
      </c>
    </row>
    <row r="3808" spans="1:11" x14ac:dyDescent="0.25">
      <c r="A3808" t="s">
        <v>278</v>
      </c>
      <c r="B3808" t="s">
        <v>469</v>
      </c>
      <c r="C3808" t="s">
        <v>279</v>
      </c>
      <c r="D3808">
        <v>2016</v>
      </c>
      <c r="E3808">
        <v>80</v>
      </c>
      <c r="F3808">
        <v>2790</v>
      </c>
      <c r="G3808">
        <v>990</v>
      </c>
      <c r="H3808">
        <v>0</v>
      </c>
      <c r="I3808">
        <v>190</v>
      </c>
      <c r="J3808">
        <v>3630</v>
      </c>
      <c r="K3808">
        <f>SUM(Emisiones_CH4_CO2eq_MUNDO[[#This Row],[Agricultura (kilotoneladas CO₂e)]:[Otras Quemas de Combustible (kilotoneladas CO₂e)]])</f>
        <v>7680</v>
      </c>
    </row>
    <row r="3809" spans="1:11" x14ac:dyDescent="0.25">
      <c r="A3809" t="s">
        <v>280</v>
      </c>
      <c r="B3809" t="s">
        <v>470</v>
      </c>
      <c r="C3809" t="s">
        <v>281</v>
      </c>
      <c r="D3809">
        <v>1990</v>
      </c>
      <c r="E3809">
        <v>18270</v>
      </c>
      <c r="F3809">
        <v>28210</v>
      </c>
      <c r="G3809">
        <v>4520</v>
      </c>
      <c r="H3809">
        <v>190</v>
      </c>
      <c r="I3809">
        <v>70</v>
      </c>
      <c r="J3809">
        <v>590</v>
      </c>
      <c r="K3809">
        <f>SUM(Emisiones_CH4_CO2eq_MUNDO[[#This Row],[Agricultura (kilotoneladas CO₂e)]:[Otras Quemas de Combustible (kilotoneladas CO₂e)]])</f>
        <v>51850</v>
      </c>
    </row>
    <row r="3810" spans="1:11" x14ac:dyDescent="0.25">
      <c r="A3810" t="s">
        <v>280</v>
      </c>
      <c r="B3810" t="s">
        <v>470</v>
      </c>
      <c r="C3810" t="s">
        <v>281</v>
      </c>
      <c r="D3810">
        <v>1991</v>
      </c>
      <c r="E3810">
        <v>16399.999999999898</v>
      </c>
      <c r="F3810">
        <v>23440</v>
      </c>
      <c r="G3810">
        <v>4440</v>
      </c>
      <c r="H3810">
        <v>190</v>
      </c>
      <c r="I3810">
        <v>50</v>
      </c>
      <c r="J3810">
        <v>490</v>
      </c>
      <c r="K3810">
        <f>SUM(Emisiones_CH4_CO2eq_MUNDO[[#This Row],[Agricultura (kilotoneladas CO₂e)]:[Otras Quemas de Combustible (kilotoneladas CO₂e)]])</f>
        <v>45009.999999999898</v>
      </c>
    </row>
    <row r="3811" spans="1:11" x14ac:dyDescent="0.25">
      <c r="A3811" t="s">
        <v>280</v>
      </c>
      <c r="B3811" t="s">
        <v>470</v>
      </c>
      <c r="C3811" t="s">
        <v>281</v>
      </c>
      <c r="D3811">
        <v>1992</v>
      </c>
      <c r="E3811">
        <v>14480</v>
      </c>
      <c r="F3811">
        <v>20930</v>
      </c>
      <c r="G3811">
        <v>4380</v>
      </c>
      <c r="H3811">
        <v>190</v>
      </c>
      <c r="I3811">
        <v>30</v>
      </c>
      <c r="J3811">
        <v>450</v>
      </c>
      <c r="K3811">
        <f>SUM(Emisiones_CH4_CO2eq_MUNDO[[#This Row],[Agricultura (kilotoneladas CO₂e)]:[Otras Quemas de Combustible (kilotoneladas CO₂e)]])</f>
        <v>40460</v>
      </c>
    </row>
    <row r="3812" spans="1:11" x14ac:dyDescent="0.25">
      <c r="A3812" t="s">
        <v>280</v>
      </c>
      <c r="B3812" t="s">
        <v>470</v>
      </c>
      <c r="C3812" t="s">
        <v>281</v>
      </c>
      <c r="D3812">
        <v>1993</v>
      </c>
      <c r="E3812">
        <v>12450</v>
      </c>
      <c r="F3812">
        <v>19920</v>
      </c>
      <c r="G3812">
        <v>4380</v>
      </c>
      <c r="H3812">
        <v>190</v>
      </c>
      <c r="I3812">
        <v>30</v>
      </c>
      <c r="J3812">
        <v>460</v>
      </c>
      <c r="K3812">
        <f>SUM(Emisiones_CH4_CO2eq_MUNDO[[#This Row],[Agricultura (kilotoneladas CO₂e)]:[Otras Quemas de Combustible (kilotoneladas CO₂e)]])</f>
        <v>37430</v>
      </c>
    </row>
    <row r="3813" spans="1:11" x14ac:dyDescent="0.25">
      <c r="A3813" t="s">
        <v>280</v>
      </c>
      <c r="B3813" t="s">
        <v>470</v>
      </c>
      <c r="C3813" t="s">
        <v>281</v>
      </c>
      <c r="D3813">
        <v>1994</v>
      </c>
      <c r="E3813">
        <v>12660</v>
      </c>
      <c r="F3813">
        <v>20120</v>
      </c>
      <c r="G3813">
        <v>4410</v>
      </c>
      <c r="H3813">
        <v>190</v>
      </c>
      <c r="I3813">
        <v>50</v>
      </c>
      <c r="J3813">
        <v>450</v>
      </c>
      <c r="K3813">
        <f>SUM(Emisiones_CH4_CO2eq_MUNDO[[#This Row],[Agricultura (kilotoneladas CO₂e)]:[Otras Quemas de Combustible (kilotoneladas CO₂e)]])</f>
        <v>37880</v>
      </c>
    </row>
    <row r="3814" spans="1:11" x14ac:dyDescent="0.25">
      <c r="A3814" t="s">
        <v>280</v>
      </c>
      <c r="B3814" t="s">
        <v>470</v>
      </c>
      <c r="C3814" t="s">
        <v>281</v>
      </c>
      <c r="D3814">
        <v>1995</v>
      </c>
      <c r="E3814">
        <v>11670</v>
      </c>
      <c r="F3814">
        <v>20240</v>
      </c>
      <c r="G3814">
        <v>4630</v>
      </c>
      <c r="H3814">
        <v>190</v>
      </c>
      <c r="I3814">
        <v>50</v>
      </c>
      <c r="J3814">
        <v>490</v>
      </c>
      <c r="K3814">
        <f>SUM(Emisiones_CH4_CO2eq_MUNDO[[#This Row],[Agricultura (kilotoneladas CO₂e)]:[Otras Quemas de Combustible (kilotoneladas CO₂e)]])</f>
        <v>37270</v>
      </c>
    </row>
    <row r="3815" spans="1:11" x14ac:dyDescent="0.25">
      <c r="A3815" t="s">
        <v>280</v>
      </c>
      <c r="B3815" t="s">
        <v>470</v>
      </c>
      <c r="C3815" t="s">
        <v>281</v>
      </c>
      <c r="D3815">
        <v>1996</v>
      </c>
      <c r="E3815">
        <v>11610</v>
      </c>
      <c r="F3815">
        <v>19870</v>
      </c>
      <c r="G3815">
        <v>4690</v>
      </c>
      <c r="H3815">
        <v>100</v>
      </c>
      <c r="I3815">
        <v>50</v>
      </c>
      <c r="J3815">
        <v>900</v>
      </c>
      <c r="K3815">
        <f>SUM(Emisiones_CH4_CO2eq_MUNDO[[#This Row],[Agricultura (kilotoneladas CO₂e)]:[Otras Quemas de Combustible (kilotoneladas CO₂e)]])</f>
        <v>37220</v>
      </c>
    </row>
    <row r="3816" spans="1:11" x14ac:dyDescent="0.25">
      <c r="A3816" t="s">
        <v>280</v>
      </c>
      <c r="B3816" t="s">
        <v>470</v>
      </c>
      <c r="C3816" t="s">
        <v>281</v>
      </c>
      <c r="D3816">
        <v>1997</v>
      </c>
      <c r="E3816">
        <v>11350</v>
      </c>
      <c r="F3816">
        <v>18190</v>
      </c>
      <c r="G3816">
        <v>4760</v>
      </c>
      <c r="H3816">
        <v>80</v>
      </c>
      <c r="I3816">
        <v>50</v>
      </c>
      <c r="J3816">
        <v>1130</v>
      </c>
      <c r="K3816">
        <f>SUM(Emisiones_CH4_CO2eq_MUNDO[[#This Row],[Agricultura (kilotoneladas CO₂e)]:[Otras Quemas de Combustible (kilotoneladas CO₂e)]])</f>
        <v>35560</v>
      </c>
    </row>
    <row r="3817" spans="1:11" x14ac:dyDescent="0.25">
      <c r="A3817" t="s">
        <v>280</v>
      </c>
      <c r="B3817" t="s">
        <v>470</v>
      </c>
      <c r="C3817" t="s">
        <v>281</v>
      </c>
      <c r="D3817">
        <v>1998</v>
      </c>
      <c r="E3817">
        <v>10860</v>
      </c>
      <c r="F3817">
        <v>16410</v>
      </c>
      <c r="G3817">
        <v>4710</v>
      </c>
      <c r="H3817">
        <v>90</v>
      </c>
      <c r="I3817">
        <v>40</v>
      </c>
      <c r="J3817">
        <v>1000</v>
      </c>
      <c r="K3817">
        <f>SUM(Emisiones_CH4_CO2eq_MUNDO[[#This Row],[Agricultura (kilotoneladas CO₂e)]:[Otras Quemas de Combustible (kilotoneladas CO₂e)]])</f>
        <v>33110</v>
      </c>
    </row>
    <row r="3818" spans="1:11" x14ac:dyDescent="0.25">
      <c r="A3818" t="s">
        <v>280</v>
      </c>
      <c r="B3818" t="s">
        <v>470</v>
      </c>
      <c r="C3818" t="s">
        <v>281</v>
      </c>
      <c r="D3818">
        <v>1999</v>
      </c>
      <c r="E3818">
        <v>10580</v>
      </c>
      <c r="F3818">
        <v>15800</v>
      </c>
      <c r="G3818">
        <v>4770</v>
      </c>
      <c r="H3818">
        <v>80</v>
      </c>
      <c r="I3818">
        <v>40</v>
      </c>
      <c r="J3818">
        <v>940</v>
      </c>
      <c r="K3818">
        <f>SUM(Emisiones_CH4_CO2eq_MUNDO[[#This Row],[Agricultura (kilotoneladas CO₂e)]:[Otras Quemas de Combustible (kilotoneladas CO₂e)]])</f>
        <v>32210</v>
      </c>
    </row>
    <row r="3819" spans="1:11" x14ac:dyDescent="0.25">
      <c r="A3819" t="s">
        <v>280</v>
      </c>
      <c r="B3819" t="s">
        <v>470</v>
      </c>
      <c r="C3819" t="s">
        <v>281</v>
      </c>
      <c r="D3819">
        <v>2000</v>
      </c>
      <c r="E3819">
        <v>10230</v>
      </c>
      <c r="F3819">
        <v>17030</v>
      </c>
      <c r="G3819">
        <v>4730</v>
      </c>
      <c r="H3819">
        <v>80</v>
      </c>
      <c r="I3819">
        <v>50</v>
      </c>
      <c r="J3819">
        <v>920</v>
      </c>
      <c r="K3819">
        <f>SUM(Emisiones_CH4_CO2eq_MUNDO[[#This Row],[Agricultura (kilotoneladas CO₂e)]:[Otras Quemas de Combustible (kilotoneladas CO₂e)]])</f>
        <v>33040</v>
      </c>
    </row>
    <row r="3820" spans="1:11" x14ac:dyDescent="0.25">
      <c r="A3820" t="s">
        <v>280</v>
      </c>
      <c r="B3820" t="s">
        <v>470</v>
      </c>
      <c r="C3820" t="s">
        <v>281</v>
      </c>
      <c r="D3820">
        <v>2001</v>
      </c>
      <c r="E3820">
        <v>9750</v>
      </c>
      <c r="F3820">
        <v>19610</v>
      </c>
      <c r="G3820">
        <v>4760</v>
      </c>
      <c r="H3820">
        <v>40</v>
      </c>
      <c r="I3820">
        <v>50</v>
      </c>
      <c r="J3820">
        <v>750</v>
      </c>
      <c r="K3820">
        <f>SUM(Emisiones_CH4_CO2eq_MUNDO[[#This Row],[Agricultura (kilotoneladas CO₂e)]:[Otras Quemas de Combustible (kilotoneladas CO₂e)]])</f>
        <v>34960</v>
      </c>
    </row>
    <row r="3821" spans="1:11" x14ac:dyDescent="0.25">
      <c r="A3821" t="s">
        <v>280</v>
      </c>
      <c r="B3821" t="s">
        <v>470</v>
      </c>
      <c r="C3821" t="s">
        <v>281</v>
      </c>
      <c r="D3821">
        <v>2002</v>
      </c>
      <c r="E3821">
        <v>9480</v>
      </c>
      <c r="F3821">
        <v>18550</v>
      </c>
      <c r="G3821">
        <v>4780</v>
      </c>
      <c r="H3821">
        <v>240</v>
      </c>
      <c r="I3821">
        <v>60</v>
      </c>
      <c r="J3821">
        <v>760</v>
      </c>
      <c r="K3821">
        <f>SUM(Emisiones_CH4_CO2eq_MUNDO[[#This Row],[Agricultura (kilotoneladas CO₂e)]:[Otras Quemas de Combustible (kilotoneladas CO₂e)]])</f>
        <v>33870</v>
      </c>
    </row>
    <row r="3822" spans="1:11" x14ac:dyDescent="0.25">
      <c r="A3822" t="s">
        <v>280</v>
      </c>
      <c r="B3822" t="s">
        <v>470</v>
      </c>
      <c r="C3822" t="s">
        <v>281</v>
      </c>
      <c r="D3822">
        <v>2003</v>
      </c>
      <c r="E3822">
        <v>9740</v>
      </c>
      <c r="F3822">
        <v>17900</v>
      </c>
      <c r="G3822">
        <v>4840</v>
      </c>
      <c r="H3822">
        <v>170</v>
      </c>
      <c r="I3822">
        <v>70</v>
      </c>
      <c r="J3822">
        <v>890</v>
      </c>
      <c r="K3822">
        <f>SUM(Emisiones_CH4_CO2eq_MUNDO[[#This Row],[Agricultura (kilotoneladas CO₂e)]:[Otras Quemas de Combustible (kilotoneladas CO₂e)]])</f>
        <v>33610</v>
      </c>
    </row>
    <row r="3823" spans="1:11" x14ac:dyDescent="0.25">
      <c r="A3823" t="s">
        <v>280</v>
      </c>
      <c r="B3823" t="s">
        <v>470</v>
      </c>
      <c r="C3823" t="s">
        <v>281</v>
      </c>
      <c r="D3823">
        <v>2004</v>
      </c>
      <c r="E3823">
        <v>9850</v>
      </c>
      <c r="F3823">
        <v>16469.999999999898</v>
      </c>
      <c r="G3823">
        <v>4910</v>
      </c>
      <c r="H3823">
        <v>40</v>
      </c>
      <c r="I3823">
        <v>90</v>
      </c>
      <c r="J3823">
        <v>1040</v>
      </c>
      <c r="K3823">
        <f>SUM(Emisiones_CH4_CO2eq_MUNDO[[#This Row],[Agricultura (kilotoneladas CO₂e)]:[Otras Quemas de Combustible (kilotoneladas CO₂e)]])</f>
        <v>32399.999999999898</v>
      </c>
    </row>
    <row r="3824" spans="1:11" x14ac:dyDescent="0.25">
      <c r="A3824" t="s">
        <v>280</v>
      </c>
      <c r="B3824" t="s">
        <v>470</v>
      </c>
      <c r="C3824" t="s">
        <v>281</v>
      </c>
      <c r="D3824">
        <v>2005</v>
      </c>
      <c r="E3824">
        <v>9850</v>
      </c>
      <c r="F3824">
        <v>15790</v>
      </c>
      <c r="G3824">
        <v>4900</v>
      </c>
      <c r="H3824">
        <v>80</v>
      </c>
      <c r="I3824">
        <v>80</v>
      </c>
      <c r="J3824">
        <v>1060</v>
      </c>
      <c r="K3824">
        <f>SUM(Emisiones_CH4_CO2eq_MUNDO[[#This Row],[Agricultura (kilotoneladas CO₂e)]:[Otras Quemas de Combustible (kilotoneladas CO₂e)]])</f>
        <v>31760</v>
      </c>
    </row>
    <row r="3825" spans="1:11" x14ac:dyDescent="0.25">
      <c r="A3825" t="s">
        <v>280</v>
      </c>
      <c r="B3825" t="s">
        <v>470</v>
      </c>
      <c r="C3825" t="s">
        <v>281</v>
      </c>
      <c r="D3825">
        <v>2006</v>
      </c>
      <c r="E3825">
        <v>10040</v>
      </c>
      <c r="F3825">
        <v>15040</v>
      </c>
      <c r="G3825">
        <v>4740</v>
      </c>
      <c r="H3825">
        <v>60</v>
      </c>
      <c r="I3825">
        <v>90</v>
      </c>
      <c r="J3825">
        <v>1010</v>
      </c>
      <c r="K3825">
        <f>SUM(Emisiones_CH4_CO2eq_MUNDO[[#This Row],[Agricultura (kilotoneladas CO₂e)]:[Otras Quemas de Combustible (kilotoneladas CO₂e)]])</f>
        <v>30980</v>
      </c>
    </row>
    <row r="3826" spans="1:11" x14ac:dyDescent="0.25">
      <c r="A3826" t="s">
        <v>280</v>
      </c>
      <c r="B3826" t="s">
        <v>470</v>
      </c>
      <c r="C3826" t="s">
        <v>281</v>
      </c>
      <c r="D3826">
        <v>2007</v>
      </c>
      <c r="E3826">
        <v>10200</v>
      </c>
      <c r="F3826">
        <v>13290</v>
      </c>
      <c r="G3826">
        <v>4870</v>
      </c>
      <c r="H3826">
        <v>510</v>
      </c>
      <c r="I3826">
        <v>50</v>
      </c>
      <c r="J3826">
        <v>1030</v>
      </c>
      <c r="K3826">
        <f>SUM(Emisiones_CH4_CO2eq_MUNDO[[#This Row],[Agricultura (kilotoneladas CO₂e)]:[Otras Quemas de Combustible (kilotoneladas CO₂e)]])</f>
        <v>29950</v>
      </c>
    </row>
    <row r="3827" spans="1:11" x14ac:dyDescent="0.25">
      <c r="A3827" t="s">
        <v>280</v>
      </c>
      <c r="B3827" t="s">
        <v>470</v>
      </c>
      <c r="C3827" t="s">
        <v>281</v>
      </c>
      <c r="D3827">
        <v>2008</v>
      </c>
      <c r="E3827">
        <v>10100</v>
      </c>
      <c r="F3827">
        <v>13050</v>
      </c>
      <c r="G3827">
        <v>4830</v>
      </c>
      <c r="H3827">
        <v>120</v>
      </c>
      <c r="I3827">
        <v>50</v>
      </c>
      <c r="J3827">
        <v>1250</v>
      </c>
      <c r="K3827">
        <f>SUM(Emisiones_CH4_CO2eq_MUNDO[[#This Row],[Agricultura (kilotoneladas CO₂e)]:[Otras Quemas de Combustible (kilotoneladas CO₂e)]])</f>
        <v>29400</v>
      </c>
    </row>
    <row r="3828" spans="1:11" x14ac:dyDescent="0.25">
      <c r="A3828" t="s">
        <v>280</v>
      </c>
      <c r="B3828" t="s">
        <v>470</v>
      </c>
      <c r="C3828" t="s">
        <v>281</v>
      </c>
      <c r="D3828">
        <v>2009</v>
      </c>
      <c r="E3828">
        <v>9820</v>
      </c>
      <c r="F3828">
        <v>12010</v>
      </c>
      <c r="G3828">
        <v>4850</v>
      </c>
      <c r="H3828">
        <v>40</v>
      </c>
      <c r="I3828">
        <v>20</v>
      </c>
      <c r="J3828">
        <v>1220</v>
      </c>
      <c r="K3828">
        <f>SUM(Emisiones_CH4_CO2eq_MUNDO[[#This Row],[Agricultura (kilotoneladas CO₂e)]:[Otras Quemas de Combustible (kilotoneladas CO₂e)]])</f>
        <v>27960</v>
      </c>
    </row>
    <row r="3829" spans="1:11" x14ac:dyDescent="0.25">
      <c r="A3829" t="s">
        <v>280</v>
      </c>
      <c r="B3829" t="s">
        <v>470</v>
      </c>
      <c r="C3829" t="s">
        <v>281</v>
      </c>
      <c r="D3829">
        <v>2010</v>
      </c>
      <c r="E3829">
        <v>9420</v>
      </c>
      <c r="F3829">
        <v>11590</v>
      </c>
      <c r="G3829">
        <v>4930</v>
      </c>
      <c r="H3829">
        <v>20</v>
      </c>
      <c r="I3829">
        <v>30</v>
      </c>
      <c r="J3829">
        <v>1250</v>
      </c>
      <c r="K3829">
        <f>SUM(Emisiones_CH4_CO2eq_MUNDO[[#This Row],[Agricultura (kilotoneladas CO₂e)]:[Otras Quemas de Combustible (kilotoneladas CO₂e)]])</f>
        <v>27240</v>
      </c>
    </row>
    <row r="3830" spans="1:11" x14ac:dyDescent="0.25">
      <c r="A3830" t="s">
        <v>280</v>
      </c>
      <c r="B3830" t="s">
        <v>470</v>
      </c>
      <c r="C3830" t="s">
        <v>281</v>
      </c>
      <c r="D3830">
        <v>2011</v>
      </c>
      <c r="E3830">
        <v>8140</v>
      </c>
      <c r="F3830">
        <v>11770</v>
      </c>
      <c r="G3830">
        <v>4420</v>
      </c>
      <c r="H3830">
        <v>620</v>
      </c>
      <c r="I3830">
        <v>20</v>
      </c>
      <c r="J3830">
        <v>1120</v>
      </c>
      <c r="K3830">
        <f>SUM(Emisiones_CH4_CO2eq_MUNDO[[#This Row],[Agricultura (kilotoneladas CO₂e)]:[Otras Quemas de Combustible (kilotoneladas CO₂e)]])</f>
        <v>26090</v>
      </c>
    </row>
    <row r="3831" spans="1:11" x14ac:dyDescent="0.25">
      <c r="A3831" t="s">
        <v>280</v>
      </c>
      <c r="B3831" t="s">
        <v>470</v>
      </c>
      <c r="C3831" t="s">
        <v>281</v>
      </c>
      <c r="D3831">
        <v>2012</v>
      </c>
      <c r="E3831">
        <v>8100</v>
      </c>
      <c r="F3831">
        <v>11350</v>
      </c>
      <c r="G3831">
        <v>5000</v>
      </c>
      <c r="H3831">
        <v>740</v>
      </c>
      <c r="I3831">
        <v>20</v>
      </c>
      <c r="J3831">
        <v>1160</v>
      </c>
      <c r="K3831">
        <f>SUM(Emisiones_CH4_CO2eq_MUNDO[[#This Row],[Agricultura (kilotoneladas CO₂e)]:[Otras Quemas de Combustible (kilotoneladas CO₂e)]])</f>
        <v>26370</v>
      </c>
    </row>
    <row r="3832" spans="1:11" x14ac:dyDescent="0.25">
      <c r="A3832" t="s">
        <v>280</v>
      </c>
      <c r="B3832" t="s">
        <v>470</v>
      </c>
      <c r="C3832" t="s">
        <v>281</v>
      </c>
      <c r="D3832">
        <v>2013</v>
      </c>
      <c r="E3832">
        <v>8150</v>
      </c>
      <c r="F3832">
        <v>10930</v>
      </c>
      <c r="G3832">
        <v>5280</v>
      </c>
      <c r="H3832">
        <v>100</v>
      </c>
      <c r="I3832">
        <v>20</v>
      </c>
      <c r="J3832">
        <v>1110</v>
      </c>
      <c r="K3832">
        <f>SUM(Emisiones_CH4_CO2eq_MUNDO[[#This Row],[Agricultura (kilotoneladas CO₂e)]:[Otras Quemas de Combustible (kilotoneladas CO₂e)]])</f>
        <v>25590</v>
      </c>
    </row>
    <row r="3833" spans="1:11" x14ac:dyDescent="0.25">
      <c r="A3833" t="s">
        <v>280</v>
      </c>
      <c r="B3833" t="s">
        <v>470</v>
      </c>
      <c r="C3833" t="s">
        <v>281</v>
      </c>
      <c r="D3833">
        <v>2014</v>
      </c>
      <c r="E3833">
        <v>8230</v>
      </c>
      <c r="F3833">
        <v>10750</v>
      </c>
      <c r="G3833">
        <v>5270</v>
      </c>
      <c r="H3833">
        <v>70</v>
      </c>
      <c r="I3833">
        <v>10</v>
      </c>
      <c r="J3833">
        <v>1120</v>
      </c>
      <c r="K3833">
        <f>SUM(Emisiones_CH4_CO2eq_MUNDO[[#This Row],[Agricultura (kilotoneladas CO₂e)]:[Otras Quemas de Combustible (kilotoneladas CO₂e)]])</f>
        <v>25450</v>
      </c>
    </row>
    <row r="3834" spans="1:11" x14ac:dyDescent="0.25">
      <c r="A3834" t="s">
        <v>280</v>
      </c>
      <c r="B3834" t="s">
        <v>470</v>
      </c>
      <c r="C3834" t="s">
        <v>281</v>
      </c>
      <c r="D3834">
        <v>2015</v>
      </c>
      <c r="E3834">
        <v>8340</v>
      </c>
      <c r="F3834">
        <v>10410</v>
      </c>
      <c r="G3834">
        <v>5260</v>
      </c>
      <c r="H3834">
        <v>90</v>
      </c>
      <c r="I3834">
        <v>20</v>
      </c>
      <c r="J3834">
        <v>1080</v>
      </c>
      <c r="K3834">
        <f>SUM(Emisiones_CH4_CO2eq_MUNDO[[#This Row],[Agricultura (kilotoneladas CO₂e)]:[Otras Quemas de Combustible (kilotoneladas CO₂e)]])</f>
        <v>25200</v>
      </c>
    </row>
    <row r="3835" spans="1:11" x14ac:dyDescent="0.25">
      <c r="A3835" t="s">
        <v>280</v>
      </c>
      <c r="B3835" t="s">
        <v>470</v>
      </c>
      <c r="C3835" t="s">
        <v>281</v>
      </c>
      <c r="D3835">
        <v>2016</v>
      </c>
      <c r="E3835">
        <v>8400</v>
      </c>
      <c r="F3835">
        <v>9720</v>
      </c>
      <c r="G3835">
        <v>5250</v>
      </c>
      <c r="H3835">
        <v>20</v>
      </c>
      <c r="I3835">
        <v>10</v>
      </c>
      <c r="J3835">
        <v>1090</v>
      </c>
      <c r="K3835">
        <f>SUM(Emisiones_CH4_CO2eq_MUNDO[[#This Row],[Agricultura (kilotoneladas CO₂e)]:[Otras Quemas de Combustible (kilotoneladas CO₂e)]])</f>
        <v>24490</v>
      </c>
    </row>
    <row r="3836" spans="1:11" x14ac:dyDescent="0.25">
      <c r="A3836" t="s">
        <v>282</v>
      </c>
      <c r="B3836" t="s">
        <v>471</v>
      </c>
      <c r="C3836" t="s">
        <v>283</v>
      </c>
      <c r="D3836">
        <v>1990</v>
      </c>
      <c r="E3836">
        <v>149180</v>
      </c>
      <c r="F3836">
        <v>687900</v>
      </c>
      <c r="G3836">
        <v>78330</v>
      </c>
      <c r="H3836">
        <v>45470</v>
      </c>
      <c r="I3836">
        <v>450</v>
      </c>
      <c r="J3836">
        <v>13720</v>
      </c>
      <c r="K3836">
        <f>SUM(Emisiones_CH4_CO2eq_MUNDO[[#This Row],[Agricultura (kilotoneladas CO₂e)]:[Otras Quemas de Combustible (kilotoneladas CO₂e)]])</f>
        <v>975050</v>
      </c>
    </row>
    <row r="3837" spans="1:11" x14ac:dyDescent="0.25">
      <c r="A3837" t="s">
        <v>282</v>
      </c>
      <c r="B3837" t="s">
        <v>471</v>
      </c>
      <c r="C3837" t="s">
        <v>283</v>
      </c>
      <c r="D3837">
        <v>1991</v>
      </c>
      <c r="E3837">
        <v>146260</v>
      </c>
      <c r="F3837">
        <v>624580</v>
      </c>
      <c r="G3837">
        <v>78810</v>
      </c>
      <c r="H3837">
        <v>45470</v>
      </c>
      <c r="I3837">
        <v>420</v>
      </c>
      <c r="J3837">
        <v>13070</v>
      </c>
      <c r="K3837">
        <f>SUM(Emisiones_CH4_CO2eq_MUNDO[[#This Row],[Agricultura (kilotoneladas CO₂e)]:[Otras Quemas de Combustible (kilotoneladas CO₂e)]])</f>
        <v>908610</v>
      </c>
    </row>
    <row r="3838" spans="1:11" x14ac:dyDescent="0.25">
      <c r="A3838" t="s">
        <v>282</v>
      </c>
      <c r="B3838" t="s">
        <v>471</v>
      </c>
      <c r="C3838" t="s">
        <v>283</v>
      </c>
      <c r="D3838">
        <v>1992</v>
      </c>
      <c r="E3838">
        <v>133360</v>
      </c>
      <c r="F3838">
        <v>560010</v>
      </c>
      <c r="G3838">
        <v>78470</v>
      </c>
      <c r="H3838">
        <v>45350</v>
      </c>
      <c r="I3838">
        <v>390</v>
      </c>
      <c r="J3838">
        <v>8260</v>
      </c>
      <c r="K3838">
        <f>SUM(Emisiones_CH4_CO2eq_MUNDO[[#This Row],[Agricultura (kilotoneladas CO₂e)]:[Otras Quemas de Combustible (kilotoneladas CO₂e)]])</f>
        <v>825840</v>
      </c>
    </row>
    <row r="3839" spans="1:11" x14ac:dyDescent="0.25">
      <c r="A3839" t="s">
        <v>282</v>
      </c>
      <c r="B3839" t="s">
        <v>471</v>
      </c>
      <c r="C3839" t="s">
        <v>283</v>
      </c>
      <c r="D3839">
        <v>1993</v>
      </c>
      <c r="E3839">
        <v>127710</v>
      </c>
      <c r="F3839">
        <v>508200</v>
      </c>
      <c r="G3839">
        <v>78770</v>
      </c>
      <c r="H3839">
        <v>45350</v>
      </c>
      <c r="I3839">
        <v>360</v>
      </c>
      <c r="J3839">
        <v>9310</v>
      </c>
      <c r="K3839">
        <f>SUM(Emisiones_CH4_CO2eq_MUNDO[[#This Row],[Agricultura (kilotoneladas CO₂e)]:[Otras Quemas de Combustible (kilotoneladas CO₂e)]])</f>
        <v>769700</v>
      </c>
    </row>
    <row r="3840" spans="1:11" x14ac:dyDescent="0.25">
      <c r="A3840" t="s">
        <v>282</v>
      </c>
      <c r="B3840" t="s">
        <v>471</v>
      </c>
      <c r="C3840" t="s">
        <v>283</v>
      </c>
      <c r="D3840">
        <v>1994</v>
      </c>
      <c r="E3840">
        <v>119260</v>
      </c>
      <c r="F3840">
        <v>461650</v>
      </c>
      <c r="G3840">
        <v>78550</v>
      </c>
      <c r="H3840">
        <v>45350</v>
      </c>
      <c r="I3840">
        <v>330</v>
      </c>
      <c r="J3840">
        <v>6750</v>
      </c>
      <c r="K3840">
        <f>SUM(Emisiones_CH4_CO2eq_MUNDO[[#This Row],[Agricultura (kilotoneladas CO₂e)]:[Otras Quemas de Combustible (kilotoneladas CO₂e)]])</f>
        <v>711890</v>
      </c>
    </row>
    <row r="3841" spans="1:11" x14ac:dyDescent="0.25">
      <c r="A3841" t="s">
        <v>282</v>
      </c>
      <c r="B3841" t="s">
        <v>471</v>
      </c>
      <c r="C3841" t="s">
        <v>283</v>
      </c>
      <c r="D3841">
        <v>1995</v>
      </c>
      <c r="E3841">
        <v>105950</v>
      </c>
      <c r="F3841">
        <v>447520</v>
      </c>
      <c r="G3841">
        <v>79020</v>
      </c>
      <c r="H3841">
        <v>45350</v>
      </c>
      <c r="I3841">
        <v>320</v>
      </c>
      <c r="J3841">
        <v>6540</v>
      </c>
      <c r="K3841">
        <f>SUM(Emisiones_CH4_CO2eq_MUNDO[[#This Row],[Agricultura (kilotoneladas CO₂e)]:[Otras Quemas de Combustible (kilotoneladas CO₂e)]])</f>
        <v>684700</v>
      </c>
    </row>
    <row r="3842" spans="1:11" x14ac:dyDescent="0.25">
      <c r="A3842" t="s">
        <v>282</v>
      </c>
      <c r="B3842" t="s">
        <v>471</v>
      </c>
      <c r="C3842" t="s">
        <v>283</v>
      </c>
      <c r="D3842">
        <v>1996</v>
      </c>
      <c r="E3842">
        <v>96840</v>
      </c>
      <c r="F3842">
        <v>440500</v>
      </c>
      <c r="G3842">
        <v>79200</v>
      </c>
      <c r="H3842">
        <v>32520</v>
      </c>
      <c r="I3842">
        <v>260</v>
      </c>
      <c r="J3842">
        <v>5420</v>
      </c>
      <c r="K3842">
        <f>SUM(Emisiones_CH4_CO2eq_MUNDO[[#This Row],[Agricultura (kilotoneladas CO₂e)]:[Otras Quemas de Combustible (kilotoneladas CO₂e)]])</f>
        <v>654740</v>
      </c>
    </row>
    <row r="3843" spans="1:11" x14ac:dyDescent="0.25">
      <c r="A3843" t="s">
        <v>282</v>
      </c>
      <c r="B3843" t="s">
        <v>471</v>
      </c>
      <c r="C3843" t="s">
        <v>283</v>
      </c>
      <c r="D3843">
        <v>1997</v>
      </c>
      <c r="E3843">
        <v>84980</v>
      </c>
      <c r="F3843">
        <v>440440</v>
      </c>
      <c r="G3843">
        <v>79640</v>
      </c>
      <c r="H3843">
        <v>11860</v>
      </c>
      <c r="I3843">
        <v>300</v>
      </c>
      <c r="J3843">
        <v>5030</v>
      </c>
      <c r="K3843">
        <f>SUM(Emisiones_CH4_CO2eq_MUNDO[[#This Row],[Agricultura (kilotoneladas CO₂e)]:[Otras Quemas de Combustible (kilotoneladas CO₂e)]])</f>
        <v>622250</v>
      </c>
    </row>
    <row r="3844" spans="1:11" x14ac:dyDescent="0.25">
      <c r="A3844" t="s">
        <v>282</v>
      </c>
      <c r="B3844" t="s">
        <v>471</v>
      </c>
      <c r="C3844" t="s">
        <v>283</v>
      </c>
      <c r="D3844">
        <v>1998</v>
      </c>
      <c r="E3844">
        <v>78630</v>
      </c>
      <c r="F3844">
        <v>434630</v>
      </c>
      <c r="G3844">
        <v>79640</v>
      </c>
      <c r="H3844">
        <v>31550</v>
      </c>
      <c r="I3844">
        <v>270</v>
      </c>
      <c r="J3844">
        <v>4540</v>
      </c>
      <c r="K3844">
        <f>SUM(Emisiones_CH4_CO2eq_MUNDO[[#This Row],[Agricultura (kilotoneladas CO₂e)]:[Otras Quemas de Combustible (kilotoneladas CO₂e)]])</f>
        <v>629260</v>
      </c>
    </row>
    <row r="3845" spans="1:11" x14ac:dyDescent="0.25">
      <c r="A3845" t="s">
        <v>282</v>
      </c>
      <c r="B3845" t="s">
        <v>471</v>
      </c>
      <c r="C3845" t="s">
        <v>283</v>
      </c>
      <c r="D3845">
        <v>1999</v>
      </c>
      <c r="E3845">
        <v>70670</v>
      </c>
      <c r="F3845">
        <v>442040</v>
      </c>
      <c r="G3845">
        <v>80450</v>
      </c>
      <c r="H3845">
        <v>17300</v>
      </c>
      <c r="I3845">
        <v>340</v>
      </c>
      <c r="J3845">
        <v>5210</v>
      </c>
      <c r="K3845">
        <f>SUM(Emisiones_CH4_CO2eq_MUNDO[[#This Row],[Agricultura (kilotoneladas CO₂e)]:[Otras Quemas de Combustible (kilotoneladas CO₂e)]])</f>
        <v>616010</v>
      </c>
    </row>
    <row r="3846" spans="1:11" x14ac:dyDescent="0.25">
      <c r="A3846" t="s">
        <v>282</v>
      </c>
      <c r="B3846" t="s">
        <v>471</v>
      </c>
      <c r="C3846" t="s">
        <v>283</v>
      </c>
      <c r="D3846">
        <v>2000</v>
      </c>
      <c r="E3846">
        <v>69830</v>
      </c>
      <c r="F3846">
        <v>462390</v>
      </c>
      <c r="G3846">
        <v>80880</v>
      </c>
      <c r="H3846">
        <v>19800</v>
      </c>
      <c r="I3846">
        <v>390</v>
      </c>
      <c r="J3846">
        <v>3570</v>
      </c>
      <c r="K3846">
        <f>SUM(Emisiones_CH4_CO2eq_MUNDO[[#This Row],[Agricultura (kilotoneladas CO₂e)]:[Otras Quemas de Combustible (kilotoneladas CO₂e)]])</f>
        <v>636860</v>
      </c>
    </row>
    <row r="3847" spans="1:11" x14ac:dyDescent="0.25">
      <c r="A3847" t="s">
        <v>282</v>
      </c>
      <c r="B3847" t="s">
        <v>471</v>
      </c>
      <c r="C3847" t="s">
        <v>283</v>
      </c>
      <c r="D3847">
        <v>2001</v>
      </c>
      <c r="E3847">
        <v>68620</v>
      </c>
      <c r="F3847">
        <v>487210</v>
      </c>
      <c r="G3847">
        <v>81820</v>
      </c>
      <c r="H3847">
        <v>31570</v>
      </c>
      <c r="I3847">
        <v>420</v>
      </c>
      <c r="J3847">
        <v>3800</v>
      </c>
      <c r="K3847">
        <f>SUM(Emisiones_CH4_CO2eq_MUNDO[[#This Row],[Agricultura (kilotoneladas CO₂e)]:[Otras Quemas de Combustible (kilotoneladas CO₂e)]])</f>
        <v>673440</v>
      </c>
    </row>
    <row r="3848" spans="1:11" x14ac:dyDescent="0.25">
      <c r="A3848" t="s">
        <v>282</v>
      </c>
      <c r="B3848" t="s">
        <v>471</v>
      </c>
      <c r="C3848" t="s">
        <v>283</v>
      </c>
      <c r="D3848">
        <v>2002</v>
      </c>
      <c r="E3848">
        <v>67730</v>
      </c>
      <c r="F3848">
        <v>513730</v>
      </c>
      <c r="G3848">
        <v>82590</v>
      </c>
      <c r="H3848">
        <v>49840</v>
      </c>
      <c r="I3848">
        <v>430</v>
      </c>
      <c r="J3848">
        <v>3720</v>
      </c>
      <c r="K3848">
        <f>SUM(Emisiones_CH4_CO2eq_MUNDO[[#This Row],[Agricultura (kilotoneladas CO₂e)]:[Otras Quemas de Combustible (kilotoneladas CO₂e)]])</f>
        <v>718040</v>
      </c>
    </row>
    <row r="3849" spans="1:11" x14ac:dyDescent="0.25">
      <c r="A3849" t="s">
        <v>282</v>
      </c>
      <c r="B3849" t="s">
        <v>471</v>
      </c>
      <c r="C3849" t="s">
        <v>283</v>
      </c>
      <c r="D3849">
        <v>2003</v>
      </c>
      <c r="E3849">
        <v>69030</v>
      </c>
      <c r="F3849">
        <v>561590</v>
      </c>
      <c r="G3849">
        <v>83660</v>
      </c>
      <c r="H3849">
        <v>76410</v>
      </c>
      <c r="I3849">
        <v>480</v>
      </c>
      <c r="J3849">
        <v>3720</v>
      </c>
      <c r="K3849">
        <f>SUM(Emisiones_CH4_CO2eq_MUNDO[[#This Row],[Agricultura (kilotoneladas CO₂e)]:[Otras Quemas de Combustible (kilotoneladas CO₂e)]])</f>
        <v>794890</v>
      </c>
    </row>
    <row r="3850" spans="1:11" x14ac:dyDescent="0.25">
      <c r="A3850" t="s">
        <v>282</v>
      </c>
      <c r="B3850" t="s">
        <v>471</v>
      </c>
      <c r="C3850" t="s">
        <v>283</v>
      </c>
      <c r="D3850">
        <v>2004</v>
      </c>
      <c r="E3850">
        <v>62350</v>
      </c>
      <c r="F3850">
        <v>601540</v>
      </c>
      <c r="G3850">
        <v>84870</v>
      </c>
      <c r="H3850">
        <v>26730</v>
      </c>
      <c r="I3850">
        <v>490</v>
      </c>
      <c r="J3850">
        <v>3640</v>
      </c>
      <c r="K3850">
        <f>SUM(Emisiones_CH4_CO2eq_MUNDO[[#This Row],[Agricultura (kilotoneladas CO₂e)]:[Otras Quemas de Combustible (kilotoneladas CO₂e)]])</f>
        <v>779620</v>
      </c>
    </row>
    <row r="3851" spans="1:11" x14ac:dyDescent="0.25">
      <c r="A3851" t="s">
        <v>282</v>
      </c>
      <c r="B3851" t="s">
        <v>471</v>
      </c>
      <c r="C3851" t="s">
        <v>283</v>
      </c>
      <c r="D3851">
        <v>2005</v>
      </c>
      <c r="E3851">
        <v>58480</v>
      </c>
      <c r="F3851">
        <v>615820</v>
      </c>
      <c r="G3851">
        <v>86570</v>
      </c>
      <c r="H3851">
        <v>34000</v>
      </c>
      <c r="I3851">
        <v>490</v>
      </c>
      <c r="J3851">
        <v>3910</v>
      </c>
      <c r="K3851">
        <f>SUM(Emisiones_CH4_CO2eq_MUNDO[[#This Row],[Agricultura (kilotoneladas CO₂e)]:[Otras Quemas de Combustible (kilotoneladas CO₂e)]])</f>
        <v>799270</v>
      </c>
    </row>
    <row r="3852" spans="1:11" x14ac:dyDescent="0.25">
      <c r="A3852" t="s">
        <v>282</v>
      </c>
      <c r="B3852" t="s">
        <v>471</v>
      </c>
      <c r="C3852" t="s">
        <v>283</v>
      </c>
      <c r="D3852">
        <v>2006</v>
      </c>
      <c r="E3852">
        <v>55900</v>
      </c>
      <c r="F3852">
        <v>631640</v>
      </c>
      <c r="G3852">
        <v>88160</v>
      </c>
      <c r="H3852">
        <v>35990</v>
      </c>
      <c r="I3852">
        <v>520</v>
      </c>
      <c r="J3852">
        <v>4050</v>
      </c>
      <c r="K3852">
        <f>SUM(Emisiones_CH4_CO2eq_MUNDO[[#This Row],[Agricultura (kilotoneladas CO₂e)]:[Otras Quemas de Combustible (kilotoneladas CO₂e)]])</f>
        <v>816260</v>
      </c>
    </row>
    <row r="3853" spans="1:11" x14ac:dyDescent="0.25">
      <c r="A3853" t="s">
        <v>282</v>
      </c>
      <c r="B3853" t="s">
        <v>471</v>
      </c>
      <c r="C3853" t="s">
        <v>283</v>
      </c>
      <c r="D3853">
        <v>2007</v>
      </c>
      <c r="E3853">
        <v>55770</v>
      </c>
      <c r="F3853">
        <v>640710</v>
      </c>
      <c r="G3853">
        <v>89890</v>
      </c>
      <c r="H3853">
        <v>24170</v>
      </c>
      <c r="I3853">
        <v>530</v>
      </c>
      <c r="J3853">
        <v>3830</v>
      </c>
      <c r="K3853">
        <f>SUM(Emisiones_CH4_CO2eq_MUNDO[[#This Row],[Agricultura (kilotoneladas CO₂e)]:[Otras Quemas de Combustible (kilotoneladas CO₂e)]])</f>
        <v>814900</v>
      </c>
    </row>
    <row r="3854" spans="1:11" x14ac:dyDescent="0.25">
      <c r="A3854" t="s">
        <v>282</v>
      </c>
      <c r="B3854" t="s">
        <v>471</v>
      </c>
      <c r="C3854" t="s">
        <v>283</v>
      </c>
      <c r="D3854">
        <v>2008</v>
      </c>
      <c r="E3854">
        <v>57260</v>
      </c>
      <c r="F3854">
        <v>639030</v>
      </c>
      <c r="G3854">
        <v>91670</v>
      </c>
      <c r="H3854">
        <v>90950</v>
      </c>
      <c r="I3854">
        <v>550</v>
      </c>
      <c r="J3854">
        <v>3810</v>
      </c>
      <c r="K3854">
        <f>SUM(Emisiones_CH4_CO2eq_MUNDO[[#This Row],[Agricultura (kilotoneladas CO₂e)]:[Otras Quemas de Combustible (kilotoneladas CO₂e)]])</f>
        <v>883270</v>
      </c>
    </row>
    <row r="3855" spans="1:11" x14ac:dyDescent="0.25">
      <c r="A3855" t="s">
        <v>282</v>
      </c>
      <c r="B3855" t="s">
        <v>471</v>
      </c>
      <c r="C3855" t="s">
        <v>283</v>
      </c>
      <c r="D3855">
        <v>2009</v>
      </c>
      <c r="E3855">
        <v>55490</v>
      </c>
      <c r="F3855">
        <v>621200</v>
      </c>
      <c r="G3855">
        <v>93380</v>
      </c>
      <c r="H3855">
        <v>35790</v>
      </c>
      <c r="I3855">
        <v>460</v>
      </c>
      <c r="J3855">
        <v>3640</v>
      </c>
      <c r="K3855">
        <f>SUM(Emisiones_CH4_CO2eq_MUNDO[[#This Row],[Agricultura (kilotoneladas CO₂e)]:[Otras Quemas de Combustible (kilotoneladas CO₂e)]])</f>
        <v>809960</v>
      </c>
    </row>
    <row r="3856" spans="1:11" x14ac:dyDescent="0.25">
      <c r="A3856" t="s">
        <v>282</v>
      </c>
      <c r="B3856" t="s">
        <v>471</v>
      </c>
      <c r="C3856" t="s">
        <v>283</v>
      </c>
      <c r="D3856">
        <v>2010</v>
      </c>
      <c r="E3856">
        <v>55610</v>
      </c>
      <c r="F3856">
        <v>645950</v>
      </c>
      <c r="G3856">
        <v>95440</v>
      </c>
      <c r="H3856">
        <v>38560</v>
      </c>
      <c r="I3856">
        <v>520</v>
      </c>
      <c r="J3856">
        <v>3710</v>
      </c>
      <c r="K3856">
        <f>SUM(Emisiones_CH4_CO2eq_MUNDO[[#This Row],[Agricultura (kilotoneladas CO₂e)]:[Otras Quemas de Combustible (kilotoneladas CO₂e)]])</f>
        <v>839790</v>
      </c>
    </row>
    <row r="3857" spans="1:11" x14ac:dyDescent="0.25">
      <c r="A3857" t="s">
        <v>282</v>
      </c>
      <c r="B3857" t="s">
        <v>471</v>
      </c>
      <c r="C3857" t="s">
        <v>283</v>
      </c>
      <c r="D3857">
        <v>2011</v>
      </c>
      <c r="E3857">
        <v>53770</v>
      </c>
      <c r="F3857">
        <v>657770</v>
      </c>
      <c r="G3857">
        <v>98220</v>
      </c>
      <c r="H3857">
        <v>41340</v>
      </c>
      <c r="I3857">
        <v>540</v>
      </c>
      <c r="J3857">
        <v>3810</v>
      </c>
      <c r="K3857">
        <f>SUM(Emisiones_CH4_CO2eq_MUNDO[[#This Row],[Agricultura (kilotoneladas CO₂e)]:[Otras Quemas de Combustible (kilotoneladas CO₂e)]])</f>
        <v>855450</v>
      </c>
    </row>
    <row r="3858" spans="1:11" x14ac:dyDescent="0.25">
      <c r="A3858" t="s">
        <v>282</v>
      </c>
      <c r="B3858" t="s">
        <v>471</v>
      </c>
      <c r="C3858" t="s">
        <v>283</v>
      </c>
      <c r="D3858">
        <v>2012</v>
      </c>
      <c r="E3858">
        <v>53880</v>
      </c>
      <c r="F3858">
        <v>664020</v>
      </c>
      <c r="G3858">
        <v>100830</v>
      </c>
      <c r="H3858">
        <v>74150</v>
      </c>
      <c r="I3858">
        <v>540</v>
      </c>
      <c r="J3858">
        <v>3790</v>
      </c>
      <c r="K3858">
        <f>SUM(Emisiones_CH4_CO2eq_MUNDO[[#This Row],[Agricultura (kilotoneladas CO₂e)]:[Otras Quemas de Combustible (kilotoneladas CO₂e)]])</f>
        <v>897210</v>
      </c>
    </row>
    <row r="3859" spans="1:11" x14ac:dyDescent="0.25">
      <c r="A3859" t="s">
        <v>282</v>
      </c>
      <c r="B3859" t="s">
        <v>471</v>
      </c>
      <c r="C3859" t="s">
        <v>283</v>
      </c>
      <c r="D3859">
        <v>2013</v>
      </c>
      <c r="E3859">
        <v>53560</v>
      </c>
      <c r="F3859">
        <v>664170</v>
      </c>
      <c r="G3859">
        <v>103670</v>
      </c>
      <c r="H3859">
        <v>38420</v>
      </c>
      <c r="I3859">
        <v>580</v>
      </c>
      <c r="J3859">
        <v>3400</v>
      </c>
      <c r="K3859">
        <f>SUM(Emisiones_CH4_CO2eq_MUNDO[[#This Row],[Agricultura (kilotoneladas CO₂e)]:[Otras Quemas de Combustible (kilotoneladas CO₂e)]])</f>
        <v>863800</v>
      </c>
    </row>
    <row r="3860" spans="1:11" x14ac:dyDescent="0.25">
      <c r="A3860" t="s">
        <v>282</v>
      </c>
      <c r="B3860" t="s">
        <v>471</v>
      </c>
      <c r="C3860" t="s">
        <v>283</v>
      </c>
      <c r="D3860">
        <v>2014</v>
      </c>
      <c r="E3860">
        <v>53220</v>
      </c>
      <c r="F3860">
        <v>664160</v>
      </c>
      <c r="G3860">
        <v>107700</v>
      </c>
      <c r="H3860">
        <v>52910</v>
      </c>
      <c r="I3860">
        <v>560</v>
      </c>
      <c r="J3860">
        <v>3440</v>
      </c>
      <c r="K3860">
        <f>SUM(Emisiones_CH4_CO2eq_MUNDO[[#This Row],[Agricultura (kilotoneladas CO₂e)]:[Otras Quemas de Combustible (kilotoneladas CO₂e)]])</f>
        <v>881990</v>
      </c>
    </row>
    <row r="3861" spans="1:11" x14ac:dyDescent="0.25">
      <c r="A3861" t="s">
        <v>282</v>
      </c>
      <c r="B3861" t="s">
        <v>471</v>
      </c>
      <c r="C3861" t="s">
        <v>283</v>
      </c>
      <c r="D3861">
        <v>2015</v>
      </c>
      <c r="E3861">
        <v>52240</v>
      </c>
      <c r="F3861">
        <v>668300</v>
      </c>
      <c r="G3861">
        <v>110380</v>
      </c>
      <c r="H3861">
        <v>26280</v>
      </c>
      <c r="I3861">
        <v>580</v>
      </c>
      <c r="J3861">
        <v>3480</v>
      </c>
      <c r="K3861">
        <f>SUM(Emisiones_CH4_CO2eq_MUNDO[[#This Row],[Agricultura (kilotoneladas CO₂e)]:[Otras Quemas de Combustible (kilotoneladas CO₂e)]])</f>
        <v>861260</v>
      </c>
    </row>
    <row r="3862" spans="1:11" x14ac:dyDescent="0.25">
      <c r="A3862" t="s">
        <v>282</v>
      </c>
      <c r="B3862" t="s">
        <v>471</v>
      </c>
      <c r="C3862" t="s">
        <v>283</v>
      </c>
      <c r="D3862">
        <v>2016</v>
      </c>
      <c r="E3862">
        <v>52520</v>
      </c>
      <c r="F3862">
        <v>683970</v>
      </c>
      <c r="G3862">
        <v>112830</v>
      </c>
      <c r="H3862">
        <v>48410</v>
      </c>
      <c r="I3862">
        <v>590</v>
      </c>
      <c r="J3862">
        <v>3210</v>
      </c>
      <c r="K3862">
        <f>SUM(Emisiones_CH4_CO2eq_MUNDO[[#This Row],[Agricultura (kilotoneladas CO₂e)]:[Otras Quemas de Combustible (kilotoneladas CO₂e)]])</f>
        <v>901530</v>
      </c>
    </row>
    <row r="3863" spans="1:11" x14ac:dyDescent="0.25">
      <c r="A3863" t="s">
        <v>284</v>
      </c>
      <c r="B3863" t="s">
        <v>472</v>
      </c>
      <c r="C3863" t="s">
        <v>285</v>
      </c>
      <c r="D3863">
        <v>1990</v>
      </c>
      <c r="E3863">
        <v>740</v>
      </c>
      <c r="F3863">
        <v>0</v>
      </c>
      <c r="G3863">
        <v>120</v>
      </c>
      <c r="H3863">
        <v>250</v>
      </c>
      <c r="I3863">
        <v>0</v>
      </c>
      <c r="J3863">
        <v>1420</v>
      </c>
      <c r="K3863">
        <f>SUM(Emisiones_CH4_CO2eq_MUNDO[[#This Row],[Agricultura (kilotoneladas CO₂e)]:[Otras Quemas de Combustible (kilotoneladas CO₂e)]])</f>
        <v>2530</v>
      </c>
    </row>
    <row r="3864" spans="1:11" x14ac:dyDescent="0.25">
      <c r="A3864" t="s">
        <v>284</v>
      </c>
      <c r="B3864" t="s">
        <v>472</v>
      </c>
      <c r="C3864" t="s">
        <v>285</v>
      </c>
      <c r="D3864">
        <v>1991</v>
      </c>
      <c r="E3864">
        <v>770</v>
      </c>
      <c r="F3864">
        <v>0</v>
      </c>
      <c r="G3864">
        <v>120</v>
      </c>
      <c r="H3864">
        <v>250</v>
      </c>
      <c r="I3864">
        <v>0</v>
      </c>
      <c r="J3864">
        <v>1400</v>
      </c>
      <c r="K3864">
        <f>SUM(Emisiones_CH4_CO2eq_MUNDO[[#This Row],[Agricultura (kilotoneladas CO₂e)]:[Otras Quemas de Combustible (kilotoneladas CO₂e)]])</f>
        <v>2540</v>
      </c>
    </row>
    <row r="3865" spans="1:11" x14ac:dyDescent="0.25">
      <c r="A3865" t="s">
        <v>284</v>
      </c>
      <c r="B3865" t="s">
        <v>472</v>
      </c>
      <c r="C3865" t="s">
        <v>285</v>
      </c>
      <c r="D3865">
        <v>1992</v>
      </c>
      <c r="E3865">
        <v>740</v>
      </c>
      <c r="F3865">
        <v>0</v>
      </c>
      <c r="G3865">
        <v>120</v>
      </c>
      <c r="H3865">
        <v>250</v>
      </c>
      <c r="I3865">
        <v>0</v>
      </c>
      <c r="J3865">
        <v>1390</v>
      </c>
      <c r="K3865">
        <f>SUM(Emisiones_CH4_CO2eq_MUNDO[[#This Row],[Agricultura (kilotoneladas CO₂e)]:[Otras Quemas de Combustible (kilotoneladas CO₂e)]])</f>
        <v>2500</v>
      </c>
    </row>
    <row r="3866" spans="1:11" x14ac:dyDescent="0.25">
      <c r="A3866" t="s">
        <v>284</v>
      </c>
      <c r="B3866" t="s">
        <v>472</v>
      </c>
      <c r="C3866" t="s">
        <v>285</v>
      </c>
      <c r="D3866">
        <v>1993</v>
      </c>
      <c r="E3866">
        <v>700</v>
      </c>
      <c r="F3866">
        <v>0</v>
      </c>
      <c r="G3866">
        <v>110</v>
      </c>
      <c r="H3866">
        <v>250</v>
      </c>
      <c r="I3866">
        <v>0</v>
      </c>
      <c r="J3866">
        <v>1380</v>
      </c>
      <c r="K3866">
        <f>SUM(Emisiones_CH4_CO2eq_MUNDO[[#This Row],[Agricultura (kilotoneladas CO₂e)]:[Otras Quemas de Combustible (kilotoneladas CO₂e)]])</f>
        <v>2440</v>
      </c>
    </row>
    <row r="3867" spans="1:11" x14ac:dyDescent="0.25">
      <c r="A3867" t="s">
        <v>284</v>
      </c>
      <c r="B3867" t="s">
        <v>472</v>
      </c>
      <c r="C3867" t="s">
        <v>285</v>
      </c>
      <c r="D3867">
        <v>1994</v>
      </c>
      <c r="E3867">
        <v>660</v>
      </c>
      <c r="F3867">
        <v>0</v>
      </c>
      <c r="G3867">
        <v>110</v>
      </c>
      <c r="H3867">
        <v>250</v>
      </c>
      <c r="I3867">
        <v>0</v>
      </c>
      <c r="J3867">
        <v>1370</v>
      </c>
      <c r="K3867">
        <f>SUM(Emisiones_CH4_CO2eq_MUNDO[[#This Row],[Agricultura (kilotoneladas CO₂e)]:[Otras Quemas de Combustible (kilotoneladas CO₂e)]])</f>
        <v>2390</v>
      </c>
    </row>
    <row r="3868" spans="1:11" x14ac:dyDescent="0.25">
      <c r="A3868" t="s">
        <v>284</v>
      </c>
      <c r="B3868" t="s">
        <v>472</v>
      </c>
      <c r="C3868" t="s">
        <v>285</v>
      </c>
      <c r="D3868">
        <v>1995</v>
      </c>
      <c r="E3868">
        <v>540</v>
      </c>
      <c r="F3868">
        <v>0</v>
      </c>
      <c r="G3868">
        <v>110</v>
      </c>
      <c r="H3868">
        <v>250</v>
      </c>
      <c r="I3868">
        <v>0</v>
      </c>
      <c r="J3868">
        <v>1360</v>
      </c>
      <c r="K3868">
        <f>SUM(Emisiones_CH4_CO2eq_MUNDO[[#This Row],[Agricultura (kilotoneladas CO₂e)]:[Otras Quemas de Combustible (kilotoneladas CO₂e)]])</f>
        <v>2260</v>
      </c>
    </row>
    <row r="3869" spans="1:11" x14ac:dyDescent="0.25">
      <c r="A3869" t="s">
        <v>284</v>
      </c>
      <c r="B3869" t="s">
        <v>472</v>
      </c>
      <c r="C3869" t="s">
        <v>285</v>
      </c>
      <c r="D3869">
        <v>1996</v>
      </c>
      <c r="E3869">
        <v>600</v>
      </c>
      <c r="F3869">
        <v>0</v>
      </c>
      <c r="G3869">
        <v>120</v>
      </c>
      <c r="H3869">
        <v>90</v>
      </c>
      <c r="I3869">
        <v>0</v>
      </c>
      <c r="J3869">
        <v>1360</v>
      </c>
      <c r="K3869">
        <f>SUM(Emisiones_CH4_CO2eq_MUNDO[[#This Row],[Agricultura (kilotoneladas CO₂e)]:[Otras Quemas de Combustible (kilotoneladas CO₂e)]])</f>
        <v>2170</v>
      </c>
    </row>
    <row r="3870" spans="1:11" x14ac:dyDescent="0.25">
      <c r="A3870" t="s">
        <v>284</v>
      </c>
      <c r="B3870" t="s">
        <v>472</v>
      </c>
      <c r="C3870" t="s">
        <v>285</v>
      </c>
      <c r="D3870">
        <v>1997</v>
      </c>
      <c r="E3870">
        <v>650</v>
      </c>
      <c r="F3870">
        <v>0</v>
      </c>
      <c r="G3870">
        <v>120</v>
      </c>
      <c r="H3870">
        <v>130</v>
      </c>
      <c r="I3870">
        <v>0</v>
      </c>
      <c r="J3870">
        <v>1370</v>
      </c>
      <c r="K3870">
        <f>SUM(Emisiones_CH4_CO2eq_MUNDO[[#This Row],[Agricultura (kilotoneladas CO₂e)]:[Otras Quemas de Combustible (kilotoneladas CO₂e)]])</f>
        <v>2270</v>
      </c>
    </row>
    <row r="3871" spans="1:11" x14ac:dyDescent="0.25">
      <c r="A3871" t="s">
        <v>284</v>
      </c>
      <c r="B3871" t="s">
        <v>472</v>
      </c>
      <c r="C3871" t="s">
        <v>285</v>
      </c>
      <c r="D3871">
        <v>1998</v>
      </c>
      <c r="E3871">
        <v>730</v>
      </c>
      <c r="F3871">
        <v>0</v>
      </c>
      <c r="G3871">
        <v>130</v>
      </c>
      <c r="H3871">
        <v>130</v>
      </c>
      <c r="I3871">
        <v>0</v>
      </c>
      <c r="J3871">
        <v>1370</v>
      </c>
      <c r="K3871">
        <f>SUM(Emisiones_CH4_CO2eq_MUNDO[[#This Row],[Agricultura (kilotoneladas CO₂e)]:[Otras Quemas de Combustible (kilotoneladas CO₂e)]])</f>
        <v>2360</v>
      </c>
    </row>
    <row r="3872" spans="1:11" x14ac:dyDescent="0.25">
      <c r="A3872" t="s">
        <v>284</v>
      </c>
      <c r="B3872" t="s">
        <v>472</v>
      </c>
      <c r="C3872" t="s">
        <v>285</v>
      </c>
      <c r="D3872">
        <v>1999</v>
      </c>
      <c r="E3872">
        <v>830</v>
      </c>
      <c r="F3872">
        <v>0</v>
      </c>
      <c r="G3872">
        <v>140</v>
      </c>
      <c r="H3872">
        <v>90</v>
      </c>
      <c r="I3872">
        <v>0</v>
      </c>
      <c r="J3872">
        <v>1370</v>
      </c>
      <c r="K3872">
        <f>SUM(Emisiones_CH4_CO2eq_MUNDO[[#This Row],[Agricultura (kilotoneladas CO₂e)]:[Otras Quemas de Combustible (kilotoneladas CO₂e)]])</f>
        <v>2430</v>
      </c>
    </row>
    <row r="3873" spans="1:11" x14ac:dyDescent="0.25">
      <c r="A3873" t="s">
        <v>284</v>
      </c>
      <c r="B3873" t="s">
        <v>472</v>
      </c>
      <c r="C3873" t="s">
        <v>285</v>
      </c>
      <c r="D3873">
        <v>2000</v>
      </c>
      <c r="E3873">
        <v>820</v>
      </c>
      <c r="F3873">
        <v>0</v>
      </c>
      <c r="G3873">
        <v>140</v>
      </c>
      <c r="H3873">
        <v>60</v>
      </c>
      <c r="I3873">
        <v>0</v>
      </c>
      <c r="J3873">
        <v>1380</v>
      </c>
      <c r="K3873">
        <f>SUM(Emisiones_CH4_CO2eq_MUNDO[[#This Row],[Agricultura (kilotoneladas CO₂e)]:[Otras Quemas de Combustible (kilotoneladas CO₂e)]])</f>
        <v>2400</v>
      </c>
    </row>
    <row r="3874" spans="1:11" x14ac:dyDescent="0.25">
      <c r="A3874" t="s">
        <v>284</v>
      </c>
      <c r="B3874" t="s">
        <v>472</v>
      </c>
      <c r="C3874" t="s">
        <v>285</v>
      </c>
      <c r="D3874">
        <v>2001</v>
      </c>
      <c r="E3874">
        <v>910</v>
      </c>
      <c r="F3874">
        <v>0</v>
      </c>
      <c r="G3874">
        <v>150</v>
      </c>
      <c r="H3874">
        <v>120</v>
      </c>
      <c r="I3874">
        <v>0</v>
      </c>
      <c r="J3874">
        <v>1400</v>
      </c>
      <c r="K3874">
        <f>SUM(Emisiones_CH4_CO2eq_MUNDO[[#This Row],[Agricultura (kilotoneladas CO₂e)]:[Otras Quemas de Combustible (kilotoneladas CO₂e)]])</f>
        <v>2580</v>
      </c>
    </row>
    <row r="3875" spans="1:11" x14ac:dyDescent="0.25">
      <c r="A3875" t="s">
        <v>284</v>
      </c>
      <c r="B3875" t="s">
        <v>472</v>
      </c>
      <c r="C3875" t="s">
        <v>285</v>
      </c>
      <c r="D3875">
        <v>2002</v>
      </c>
      <c r="E3875">
        <v>940</v>
      </c>
      <c r="F3875">
        <v>0</v>
      </c>
      <c r="G3875">
        <v>150</v>
      </c>
      <c r="H3875">
        <v>120</v>
      </c>
      <c r="I3875">
        <v>0</v>
      </c>
      <c r="J3875">
        <v>1410</v>
      </c>
      <c r="K3875">
        <f>SUM(Emisiones_CH4_CO2eq_MUNDO[[#This Row],[Agricultura (kilotoneladas CO₂e)]:[Otras Quemas de Combustible (kilotoneladas CO₂e)]])</f>
        <v>2620</v>
      </c>
    </row>
    <row r="3876" spans="1:11" x14ac:dyDescent="0.25">
      <c r="A3876" t="s">
        <v>284</v>
      </c>
      <c r="B3876" t="s">
        <v>472</v>
      </c>
      <c r="C3876" t="s">
        <v>285</v>
      </c>
      <c r="D3876">
        <v>2003</v>
      </c>
      <c r="E3876">
        <v>1100</v>
      </c>
      <c r="F3876">
        <v>0</v>
      </c>
      <c r="G3876">
        <v>130</v>
      </c>
      <c r="H3876">
        <v>560</v>
      </c>
      <c r="I3876">
        <v>0</v>
      </c>
      <c r="J3876">
        <v>1230</v>
      </c>
      <c r="K3876">
        <f>SUM(Emisiones_CH4_CO2eq_MUNDO[[#This Row],[Agricultura (kilotoneladas CO₂e)]:[Otras Quemas de Combustible (kilotoneladas CO₂e)]])</f>
        <v>3020</v>
      </c>
    </row>
    <row r="3877" spans="1:11" x14ac:dyDescent="0.25">
      <c r="A3877" t="s">
        <v>284</v>
      </c>
      <c r="B3877" t="s">
        <v>472</v>
      </c>
      <c r="C3877" t="s">
        <v>285</v>
      </c>
      <c r="D3877">
        <v>2004</v>
      </c>
      <c r="E3877">
        <v>1180</v>
      </c>
      <c r="F3877">
        <v>0</v>
      </c>
      <c r="G3877">
        <v>100</v>
      </c>
      <c r="H3877">
        <v>270</v>
      </c>
      <c r="I3877">
        <v>0</v>
      </c>
      <c r="J3877">
        <v>1040</v>
      </c>
      <c r="K3877">
        <f>SUM(Emisiones_CH4_CO2eq_MUNDO[[#This Row],[Agricultura (kilotoneladas CO₂e)]:[Otras Quemas de Combustible (kilotoneladas CO₂e)]])</f>
        <v>2590</v>
      </c>
    </row>
    <row r="3878" spans="1:11" x14ac:dyDescent="0.25">
      <c r="A3878" t="s">
        <v>284</v>
      </c>
      <c r="B3878" t="s">
        <v>472</v>
      </c>
      <c r="C3878" t="s">
        <v>285</v>
      </c>
      <c r="D3878">
        <v>2005</v>
      </c>
      <c r="E3878">
        <v>1240</v>
      </c>
      <c r="F3878">
        <v>0</v>
      </c>
      <c r="G3878">
        <v>80</v>
      </c>
      <c r="H3878">
        <v>410</v>
      </c>
      <c r="I3878">
        <v>0</v>
      </c>
      <c r="J3878">
        <v>850</v>
      </c>
      <c r="K3878">
        <f>SUM(Emisiones_CH4_CO2eq_MUNDO[[#This Row],[Agricultura (kilotoneladas CO₂e)]:[Otras Quemas de Combustible (kilotoneladas CO₂e)]])</f>
        <v>2580</v>
      </c>
    </row>
    <row r="3879" spans="1:11" x14ac:dyDescent="0.25">
      <c r="A3879" t="s">
        <v>284</v>
      </c>
      <c r="B3879" t="s">
        <v>472</v>
      </c>
      <c r="C3879" t="s">
        <v>285</v>
      </c>
      <c r="D3879">
        <v>2006</v>
      </c>
      <c r="E3879">
        <v>1380</v>
      </c>
      <c r="F3879">
        <v>0</v>
      </c>
      <c r="G3879">
        <v>80</v>
      </c>
      <c r="H3879">
        <v>280</v>
      </c>
      <c r="I3879">
        <v>0</v>
      </c>
      <c r="J3879">
        <v>860</v>
      </c>
      <c r="K3879">
        <f>SUM(Emisiones_CH4_CO2eq_MUNDO[[#This Row],[Agricultura (kilotoneladas CO₂e)]:[Otras Quemas de Combustible (kilotoneladas CO₂e)]])</f>
        <v>2600</v>
      </c>
    </row>
    <row r="3880" spans="1:11" x14ac:dyDescent="0.25">
      <c r="A3880" t="s">
        <v>284</v>
      </c>
      <c r="B3880" t="s">
        <v>472</v>
      </c>
      <c r="C3880" t="s">
        <v>285</v>
      </c>
      <c r="D3880">
        <v>2007</v>
      </c>
      <c r="E3880">
        <v>1460</v>
      </c>
      <c r="F3880">
        <v>0</v>
      </c>
      <c r="G3880">
        <v>80</v>
      </c>
      <c r="H3880">
        <v>30</v>
      </c>
      <c r="I3880">
        <v>0</v>
      </c>
      <c r="J3880">
        <v>860</v>
      </c>
      <c r="K3880">
        <f>SUM(Emisiones_CH4_CO2eq_MUNDO[[#This Row],[Agricultura (kilotoneladas CO₂e)]:[Otras Quemas de Combustible (kilotoneladas CO₂e)]])</f>
        <v>2430</v>
      </c>
    </row>
    <row r="3881" spans="1:11" x14ac:dyDescent="0.25">
      <c r="A3881" t="s">
        <v>284</v>
      </c>
      <c r="B3881" t="s">
        <v>472</v>
      </c>
      <c r="C3881" t="s">
        <v>285</v>
      </c>
      <c r="D3881">
        <v>2008</v>
      </c>
      <c r="E3881">
        <v>1570</v>
      </c>
      <c r="F3881">
        <v>0</v>
      </c>
      <c r="G3881">
        <v>80</v>
      </c>
      <c r="H3881">
        <v>350</v>
      </c>
      <c r="I3881">
        <v>0</v>
      </c>
      <c r="J3881">
        <v>870</v>
      </c>
      <c r="K3881">
        <f>SUM(Emisiones_CH4_CO2eq_MUNDO[[#This Row],[Agricultura (kilotoneladas CO₂e)]:[Otras Quemas de Combustible (kilotoneladas CO₂e)]])</f>
        <v>2870</v>
      </c>
    </row>
    <row r="3882" spans="1:11" x14ac:dyDescent="0.25">
      <c r="A3882" t="s">
        <v>284</v>
      </c>
      <c r="B3882" t="s">
        <v>472</v>
      </c>
      <c r="C3882" t="s">
        <v>285</v>
      </c>
      <c r="D3882">
        <v>2009</v>
      </c>
      <c r="E3882">
        <v>1600</v>
      </c>
      <c r="F3882">
        <v>0</v>
      </c>
      <c r="G3882">
        <v>80</v>
      </c>
      <c r="H3882">
        <v>130</v>
      </c>
      <c r="I3882">
        <v>0</v>
      </c>
      <c r="J3882">
        <v>880</v>
      </c>
      <c r="K3882">
        <f>SUM(Emisiones_CH4_CO2eq_MUNDO[[#This Row],[Agricultura (kilotoneladas CO₂e)]:[Otras Quemas de Combustible (kilotoneladas CO₂e)]])</f>
        <v>2690</v>
      </c>
    </row>
    <row r="3883" spans="1:11" x14ac:dyDescent="0.25">
      <c r="A3883" t="s">
        <v>284</v>
      </c>
      <c r="B3883" t="s">
        <v>472</v>
      </c>
      <c r="C3883" t="s">
        <v>285</v>
      </c>
      <c r="D3883">
        <v>2010</v>
      </c>
      <c r="E3883">
        <v>1720</v>
      </c>
      <c r="F3883">
        <v>0</v>
      </c>
      <c r="G3883">
        <v>90</v>
      </c>
      <c r="H3883">
        <v>190</v>
      </c>
      <c r="I3883">
        <v>0</v>
      </c>
      <c r="J3883">
        <v>880</v>
      </c>
      <c r="K3883">
        <f>SUM(Emisiones_CH4_CO2eq_MUNDO[[#This Row],[Agricultura (kilotoneladas CO₂e)]:[Otras Quemas de Combustible (kilotoneladas CO₂e)]])</f>
        <v>2880</v>
      </c>
    </row>
    <row r="3884" spans="1:11" x14ac:dyDescent="0.25">
      <c r="A3884" t="s">
        <v>284</v>
      </c>
      <c r="B3884" t="s">
        <v>472</v>
      </c>
      <c r="C3884" t="s">
        <v>285</v>
      </c>
      <c r="D3884">
        <v>2011</v>
      </c>
      <c r="E3884">
        <v>1590</v>
      </c>
      <c r="F3884">
        <v>0</v>
      </c>
      <c r="G3884">
        <v>90</v>
      </c>
      <c r="H3884">
        <v>150</v>
      </c>
      <c r="I3884">
        <v>0</v>
      </c>
      <c r="J3884">
        <v>910</v>
      </c>
      <c r="K3884">
        <f>SUM(Emisiones_CH4_CO2eq_MUNDO[[#This Row],[Agricultura (kilotoneladas CO₂e)]:[Otras Quemas de Combustible (kilotoneladas CO₂e)]])</f>
        <v>2740</v>
      </c>
    </row>
    <row r="3885" spans="1:11" x14ac:dyDescent="0.25">
      <c r="A3885" t="s">
        <v>284</v>
      </c>
      <c r="B3885" t="s">
        <v>472</v>
      </c>
      <c r="C3885" t="s">
        <v>285</v>
      </c>
      <c r="D3885">
        <v>2012</v>
      </c>
      <c r="E3885">
        <v>1570</v>
      </c>
      <c r="F3885">
        <v>0</v>
      </c>
      <c r="G3885">
        <v>90</v>
      </c>
      <c r="H3885">
        <v>90</v>
      </c>
      <c r="I3885">
        <v>0</v>
      </c>
      <c r="J3885">
        <v>930</v>
      </c>
      <c r="K3885">
        <f>SUM(Emisiones_CH4_CO2eq_MUNDO[[#This Row],[Agricultura (kilotoneladas CO₂e)]:[Otras Quemas de Combustible (kilotoneladas CO₂e)]])</f>
        <v>2680</v>
      </c>
    </row>
    <row r="3886" spans="1:11" x14ac:dyDescent="0.25">
      <c r="A3886" t="s">
        <v>284</v>
      </c>
      <c r="B3886" t="s">
        <v>472</v>
      </c>
      <c r="C3886" t="s">
        <v>285</v>
      </c>
      <c r="D3886">
        <v>2013</v>
      </c>
      <c r="E3886">
        <v>1580</v>
      </c>
      <c r="F3886">
        <v>0</v>
      </c>
      <c r="G3886">
        <v>90</v>
      </c>
      <c r="H3886">
        <v>310</v>
      </c>
      <c r="I3886">
        <v>0</v>
      </c>
      <c r="J3886">
        <v>960</v>
      </c>
      <c r="K3886">
        <f>SUM(Emisiones_CH4_CO2eq_MUNDO[[#This Row],[Agricultura (kilotoneladas CO₂e)]:[Otras Quemas de Combustible (kilotoneladas CO₂e)]])</f>
        <v>2940</v>
      </c>
    </row>
    <row r="3887" spans="1:11" x14ac:dyDescent="0.25">
      <c r="A3887" t="s">
        <v>284</v>
      </c>
      <c r="B3887" t="s">
        <v>472</v>
      </c>
      <c r="C3887" t="s">
        <v>285</v>
      </c>
      <c r="D3887">
        <v>2014</v>
      </c>
      <c r="E3887">
        <v>1550</v>
      </c>
      <c r="F3887">
        <v>0</v>
      </c>
      <c r="G3887">
        <v>100</v>
      </c>
      <c r="H3887">
        <v>30</v>
      </c>
      <c r="I3887">
        <v>0</v>
      </c>
      <c r="J3887">
        <v>990</v>
      </c>
      <c r="K3887">
        <f>SUM(Emisiones_CH4_CO2eq_MUNDO[[#This Row],[Agricultura (kilotoneladas CO₂e)]:[Otras Quemas de Combustible (kilotoneladas CO₂e)]])</f>
        <v>2670</v>
      </c>
    </row>
    <row r="3888" spans="1:11" x14ac:dyDescent="0.25">
      <c r="A3888" t="s">
        <v>284</v>
      </c>
      <c r="B3888" t="s">
        <v>472</v>
      </c>
      <c r="C3888" t="s">
        <v>285</v>
      </c>
      <c r="D3888">
        <v>2015</v>
      </c>
      <c r="E3888">
        <v>1790</v>
      </c>
      <c r="F3888">
        <v>0</v>
      </c>
      <c r="G3888">
        <v>100</v>
      </c>
      <c r="H3888">
        <v>480</v>
      </c>
      <c r="I3888">
        <v>0</v>
      </c>
      <c r="J3888">
        <v>1010</v>
      </c>
      <c r="K3888">
        <f>SUM(Emisiones_CH4_CO2eq_MUNDO[[#This Row],[Agricultura (kilotoneladas CO₂e)]:[Otras Quemas de Combustible (kilotoneladas CO₂e)]])</f>
        <v>3380</v>
      </c>
    </row>
    <row r="3889" spans="1:11" x14ac:dyDescent="0.25">
      <c r="A3889" t="s">
        <v>284</v>
      </c>
      <c r="B3889" t="s">
        <v>472</v>
      </c>
      <c r="C3889" t="s">
        <v>285</v>
      </c>
      <c r="D3889">
        <v>2016</v>
      </c>
      <c r="E3889">
        <v>1700</v>
      </c>
      <c r="F3889">
        <v>0</v>
      </c>
      <c r="G3889">
        <v>100</v>
      </c>
      <c r="H3889">
        <v>430</v>
      </c>
      <c r="I3889">
        <v>0</v>
      </c>
      <c r="J3889">
        <v>1030</v>
      </c>
      <c r="K3889">
        <f>SUM(Emisiones_CH4_CO2eq_MUNDO[[#This Row],[Agricultura (kilotoneladas CO₂e)]:[Otras Quemas de Combustible (kilotoneladas CO₂e)]])</f>
        <v>3260</v>
      </c>
    </row>
    <row r="3890" spans="1:11" x14ac:dyDescent="0.25">
      <c r="A3890" t="s">
        <v>286</v>
      </c>
      <c r="B3890" t="s">
        <v>473</v>
      </c>
      <c r="C3890" t="s">
        <v>287</v>
      </c>
      <c r="D3890">
        <v>1990</v>
      </c>
      <c r="E3890">
        <v>10</v>
      </c>
      <c r="F3890">
        <v>0</v>
      </c>
      <c r="G3890">
        <v>60</v>
      </c>
      <c r="H3890">
        <v>0</v>
      </c>
      <c r="I3890">
        <v>0</v>
      </c>
      <c r="J3890">
        <v>0</v>
      </c>
      <c r="K3890">
        <f>SUM(Emisiones_CH4_CO2eq_MUNDO[[#This Row],[Agricultura (kilotoneladas CO₂e)]:[Otras Quemas de Combustible (kilotoneladas CO₂e)]])</f>
        <v>70</v>
      </c>
    </row>
    <row r="3891" spans="1:11" x14ac:dyDescent="0.25">
      <c r="A3891" t="s">
        <v>286</v>
      </c>
      <c r="B3891" t="s">
        <v>473</v>
      </c>
      <c r="C3891" t="s">
        <v>287</v>
      </c>
      <c r="D3891">
        <v>1991</v>
      </c>
      <c r="E3891">
        <v>10</v>
      </c>
      <c r="F3891">
        <v>0</v>
      </c>
      <c r="G3891">
        <v>60</v>
      </c>
      <c r="H3891">
        <v>0</v>
      </c>
      <c r="I3891">
        <v>0</v>
      </c>
      <c r="J3891">
        <v>0</v>
      </c>
      <c r="K3891">
        <f>SUM(Emisiones_CH4_CO2eq_MUNDO[[#This Row],[Agricultura (kilotoneladas CO₂e)]:[Otras Quemas de Combustible (kilotoneladas CO₂e)]])</f>
        <v>70</v>
      </c>
    </row>
    <row r="3892" spans="1:11" x14ac:dyDescent="0.25">
      <c r="A3892" t="s">
        <v>286</v>
      </c>
      <c r="B3892" t="s">
        <v>473</v>
      </c>
      <c r="C3892" t="s">
        <v>287</v>
      </c>
      <c r="D3892">
        <v>1992</v>
      </c>
      <c r="E3892">
        <v>10</v>
      </c>
      <c r="F3892">
        <v>0</v>
      </c>
      <c r="G3892">
        <v>60</v>
      </c>
      <c r="H3892">
        <v>0</v>
      </c>
      <c r="I3892">
        <v>0</v>
      </c>
      <c r="J3892">
        <v>0</v>
      </c>
      <c r="K3892">
        <f>SUM(Emisiones_CH4_CO2eq_MUNDO[[#This Row],[Agricultura (kilotoneladas CO₂e)]:[Otras Quemas de Combustible (kilotoneladas CO₂e)]])</f>
        <v>70</v>
      </c>
    </row>
    <row r="3893" spans="1:11" x14ac:dyDescent="0.25">
      <c r="A3893" t="s">
        <v>286</v>
      </c>
      <c r="B3893" t="s">
        <v>473</v>
      </c>
      <c r="C3893" t="s">
        <v>287</v>
      </c>
      <c r="D3893">
        <v>1993</v>
      </c>
      <c r="E3893">
        <v>10</v>
      </c>
      <c r="F3893">
        <v>0</v>
      </c>
      <c r="G3893">
        <v>60</v>
      </c>
      <c r="H3893">
        <v>0</v>
      </c>
      <c r="I3893">
        <v>0</v>
      </c>
      <c r="J3893">
        <v>0</v>
      </c>
      <c r="K3893">
        <f>SUM(Emisiones_CH4_CO2eq_MUNDO[[#This Row],[Agricultura (kilotoneladas CO₂e)]:[Otras Quemas de Combustible (kilotoneladas CO₂e)]])</f>
        <v>70</v>
      </c>
    </row>
    <row r="3894" spans="1:11" x14ac:dyDescent="0.25">
      <c r="A3894" t="s">
        <v>286</v>
      </c>
      <c r="B3894" t="s">
        <v>473</v>
      </c>
      <c r="C3894" t="s">
        <v>287</v>
      </c>
      <c r="D3894">
        <v>1994</v>
      </c>
      <c r="E3894">
        <v>10</v>
      </c>
      <c r="F3894">
        <v>0</v>
      </c>
      <c r="G3894">
        <v>60</v>
      </c>
      <c r="H3894">
        <v>0</v>
      </c>
      <c r="I3894">
        <v>0</v>
      </c>
      <c r="J3894">
        <v>0</v>
      </c>
      <c r="K3894">
        <f>SUM(Emisiones_CH4_CO2eq_MUNDO[[#This Row],[Agricultura (kilotoneladas CO₂e)]:[Otras Quemas de Combustible (kilotoneladas CO₂e)]])</f>
        <v>70</v>
      </c>
    </row>
    <row r="3895" spans="1:11" x14ac:dyDescent="0.25">
      <c r="A3895" t="s">
        <v>286</v>
      </c>
      <c r="B3895" t="s">
        <v>473</v>
      </c>
      <c r="C3895" t="s">
        <v>287</v>
      </c>
      <c r="D3895">
        <v>1995</v>
      </c>
      <c r="E3895">
        <v>10</v>
      </c>
      <c r="F3895">
        <v>0</v>
      </c>
      <c r="G3895">
        <v>60</v>
      </c>
      <c r="H3895">
        <v>0</v>
      </c>
      <c r="I3895">
        <v>0</v>
      </c>
      <c r="J3895">
        <v>0</v>
      </c>
      <c r="K3895">
        <f>SUM(Emisiones_CH4_CO2eq_MUNDO[[#This Row],[Agricultura (kilotoneladas CO₂e)]:[Otras Quemas de Combustible (kilotoneladas CO₂e)]])</f>
        <v>70</v>
      </c>
    </row>
    <row r="3896" spans="1:11" x14ac:dyDescent="0.25">
      <c r="A3896" t="s">
        <v>286</v>
      </c>
      <c r="B3896" t="s">
        <v>473</v>
      </c>
      <c r="C3896" t="s">
        <v>287</v>
      </c>
      <c r="D3896">
        <v>1996</v>
      </c>
      <c r="E3896">
        <v>10</v>
      </c>
      <c r="F3896">
        <v>0</v>
      </c>
      <c r="G3896">
        <v>60</v>
      </c>
      <c r="H3896">
        <v>0</v>
      </c>
      <c r="I3896">
        <v>0</v>
      </c>
      <c r="J3896">
        <v>0</v>
      </c>
      <c r="K3896">
        <f>SUM(Emisiones_CH4_CO2eq_MUNDO[[#This Row],[Agricultura (kilotoneladas CO₂e)]:[Otras Quemas de Combustible (kilotoneladas CO₂e)]])</f>
        <v>70</v>
      </c>
    </row>
    <row r="3897" spans="1:11" x14ac:dyDescent="0.25">
      <c r="A3897" t="s">
        <v>286</v>
      </c>
      <c r="B3897" t="s">
        <v>473</v>
      </c>
      <c r="C3897" t="s">
        <v>287</v>
      </c>
      <c r="D3897">
        <v>1997</v>
      </c>
      <c r="E3897">
        <v>10</v>
      </c>
      <c r="F3897">
        <v>0</v>
      </c>
      <c r="G3897">
        <v>60</v>
      </c>
      <c r="H3897">
        <v>0</v>
      </c>
      <c r="I3897">
        <v>0</v>
      </c>
      <c r="J3897">
        <v>0</v>
      </c>
      <c r="K3897">
        <f>SUM(Emisiones_CH4_CO2eq_MUNDO[[#This Row],[Agricultura (kilotoneladas CO₂e)]:[Otras Quemas de Combustible (kilotoneladas CO₂e)]])</f>
        <v>70</v>
      </c>
    </row>
    <row r="3898" spans="1:11" x14ac:dyDescent="0.25">
      <c r="A3898" t="s">
        <v>286</v>
      </c>
      <c r="B3898" t="s">
        <v>473</v>
      </c>
      <c r="C3898" t="s">
        <v>287</v>
      </c>
      <c r="D3898">
        <v>1998</v>
      </c>
      <c r="E3898">
        <v>10</v>
      </c>
      <c r="F3898">
        <v>0</v>
      </c>
      <c r="G3898">
        <v>60</v>
      </c>
      <c r="H3898">
        <v>0</v>
      </c>
      <c r="I3898">
        <v>0</v>
      </c>
      <c r="J3898">
        <v>0</v>
      </c>
      <c r="K3898">
        <f>SUM(Emisiones_CH4_CO2eq_MUNDO[[#This Row],[Agricultura (kilotoneladas CO₂e)]:[Otras Quemas de Combustible (kilotoneladas CO₂e)]])</f>
        <v>70</v>
      </c>
    </row>
    <row r="3899" spans="1:11" x14ac:dyDescent="0.25">
      <c r="A3899" t="s">
        <v>286</v>
      </c>
      <c r="B3899" t="s">
        <v>473</v>
      </c>
      <c r="C3899" t="s">
        <v>287</v>
      </c>
      <c r="D3899">
        <v>1999</v>
      </c>
      <c r="E3899">
        <v>10</v>
      </c>
      <c r="F3899">
        <v>0</v>
      </c>
      <c r="G3899">
        <v>60</v>
      </c>
      <c r="H3899">
        <v>0</v>
      </c>
      <c r="I3899">
        <v>0</v>
      </c>
      <c r="J3899">
        <v>0</v>
      </c>
      <c r="K3899">
        <f>SUM(Emisiones_CH4_CO2eq_MUNDO[[#This Row],[Agricultura (kilotoneladas CO₂e)]:[Otras Quemas de Combustible (kilotoneladas CO₂e)]])</f>
        <v>70</v>
      </c>
    </row>
    <row r="3900" spans="1:11" x14ac:dyDescent="0.25">
      <c r="A3900" t="s">
        <v>286</v>
      </c>
      <c r="B3900" t="s">
        <v>473</v>
      </c>
      <c r="C3900" t="s">
        <v>287</v>
      </c>
      <c r="D3900">
        <v>2000</v>
      </c>
      <c r="E3900">
        <v>10</v>
      </c>
      <c r="F3900">
        <v>0</v>
      </c>
      <c r="G3900">
        <v>60</v>
      </c>
      <c r="H3900">
        <v>0</v>
      </c>
      <c r="I3900">
        <v>0</v>
      </c>
      <c r="J3900">
        <v>0</v>
      </c>
      <c r="K3900">
        <f>SUM(Emisiones_CH4_CO2eq_MUNDO[[#This Row],[Agricultura (kilotoneladas CO₂e)]:[Otras Quemas de Combustible (kilotoneladas CO₂e)]])</f>
        <v>70</v>
      </c>
    </row>
    <row r="3901" spans="1:11" x14ac:dyDescent="0.25">
      <c r="A3901" t="s">
        <v>286</v>
      </c>
      <c r="B3901" t="s">
        <v>473</v>
      </c>
      <c r="C3901" t="s">
        <v>287</v>
      </c>
      <c r="D3901">
        <v>2001</v>
      </c>
      <c r="E3901">
        <v>10</v>
      </c>
      <c r="F3901">
        <v>0</v>
      </c>
      <c r="G3901">
        <v>60</v>
      </c>
      <c r="H3901">
        <v>0</v>
      </c>
      <c r="I3901">
        <v>0</v>
      </c>
      <c r="J3901">
        <v>0</v>
      </c>
      <c r="K3901">
        <f>SUM(Emisiones_CH4_CO2eq_MUNDO[[#This Row],[Agricultura (kilotoneladas CO₂e)]:[Otras Quemas de Combustible (kilotoneladas CO₂e)]])</f>
        <v>70</v>
      </c>
    </row>
    <row r="3902" spans="1:11" x14ac:dyDescent="0.25">
      <c r="A3902" t="s">
        <v>286</v>
      </c>
      <c r="B3902" t="s">
        <v>473</v>
      </c>
      <c r="C3902" t="s">
        <v>287</v>
      </c>
      <c r="D3902">
        <v>2002</v>
      </c>
      <c r="E3902">
        <v>10</v>
      </c>
      <c r="F3902">
        <v>0</v>
      </c>
      <c r="G3902">
        <v>60</v>
      </c>
      <c r="H3902">
        <v>0</v>
      </c>
      <c r="I3902">
        <v>0</v>
      </c>
      <c r="J3902">
        <v>0</v>
      </c>
      <c r="K3902">
        <f>SUM(Emisiones_CH4_CO2eq_MUNDO[[#This Row],[Agricultura (kilotoneladas CO₂e)]:[Otras Quemas de Combustible (kilotoneladas CO₂e)]])</f>
        <v>70</v>
      </c>
    </row>
    <row r="3903" spans="1:11" x14ac:dyDescent="0.25">
      <c r="A3903" t="s">
        <v>286</v>
      </c>
      <c r="B3903" t="s">
        <v>473</v>
      </c>
      <c r="C3903" t="s">
        <v>287</v>
      </c>
      <c r="D3903">
        <v>2003</v>
      </c>
      <c r="E3903">
        <v>10</v>
      </c>
      <c r="F3903">
        <v>0</v>
      </c>
      <c r="G3903">
        <v>60</v>
      </c>
      <c r="H3903">
        <v>0</v>
      </c>
      <c r="I3903">
        <v>0</v>
      </c>
      <c r="J3903">
        <v>0</v>
      </c>
      <c r="K3903">
        <f>SUM(Emisiones_CH4_CO2eq_MUNDO[[#This Row],[Agricultura (kilotoneladas CO₂e)]:[Otras Quemas de Combustible (kilotoneladas CO₂e)]])</f>
        <v>70</v>
      </c>
    </row>
    <row r="3904" spans="1:11" x14ac:dyDescent="0.25">
      <c r="A3904" t="s">
        <v>286</v>
      </c>
      <c r="B3904" t="s">
        <v>473</v>
      </c>
      <c r="C3904" t="s">
        <v>287</v>
      </c>
      <c r="D3904">
        <v>2004</v>
      </c>
      <c r="E3904">
        <v>10</v>
      </c>
      <c r="F3904">
        <v>0</v>
      </c>
      <c r="G3904">
        <v>60</v>
      </c>
      <c r="H3904">
        <v>0</v>
      </c>
      <c r="I3904">
        <v>0</v>
      </c>
      <c r="J3904">
        <v>0</v>
      </c>
      <c r="K3904">
        <f>SUM(Emisiones_CH4_CO2eq_MUNDO[[#This Row],[Agricultura (kilotoneladas CO₂e)]:[Otras Quemas de Combustible (kilotoneladas CO₂e)]])</f>
        <v>70</v>
      </c>
    </row>
    <row r="3905" spans="1:11" x14ac:dyDescent="0.25">
      <c r="A3905" t="s">
        <v>286</v>
      </c>
      <c r="B3905" t="s">
        <v>473</v>
      </c>
      <c r="C3905" t="s">
        <v>287</v>
      </c>
      <c r="D3905">
        <v>2005</v>
      </c>
      <c r="E3905">
        <v>10</v>
      </c>
      <c r="F3905">
        <v>0</v>
      </c>
      <c r="G3905">
        <v>60</v>
      </c>
      <c r="H3905">
        <v>0</v>
      </c>
      <c r="I3905">
        <v>0</v>
      </c>
      <c r="J3905">
        <v>0</v>
      </c>
      <c r="K3905">
        <f>SUM(Emisiones_CH4_CO2eq_MUNDO[[#This Row],[Agricultura (kilotoneladas CO₂e)]:[Otras Quemas de Combustible (kilotoneladas CO₂e)]])</f>
        <v>70</v>
      </c>
    </row>
    <row r="3906" spans="1:11" x14ac:dyDescent="0.25">
      <c r="A3906" t="s">
        <v>286</v>
      </c>
      <c r="B3906" t="s">
        <v>473</v>
      </c>
      <c r="C3906" t="s">
        <v>287</v>
      </c>
      <c r="D3906">
        <v>2006</v>
      </c>
      <c r="E3906">
        <v>10</v>
      </c>
      <c r="F3906">
        <v>0</v>
      </c>
      <c r="G3906">
        <v>70</v>
      </c>
      <c r="H3906">
        <v>0</v>
      </c>
      <c r="I3906">
        <v>0</v>
      </c>
      <c r="J3906">
        <v>0</v>
      </c>
      <c r="K3906">
        <f>SUM(Emisiones_CH4_CO2eq_MUNDO[[#This Row],[Agricultura (kilotoneladas CO₂e)]:[Otras Quemas de Combustible (kilotoneladas CO₂e)]])</f>
        <v>80</v>
      </c>
    </row>
    <row r="3907" spans="1:11" x14ac:dyDescent="0.25">
      <c r="A3907" t="s">
        <v>286</v>
      </c>
      <c r="B3907" t="s">
        <v>473</v>
      </c>
      <c r="C3907" t="s">
        <v>287</v>
      </c>
      <c r="D3907">
        <v>2007</v>
      </c>
      <c r="E3907">
        <v>10</v>
      </c>
      <c r="F3907">
        <v>0</v>
      </c>
      <c r="G3907">
        <v>70</v>
      </c>
      <c r="H3907">
        <v>0</v>
      </c>
      <c r="I3907">
        <v>0</v>
      </c>
      <c r="J3907">
        <v>0</v>
      </c>
      <c r="K3907">
        <f>SUM(Emisiones_CH4_CO2eq_MUNDO[[#This Row],[Agricultura (kilotoneladas CO₂e)]:[Otras Quemas de Combustible (kilotoneladas CO₂e)]])</f>
        <v>80</v>
      </c>
    </row>
    <row r="3908" spans="1:11" x14ac:dyDescent="0.25">
      <c r="A3908" t="s">
        <v>286</v>
      </c>
      <c r="B3908" t="s">
        <v>473</v>
      </c>
      <c r="C3908" t="s">
        <v>287</v>
      </c>
      <c r="D3908">
        <v>2008</v>
      </c>
      <c r="E3908">
        <v>10</v>
      </c>
      <c r="F3908">
        <v>0</v>
      </c>
      <c r="G3908">
        <v>70</v>
      </c>
      <c r="H3908">
        <v>0</v>
      </c>
      <c r="I3908">
        <v>0</v>
      </c>
      <c r="J3908">
        <v>0</v>
      </c>
      <c r="K3908">
        <f>SUM(Emisiones_CH4_CO2eq_MUNDO[[#This Row],[Agricultura (kilotoneladas CO₂e)]:[Otras Quemas de Combustible (kilotoneladas CO₂e)]])</f>
        <v>80</v>
      </c>
    </row>
    <row r="3909" spans="1:11" x14ac:dyDescent="0.25">
      <c r="A3909" t="s">
        <v>286</v>
      </c>
      <c r="B3909" t="s">
        <v>473</v>
      </c>
      <c r="C3909" t="s">
        <v>287</v>
      </c>
      <c r="D3909">
        <v>2009</v>
      </c>
      <c r="E3909">
        <v>10</v>
      </c>
      <c r="F3909">
        <v>0</v>
      </c>
      <c r="G3909">
        <v>70</v>
      </c>
      <c r="H3909">
        <v>0</v>
      </c>
      <c r="I3909">
        <v>0</v>
      </c>
      <c r="J3909">
        <v>0</v>
      </c>
      <c r="K3909">
        <f>SUM(Emisiones_CH4_CO2eq_MUNDO[[#This Row],[Agricultura (kilotoneladas CO₂e)]:[Otras Quemas de Combustible (kilotoneladas CO₂e)]])</f>
        <v>80</v>
      </c>
    </row>
    <row r="3910" spans="1:11" x14ac:dyDescent="0.25">
      <c r="A3910" t="s">
        <v>286</v>
      </c>
      <c r="B3910" t="s">
        <v>473</v>
      </c>
      <c r="C3910" t="s">
        <v>287</v>
      </c>
      <c r="D3910">
        <v>2010</v>
      </c>
      <c r="E3910">
        <v>10</v>
      </c>
      <c r="F3910">
        <v>0</v>
      </c>
      <c r="G3910">
        <v>70</v>
      </c>
      <c r="H3910">
        <v>0</v>
      </c>
      <c r="I3910">
        <v>0</v>
      </c>
      <c r="J3910">
        <v>0</v>
      </c>
      <c r="K3910">
        <f>SUM(Emisiones_CH4_CO2eq_MUNDO[[#This Row],[Agricultura (kilotoneladas CO₂e)]:[Otras Quemas de Combustible (kilotoneladas CO₂e)]])</f>
        <v>80</v>
      </c>
    </row>
    <row r="3911" spans="1:11" x14ac:dyDescent="0.25">
      <c r="A3911" t="s">
        <v>286</v>
      </c>
      <c r="B3911" t="s">
        <v>473</v>
      </c>
      <c r="C3911" t="s">
        <v>287</v>
      </c>
      <c r="D3911">
        <v>2011</v>
      </c>
      <c r="E3911">
        <v>10</v>
      </c>
      <c r="F3911">
        <v>0</v>
      </c>
      <c r="G3911">
        <v>70</v>
      </c>
      <c r="H3911">
        <v>0</v>
      </c>
      <c r="I3911">
        <v>0</v>
      </c>
      <c r="J3911">
        <v>0</v>
      </c>
      <c r="K3911">
        <f>SUM(Emisiones_CH4_CO2eq_MUNDO[[#This Row],[Agricultura (kilotoneladas CO₂e)]:[Otras Quemas de Combustible (kilotoneladas CO₂e)]])</f>
        <v>80</v>
      </c>
    </row>
    <row r="3912" spans="1:11" x14ac:dyDescent="0.25">
      <c r="A3912" t="s">
        <v>286</v>
      </c>
      <c r="B3912" t="s">
        <v>473</v>
      </c>
      <c r="C3912" t="s">
        <v>287</v>
      </c>
      <c r="D3912">
        <v>2012</v>
      </c>
      <c r="E3912">
        <v>10</v>
      </c>
      <c r="F3912">
        <v>0</v>
      </c>
      <c r="G3912">
        <v>70</v>
      </c>
      <c r="H3912">
        <v>0</v>
      </c>
      <c r="I3912">
        <v>0</v>
      </c>
      <c r="J3912">
        <v>0</v>
      </c>
      <c r="K3912">
        <f>SUM(Emisiones_CH4_CO2eq_MUNDO[[#This Row],[Agricultura (kilotoneladas CO₂e)]:[Otras Quemas de Combustible (kilotoneladas CO₂e)]])</f>
        <v>80</v>
      </c>
    </row>
    <row r="3913" spans="1:11" x14ac:dyDescent="0.25">
      <c r="A3913" t="s">
        <v>286</v>
      </c>
      <c r="B3913" t="s">
        <v>473</v>
      </c>
      <c r="C3913" t="s">
        <v>287</v>
      </c>
      <c r="D3913">
        <v>2013</v>
      </c>
      <c r="E3913">
        <v>10</v>
      </c>
      <c r="F3913">
        <v>0</v>
      </c>
      <c r="G3913">
        <v>70</v>
      </c>
      <c r="H3913">
        <v>0</v>
      </c>
      <c r="I3913">
        <v>0</v>
      </c>
      <c r="J3913">
        <v>0</v>
      </c>
      <c r="K3913">
        <f>SUM(Emisiones_CH4_CO2eq_MUNDO[[#This Row],[Agricultura (kilotoneladas CO₂e)]:[Otras Quemas de Combustible (kilotoneladas CO₂e)]])</f>
        <v>80</v>
      </c>
    </row>
    <row r="3914" spans="1:11" x14ac:dyDescent="0.25">
      <c r="A3914" t="s">
        <v>286</v>
      </c>
      <c r="B3914" t="s">
        <v>473</v>
      </c>
      <c r="C3914" t="s">
        <v>287</v>
      </c>
      <c r="D3914">
        <v>2014</v>
      </c>
      <c r="E3914">
        <v>0</v>
      </c>
      <c r="F3914">
        <v>0</v>
      </c>
      <c r="G3914">
        <v>70</v>
      </c>
      <c r="H3914">
        <v>0</v>
      </c>
      <c r="I3914">
        <v>0</v>
      </c>
      <c r="J3914">
        <v>0</v>
      </c>
      <c r="K3914">
        <f>SUM(Emisiones_CH4_CO2eq_MUNDO[[#This Row],[Agricultura (kilotoneladas CO₂e)]:[Otras Quemas de Combustible (kilotoneladas CO₂e)]])</f>
        <v>70</v>
      </c>
    </row>
    <row r="3915" spans="1:11" x14ac:dyDescent="0.25">
      <c r="A3915" t="s">
        <v>286</v>
      </c>
      <c r="B3915" t="s">
        <v>473</v>
      </c>
      <c r="C3915" t="s">
        <v>287</v>
      </c>
      <c r="D3915">
        <v>2015</v>
      </c>
      <c r="E3915">
        <v>10</v>
      </c>
      <c r="F3915">
        <v>0</v>
      </c>
      <c r="G3915">
        <v>70</v>
      </c>
      <c r="H3915">
        <v>0</v>
      </c>
      <c r="I3915">
        <v>0</v>
      </c>
      <c r="J3915">
        <v>0</v>
      </c>
      <c r="K3915">
        <f>SUM(Emisiones_CH4_CO2eq_MUNDO[[#This Row],[Agricultura (kilotoneladas CO₂e)]:[Otras Quemas de Combustible (kilotoneladas CO₂e)]])</f>
        <v>80</v>
      </c>
    </row>
    <row r="3916" spans="1:11" x14ac:dyDescent="0.25">
      <c r="A3916" t="s">
        <v>286</v>
      </c>
      <c r="B3916" t="s">
        <v>473</v>
      </c>
      <c r="C3916" t="s">
        <v>287</v>
      </c>
      <c r="D3916">
        <v>2016</v>
      </c>
      <c r="E3916">
        <v>0</v>
      </c>
      <c r="F3916">
        <v>0</v>
      </c>
      <c r="G3916">
        <v>70</v>
      </c>
      <c r="H3916">
        <v>0</v>
      </c>
      <c r="I3916">
        <v>0</v>
      </c>
      <c r="J3916">
        <v>0</v>
      </c>
      <c r="K3916">
        <f>SUM(Emisiones_CH4_CO2eq_MUNDO[[#This Row],[Agricultura (kilotoneladas CO₂e)]:[Otras Quemas de Combustible (kilotoneladas CO₂e)]])</f>
        <v>70</v>
      </c>
    </row>
    <row r="3917" spans="1:11" x14ac:dyDescent="0.25">
      <c r="A3917" t="s">
        <v>288</v>
      </c>
      <c r="B3917" t="s">
        <v>474</v>
      </c>
      <c r="C3917" t="s">
        <v>289</v>
      </c>
      <c r="D3917">
        <v>1990</v>
      </c>
      <c r="E3917">
        <v>20</v>
      </c>
      <c r="F3917">
        <v>0</v>
      </c>
      <c r="G3917">
        <v>660</v>
      </c>
      <c r="H3917">
        <v>0</v>
      </c>
      <c r="I3917">
        <v>0</v>
      </c>
      <c r="J3917">
        <v>0</v>
      </c>
      <c r="K3917">
        <f>SUM(Emisiones_CH4_CO2eq_MUNDO[[#This Row],[Agricultura (kilotoneladas CO₂e)]:[Otras Quemas de Combustible (kilotoneladas CO₂e)]])</f>
        <v>680</v>
      </c>
    </row>
    <row r="3918" spans="1:11" x14ac:dyDescent="0.25">
      <c r="A3918" t="s">
        <v>288</v>
      </c>
      <c r="B3918" t="s">
        <v>474</v>
      </c>
      <c r="C3918" t="s">
        <v>289</v>
      </c>
      <c r="D3918">
        <v>1991</v>
      </c>
      <c r="E3918">
        <v>20</v>
      </c>
      <c r="F3918">
        <v>0</v>
      </c>
      <c r="G3918">
        <v>670</v>
      </c>
      <c r="H3918">
        <v>0</v>
      </c>
      <c r="I3918">
        <v>0</v>
      </c>
      <c r="J3918">
        <v>0</v>
      </c>
      <c r="K3918">
        <f>SUM(Emisiones_CH4_CO2eq_MUNDO[[#This Row],[Agricultura (kilotoneladas CO₂e)]:[Otras Quemas de Combustible (kilotoneladas CO₂e)]])</f>
        <v>690</v>
      </c>
    </row>
    <row r="3919" spans="1:11" x14ac:dyDescent="0.25">
      <c r="A3919" t="s">
        <v>288</v>
      </c>
      <c r="B3919" t="s">
        <v>474</v>
      </c>
      <c r="C3919" t="s">
        <v>289</v>
      </c>
      <c r="D3919">
        <v>1992</v>
      </c>
      <c r="E3919">
        <v>20</v>
      </c>
      <c r="F3919">
        <v>0</v>
      </c>
      <c r="G3919">
        <v>680</v>
      </c>
      <c r="H3919">
        <v>0</v>
      </c>
      <c r="I3919">
        <v>0</v>
      </c>
      <c r="J3919">
        <v>0</v>
      </c>
      <c r="K3919">
        <f>SUM(Emisiones_CH4_CO2eq_MUNDO[[#This Row],[Agricultura (kilotoneladas CO₂e)]:[Otras Quemas de Combustible (kilotoneladas CO₂e)]])</f>
        <v>700</v>
      </c>
    </row>
    <row r="3920" spans="1:11" x14ac:dyDescent="0.25">
      <c r="A3920" t="s">
        <v>288</v>
      </c>
      <c r="B3920" t="s">
        <v>474</v>
      </c>
      <c r="C3920" t="s">
        <v>289</v>
      </c>
      <c r="D3920">
        <v>1993</v>
      </c>
      <c r="E3920">
        <v>20</v>
      </c>
      <c r="F3920">
        <v>0</v>
      </c>
      <c r="G3920">
        <v>700</v>
      </c>
      <c r="H3920">
        <v>0</v>
      </c>
      <c r="I3920">
        <v>0</v>
      </c>
      <c r="J3920">
        <v>0</v>
      </c>
      <c r="K3920">
        <f>SUM(Emisiones_CH4_CO2eq_MUNDO[[#This Row],[Agricultura (kilotoneladas CO₂e)]:[Otras Quemas de Combustible (kilotoneladas CO₂e)]])</f>
        <v>720</v>
      </c>
    </row>
    <row r="3921" spans="1:11" x14ac:dyDescent="0.25">
      <c r="A3921" t="s">
        <v>288</v>
      </c>
      <c r="B3921" t="s">
        <v>474</v>
      </c>
      <c r="C3921" t="s">
        <v>289</v>
      </c>
      <c r="D3921">
        <v>1994</v>
      </c>
      <c r="E3921">
        <v>20</v>
      </c>
      <c r="F3921">
        <v>0</v>
      </c>
      <c r="G3921">
        <v>710</v>
      </c>
      <c r="H3921">
        <v>0</v>
      </c>
      <c r="I3921">
        <v>0</v>
      </c>
      <c r="J3921">
        <v>0</v>
      </c>
      <c r="K3921">
        <f>SUM(Emisiones_CH4_CO2eq_MUNDO[[#This Row],[Agricultura (kilotoneladas CO₂e)]:[Otras Quemas de Combustible (kilotoneladas CO₂e)]])</f>
        <v>730</v>
      </c>
    </row>
    <row r="3922" spans="1:11" x14ac:dyDescent="0.25">
      <c r="A3922" t="s">
        <v>288</v>
      </c>
      <c r="B3922" t="s">
        <v>474</v>
      </c>
      <c r="C3922" t="s">
        <v>289</v>
      </c>
      <c r="D3922">
        <v>1995</v>
      </c>
      <c r="E3922">
        <v>20</v>
      </c>
      <c r="F3922">
        <v>0</v>
      </c>
      <c r="G3922">
        <v>620</v>
      </c>
      <c r="H3922">
        <v>0</v>
      </c>
      <c r="I3922">
        <v>0</v>
      </c>
      <c r="J3922">
        <v>0</v>
      </c>
      <c r="K3922">
        <f>SUM(Emisiones_CH4_CO2eq_MUNDO[[#This Row],[Agricultura (kilotoneladas CO₂e)]:[Otras Quemas de Combustible (kilotoneladas CO₂e)]])</f>
        <v>640</v>
      </c>
    </row>
    <row r="3923" spans="1:11" x14ac:dyDescent="0.25">
      <c r="A3923" t="s">
        <v>288</v>
      </c>
      <c r="B3923" t="s">
        <v>474</v>
      </c>
      <c r="C3923" t="s">
        <v>289</v>
      </c>
      <c r="D3923">
        <v>1996</v>
      </c>
      <c r="E3923">
        <v>20</v>
      </c>
      <c r="F3923">
        <v>0</v>
      </c>
      <c r="G3923">
        <v>540</v>
      </c>
      <c r="H3923">
        <v>0</v>
      </c>
      <c r="I3923">
        <v>0</v>
      </c>
      <c r="J3923">
        <v>0</v>
      </c>
      <c r="K3923">
        <f>SUM(Emisiones_CH4_CO2eq_MUNDO[[#This Row],[Agricultura (kilotoneladas CO₂e)]:[Otras Quemas de Combustible (kilotoneladas CO₂e)]])</f>
        <v>560</v>
      </c>
    </row>
    <row r="3924" spans="1:11" x14ac:dyDescent="0.25">
      <c r="A3924" t="s">
        <v>288</v>
      </c>
      <c r="B3924" t="s">
        <v>474</v>
      </c>
      <c r="C3924" t="s">
        <v>289</v>
      </c>
      <c r="D3924">
        <v>1997</v>
      </c>
      <c r="E3924">
        <v>20</v>
      </c>
      <c r="F3924">
        <v>0</v>
      </c>
      <c r="G3924">
        <v>450</v>
      </c>
      <c r="H3924">
        <v>0</v>
      </c>
      <c r="I3924">
        <v>0</v>
      </c>
      <c r="J3924">
        <v>0</v>
      </c>
      <c r="K3924">
        <f>SUM(Emisiones_CH4_CO2eq_MUNDO[[#This Row],[Agricultura (kilotoneladas CO₂e)]:[Otras Quemas de Combustible (kilotoneladas CO₂e)]])</f>
        <v>470</v>
      </c>
    </row>
    <row r="3925" spans="1:11" x14ac:dyDescent="0.25">
      <c r="A3925" t="s">
        <v>288</v>
      </c>
      <c r="B3925" t="s">
        <v>474</v>
      </c>
      <c r="C3925" t="s">
        <v>289</v>
      </c>
      <c r="D3925">
        <v>1998</v>
      </c>
      <c r="E3925">
        <v>20</v>
      </c>
      <c r="F3925">
        <v>0</v>
      </c>
      <c r="G3925">
        <v>370</v>
      </c>
      <c r="H3925">
        <v>0</v>
      </c>
      <c r="I3925">
        <v>0</v>
      </c>
      <c r="J3925">
        <v>0</v>
      </c>
      <c r="K3925">
        <f>SUM(Emisiones_CH4_CO2eq_MUNDO[[#This Row],[Agricultura (kilotoneladas CO₂e)]:[Otras Quemas de Combustible (kilotoneladas CO₂e)]])</f>
        <v>390</v>
      </c>
    </row>
    <row r="3926" spans="1:11" x14ac:dyDescent="0.25">
      <c r="A3926" t="s">
        <v>288</v>
      </c>
      <c r="B3926" t="s">
        <v>474</v>
      </c>
      <c r="C3926" t="s">
        <v>289</v>
      </c>
      <c r="D3926">
        <v>1999</v>
      </c>
      <c r="E3926">
        <v>20</v>
      </c>
      <c r="F3926">
        <v>0</v>
      </c>
      <c r="G3926">
        <v>280</v>
      </c>
      <c r="H3926">
        <v>0</v>
      </c>
      <c r="I3926">
        <v>0</v>
      </c>
      <c r="J3926">
        <v>0</v>
      </c>
      <c r="K3926">
        <f>SUM(Emisiones_CH4_CO2eq_MUNDO[[#This Row],[Agricultura (kilotoneladas CO₂e)]:[Otras Quemas de Combustible (kilotoneladas CO₂e)]])</f>
        <v>300</v>
      </c>
    </row>
    <row r="3927" spans="1:11" x14ac:dyDescent="0.25">
      <c r="A3927" t="s">
        <v>288</v>
      </c>
      <c r="B3927" t="s">
        <v>474</v>
      </c>
      <c r="C3927" t="s">
        <v>289</v>
      </c>
      <c r="D3927">
        <v>2000</v>
      </c>
      <c r="E3927">
        <v>20</v>
      </c>
      <c r="F3927">
        <v>0</v>
      </c>
      <c r="G3927">
        <v>200</v>
      </c>
      <c r="H3927">
        <v>0</v>
      </c>
      <c r="I3927">
        <v>0</v>
      </c>
      <c r="J3927">
        <v>0</v>
      </c>
      <c r="K3927">
        <f>SUM(Emisiones_CH4_CO2eq_MUNDO[[#This Row],[Agricultura (kilotoneladas CO₂e)]:[Otras Quemas de Combustible (kilotoneladas CO₂e)]])</f>
        <v>220</v>
      </c>
    </row>
    <row r="3928" spans="1:11" x14ac:dyDescent="0.25">
      <c r="A3928" t="s">
        <v>288</v>
      </c>
      <c r="B3928" t="s">
        <v>474</v>
      </c>
      <c r="C3928" t="s">
        <v>289</v>
      </c>
      <c r="D3928">
        <v>2001</v>
      </c>
      <c r="E3928">
        <v>20</v>
      </c>
      <c r="F3928">
        <v>0</v>
      </c>
      <c r="G3928">
        <v>200</v>
      </c>
      <c r="H3928">
        <v>0</v>
      </c>
      <c r="I3928">
        <v>0</v>
      </c>
      <c r="J3928">
        <v>0</v>
      </c>
      <c r="K3928">
        <f>SUM(Emisiones_CH4_CO2eq_MUNDO[[#This Row],[Agricultura (kilotoneladas CO₂e)]:[Otras Quemas de Combustible (kilotoneladas CO₂e)]])</f>
        <v>220</v>
      </c>
    </row>
    <row r="3929" spans="1:11" x14ac:dyDescent="0.25">
      <c r="A3929" t="s">
        <v>288</v>
      </c>
      <c r="B3929" t="s">
        <v>474</v>
      </c>
      <c r="C3929" t="s">
        <v>289</v>
      </c>
      <c r="D3929">
        <v>2002</v>
      </c>
      <c r="E3929">
        <v>20</v>
      </c>
      <c r="F3929">
        <v>0</v>
      </c>
      <c r="G3929">
        <v>200</v>
      </c>
      <c r="H3929">
        <v>0</v>
      </c>
      <c r="I3929">
        <v>0</v>
      </c>
      <c r="J3929">
        <v>0</v>
      </c>
      <c r="K3929">
        <f>SUM(Emisiones_CH4_CO2eq_MUNDO[[#This Row],[Agricultura (kilotoneladas CO₂e)]:[Otras Quemas de Combustible (kilotoneladas CO₂e)]])</f>
        <v>220</v>
      </c>
    </row>
    <row r="3930" spans="1:11" x14ac:dyDescent="0.25">
      <c r="A3930" t="s">
        <v>288</v>
      </c>
      <c r="B3930" t="s">
        <v>474</v>
      </c>
      <c r="C3930" t="s">
        <v>289</v>
      </c>
      <c r="D3930">
        <v>2003</v>
      </c>
      <c r="E3930">
        <v>20</v>
      </c>
      <c r="F3930">
        <v>0</v>
      </c>
      <c r="G3930">
        <v>210</v>
      </c>
      <c r="H3930">
        <v>0</v>
      </c>
      <c r="I3930">
        <v>0</v>
      </c>
      <c r="J3930">
        <v>0</v>
      </c>
      <c r="K3930">
        <f>SUM(Emisiones_CH4_CO2eq_MUNDO[[#This Row],[Agricultura (kilotoneladas CO₂e)]:[Otras Quemas de Combustible (kilotoneladas CO₂e)]])</f>
        <v>230</v>
      </c>
    </row>
    <row r="3931" spans="1:11" x14ac:dyDescent="0.25">
      <c r="A3931" t="s">
        <v>288</v>
      </c>
      <c r="B3931" t="s">
        <v>474</v>
      </c>
      <c r="C3931" t="s">
        <v>289</v>
      </c>
      <c r="D3931">
        <v>2004</v>
      </c>
      <c r="E3931">
        <v>20</v>
      </c>
      <c r="F3931">
        <v>0</v>
      </c>
      <c r="G3931">
        <v>210</v>
      </c>
      <c r="H3931">
        <v>0</v>
      </c>
      <c r="I3931">
        <v>0</v>
      </c>
      <c r="J3931">
        <v>0</v>
      </c>
      <c r="K3931">
        <f>SUM(Emisiones_CH4_CO2eq_MUNDO[[#This Row],[Agricultura (kilotoneladas CO₂e)]:[Otras Quemas de Combustible (kilotoneladas CO₂e)]])</f>
        <v>230</v>
      </c>
    </row>
    <row r="3932" spans="1:11" x14ac:dyDescent="0.25">
      <c r="A3932" t="s">
        <v>288</v>
      </c>
      <c r="B3932" t="s">
        <v>474</v>
      </c>
      <c r="C3932" t="s">
        <v>289</v>
      </c>
      <c r="D3932">
        <v>2005</v>
      </c>
      <c r="E3932">
        <v>20</v>
      </c>
      <c r="F3932">
        <v>0</v>
      </c>
      <c r="G3932">
        <v>210</v>
      </c>
      <c r="H3932">
        <v>0</v>
      </c>
      <c r="I3932">
        <v>0</v>
      </c>
      <c r="J3932">
        <v>0</v>
      </c>
      <c r="K3932">
        <f>SUM(Emisiones_CH4_CO2eq_MUNDO[[#This Row],[Agricultura (kilotoneladas CO₂e)]:[Otras Quemas de Combustible (kilotoneladas CO₂e)]])</f>
        <v>230</v>
      </c>
    </row>
    <row r="3933" spans="1:11" x14ac:dyDescent="0.25">
      <c r="A3933" t="s">
        <v>288</v>
      </c>
      <c r="B3933" t="s">
        <v>474</v>
      </c>
      <c r="C3933" t="s">
        <v>289</v>
      </c>
      <c r="D3933">
        <v>2006</v>
      </c>
      <c r="E3933">
        <v>20</v>
      </c>
      <c r="F3933">
        <v>0</v>
      </c>
      <c r="G3933">
        <v>210</v>
      </c>
      <c r="H3933">
        <v>0</v>
      </c>
      <c r="I3933">
        <v>0</v>
      </c>
      <c r="J3933">
        <v>0</v>
      </c>
      <c r="K3933">
        <f>SUM(Emisiones_CH4_CO2eq_MUNDO[[#This Row],[Agricultura (kilotoneladas CO₂e)]:[Otras Quemas de Combustible (kilotoneladas CO₂e)]])</f>
        <v>230</v>
      </c>
    </row>
    <row r="3934" spans="1:11" x14ac:dyDescent="0.25">
      <c r="A3934" t="s">
        <v>288</v>
      </c>
      <c r="B3934" t="s">
        <v>474</v>
      </c>
      <c r="C3934" t="s">
        <v>289</v>
      </c>
      <c r="D3934">
        <v>2007</v>
      </c>
      <c r="E3934">
        <v>20</v>
      </c>
      <c r="F3934">
        <v>0</v>
      </c>
      <c r="G3934">
        <v>220</v>
      </c>
      <c r="H3934">
        <v>0</v>
      </c>
      <c r="I3934">
        <v>0</v>
      </c>
      <c r="J3934">
        <v>0</v>
      </c>
      <c r="K3934">
        <f>SUM(Emisiones_CH4_CO2eq_MUNDO[[#This Row],[Agricultura (kilotoneladas CO₂e)]:[Otras Quemas de Combustible (kilotoneladas CO₂e)]])</f>
        <v>240</v>
      </c>
    </row>
    <row r="3935" spans="1:11" x14ac:dyDescent="0.25">
      <c r="A3935" t="s">
        <v>288</v>
      </c>
      <c r="B3935" t="s">
        <v>474</v>
      </c>
      <c r="C3935" t="s">
        <v>289</v>
      </c>
      <c r="D3935">
        <v>2008</v>
      </c>
      <c r="E3935">
        <v>20</v>
      </c>
      <c r="F3935">
        <v>0</v>
      </c>
      <c r="G3935">
        <v>220</v>
      </c>
      <c r="H3935">
        <v>0</v>
      </c>
      <c r="I3935">
        <v>0</v>
      </c>
      <c r="J3935">
        <v>0</v>
      </c>
      <c r="K3935">
        <f>SUM(Emisiones_CH4_CO2eq_MUNDO[[#This Row],[Agricultura (kilotoneladas CO₂e)]:[Otras Quemas de Combustible (kilotoneladas CO₂e)]])</f>
        <v>240</v>
      </c>
    </row>
    <row r="3936" spans="1:11" x14ac:dyDescent="0.25">
      <c r="A3936" t="s">
        <v>288</v>
      </c>
      <c r="B3936" t="s">
        <v>474</v>
      </c>
      <c r="C3936" t="s">
        <v>289</v>
      </c>
      <c r="D3936">
        <v>2009</v>
      </c>
      <c r="E3936">
        <v>20</v>
      </c>
      <c r="F3936">
        <v>0</v>
      </c>
      <c r="G3936">
        <v>220</v>
      </c>
      <c r="H3936">
        <v>0</v>
      </c>
      <c r="I3936">
        <v>0</v>
      </c>
      <c r="J3936">
        <v>0</v>
      </c>
      <c r="K3936">
        <f>SUM(Emisiones_CH4_CO2eq_MUNDO[[#This Row],[Agricultura (kilotoneladas CO₂e)]:[Otras Quemas de Combustible (kilotoneladas CO₂e)]])</f>
        <v>240</v>
      </c>
    </row>
    <row r="3937" spans="1:11" x14ac:dyDescent="0.25">
      <c r="A3937" t="s">
        <v>288</v>
      </c>
      <c r="B3937" t="s">
        <v>474</v>
      </c>
      <c r="C3937" t="s">
        <v>289</v>
      </c>
      <c r="D3937">
        <v>2010</v>
      </c>
      <c r="E3937">
        <v>20</v>
      </c>
      <c r="F3937">
        <v>0</v>
      </c>
      <c r="G3937">
        <v>230</v>
      </c>
      <c r="H3937">
        <v>0</v>
      </c>
      <c r="I3937">
        <v>0</v>
      </c>
      <c r="J3937">
        <v>0</v>
      </c>
      <c r="K3937">
        <f>SUM(Emisiones_CH4_CO2eq_MUNDO[[#This Row],[Agricultura (kilotoneladas CO₂e)]:[Otras Quemas de Combustible (kilotoneladas CO₂e)]])</f>
        <v>250</v>
      </c>
    </row>
    <row r="3938" spans="1:11" x14ac:dyDescent="0.25">
      <c r="A3938" t="s">
        <v>288</v>
      </c>
      <c r="B3938" t="s">
        <v>474</v>
      </c>
      <c r="C3938" t="s">
        <v>289</v>
      </c>
      <c r="D3938">
        <v>2011</v>
      </c>
      <c r="E3938">
        <v>20</v>
      </c>
      <c r="F3938">
        <v>0</v>
      </c>
      <c r="G3938">
        <v>230</v>
      </c>
      <c r="H3938">
        <v>0</v>
      </c>
      <c r="I3938">
        <v>0</v>
      </c>
      <c r="J3938">
        <v>0</v>
      </c>
      <c r="K3938">
        <f>SUM(Emisiones_CH4_CO2eq_MUNDO[[#This Row],[Agricultura (kilotoneladas CO₂e)]:[Otras Quemas de Combustible (kilotoneladas CO₂e)]])</f>
        <v>250</v>
      </c>
    </row>
    <row r="3939" spans="1:11" x14ac:dyDescent="0.25">
      <c r="A3939" t="s">
        <v>288</v>
      </c>
      <c r="B3939" t="s">
        <v>474</v>
      </c>
      <c r="C3939" t="s">
        <v>289</v>
      </c>
      <c r="D3939">
        <v>2012</v>
      </c>
      <c r="E3939">
        <v>20</v>
      </c>
      <c r="F3939">
        <v>0</v>
      </c>
      <c r="G3939">
        <v>230</v>
      </c>
      <c r="H3939">
        <v>0</v>
      </c>
      <c r="I3939">
        <v>0</v>
      </c>
      <c r="J3939">
        <v>0</v>
      </c>
      <c r="K3939">
        <f>SUM(Emisiones_CH4_CO2eq_MUNDO[[#This Row],[Agricultura (kilotoneladas CO₂e)]:[Otras Quemas de Combustible (kilotoneladas CO₂e)]])</f>
        <v>250</v>
      </c>
    </row>
    <row r="3940" spans="1:11" x14ac:dyDescent="0.25">
      <c r="A3940" t="s">
        <v>288</v>
      </c>
      <c r="B3940" t="s">
        <v>474</v>
      </c>
      <c r="C3940" t="s">
        <v>289</v>
      </c>
      <c r="D3940">
        <v>2013</v>
      </c>
      <c r="E3940">
        <v>20</v>
      </c>
      <c r="F3940">
        <v>0</v>
      </c>
      <c r="G3940">
        <v>230</v>
      </c>
      <c r="H3940">
        <v>0</v>
      </c>
      <c r="I3940">
        <v>0</v>
      </c>
      <c r="J3940">
        <v>0</v>
      </c>
      <c r="K3940">
        <f>SUM(Emisiones_CH4_CO2eq_MUNDO[[#This Row],[Agricultura (kilotoneladas CO₂e)]:[Otras Quemas de Combustible (kilotoneladas CO₂e)]])</f>
        <v>250</v>
      </c>
    </row>
    <row r="3941" spans="1:11" x14ac:dyDescent="0.25">
      <c r="A3941" t="s">
        <v>288</v>
      </c>
      <c r="B3941" t="s">
        <v>474</v>
      </c>
      <c r="C3941" t="s">
        <v>289</v>
      </c>
      <c r="D3941">
        <v>2014</v>
      </c>
      <c r="E3941">
        <v>20</v>
      </c>
      <c r="F3941">
        <v>0</v>
      </c>
      <c r="G3941">
        <v>240</v>
      </c>
      <c r="H3941">
        <v>0</v>
      </c>
      <c r="I3941">
        <v>0</v>
      </c>
      <c r="J3941">
        <v>0</v>
      </c>
      <c r="K3941">
        <f>SUM(Emisiones_CH4_CO2eq_MUNDO[[#This Row],[Agricultura (kilotoneladas CO₂e)]:[Otras Quemas de Combustible (kilotoneladas CO₂e)]])</f>
        <v>260</v>
      </c>
    </row>
    <row r="3942" spans="1:11" x14ac:dyDescent="0.25">
      <c r="A3942" t="s">
        <v>288</v>
      </c>
      <c r="B3942" t="s">
        <v>474</v>
      </c>
      <c r="C3942" t="s">
        <v>289</v>
      </c>
      <c r="D3942">
        <v>2015</v>
      </c>
      <c r="E3942">
        <v>20</v>
      </c>
      <c r="F3942">
        <v>0</v>
      </c>
      <c r="G3942">
        <v>240</v>
      </c>
      <c r="H3942">
        <v>0</v>
      </c>
      <c r="I3942">
        <v>0</v>
      </c>
      <c r="J3942">
        <v>0</v>
      </c>
      <c r="K3942">
        <f>SUM(Emisiones_CH4_CO2eq_MUNDO[[#This Row],[Agricultura (kilotoneladas CO₂e)]:[Otras Quemas de Combustible (kilotoneladas CO₂e)]])</f>
        <v>260</v>
      </c>
    </row>
    <row r="3943" spans="1:11" x14ac:dyDescent="0.25">
      <c r="A3943" t="s">
        <v>288</v>
      </c>
      <c r="B3943" t="s">
        <v>474</v>
      </c>
      <c r="C3943" t="s">
        <v>289</v>
      </c>
      <c r="D3943">
        <v>2016</v>
      </c>
      <c r="E3943">
        <v>20</v>
      </c>
      <c r="F3943">
        <v>0</v>
      </c>
      <c r="G3943">
        <v>240</v>
      </c>
      <c r="H3943">
        <v>0</v>
      </c>
      <c r="I3943">
        <v>0</v>
      </c>
      <c r="J3943">
        <v>0</v>
      </c>
      <c r="K3943">
        <f>SUM(Emisiones_CH4_CO2eq_MUNDO[[#This Row],[Agricultura (kilotoneladas CO₂e)]:[Otras Quemas de Combustible (kilotoneladas CO₂e)]])</f>
        <v>260</v>
      </c>
    </row>
    <row r="3944" spans="1:11" x14ac:dyDescent="0.25">
      <c r="A3944" t="s">
        <v>290</v>
      </c>
      <c r="B3944" t="s">
        <v>475</v>
      </c>
      <c r="C3944" t="s">
        <v>291</v>
      </c>
      <c r="D3944">
        <v>1990</v>
      </c>
      <c r="E3944">
        <v>10</v>
      </c>
      <c r="F3944">
        <v>0</v>
      </c>
      <c r="G3944">
        <v>50</v>
      </c>
      <c r="H3944">
        <v>0</v>
      </c>
      <c r="I3944">
        <v>0</v>
      </c>
      <c r="J3944">
        <v>0</v>
      </c>
      <c r="K3944">
        <f>SUM(Emisiones_CH4_CO2eq_MUNDO[[#This Row],[Agricultura (kilotoneladas CO₂e)]:[Otras Quemas de Combustible (kilotoneladas CO₂e)]])</f>
        <v>60</v>
      </c>
    </row>
    <row r="3945" spans="1:11" x14ac:dyDescent="0.25">
      <c r="A3945" t="s">
        <v>290</v>
      </c>
      <c r="B3945" t="s">
        <v>475</v>
      </c>
      <c r="C3945" t="s">
        <v>291</v>
      </c>
      <c r="D3945">
        <v>1991</v>
      </c>
      <c r="E3945">
        <v>10</v>
      </c>
      <c r="F3945">
        <v>0</v>
      </c>
      <c r="G3945">
        <v>50</v>
      </c>
      <c r="H3945">
        <v>0</v>
      </c>
      <c r="I3945">
        <v>0</v>
      </c>
      <c r="J3945">
        <v>0</v>
      </c>
      <c r="K3945">
        <f>SUM(Emisiones_CH4_CO2eq_MUNDO[[#This Row],[Agricultura (kilotoneladas CO₂e)]:[Otras Quemas de Combustible (kilotoneladas CO₂e)]])</f>
        <v>60</v>
      </c>
    </row>
    <row r="3946" spans="1:11" x14ac:dyDescent="0.25">
      <c r="A3946" t="s">
        <v>290</v>
      </c>
      <c r="B3946" t="s">
        <v>475</v>
      </c>
      <c r="C3946" t="s">
        <v>291</v>
      </c>
      <c r="D3946">
        <v>1992</v>
      </c>
      <c r="E3946">
        <v>10</v>
      </c>
      <c r="F3946">
        <v>0</v>
      </c>
      <c r="G3946">
        <v>50</v>
      </c>
      <c r="H3946">
        <v>0</v>
      </c>
      <c r="I3946">
        <v>0</v>
      </c>
      <c r="J3946">
        <v>0</v>
      </c>
      <c r="K3946">
        <f>SUM(Emisiones_CH4_CO2eq_MUNDO[[#This Row],[Agricultura (kilotoneladas CO₂e)]:[Otras Quemas de Combustible (kilotoneladas CO₂e)]])</f>
        <v>60</v>
      </c>
    </row>
    <row r="3947" spans="1:11" x14ac:dyDescent="0.25">
      <c r="A3947" t="s">
        <v>290</v>
      </c>
      <c r="B3947" t="s">
        <v>475</v>
      </c>
      <c r="C3947" t="s">
        <v>291</v>
      </c>
      <c r="D3947">
        <v>1993</v>
      </c>
      <c r="E3947">
        <v>10</v>
      </c>
      <c r="F3947">
        <v>0</v>
      </c>
      <c r="G3947">
        <v>50</v>
      </c>
      <c r="H3947">
        <v>0</v>
      </c>
      <c r="I3947">
        <v>0</v>
      </c>
      <c r="J3947">
        <v>0</v>
      </c>
      <c r="K3947">
        <f>SUM(Emisiones_CH4_CO2eq_MUNDO[[#This Row],[Agricultura (kilotoneladas CO₂e)]:[Otras Quemas de Combustible (kilotoneladas CO₂e)]])</f>
        <v>60</v>
      </c>
    </row>
    <row r="3948" spans="1:11" x14ac:dyDescent="0.25">
      <c r="A3948" t="s">
        <v>290</v>
      </c>
      <c r="B3948" t="s">
        <v>475</v>
      </c>
      <c r="C3948" t="s">
        <v>291</v>
      </c>
      <c r="D3948">
        <v>1994</v>
      </c>
      <c r="E3948">
        <v>10</v>
      </c>
      <c r="F3948">
        <v>0</v>
      </c>
      <c r="G3948">
        <v>50</v>
      </c>
      <c r="H3948">
        <v>0</v>
      </c>
      <c r="I3948">
        <v>0</v>
      </c>
      <c r="J3948">
        <v>0</v>
      </c>
      <c r="K3948">
        <f>SUM(Emisiones_CH4_CO2eq_MUNDO[[#This Row],[Agricultura (kilotoneladas CO₂e)]:[Otras Quemas de Combustible (kilotoneladas CO₂e)]])</f>
        <v>60</v>
      </c>
    </row>
    <row r="3949" spans="1:11" x14ac:dyDescent="0.25">
      <c r="A3949" t="s">
        <v>290</v>
      </c>
      <c r="B3949" t="s">
        <v>475</v>
      </c>
      <c r="C3949" t="s">
        <v>291</v>
      </c>
      <c r="D3949">
        <v>1995</v>
      </c>
      <c r="E3949">
        <v>10</v>
      </c>
      <c r="F3949">
        <v>0</v>
      </c>
      <c r="G3949">
        <v>50</v>
      </c>
      <c r="H3949">
        <v>0</v>
      </c>
      <c r="I3949">
        <v>0</v>
      </c>
      <c r="J3949">
        <v>0</v>
      </c>
      <c r="K3949">
        <f>SUM(Emisiones_CH4_CO2eq_MUNDO[[#This Row],[Agricultura (kilotoneladas CO₂e)]:[Otras Quemas de Combustible (kilotoneladas CO₂e)]])</f>
        <v>60</v>
      </c>
    </row>
    <row r="3950" spans="1:11" x14ac:dyDescent="0.25">
      <c r="A3950" t="s">
        <v>290</v>
      </c>
      <c r="B3950" t="s">
        <v>475</v>
      </c>
      <c r="C3950" t="s">
        <v>291</v>
      </c>
      <c r="D3950">
        <v>1996</v>
      </c>
      <c r="E3950">
        <v>10</v>
      </c>
      <c r="F3950">
        <v>0</v>
      </c>
      <c r="G3950">
        <v>50</v>
      </c>
      <c r="H3950">
        <v>0</v>
      </c>
      <c r="I3950">
        <v>0</v>
      </c>
      <c r="J3950">
        <v>0</v>
      </c>
      <c r="K3950">
        <f>SUM(Emisiones_CH4_CO2eq_MUNDO[[#This Row],[Agricultura (kilotoneladas CO₂e)]:[Otras Quemas de Combustible (kilotoneladas CO₂e)]])</f>
        <v>60</v>
      </c>
    </row>
    <row r="3951" spans="1:11" x14ac:dyDescent="0.25">
      <c r="A3951" t="s">
        <v>290</v>
      </c>
      <c r="B3951" t="s">
        <v>475</v>
      </c>
      <c r="C3951" t="s">
        <v>291</v>
      </c>
      <c r="D3951">
        <v>1997</v>
      </c>
      <c r="E3951">
        <v>10</v>
      </c>
      <c r="F3951">
        <v>0</v>
      </c>
      <c r="G3951">
        <v>50</v>
      </c>
      <c r="H3951">
        <v>0</v>
      </c>
      <c r="I3951">
        <v>0</v>
      </c>
      <c r="J3951">
        <v>0</v>
      </c>
      <c r="K3951">
        <f>SUM(Emisiones_CH4_CO2eq_MUNDO[[#This Row],[Agricultura (kilotoneladas CO₂e)]:[Otras Quemas de Combustible (kilotoneladas CO₂e)]])</f>
        <v>60</v>
      </c>
    </row>
    <row r="3952" spans="1:11" x14ac:dyDescent="0.25">
      <c r="A3952" t="s">
        <v>290</v>
      </c>
      <c r="B3952" t="s">
        <v>475</v>
      </c>
      <c r="C3952" t="s">
        <v>291</v>
      </c>
      <c r="D3952">
        <v>1998</v>
      </c>
      <c r="E3952">
        <v>10</v>
      </c>
      <c r="F3952">
        <v>0</v>
      </c>
      <c r="G3952">
        <v>60</v>
      </c>
      <c r="H3952">
        <v>0</v>
      </c>
      <c r="I3952">
        <v>0</v>
      </c>
      <c r="J3952">
        <v>0</v>
      </c>
      <c r="K3952">
        <f>SUM(Emisiones_CH4_CO2eq_MUNDO[[#This Row],[Agricultura (kilotoneladas CO₂e)]:[Otras Quemas de Combustible (kilotoneladas CO₂e)]])</f>
        <v>70</v>
      </c>
    </row>
    <row r="3953" spans="1:11" x14ac:dyDescent="0.25">
      <c r="A3953" t="s">
        <v>290</v>
      </c>
      <c r="B3953" t="s">
        <v>475</v>
      </c>
      <c r="C3953" t="s">
        <v>291</v>
      </c>
      <c r="D3953">
        <v>1999</v>
      </c>
      <c r="E3953">
        <v>10</v>
      </c>
      <c r="F3953">
        <v>0</v>
      </c>
      <c r="G3953">
        <v>60</v>
      </c>
      <c r="H3953">
        <v>0</v>
      </c>
      <c r="I3953">
        <v>0</v>
      </c>
      <c r="J3953">
        <v>0</v>
      </c>
      <c r="K3953">
        <f>SUM(Emisiones_CH4_CO2eq_MUNDO[[#This Row],[Agricultura (kilotoneladas CO₂e)]:[Otras Quemas de Combustible (kilotoneladas CO₂e)]])</f>
        <v>70</v>
      </c>
    </row>
    <row r="3954" spans="1:11" x14ac:dyDescent="0.25">
      <c r="A3954" t="s">
        <v>290</v>
      </c>
      <c r="B3954" t="s">
        <v>475</v>
      </c>
      <c r="C3954" t="s">
        <v>291</v>
      </c>
      <c r="D3954">
        <v>2000</v>
      </c>
      <c r="E3954">
        <v>10</v>
      </c>
      <c r="F3954">
        <v>0</v>
      </c>
      <c r="G3954">
        <v>60</v>
      </c>
      <c r="H3954">
        <v>0</v>
      </c>
      <c r="I3954">
        <v>0</v>
      </c>
      <c r="J3954">
        <v>0</v>
      </c>
      <c r="K3954">
        <f>SUM(Emisiones_CH4_CO2eq_MUNDO[[#This Row],[Agricultura (kilotoneladas CO₂e)]:[Otras Quemas de Combustible (kilotoneladas CO₂e)]])</f>
        <v>70</v>
      </c>
    </row>
    <row r="3955" spans="1:11" x14ac:dyDescent="0.25">
      <c r="A3955" t="s">
        <v>290</v>
      </c>
      <c r="B3955" t="s">
        <v>475</v>
      </c>
      <c r="C3955" t="s">
        <v>291</v>
      </c>
      <c r="D3955">
        <v>2001</v>
      </c>
      <c r="E3955">
        <v>10</v>
      </c>
      <c r="F3955">
        <v>0</v>
      </c>
      <c r="G3955">
        <v>60</v>
      </c>
      <c r="H3955">
        <v>0</v>
      </c>
      <c r="I3955">
        <v>0</v>
      </c>
      <c r="J3955">
        <v>0</v>
      </c>
      <c r="K3955">
        <f>SUM(Emisiones_CH4_CO2eq_MUNDO[[#This Row],[Agricultura (kilotoneladas CO₂e)]:[Otras Quemas de Combustible (kilotoneladas CO₂e)]])</f>
        <v>70</v>
      </c>
    </row>
    <row r="3956" spans="1:11" x14ac:dyDescent="0.25">
      <c r="A3956" t="s">
        <v>290</v>
      </c>
      <c r="B3956" t="s">
        <v>475</v>
      </c>
      <c r="C3956" t="s">
        <v>291</v>
      </c>
      <c r="D3956">
        <v>2002</v>
      </c>
      <c r="E3956">
        <v>10</v>
      </c>
      <c r="F3956">
        <v>0</v>
      </c>
      <c r="G3956">
        <v>60</v>
      </c>
      <c r="H3956">
        <v>0</v>
      </c>
      <c r="I3956">
        <v>0</v>
      </c>
      <c r="J3956">
        <v>0</v>
      </c>
      <c r="K3956">
        <f>SUM(Emisiones_CH4_CO2eq_MUNDO[[#This Row],[Agricultura (kilotoneladas CO₂e)]:[Otras Quemas de Combustible (kilotoneladas CO₂e)]])</f>
        <v>70</v>
      </c>
    </row>
    <row r="3957" spans="1:11" x14ac:dyDescent="0.25">
      <c r="A3957" t="s">
        <v>290</v>
      </c>
      <c r="B3957" t="s">
        <v>475</v>
      </c>
      <c r="C3957" t="s">
        <v>291</v>
      </c>
      <c r="D3957">
        <v>2003</v>
      </c>
      <c r="E3957">
        <v>10</v>
      </c>
      <c r="F3957">
        <v>0</v>
      </c>
      <c r="G3957">
        <v>60</v>
      </c>
      <c r="H3957">
        <v>0</v>
      </c>
      <c r="I3957">
        <v>0</v>
      </c>
      <c r="J3957">
        <v>0</v>
      </c>
      <c r="K3957">
        <f>SUM(Emisiones_CH4_CO2eq_MUNDO[[#This Row],[Agricultura (kilotoneladas CO₂e)]:[Otras Quemas de Combustible (kilotoneladas CO₂e)]])</f>
        <v>70</v>
      </c>
    </row>
    <row r="3958" spans="1:11" x14ac:dyDescent="0.25">
      <c r="A3958" t="s">
        <v>290</v>
      </c>
      <c r="B3958" t="s">
        <v>475</v>
      </c>
      <c r="C3958" t="s">
        <v>291</v>
      </c>
      <c r="D3958">
        <v>2004</v>
      </c>
      <c r="E3958">
        <v>10</v>
      </c>
      <c r="F3958">
        <v>0</v>
      </c>
      <c r="G3958">
        <v>60</v>
      </c>
      <c r="H3958">
        <v>0</v>
      </c>
      <c r="I3958">
        <v>0</v>
      </c>
      <c r="J3958">
        <v>0</v>
      </c>
      <c r="K3958">
        <f>SUM(Emisiones_CH4_CO2eq_MUNDO[[#This Row],[Agricultura (kilotoneladas CO₂e)]:[Otras Quemas de Combustible (kilotoneladas CO₂e)]])</f>
        <v>70</v>
      </c>
    </row>
    <row r="3959" spans="1:11" x14ac:dyDescent="0.25">
      <c r="A3959" t="s">
        <v>290</v>
      </c>
      <c r="B3959" t="s">
        <v>475</v>
      </c>
      <c r="C3959" t="s">
        <v>291</v>
      </c>
      <c r="D3959">
        <v>2005</v>
      </c>
      <c r="E3959">
        <v>10</v>
      </c>
      <c r="F3959">
        <v>0</v>
      </c>
      <c r="G3959">
        <v>60</v>
      </c>
      <c r="H3959">
        <v>0</v>
      </c>
      <c r="I3959">
        <v>0</v>
      </c>
      <c r="J3959">
        <v>0</v>
      </c>
      <c r="K3959">
        <f>SUM(Emisiones_CH4_CO2eq_MUNDO[[#This Row],[Agricultura (kilotoneladas CO₂e)]:[Otras Quemas de Combustible (kilotoneladas CO₂e)]])</f>
        <v>70</v>
      </c>
    </row>
    <row r="3960" spans="1:11" x14ac:dyDescent="0.25">
      <c r="A3960" t="s">
        <v>290</v>
      </c>
      <c r="B3960" t="s">
        <v>475</v>
      </c>
      <c r="C3960" t="s">
        <v>291</v>
      </c>
      <c r="D3960">
        <v>2006</v>
      </c>
      <c r="E3960">
        <v>10</v>
      </c>
      <c r="F3960">
        <v>0</v>
      </c>
      <c r="G3960">
        <v>60</v>
      </c>
      <c r="H3960">
        <v>0</v>
      </c>
      <c r="I3960">
        <v>0</v>
      </c>
      <c r="J3960">
        <v>0</v>
      </c>
      <c r="K3960">
        <f>SUM(Emisiones_CH4_CO2eq_MUNDO[[#This Row],[Agricultura (kilotoneladas CO₂e)]:[Otras Quemas de Combustible (kilotoneladas CO₂e)]])</f>
        <v>70</v>
      </c>
    </row>
    <row r="3961" spans="1:11" x14ac:dyDescent="0.25">
      <c r="A3961" t="s">
        <v>290</v>
      </c>
      <c r="B3961" t="s">
        <v>475</v>
      </c>
      <c r="C3961" t="s">
        <v>291</v>
      </c>
      <c r="D3961">
        <v>2007</v>
      </c>
      <c r="E3961">
        <v>10</v>
      </c>
      <c r="F3961">
        <v>0</v>
      </c>
      <c r="G3961">
        <v>60</v>
      </c>
      <c r="H3961">
        <v>0</v>
      </c>
      <c r="I3961">
        <v>0</v>
      </c>
      <c r="J3961">
        <v>0</v>
      </c>
      <c r="K3961">
        <f>SUM(Emisiones_CH4_CO2eq_MUNDO[[#This Row],[Agricultura (kilotoneladas CO₂e)]:[Otras Quemas de Combustible (kilotoneladas CO₂e)]])</f>
        <v>70</v>
      </c>
    </row>
    <row r="3962" spans="1:11" x14ac:dyDescent="0.25">
      <c r="A3962" t="s">
        <v>290</v>
      </c>
      <c r="B3962" t="s">
        <v>475</v>
      </c>
      <c r="C3962" t="s">
        <v>291</v>
      </c>
      <c r="D3962">
        <v>2008</v>
      </c>
      <c r="E3962">
        <v>10</v>
      </c>
      <c r="F3962">
        <v>0</v>
      </c>
      <c r="G3962">
        <v>60</v>
      </c>
      <c r="H3962">
        <v>0</v>
      </c>
      <c r="I3962">
        <v>0</v>
      </c>
      <c r="J3962">
        <v>0</v>
      </c>
      <c r="K3962">
        <f>SUM(Emisiones_CH4_CO2eq_MUNDO[[#This Row],[Agricultura (kilotoneladas CO₂e)]:[Otras Quemas de Combustible (kilotoneladas CO₂e)]])</f>
        <v>70</v>
      </c>
    </row>
    <row r="3963" spans="1:11" x14ac:dyDescent="0.25">
      <c r="A3963" t="s">
        <v>290</v>
      </c>
      <c r="B3963" t="s">
        <v>475</v>
      </c>
      <c r="C3963" t="s">
        <v>291</v>
      </c>
      <c r="D3963">
        <v>2009</v>
      </c>
      <c r="E3963">
        <v>10</v>
      </c>
      <c r="F3963">
        <v>0</v>
      </c>
      <c r="G3963">
        <v>60</v>
      </c>
      <c r="H3963">
        <v>0</v>
      </c>
      <c r="I3963">
        <v>0</v>
      </c>
      <c r="J3963">
        <v>0</v>
      </c>
      <c r="K3963">
        <f>SUM(Emisiones_CH4_CO2eq_MUNDO[[#This Row],[Agricultura (kilotoneladas CO₂e)]:[Otras Quemas de Combustible (kilotoneladas CO₂e)]])</f>
        <v>70</v>
      </c>
    </row>
    <row r="3964" spans="1:11" x14ac:dyDescent="0.25">
      <c r="A3964" t="s">
        <v>290</v>
      </c>
      <c r="B3964" t="s">
        <v>475</v>
      </c>
      <c r="C3964" t="s">
        <v>291</v>
      </c>
      <c r="D3964">
        <v>2010</v>
      </c>
      <c r="E3964">
        <v>10</v>
      </c>
      <c r="F3964">
        <v>0</v>
      </c>
      <c r="G3964">
        <v>60</v>
      </c>
      <c r="H3964">
        <v>0</v>
      </c>
      <c r="I3964">
        <v>0</v>
      </c>
      <c r="J3964">
        <v>0</v>
      </c>
      <c r="K3964">
        <f>SUM(Emisiones_CH4_CO2eq_MUNDO[[#This Row],[Agricultura (kilotoneladas CO₂e)]:[Otras Quemas de Combustible (kilotoneladas CO₂e)]])</f>
        <v>70</v>
      </c>
    </row>
    <row r="3965" spans="1:11" x14ac:dyDescent="0.25">
      <c r="A3965" t="s">
        <v>290</v>
      </c>
      <c r="B3965" t="s">
        <v>475</v>
      </c>
      <c r="C3965" t="s">
        <v>291</v>
      </c>
      <c r="D3965">
        <v>2011</v>
      </c>
      <c r="E3965">
        <v>10</v>
      </c>
      <c r="F3965">
        <v>0</v>
      </c>
      <c r="G3965">
        <v>60</v>
      </c>
      <c r="H3965">
        <v>0</v>
      </c>
      <c r="I3965">
        <v>0</v>
      </c>
      <c r="J3965">
        <v>0</v>
      </c>
      <c r="K3965">
        <f>SUM(Emisiones_CH4_CO2eq_MUNDO[[#This Row],[Agricultura (kilotoneladas CO₂e)]:[Otras Quemas de Combustible (kilotoneladas CO₂e)]])</f>
        <v>70</v>
      </c>
    </row>
    <row r="3966" spans="1:11" x14ac:dyDescent="0.25">
      <c r="A3966" t="s">
        <v>290</v>
      </c>
      <c r="B3966" t="s">
        <v>475</v>
      </c>
      <c r="C3966" t="s">
        <v>291</v>
      </c>
      <c r="D3966">
        <v>2012</v>
      </c>
      <c r="E3966">
        <v>10</v>
      </c>
      <c r="F3966">
        <v>0</v>
      </c>
      <c r="G3966">
        <v>60</v>
      </c>
      <c r="H3966">
        <v>0</v>
      </c>
      <c r="I3966">
        <v>0</v>
      </c>
      <c r="J3966">
        <v>0</v>
      </c>
      <c r="K3966">
        <f>SUM(Emisiones_CH4_CO2eq_MUNDO[[#This Row],[Agricultura (kilotoneladas CO₂e)]:[Otras Quemas de Combustible (kilotoneladas CO₂e)]])</f>
        <v>70</v>
      </c>
    </row>
    <row r="3967" spans="1:11" x14ac:dyDescent="0.25">
      <c r="A3967" t="s">
        <v>290</v>
      </c>
      <c r="B3967" t="s">
        <v>475</v>
      </c>
      <c r="C3967" t="s">
        <v>291</v>
      </c>
      <c r="D3967">
        <v>2013</v>
      </c>
      <c r="E3967">
        <v>10</v>
      </c>
      <c r="F3967">
        <v>0</v>
      </c>
      <c r="G3967">
        <v>60</v>
      </c>
      <c r="H3967">
        <v>0</v>
      </c>
      <c r="I3967">
        <v>0</v>
      </c>
      <c r="J3967">
        <v>0</v>
      </c>
      <c r="K3967">
        <f>SUM(Emisiones_CH4_CO2eq_MUNDO[[#This Row],[Agricultura (kilotoneladas CO₂e)]:[Otras Quemas de Combustible (kilotoneladas CO₂e)]])</f>
        <v>70</v>
      </c>
    </row>
    <row r="3968" spans="1:11" x14ac:dyDescent="0.25">
      <c r="A3968" t="s">
        <v>290</v>
      </c>
      <c r="B3968" t="s">
        <v>475</v>
      </c>
      <c r="C3968" t="s">
        <v>291</v>
      </c>
      <c r="D3968">
        <v>2014</v>
      </c>
      <c r="E3968">
        <v>10</v>
      </c>
      <c r="F3968">
        <v>0</v>
      </c>
      <c r="G3968">
        <v>60</v>
      </c>
      <c r="H3968">
        <v>0</v>
      </c>
      <c r="I3968">
        <v>0</v>
      </c>
      <c r="J3968">
        <v>0</v>
      </c>
      <c r="K3968">
        <f>SUM(Emisiones_CH4_CO2eq_MUNDO[[#This Row],[Agricultura (kilotoneladas CO₂e)]:[Otras Quemas de Combustible (kilotoneladas CO₂e)]])</f>
        <v>70</v>
      </c>
    </row>
    <row r="3969" spans="1:11" x14ac:dyDescent="0.25">
      <c r="A3969" t="s">
        <v>290</v>
      </c>
      <c r="B3969" t="s">
        <v>475</v>
      </c>
      <c r="C3969" t="s">
        <v>291</v>
      </c>
      <c r="D3969">
        <v>2015</v>
      </c>
      <c r="E3969">
        <v>10</v>
      </c>
      <c r="F3969">
        <v>0</v>
      </c>
      <c r="G3969">
        <v>60</v>
      </c>
      <c r="H3969">
        <v>0</v>
      </c>
      <c r="I3969">
        <v>0</v>
      </c>
      <c r="J3969">
        <v>0</v>
      </c>
      <c r="K3969">
        <f>SUM(Emisiones_CH4_CO2eq_MUNDO[[#This Row],[Agricultura (kilotoneladas CO₂e)]:[Otras Quemas de Combustible (kilotoneladas CO₂e)]])</f>
        <v>70</v>
      </c>
    </row>
    <row r="3970" spans="1:11" x14ac:dyDescent="0.25">
      <c r="A3970" t="s">
        <v>290</v>
      </c>
      <c r="B3970" t="s">
        <v>475</v>
      </c>
      <c r="C3970" t="s">
        <v>291</v>
      </c>
      <c r="D3970">
        <v>2016</v>
      </c>
      <c r="E3970">
        <v>10</v>
      </c>
      <c r="F3970">
        <v>0</v>
      </c>
      <c r="G3970">
        <v>60</v>
      </c>
      <c r="H3970">
        <v>0</v>
      </c>
      <c r="I3970">
        <v>0</v>
      </c>
      <c r="J3970">
        <v>0</v>
      </c>
      <c r="K3970">
        <f>SUM(Emisiones_CH4_CO2eq_MUNDO[[#This Row],[Agricultura (kilotoneladas CO₂e)]:[Otras Quemas de Combustible (kilotoneladas CO₂e)]])</f>
        <v>70</v>
      </c>
    </row>
    <row r="3971" spans="1:11" x14ac:dyDescent="0.25">
      <c r="A3971" t="s">
        <v>292</v>
      </c>
      <c r="B3971" t="s">
        <v>292</v>
      </c>
      <c r="C3971" t="s">
        <v>293</v>
      </c>
      <c r="D3971">
        <v>1990</v>
      </c>
      <c r="E3971">
        <v>110</v>
      </c>
      <c r="F3971">
        <v>0</v>
      </c>
      <c r="G3971">
        <v>90</v>
      </c>
      <c r="H3971">
        <v>0</v>
      </c>
      <c r="I3971">
        <v>0</v>
      </c>
      <c r="J3971">
        <v>10</v>
      </c>
      <c r="K3971">
        <f>SUM(Emisiones_CH4_CO2eq_MUNDO[[#This Row],[Agricultura (kilotoneladas CO₂e)]:[Otras Quemas de Combustible (kilotoneladas CO₂e)]])</f>
        <v>210</v>
      </c>
    </row>
    <row r="3972" spans="1:11" x14ac:dyDescent="0.25">
      <c r="A3972" t="s">
        <v>292</v>
      </c>
      <c r="B3972" t="s">
        <v>292</v>
      </c>
      <c r="C3972" t="s">
        <v>293</v>
      </c>
      <c r="D3972">
        <v>1991</v>
      </c>
      <c r="E3972">
        <v>110</v>
      </c>
      <c r="F3972">
        <v>0</v>
      </c>
      <c r="G3972">
        <v>100</v>
      </c>
      <c r="H3972">
        <v>0</v>
      </c>
      <c r="I3972">
        <v>0</v>
      </c>
      <c r="J3972">
        <v>10</v>
      </c>
      <c r="K3972">
        <f>SUM(Emisiones_CH4_CO2eq_MUNDO[[#This Row],[Agricultura (kilotoneladas CO₂e)]:[Otras Quemas de Combustible (kilotoneladas CO₂e)]])</f>
        <v>220</v>
      </c>
    </row>
    <row r="3973" spans="1:11" x14ac:dyDescent="0.25">
      <c r="A3973" t="s">
        <v>292</v>
      </c>
      <c r="B3973" t="s">
        <v>292</v>
      </c>
      <c r="C3973" t="s">
        <v>293</v>
      </c>
      <c r="D3973">
        <v>1992</v>
      </c>
      <c r="E3973">
        <v>110</v>
      </c>
      <c r="F3973">
        <v>0</v>
      </c>
      <c r="G3973">
        <v>100</v>
      </c>
      <c r="H3973">
        <v>0</v>
      </c>
      <c r="I3973">
        <v>0</v>
      </c>
      <c r="J3973">
        <v>10</v>
      </c>
      <c r="K3973">
        <f>SUM(Emisiones_CH4_CO2eq_MUNDO[[#This Row],[Agricultura (kilotoneladas CO₂e)]:[Otras Quemas de Combustible (kilotoneladas CO₂e)]])</f>
        <v>220</v>
      </c>
    </row>
    <row r="3974" spans="1:11" x14ac:dyDescent="0.25">
      <c r="A3974" t="s">
        <v>292</v>
      </c>
      <c r="B3974" t="s">
        <v>292</v>
      </c>
      <c r="C3974" t="s">
        <v>293</v>
      </c>
      <c r="D3974">
        <v>1993</v>
      </c>
      <c r="E3974">
        <v>110</v>
      </c>
      <c r="F3974">
        <v>0</v>
      </c>
      <c r="G3974">
        <v>100</v>
      </c>
      <c r="H3974">
        <v>0</v>
      </c>
      <c r="I3974">
        <v>0</v>
      </c>
      <c r="J3974">
        <v>10</v>
      </c>
      <c r="K3974">
        <f>SUM(Emisiones_CH4_CO2eq_MUNDO[[#This Row],[Agricultura (kilotoneladas CO₂e)]:[Otras Quemas de Combustible (kilotoneladas CO₂e)]])</f>
        <v>220</v>
      </c>
    </row>
    <row r="3975" spans="1:11" x14ac:dyDescent="0.25">
      <c r="A3975" t="s">
        <v>292</v>
      </c>
      <c r="B3975" t="s">
        <v>292</v>
      </c>
      <c r="C3975" t="s">
        <v>293</v>
      </c>
      <c r="D3975">
        <v>1994</v>
      </c>
      <c r="E3975">
        <v>110</v>
      </c>
      <c r="F3975">
        <v>0</v>
      </c>
      <c r="G3975">
        <v>130</v>
      </c>
      <c r="H3975">
        <v>0</v>
      </c>
      <c r="I3975">
        <v>0</v>
      </c>
      <c r="J3975">
        <v>10</v>
      </c>
      <c r="K3975">
        <f>SUM(Emisiones_CH4_CO2eq_MUNDO[[#This Row],[Agricultura (kilotoneladas CO₂e)]:[Otras Quemas de Combustible (kilotoneladas CO₂e)]])</f>
        <v>250</v>
      </c>
    </row>
    <row r="3976" spans="1:11" x14ac:dyDescent="0.25">
      <c r="A3976" t="s">
        <v>292</v>
      </c>
      <c r="B3976" t="s">
        <v>292</v>
      </c>
      <c r="C3976" t="s">
        <v>293</v>
      </c>
      <c r="D3976">
        <v>1995</v>
      </c>
      <c r="E3976">
        <v>110</v>
      </c>
      <c r="F3976">
        <v>0</v>
      </c>
      <c r="G3976">
        <v>130</v>
      </c>
      <c r="H3976">
        <v>0</v>
      </c>
      <c r="I3976">
        <v>0</v>
      </c>
      <c r="J3976">
        <v>10</v>
      </c>
      <c r="K3976">
        <f>SUM(Emisiones_CH4_CO2eq_MUNDO[[#This Row],[Agricultura (kilotoneladas CO₂e)]:[Otras Quemas de Combustible (kilotoneladas CO₂e)]])</f>
        <v>250</v>
      </c>
    </row>
    <row r="3977" spans="1:11" x14ac:dyDescent="0.25">
      <c r="A3977" t="s">
        <v>292</v>
      </c>
      <c r="B3977" t="s">
        <v>292</v>
      </c>
      <c r="C3977" t="s">
        <v>293</v>
      </c>
      <c r="D3977">
        <v>1996</v>
      </c>
      <c r="E3977">
        <v>110</v>
      </c>
      <c r="F3977">
        <v>0</v>
      </c>
      <c r="G3977">
        <v>130</v>
      </c>
      <c r="H3977">
        <v>0</v>
      </c>
      <c r="I3977">
        <v>0</v>
      </c>
      <c r="J3977">
        <v>10</v>
      </c>
      <c r="K3977">
        <f>SUM(Emisiones_CH4_CO2eq_MUNDO[[#This Row],[Agricultura (kilotoneladas CO₂e)]:[Otras Quemas de Combustible (kilotoneladas CO₂e)]])</f>
        <v>250</v>
      </c>
    </row>
    <row r="3978" spans="1:11" x14ac:dyDescent="0.25">
      <c r="A3978" t="s">
        <v>292</v>
      </c>
      <c r="B3978" t="s">
        <v>292</v>
      </c>
      <c r="C3978" t="s">
        <v>293</v>
      </c>
      <c r="D3978">
        <v>1997</v>
      </c>
      <c r="E3978">
        <v>110</v>
      </c>
      <c r="F3978">
        <v>0</v>
      </c>
      <c r="G3978">
        <v>130</v>
      </c>
      <c r="H3978">
        <v>0</v>
      </c>
      <c r="I3978">
        <v>0</v>
      </c>
      <c r="J3978">
        <v>10</v>
      </c>
      <c r="K3978">
        <f>SUM(Emisiones_CH4_CO2eq_MUNDO[[#This Row],[Agricultura (kilotoneladas CO₂e)]:[Otras Quemas de Combustible (kilotoneladas CO₂e)]])</f>
        <v>250</v>
      </c>
    </row>
    <row r="3979" spans="1:11" x14ac:dyDescent="0.25">
      <c r="A3979" t="s">
        <v>292</v>
      </c>
      <c r="B3979" t="s">
        <v>292</v>
      </c>
      <c r="C3979" t="s">
        <v>293</v>
      </c>
      <c r="D3979">
        <v>1998</v>
      </c>
      <c r="E3979">
        <v>110</v>
      </c>
      <c r="F3979">
        <v>0</v>
      </c>
      <c r="G3979">
        <v>130</v>
      </c>
      <c r="H3979">
        <v>0</v>
      </c>
      <c r="I3979">
        <v>0</v>
      </c>
      <c r="J3979">
        <v>10</v>
      </c>
      <c r="K3979">
        <f>SUM(Emisiones_CH4_CO2eq_MUNDO[[#This Row],[Agricultura (kilotoneladas CO₂e)]:[Otras Quemas de Combustible (kilotoneladas CO₂e)]])</f>
        <v>250</v>
      </c>
    </row>
    <row r="3980" spans="1:11" x14ac:dyDescent="0.25">
      <c r="A3980" t="s">
        <v>292</v>
      </c>
      <c r="B3980" t="s">
        <v>292</v>
      </c>
      <c r="C3980" t="s">
        <v>293</v>
      </c>
      <c r="D3980">
        <v>1999</v>
      </c>
      <c r="E3980">
        <v>110</v>
      </c>
      <c r="F3980">
        <v>0</v>
      </c>
      <c r="G3980">
        <v>130</v>
      </c>
      <c r="H3980">
        <v>0</v>
      </c>
      <c r="I3980">
        <v>0</v>
      </c>
      <c r="J3980">
        <v>10</v>
      </c>
      <c r="K3980">
        <f>SUM(Emisiones_CH4_CO2eq_MUNDO[[#This Row],[Agricultura (kilotoneladas CO₂e)]:[Otras Quemas de Combustible (kilotoneladas CO₂e)]])</f>
        <v>250</v>
      </c>
    </row>
    <row r="3981" spans="1:11" x14ac:dyDescent="0.25">
      <c r="A3981" t="s">
        <v>292</v>
      </c>
      <c r="B3981" t="s">
        <v>292</v>
      </c>
      <c r="C3981" t="s">
        <v>293</v>
      </c>
      <c r="D3981">
        <v>2000</v>
      </c>
      <c r="E3981">
        <v>110</v>
      </c>
      <c r="F3981">
        <v>0</v>
      </c>
      <c r="G3981">
        <v>130</v>
      </c>
      <c r="H3981">
        <v>0</v>
      </c>
      <c r="I3981">
        <v>0</v>
      </c>
      <c r="J3981">
        <v>10</v>
      </c>
      <c r="K3981">
        <f>SUM(Emisiones_CH4_CO2eq_MUNDO[[#This Row],[Agricultura (kilotoneladas CO₂e)]:[Otras Quemas de Combustible (kilotoneladas CO₂e)]])</f>
        <v>250</v>
      </c>
    </row>
    <row r="3982" spans="1:11" x14ac:dyDescent="0.25">
      <c r="A3982" t="s">
        <v>292</v>
      </c>
      <c r="B3982" t="s">
        <v>292</v>
      </c>
      <c r="C3982" t="s">
        <v>293</v>
      </c>
      <c r="D3982">
        <v>2001</v>
      </c>
      <c r="E3982">
        <v>120</v>
      </c>
      <c r="F3982">
        <v>0</v>
      </c>
      <c r="G3982">
        <v>130</v>
      </c>
      <c r="H3982">
        <v>0</v>
      </c>
      <c r="I3982">
        <v>0</v>
      </c>
      <c r="J3982">
        <v>10</v>
      </c>
      <c r="K3982">
        <f>SUM(Emisiones_CH4_CO2eq_MUNDO[[#This Row],[Agricultura (kilotoneladas CO₂e)]:[Otras Quemas de Combustible (kilotoneladas CO₂e)]])</f>
        <v>260</v>
      </c>
    </row>
    <row r="3983" spans="1:11" x14ac:dyDescent="0.25">
      <c r="A3983" t="s">
        <v>292</v>
      </c>
      <c r="B3983" t="s">
        <v>292</v>
      </c>
      <c r="C3983" t="s">
        <v>293</v>
      </c>
      <c r="D3983">
        <v>2002</v>
      </c>
      <c r="E3983">
        <v>120</v>
      </c>
      <c r="F3983">
        <v>0</v>
      </c>
      <c r="G3983">
        <v>130</v>
      </c>
      <c r="H3983">
        <v>0</v>
      </c>
      <c r="I3983">
        <v>0</v>
      </c>
      <c r="J3983">
        <v>10</v>
      </c>
      <c r="K3983">
        <f>SUM(Emisiones_CH4_CO2eq_MUNDO[[#This Row],[Agricultura (kilotoneladas CO₂e)]:[Otras Quemas de Combustible (kilotoneladas CO₂e)]])</f>
        <v>260</v>
      </c>
    </row>
    <row r="3984" spans="1:11" x14ac:dyDescent="0.25">
      <c r="A3984" t="s">
        <v>292</v>
      </c>
      <c r="B3984" t="s">
        <v>292</v>
      </c>
      <c r="C3984" t="s">
        <v>293</v>
      </c>
      <c r="D3984">
        <v>2003</v>
      </c>
      <c r="E3984">
        <v>130</v>
      </c>
      <c r="F3984">
        <v>0</v>
      </c>
      <c r="G3984">
        <v>130</v>
      </c>
      <c r="H3984">
        <v>0</v>
      </c>
      <c r="I3984">
        <v>0</v>
      </c>
      <c r="J3984">
        <v>10</v>
      </c>
      <c r="K3984">
        <f>SUM(Emisiones_CH4_CO2eq_MUNDO[[#This Row],[Agricultura (kilotoneladas CO₂e)]:[Otras Quemas de Combustible (kilotoneladas CO₂e)]])</f>
        <v>270</v>
      </c>
    </row>
    <row r="3985" spans="1:11" x14ac:dyDescent="0.25">
      <c r="A3985" t="s">
        <v>292</v>
      </c>
      <c r="B3985" t="s">
        <v>292</v>
      </c>
      <c r="C3985" t="s">
        <v>293</v>
      </c>
      <c r="D3985">
        <v>2004</v>
      </c>
      <c r="E3985">
        <v>130</v>
      </c>
      <c r="F3985">
        <v>0</v>
      </c>
      <c r="G3985">
        <v>130</v>
      </c>
      <c r="H3985">
        <v>0</v>
      </c>
      <c r="I3985">
        <v>0</v>
      </c>
      <c r="J3985">
        <v>10</v>
      </c>
      <c r="K3985">
        <f>SUM(Emisiones_CH4_CO2eq_MUNDO[[#This Row],[Agricultura (kilotoneladas CO₂e)]:[Otras Quemas de Combustible (kilotoneladas CO₂e)]])</f>
        <v>270</v>
      </c>
    </row>
    <row r="3986" spans="1:11" x14ac:dyDescent="0.25">
      <c r="A3986" t="s">
        <v>292</v>
      </c>
      <c r="B3986" t="s">
        <v>292</v>
      </c>
      <c r="C3986" t="s">
        <v>293</v>
      </c>
      <c r="D3986">
        <v>2005</v>
      </c>
      <c r="E3986">
        <v>130</v>
      </c>
      <c r="F3986">
        <v>0</v>
      </c>
      <c r="G3986">
        <v>130</v>
      </c>
      <c r="H3986">
        <v>0</v>
      </c>
      <c r="I3986">
        <v>0</v>
      </c>
      <c r="J3986">
        <v>10</v>
      </c>
      <c r="K3986">
        <f>SUM(Emisiones_CH4_CO2eq_MUNDO[[#This Row],[Agricultura (kilotoneladas CO₂e)]:[Otras Quemas de Combustible (kilotoneladas CO₂e)]])</f>
        <v>270</v>
      </c>
    </row>
    <row r="3987" spans="1:11" x14ac:dyDescent="0.25">
      <c r="A3987" t="s">
        <v>292</v>
      </c>
      <c r="B3987" t="s">
        <v>292</v>
      </c>
      <c r="C3987" t="s">
        <v>293</v>
      </c>
      <c r="D3987">
        <v>2006</v>
      </c>
      <c r="E3987">
        <v>130</v>
      </c>
      <c r="F3987">
        <v>0</v>
      </c>
      <c r="G3987">
        <v>140</v>
      </c>
      <c r="H3987">
        <v>0</v>
      </c>
      <c r="I3987">
        <v>0</v>
      </c>
      <c r="J3987">
        <v>10</v>
      </c>
      <c r="K3987">
        <f>SUM(Emisiones_CH4_CO2eq_MUNDO[[#This Row],[Agricultura (kilotoneladas CO₂e)]:[Otras Quemas de Combustible (kilotoneladas CO₂e)]])</f>
        <v>280</v>
      </c>
    </row>
    <row r="3988" spans="1:11" x14ac:dyDescent="0.25">
      <c r="A3988" t="s">
        <v>292</v>
      </c>
      <c r="B3988" t="s">
        <v>292</v>
      </c>
      <c r="C3988" t="s">
        <v>293</v>
      </c>
      <c r="D3988">
        <v>2007</v>
      </c>
      <c r="E3988">
        <v>120</v>
      </c>
      <c r="F3988">
        <v>0</v>
      </c>
      <c r="G3988">
        <v>140</v>
      </c>
      <c r="H3988">
        <v>0</v>
      </c>
      <c r="I3988">
        <v>0</v>
      </c>
      <c r="J3988">
        <v>10</v>
      </c>
      <c r="K3988">
        <f>SUM(Emisiones_CH4_CO2eq_MUNDO[[#This Row],[Agricultura (kilotoneladas CO₂e)]:[Otras Quemas de Combustible (kilotoneladas CO₂e)]])</f>
        <v>270</v>
      </c>
    </row>
    <row r="3989" spans="1:11" x14ac:dyDescent="0.25">
      <c r="A3989" t="s">
        <v>292</v>
      </c>
      <c r="B3989" t="s">
        <v>292</v>
      </c>
      <c r="C3989" t="s">
        <v>293</v>
      </c>
      <c r="D3989">
        <v>2008</v>
      </c>
      <c r="E3989">
        <v>120</v>
      </c>
      <c r="F3989">
        <v>0</v>
      </c>
      <c r="G3989">
        <v>140</v>
      </c>
      <c r="H3989">
        <v>0</v>
      </c>
      <c r="I3989">
        <v>0</v>
      </c>
      <c r="J3989">
        <v>10</v>
      </c>
      <c r="K3989">
        <f>SUM(Emisiones_CH4_CO2eq_MUNDO[[#This Row],[Agricultura (kilotoneladas CO₂e)]:[Otras Quemas de Combustible (kilotoneladas CO₂e)]])</f>
        <v>270</v>
      </c>
    </row>
    <row r="3990" spans="1:11" x14ac:dyDescent="0.25">
      <c r="A3990" t="s">
        <v>292</v>
      </c>
      <c r="B3990" t="s">
        <v>292</v>
      </c>
      <c r="C3990" t="s">
        <v>293</v>
      </c>
      <c r="D3990">
        <v>2009</v>
      </c>
      <c r="E3990">
        <v>120</v>
      </c>
      <c r="F3990">
        <v>0</v>
      </c>
      <c r="G3990">
        <v>140</v>
      </c>
      <c r="H3990">
        <v>0</v>
      </c>
      <c r="I3990">
        <v>0</v>
      </c>
      <c r="J3990">
        <v>10</v>
      </c>
      <c r="K3990">
        <f>SUM(Emisiones_CH4_CO2eq_MUNDO[[#This Row],[Agricultura (kilotoneladas CO₂e)]:[Otras Quemas de Combustible (kilotoneladas CO₂e)]])</f>
        <v>270</v>
      </c>
    </row>
    <row r="3991" spans="1:11" x14ac:dyDescent="0.25">
      <c r="A3991" t="s">
        <v>292</v>
      </c>
      <c r="B3991" t="s">
        <v>292</v>
      </c>
      <c r="C3991" t="s">
        <v>293</v>
      </c>
      <c r="D3991">
        <v>2010</v>
      </c>
      <c r="E3991">
        <v>130</v>
      </c>
      <c r="F3991">
        <v>0</v>
      </c>
      <c r="G3991">
        <v>140</v>
      </c>
      <c r="H3991">
        <v>0</v>
      </c>
      <c r="I3991">
        <v>0</v>
      </c>
      <c r="J3991">
        <v>10</v>
      </c>
      <c r="K3991">
        <f>SUM(Emisiones_CH4_CO2eq_MUNDO[[#This Row],[Agricultura (kilotoneladas CO₂e)]:[Otras Quemas de Combustible (kilotoneladas CO₂e)]])</f>
        <v>280</v>
      </c>
    </row>
    <row r="3992" spans="1:11" x14ac:dyDescent="0.25">
      <c r="A3992" t="s">
        <v>292</v>
      </c>
      <c r="B3992" t="s">
        <v>292</v>
      </c>
      <c r="C3992" t="s">
        <v>293</v>
      </c>
      <c r="D3992">
        <v>2011</v>
      </c>
      <c r="E3992">
        <v>140</v>
      </c>
      <c r="F3992">
        <v>0</v>
      </c>
      <c r="G3992">
        <v>140</v>
      </c>
      <c r="H3992">
        <v>0</v>
      </c>
      <c r="I3992">
        <v>0</v>
      </c>
      <c r="J3992">
        <v>10</v>
      </c>
      <c r="K3992">
        <f>SUM(Emisiones_CH4_CO2eq_MUNDO[[#This Row],[Agricultura (kilotoneladas CO₂e)]:[Otras Quemas de Combustible (kilotoneladas CO₂e)]])</f>
        <v>290</v>
      </c>
    </row>
    <row r="3993" spans="1:11" x14ac:dyDescent="0.25">
      <c r="A3993" t="s">
        <v>292</v>
      </c>
      <c r="B3993" t="s">
        <v>292</v>
      </c>
      <c r="C3993" t="s">
        <v>293</v>
      </c>
      <c r="D3993">
        <v>2012</v>
      </c>
      <c r="E3993">
        <v>140</v>
      </c>
      <c r="F3993">
        <v>0</v>
      </c>
      <c r="G3993">
        <v>140</v>
      </c>
      <c r="H3993">
        <v>0</v>
      </c>
      <c r="I3993">
        <v>0</v>
      </c>
      <c r="J3993">
        <v>10</v>
      </c>
      <c r="K3993">
        <f>SUM(Emisiones_CH4_CO2eq_MUNDO[[#This Row],[Agricultura (kilotoneladas CO₂e)]:[Otras Quemas de Combustible (kilotoneladas CO₂e)]])</f>
        <v>290</v>
      </c>
    </row>
    <row r="3994" spans="1:11" x14ac:dyDescent="0.25">
      <c r="A3994" t="s">
        <v>292</v>
      </c>
      <c r="B3994" t="s">
        <v>292</v>
      </c>
      <c r="C3994" t="s">
        <v>293</v>
      </c>
      <c r="D3994">
        <v>2013</v>
      </c>
      <c r="E3994">
        <v>140</v>
      </c>
      <c r="F3994">
        <v>0</v>
      </c>
      <c r="G3994">
        <v>140</v>
      </c>
      <c r="H3994">
        <v>0</v>
      </c>
      <c r="I3994">
        <v>0</v>
      </c>
      <c r="J3994">
        <v>10</v>
      </c>
      <c r="K3994">
        <f>SUM(Emisiones_CH4_CO2eq_MUNDO[[#This Row],[Agricultura (kilotoneladas CO₂e)]:[Otras Quemas de Combustible (kilotoneladas CO₂e)]])</f>
        <v>290</v>
      </c>
    </row>
    <row r="3995" spans="1:11" x14ac:dyDescent="0.25">
      <c r="A3995" t="s">
        <v>292</v>
      </c>
      <c r="B3995" t="s">
        <v>292</v>
      </c>
      <c r="C3995" t="s">
        <v>293</v>
      </c>
      <c r="D3995">
        <v>2014</v>
      </c>
      <c r="E3995">
        <v>150</v>
      </c>
      <c r="F3995">
        <v>0</v>
      </c>
      <c r="G3995">
        <v>140</v>
      </c>
      <c r="H3995">
        <v>0</v>
      </c>
      <c r="I3995">
        <v>0</v>
      </c>
      <c r="J3995">
        <v>10</v>
      </c>
      <c r="K3995">
        <f>SUM(Emisiones_CH4_CO2eq_MUNDO[[#This Row],[Agricultura (kilotoneladas CO₂e)]:[Otras Quemas de Combustible (kilotoneladas CO₂e)]])</f>
        <v>300</v>
      </c>
    </row>
    <row r="3996" spans="1:11" x14ac:dyDescent="0.25">
      <c r="A3996" t="s">
        <v>292</v>
      </c>
      <c r="B3996" t="s">
        <v>292</v>
      </c>
      <c r="C3996" t="s">
        <v>293</v>
      </c>
      <c r="D3996">
        <v>2015</v>
      </c>
      <c r="E3996">
        <v>160</v>
      </c>
      <c r="F3996">
        <v>0</v>
      </c>
      <c r="G3996">
        <v>140</v>
      </c>
      <c r="H3996">
        <v>0</v>
      </c>
      <c r="I3996">
        <v>0</v>
      </c>
      <c r="J3996">
        <v>10</v>
      </c>
      <c r="K3996">
        <f>SUM(Emisiones_CH4_CO2eq_MUNDO[[#This Row],[Agricultura (kilotoneladas CO₂e)]:[Otras Quemas de Combustible (kilotoneladas CO₂e)]])</f>
        <v>310</v>
      </c>
    </row>
    <row r="3997" spans="1:11" x14ac:dyDescent="0.25">
      <c r="A3997" t="s">
        <v>292</v>
      </c>
      <c r="B3997" t="s">
        <v>292</v>
      </c>
      <c r="C3997" t="s">
        <v>293</v>
      </c>
      <c r="D3997">
        <v>2016</v>
      </c>
      <c r="E3997">
        <v>150</v>
      </c>
      <c r="F3997">
        <v>0</v>
      </c>
      <c r="G3997">
        <v>140</v>
      </c>
      <c r="H3997">
        <v>0</v>
      </c>
      <c r="I3997">
        <v>0</v>
      </c>
      <c r="J3997">
        <v>10</v>
      </c>
      <c r="K3997">
        <f>SUM(Emisiones_CH4_CO2eq_MUNDO[[#This Row],[Agricultura (kilotoneladas CO₂e)]:[Otras Quemas de Combustible (kilotoneladas CO₂e)]])</f>
        <v>300</v>
      </c>
    </row>
    <row r="3998" spans="1:11" x14ac:dyDescent="0.25">
      <c r="A3998" t="s">
        <v>294</v>
      </c>
      <c r="B3998" t="s">
        <v>476</v>
      </c>
      <c r="C3998" t="s">
        <v>295</v>
      </c>
      <c r="D3998">
        <v>1990</v>
      </c>
      <c r="E3998">
        <v>0</v>
      </c>
      <c r="F3998">
        <v>0</v>
      </c>
      <c r="G3998">
        <v>0</v>
      </c>
      <c r="H3998">
        <v>0</v>
      </c>
      <c r="I3998">
        <v>0</v>
      </c>
      <c r="J3998">
        <v>30</v>
      </c>
      <c r="K3998">
        <f>SUM(Emisiones_CH4_CO2eq_MUNDO[[#This Row],[Agricultura (kilotoneladas CO₂e)]:[Otras Quemas de Combustible (kilotoneladas CO₂e)]])</f>
        <v>30</v>
      </c>
    </row>
    <row r="3999" spans="1:11" x14ac:dyDescent="0.25">
      <c r="A3999" t="s">
        <v>294</v>
      </c>
      <c r="B3999" t="s">
        <v>476</v>
      </c>
      <c r="C3999" t="s">
        <v>295</v>
      </c>
      <c r="D3999">
        <v>1991</v>
      </c>
      <c r="E3999">
        <v>0</v>
      </c>
      <c r="F3999">
        <v>0</v>
      </c>
      <c r="G3999">
        <v>0</v>
      </c>
      <c r="H3999">
        <v>0</v>
      </c>
      <c r="I3999">
        <v>0</v>
      </c>
      <c r="J3999">
        <v>30</v>
      </c>
      <c r="K3999">
        <f>SUM(Emisiones_CH4_CO2eq_MUNDO[[#This Row],[Agricultura (kilotoneladas CO₂e)]:[Otras Quemas de Combustible (kilotoneladas CO₂e)]])</f>
        <v>30</v>
      </c>
    </row>
    <row r="4000" spans="1:11" x14ac:dyDescent="0.25">
      <c r="A4000" t="s">
        <v>294</v>
      </c>
      <c r="B4000" t="s">
        <v>476</v>
      </c>
      <c r="C4000" t="s">
        <v>295</v>
      </c>
      <c r="D4000">
        <v>1992</v>
      </c>
      <c r="E4000">
        <v>0</v>
      </c>
      <c r="F4000">
        <v>0</v>
      </c>
      <c r="G4000">
        <v>0</v>
      </c>
      <c r="H4000">
        <v>0</v>
      </c>
      <c r="I4000">
        <v>0</v>
      </c>
      <c r="J4000">
        <v>30</v>
      </c>
      <c r="K4000">
        <f>SUM(Emisiones_CH4_CO2eq_MUNDO[[#This Row],[Agricultura (kilotoneladas CO₂e)]:[Otras Quemas de Combustible (kilotoneladas CO₂e)]])</f>
        <v>30</v>
      </c>
    </row>
    <row r="4001" spans="1:11" x14ac:dyDescent="0.25">
      <c r="A4001" t="s">
        <v>294</v>
      </c>
      <c r="B4001" t="s">
        <v>476</v>
      </c>
      <c r="C4001" t="s">
        <v>295</v>
      </c>
      <c r="D4001">
        <v>1993</v>
      </c>
      <c r="E4001">
        <v>0</v>
      </c>
      <c r="F4001">
        <v>0</v>
      </c>
      <c r="G4001">
        <v>0</v>
      </c>
      <c r="H4001">
        <v>0</v>
      </c>
      <c r="I4001">
        <v>0</v>
      </c>
      <c r="J4001">
        <v>30</v>
      </c>
      <c r="K4001">
        <f>SUM(Emisiones_CH4_CO2eq_MUNDO[[#This Row],[Agricultura (kilotoneladas CO₂e)]:[Otras Quemas de Combustible (kilotoneladas CO₂e)]])</f>
        <v>30</v>
      </c>
    </row>
    <row r="4002" spans="1:11" x14ac:dyDescent="0.25">
      <c r="A4002" t="s">
        <v>294</v>
      </c>
      <c r="B4002" t="s">
        <v>476</v>
      </c>
      <c r="C4002" t="s">
        <v>295</v>
      </c>
      <c r="D4002">
        <v>1994</v>
      </c>
      <c r="E4002">
        <v>0</v>
      </c>
      <c r="F4002">
        <v>0</v>
      </c>
      <c r="G4002">
        <v>0</v>
      </c>
      <c r="H4002">
        <v>0</v>
      </c>
      <c r="I4002">
        <v>0</v>
      </c>
      <c r="J4002">
        <v>30</v>
      </c>
      <c r="K4002">
        <f>SUM(Emisiones_CH4_CO2eq_MUNDO[[#This Row],[Agricultura (kilotoneladas CO₂e)]:[Otras Quemas de Combustible (kilotoneladas CO₂e)]])</f>
        <v>30</v>
      </c>
    </row>
    <row r="4003" spans="1:11" x14ac:dyDescent="0.25">
      <c r="A4003" t="s">
        <v>294</v>
      </c>
      <c r="B4003" t="s">
        <v>476</v>
      </c>
      <c r="C4003" t="s">
        <v>295</v>
      </c>
      <c r="D4003">
        <v>1995</v>
      </c>
      <c r="E4003">
        <v>0</v>
      </c>
      <c r="F4003">
        <v>0</v>
      </c>
      <c r="G4003">
        <v>0</v>
      </c>
      <c r="H4003">
        <v>0</v>
      </c>
      <c r="I4003">
        <v>0</v>
      </c>
      <c r="J4003">
        <v>30</v>
      </c>
      <c r="K4003">
        <f>SUM(Emisiones_CH4_CO2eq_MUNDO[[#This Row],[Agricultura (kilotoneladas CO₂e)]:[Otras Quemas de Combustible (kilotoneladas CO₂e)]])</f>
        <v>30</v>
      </c>
    </row>
    <row r="4004" spans="1:11" x14ac:dyDescent="0.25">
      <c r="A4004" t="s">
        <v>294</v>
      </c>
      <c r="B4004" t="s">
        <v>476</v>
      </c>
      <c r="C4004" t="s">
        <v>295</v>
      </c>
      <c r="D4004">
        <v>1996</v>
      </c>
      <c r="E4004">
        <v>0</v>
      </c>
      <c r="F4004">
        <v>0</v>
      </c>
      <c r="G4004">
        <v>0</v>
      </c>
      <c r="H4004">
        <v>0</v>
      </c>
      <c r="I4004">
        <v>0</v>
      </c>
      <c r="J4004">
        <v>30</v>
      </c>
      <c r="K4004">
        <f>SUM(Emisiones_CH4_CO2eq_MUNDO[[#This Row],[Agricultura (kilotoneladas CO₂e)]:[Otras Quemas de Combustible (kilotoneladas CO₂e)]])</f>
        <v>30</v>
      </c>
    </row>
    <row r="4005" spans="1:11" x14ac:dyDescent="0.25">
      <c r="A4005" t="s">
        <v>294</v>
      </c>
      <c r="B4005" t="s">
        <v>476</v>
      </c>
      <c r="C4005" t="s">
        <v>295</v>
      </c>
      <c r="D4005">
        <v>1997</v>
      </c>
      <c r="E4005">
        <v>0</v>
      </c>
      <c r="F4005">
        <v>0</v>
      </c>
      <c r="G4005">
        <v>0</v>
      </c>
      <c r="H4005">
        <v>0</v>
      </c>
      <c r="I4005">
        <v>0</v>
      </c>
      <c r="J4005">
        <v>30</v>
      </c>
      <c r="K4005">
        <f>SUM(Emisiones_CH4_CO2eq_MUNDO[[#This Row],[Agricultura (kilotoneladas CO₂e)]:[Otras Quemas de Combustible (kilotoneladas CO₂e)]])</f>
        <v>30</v>
      </c>
    </row>
    <row r="4006" spans="1:11" x14ac:dyDescent="0.25">
      <c r="A4006" t="s">
        <v>294</v>
      </c>
      <c r="B4006" t="s">
        <v>476</v>
      </c>
      <c r="C4006" t="s">
        <v>295</v>
      </c>
      <c r="D4006">
        <v>1998</v>
      </c>
      <c r="E4006">
        <v>0</v>
      </c>
      <c r="F4006">
        <v>0</v>
      </c>
      <c r="G4006">
        <v>0</v>
      </c>
      <c r="H4006">
        <v>0</v>
      </c>
      <c r="I4006">
        <v>0</v>
      </c>
      <c r="J4006">
        <v>30</v>
      </c>
      <c r="K4006">
        <f>SUM(Emisiones_CH4_CO2eq_MUNDO[[#This Row],[Agricultura (kilotoneladas CO₂e)]:[Otras Quemas de Combustible (kilotoneladas CO₂e)]])</f>
        <v>30</v>
      </c>
    </row>
    <row r="4007" spans="1:11" x14ac:dyDescent="0.25">
      <c r="A4007" t="s">
        <v>294</v>
      </c>
      <c r="B4007" t="s">
        <v>476</v>
      </c>
      <c r="C4007" t="s">
        <v>295</v>
      </c>
      <c r="D4007">
        <v>1999</v>
      </c>
      <c r="E4007">
        <v>0</v>
      </c>
      <c r="F4007">
        <v>0</v>
      </c>
      <c r="G4007">
        <v>0</v>
      </c>
      <c r="H4007">
        <v>0</v>
      </c>
      <c r="I4007">
        <v>0</v>
      </c>
      <c r="J4007">
        <v>30</v>
      </c>
      <c r="K4007">
        <f>SUM(Emisiones_CH4_CO2eq_MUNDO[[#This Row],[Agricultura (kilotoneladas CO₂e)]:[Otras Quemas de Combustible (kilotoneladas CO₂e)]])</f>
        <v>30</v>
      </c>
    </row>
    <row r="4008" spans="1:11" x14ac:dyDescent="0.25">
      <c r="A4008" t="s">
        <v>294</v>
      </c>
      <c r="B4008" t="s">
        <v>476</v>
      </c>
      <c r="C4008" t="s">
        <v>295</v>
      </c>
      <c r="D4008">
        <v>2000</v>
      </c>
      <c r="E4008">
        <v>10</v>
      </c>
      <c r="F4008">
        <v>0</v>
      </c>
      <c r="G4008">
        <v>0</v>
      </c>
      <c r="H4008">
        <v>0</v>
      </c>
      <c r="I4008">
        <v>0</v>
      </c>
      <c r="J4008">
        <v>30</v>
      </c>
      <c r="K4008">
        <f>SUM(Emisiones_CH4_CO2eq_MUNDO[[#This Row],[Agricultura (kilotoneladas CO₂e)]:[Otras Quemas de Combustible (kilotoneladas CO₂e)]])</f>
        <v>40</v>
      </c>
    </row>
    <row r="4009" spans="1:11" x14ac:dyDescent="0.25">
      <c r="A4009" t="s">
        <v>294</v>
      </c>
      <c r="B4009" t="s">
        <v>476</v>
      </c>
      <c r="C4009" t="s">
        <v>295</v>
      </c>
      <c r="D4009">
        <v>2001</v>
      </c>
      <c r="E4009">
        <v>10</v>
      </c>
      <c r="F4009">
        <v>0</v>
      </c>
      <c r="G4009">
        <v>0</v>
      </c>
      <c r="H4009">
        <v>0</v>
      </c>
      <c r="I4009">
        <v>0</v>
      </c>
      <c r="J4009">
        <v>20</v>
      </c>
      <c r="K4009">
        <f>SUM(Emisiones_CH4_CO2eq_MUNDO[[#This Row],[Agricultura (kilotoneladas CO₂e)]:[Otras Quemas de Combustible (kilotoneladas CO₂e)]])</f>
        <v>30</v>
      </c>
    </row>
    <row r="4010" spans="1:11" x14ac:dyDescent="0.25">
      <c r="A4010" t="s">
        <v>294</v>
      </c>
      <c r="B4010" t="s">
        <v>476</v>
      </c>
      <c r="C4010" t="s">
        <v>295</v>
      </c>
      <c r="D4010">
        <v>2002</v>
      </c>
      <c r="E4010">
        <v>10</v>
      </c>
      <c r="F4010">
        <v>0</v>
      </c>
      <c r="G4010">
        <v>0</v>
      </c>
      <c r="H4010">
        <v>0</v>
      </c>
      <c r="I4010">
        <v>0</v>
      </c>
      <c r="J4010">
        <v>20</v>
      </c>
      <c r="K4010">
        <f>SUM(Emisiones_CH4_CO2eq_MUNDO[[#This Row],[Agricultura (kilotoneladas CO₂e)]:[Otras Quemas de Combustible (kilotoneladas CO₂e)]])</f>
        <v>30</v>
      </c>
    </row>
    <row r="4011" spans="1:11" x14ac:dyDescent="0.25">
      <c r="A4011" t="s">
        <v>294</v>
      </c>
      <c r="B4011" t="s">
        <v>476</v>
      </c>
      <c r="C4011" t="s">
        <v>295</v>
      </c>
      <c r="D4011">
        <v>2003</v>
      </c>
      <c r="E4011">
        <v>10</v>
      </c>
      <c r="F4011">
        <v>0</v>
      </c>
      <c r="G4011">
        <v>0</v>
      </c>
      <c r="H4011">
        <v>0</v>
      </c>
      <c r="I4011">
        <v>0</v>
      </c>
      <c r="J4011">
        <v>20</v>
      </c>
      <c r="K4011">
        <f>SUM(Emisiones_CH4_CO2eq_MUNDO[[#This Row],[Agricultura (kilotoneladas CO₂e)]:[Otras Quemas de Combustible (kilotoneladas CO₂e)]])</f>
        <v>30</v>
      </c>
    </row>
    <row r="4012" spans="1:11" x14ac:dyDescent="0.25">
      <c r="A4012" t="s">
        <v>294</v>
      </c>
      <c r="B4012" t="s">
        <v>476</v>
      </c>
      <c r="C4012" t="s">
        <v>295</v>
      </c>
      <c r="D4012">
        <v>2004</v>
      </c>
      <c r="E4012">
        <v>10</v>
      </c>
      <c r="F4012">
        <v>0</v>
      </c>
      <c r="G4012">
        <v>0</v>
      </c>
      <c r="H4012">
        <v>0</v>
      </c>
      <c r="I4012">
        <v>0</v>
      </c>
      <c r="J4012">
        <v>20</v>
      </c>
      <c r="K4012">
        <f>SUM(Emisiones_CH4_CO2eq_MUNDO[[#This Row],[Agricultura (kilotoneladas CO₂e)]:[Otras Quemas de Combustible (kilotoneladas CO₂e)]])</f>
        <v>30</v>
      </c>
    </row>
    <row r="4013" spans="1:11" x14ac:dyDescent="0.25">
      <c r="A4013" t="s">
        <v>294</v>
      </c>
      <c r="B4013" t="s">
        <v>476</v>
      </c>
      <c r="C4013" t="s">
        <v>295</v>
      </c>
      <c r="D4013">
        <v>2005</v>
      </c>
      <c r="E4013">
        <v>0</v>
      </c>
      <c r="F4013">
        <v>0</v>
      </c>
      <c r="G4013">
        <v>0</v>
      </c>
      <c r="H4013">
        <v>0</v>
      </c>
      <c r="I4013">
        <v>0</v>
      </c>
      <c r="J4013">
        <v>10</v>
      </c>
      <c r="K4013">
        <f>SUM(Emisiones_CH4_CO2eq_MUNDO[[#This Row],[Agricultura (kilotoneladas CO₂e)]:[Otras Quemas de Combustible (kilotoneladas CO₂e)]])</f>
        <v>10</v>
      </c>
    </row>
    <row r="4014" spans="1:11" x14ac:dyDescent="0.25">
      <c r="A4014" t="s">
        <v>294</v>
      </c>
      <c r="B4014" t="s">
        <v>476</v>
      </c>
      <c r="C4014" t="s">
        <v>295</v>
      </c>
      <c r="D4014">
        <v>2006</v>
      </c>
      <c r="E4014">
        <v>0</v>
      </c>
      <c r="F4014">
        <v>0</v>
      </c>
      <c r="G4014">
        <v>0</v>
      </c>
      <c r="H4014">
        <v>0</v>
      </c>
      <c r="I4014">
        <v>0</v>
      </c>
      <c r="J4014">
        <v>10</v>
      </c>
      <c r="K4014">
        <f>SUM(Emisiones_CH4_CO2eq_MUNDO[[#This Row],[Agricultura (kilotoneladas CO₂e)]:[Otras Quemas de Combustible (kilotoneladas CO₂e)]])</f>
        <v>10</v>
      </c>
    </row>
    <row r="4015" spans="1:11" x14ac:dyDescent="0.25">
      <c r="A4015" t="s">
        <v>294</v>
      </c>
      <c r="B4015" t="s">
        <v>476</v>
      </c>
      <c r="C4015" t="s">
        <v>295</v>
      </c>
      <c r="D4015">
        <v>2007</v>
      </c>
      <c r="E4015">
        <v>0</v>
      </c>
      <c r="F4015">
        <v>0</v>
      </c>
      <c r="G4015">
        <v>10</v>
      </c>
      <c r="H4015">
        <v>0</v>
      </c>
      <c r="I4015">
        <v>0</v>
      </c>
      <c r="J4015">
        <v>10</v>
      </c>
      <c r="K4015">
        <f>SUM(Emisiones_CH4_CO2eq_MUNDO[[#This Row],[Agricultura (kilotoneladas CO₂e)]:[Otras Quemas de Combustible (kilotoneladas CO₂e)]])</f>
        <v>20</v>
      </c>
    </row>
    <row r="4016" spans="1:11" x14ac:dyDescent="0.25">
      <c r="A4016" t="s">
        <v>294</v>
      </c>
      <c r="B4016" t="s">
        <v>476</v>
      </c>
      <c r="C4016" t="s">
        <v>295</v>
      </c>
      <c r="D4016">
        <v>2008</v>
      </c>
      <c r="E4016">
        <v>0</v>
      </c>
      <c r="F4016">
        <v>0</v>
      </c>
      <c r="G4016">
        <v>10</v>
      </c>
      <c r="H4016">
        <v>0</v>
      </c>
      <c r="I4016">
        <v>0</v>
      </c>
      <c r="J4016">
        <v>10</v>
      </c>
      <c r="K4016">
        <f>SUM(Emisiones_CH4_CO2eq_MUNDO[[#This Row],[Agricultura (kilotoneladas CO₂e)]:[Otras Quemas de Combustible (kilotoneladas CO₂e)]])</f>
        <v>20</v>
      </c>
    </row>
    <row r="4017" spans="1:11" x14ac:dyDescent="0.25">
      <c r="A4017" t="s">
        <v>294</v>
      </c>
      <c r="B4017" t="s">
        <v>476</v>
      </c>
      <c r="C4017" t="s">
        <v>295</v>
      </c>
      <c r="D4017">
        <v>2009</v>
      </c>
      <c r="E4017">
        <v>0</v>
      </c>
      <c r="F4017">
        <v>0</v>
      </c>
      <c r="G4017">
        <v>10</v>
      </c>
      <c r="H4017">
        <v>0</v>
      </c>
      <c r="I4017">
        <v>0</v>
      </c>
      <c r="J4017">
        <v>10</v>
      </c>
      <c r="K4017">
        <f>SUM(Emisiones_CH4_CO2eq_MUNDO[[#This Row],[Agricultura (kilotoneladas CO₂e)]:[Otras Quemas de Combustible (kilotoneladas CO₂e)]])</f>
        <v>20</v>
      </c>
    </row>
    <row r="4018" spans="1:11" x14ac:dyDescent="0.25">
      <c r="A4018" t="s">
        <v>294</v>
      </c>
      <c r="B4018" t="s">
        <v>476</v>
      </c>
      <c r="C4018" t="s">
        <v>295</v>
      </c>
      <c r="D4018">
        <v>2010</v>
      </c>
      <c r="E4018">
        <v>0</v>
      </c>
      <c r="F4018">
        <v>0</v>
      </c>
      <c r="G4018">
        <v>10</v>
      </c>
      <c r="H4018">
        <v>0</v>
      </c>
      <c r="I4018">
        <v>0</v>
      </c>
      <c r="J4018">
        <v>10</v>
      </c>
      <c r="K4018">
        <f>SUM(Emisiones_CH4_CO2eq_MUNDO[[#This Row],[Agricultura (kilotoneladas CO₂e)]:[Otras Quemas de Combustible (kilotoneladas CO₂e)]])</f>
        <v>20</v>
      </c>
    </row>
    <row r="4019" spans="1:11" x14ac:dyDescent="0.25">
      <c r="A4019" t="s">
        <v>294</v>
      </c>
      <c r="B4019" t="s">
        <v>476</v>
      </c>
      <c r="C4019" t="s">
        <v>295</v>
      </c>
      <c r="D4019">
        <v>2011</v>
      </c>
      <c r="E4019">
        <v>0</v>
      </c>
      <c r="F4019">
        <v>0</v>
      </c>
      <c r="G4019">
        <v>10</v>
      </c>
      <c r="H4019">
        <v>0</v>
      </c>
      <c r="I4019">
        <v>0</v>
      </c>
      <c r="J4019">
        <v>10</v>
      </c>
      <c r="K4019">
        <f>SUM(Emisiones_CH4_CO2eq_MUNDO[[#This Row],[Agricultura (kilotoneladas CO₂e)]:[Otras Quemas de Combustible (kilotoneladas CO₂e)]])</f>
        <v>20</v>
      </c>
    </row>
    <row r="4020" spans="1:11" x14ac:dyDescent="0.25">
      <c r="A4020" t="s">
        <v>294</v>
      </c>
      <c r="B4020" t="s">
        <v>476</v>
      </c>
      <c r="C4020" t="s">
        <v>295</v>
      </c>
      <c r="D4020">
        <v>2012</v>
      </c>
      <c r="E4020">
        <v>0</v>
      </c>
      <c r="F4020">
        <v>0</v>
      </c>
      <c r="G4020">
        <v>10</v>
      </c>
      <c r="H4020">
        <v>0</v>
      </c>
      <c r="I4020">
        <v>0</v>
      </c>
      <c r="J4020">
        <v>20</v>
      </c>
      <c r="K4020">
        <f>SUM(Emisiones_CH4_CO2eq_MUNDO[[#This Row],[Agricultura (kilotoneladas CO₂e)]:[Otras Quemas de Combustible (kilotoneladas CO₂e)]])</f>
        <v>30</v>
      </c>
    </row>
    <row r="4021" spans="1:11" x14ac:dyDescent="0.25">
      <c r="A4021" t="s">
        <v>294</v>
      </c>
      <c r="B4021" t="s">
        <v>476</v>
      </c>
      <c r="C4021" t="s">
        <v>295</v>
      </c>
      <c r="D4021">
        <v>2013</v>
      </c>
      <c r="E4021">
        <v>0</v>
      </c>
      <c r="F4021">
        <v>0</v>
      </c>
      <c r="G4021">
        <v>10</v>
      </c>
      <c r="H4021">
        <v>0</v>
      </c>
      <c r="I4021">
        <v>0</v>
      </c>
      <c r="J4021">
        <v>20</v>
      </c>
      <c r="K4021">
        <f>SUM(Emisiones_CH4_CO2eq_MUNDO[[#This Row],[Agricultura (kilotoneladas CO₂e)]:[Otras Quemas de Combustible (kilotoneladas CO₂e)]])</f>
        <v>30</v>
      </c>
    </row>
    <row r="4022" spans="1:11" x14ac:dyDescent="0.25">
      <c r="A4022" t="s">
        <v>294</v>
      </c>
      <c r="B4022" t="s">
        <v>476</v>
      </c>
      <c r="C4022" t="s">
        <v>295</v>
      </c>
      <c r="D4022">
        <v>2014</v>
      </c>
      <c r="E4022">
        <v>0</v>
      </c>
      <c r="F4022">
        <v>0</v>
      </c>
      <c r="G4022">
        <v>10</v>
      </c>
      <c r="H4022">
        <v>0</v>
      </c>
      <c r="I4022">
        <v>0</v>
      </c>
      <c r="J4022">
        <v>20</v>
      </c>
      <c r="K4022">
        <f>SUM(Emisiones_CH4_CO2eq_MUNDO[[#This Row],[Agricultura (kilotoneladas CO₂e)]:[Otras Quemas de Combustible (kilotoneladas CO₂e)]])</f>
        <v>30</v>
      </c>
    </row>
    <row r="4023" spans="1:11" x14ac:dyDescent="0.25">
      <c r="A4023" t="s">
        <v>294</v>
      </c>
      <c r="B4023" t="s">
        <v>476</v>
      </c>
      <c r="C4023" t="s">
        <v>295</v>
      </c>
      <c r="D4023">
        <v>2015</v>
      </c>
      <c r="E4023">
        <v>0</v>
      </c>
      <c r="F4023">
        <v>0</v>
      </c>
      <c r="G4023">
        <v>10</v>
      </c>
      <c r="H4023">
        <v>0</v>
      </c>
      <c r="I4023">
        <v>0</v>
      </c>
      <c r="J4023">
        <v>20</v>
      </c>
      <c r="K4023">
        <f>SUM(Emisiones_CH4_CO2eq_MUNDO[[#This Row],[Agricultura (kilotoneladas CO₂e)]:[Otras Quemas de Combustible (kilotoneladas CO₂e)]])</f>
        <v>30</v>
      </c>
    </row>
    <row r="4024" spans="1:11" x14ac:dyDescent="0.25">
      <c r="A4024" t="s">
        <v>294</v>
      </c>
      <c r="B4024" t="s">
        <v>476</v>
      </c>
      <c r="C4024" t="s">
        <v>295</v>
      </c>
      <c r="D4024">
        <v>2016</v>
      </c>
      <c r="E4024">
        <v>0</v>
      </c>
      <c r="F4024">
        <v>0</v>
      </c>
      <c r="G4024">
        <v>10</v>
      </c>
      <c r="H4024">
        <v>0</v>
      </c>
      <c r="I4024">
        <v>0</v>
      </c>
      <c r="J4024">
        <v>20</v>
      </c>
      <c r="K4024">
        <f>SUM(Emisiones_CH4_CO2eq_MUNDO[[#This Row],[Agricultura (kilotoneladas CO₂e)]:[Otras Quemas de Combustible (kilotoneladas CO₂e)]])</f>
        <v>30</v>
      </c>
    </row>
    <row r="4025" spans="1:11" x14ac:dyDescent="0.25">
      <c r="A4025" t="s">
        <v>296</v>
      </c>
      <c r="B4025" t="s">
        <v>477</v>
      </c>
      <c r="C4025" t="s">
        <v>297</v>
      </c>
      <c r="D4025">
        <v>1990</v>
      </c>
      <c r="E4025">
        <v>2009.99999999999</v>
      </c>
      <c r="F4025">
        <v>1910</v>
      </c>
      <c r="G4025">
        <v>15050</v>
      </c>
      <c r="H4025">
        <v>0</v>
      </c>
      <c r="I4025">
        <v>240</v>
      </c>
      <c r="J4025">
        <v>290</v>
      </c>
      <c r="K4025">
        <f>SUM(Emisiones_CH4_CO2eq_MUNDO[[#This Row],[Agricultura (kilotoneladas CO₂e)]:[Otras Quemas de Combustible (kilotoneladas CO₂e)]])</f>
        <v>19499.999999999989</v>
      </c>
    </row>
    <row r="4026" spans="1:11" x14ac:dyDescent="0.25">
      <c r="A4026" t="s">
        <v>296</v>
      </c>
      <c r="B4026" t="s">
        <v>477</v>
      </c>
      <c r="C4026" t="s">
        <v>297</v>
      </c>
      <c r="D4026">
        <v>1991</v>
      </c>
      <c r="E4026">
        <v>2089.99999999999</v>
      </c>
      <c r="F4026">
        <v>2540</v>
      </c>
      <c r="G4026">
        <v>15700</v>
      </c>
      <c r="H4026">
        <v>0</v>
      </c>
      <c r="I4026">
        <v>240</v>
      </c>
      <c r="J4026">
        <v>310</v>
      </c>
      <c r="K4026">
        <f>SUM(Emisiones_CH4_CO2eq_MUNDO[[#This Row],[Agricultura (kilotoneladas CO₂e)]:[Otras Quemas de Combustible (kilotoneladas CO₂e)]])</f>
        <v>20879.999999999989</v>
      </c>
    </row>
    <row r="4027" spans="1:11" x14ac:dyDescent="0.25">
      <c r="A4027" t="s">
        <v>296</v>
      </c>
      <c r="B4027" t="s">
        <v>477</v>
      </c>
      <c r="C4027" t="s">
        <v>297</v>
      </c>
      <c r="D4027">
        <v>1992</v>
      </c>
      <c r="E4027">
        <v>2180</v>
      </c>
      <c r="F4027">
        <v>3160</v>
      </c>
      <c r="G4027">
        <v>16360</v>
      </c>
      <c r="H4027">
        <v>0</v>
      </c>
      <c r="I4027">
        <v>250</v>
      </c>
      <c r="J4027">
        <v>330</v>
      </c>
      <c r="K4027">
        <f>SUM(Emisiones_CH4_CO2eq_MUNDO[[#This Row],[Agricultura (kilotoneladas CO₂e)]:[Otras Quemas de Combustible (kilotoneladas CO₂e)]])</f>
        <v>22280</v>
      </c>
    </row>
    <row r="4028" spans="1:11" x14ac:dyDescent="0.25">
      <c r="A4028" t="s">
        <v>296</v>
      </c>
      <c r="B4028" t="s">
        <v>477</v>
      </c>
      <c r="C4028" t="s">
        <v>297</v>
      </c>
      <c r="D4028">
        <v>1993</v>
      </c>
      <c r="E4028">
        <v>2240</v>
      </c>
      <c r="F4028">
        <v>3790</v>
      </c>
      <c r="G4028">
        <v>17020</v>
      </c>
      <c r="H4028">
        <v>0</v>
      </c>
      <c r="I4028">
        <v>250</v>
      </c>
      <c r="J4028">
        <v>350</v>
      </c>
      <c r="K4028">
        <f>SUM(Emisiones_CH4_CO2eq_MUNDO[[#This Row],[Agricultura (kilotoneladas CO₂e)]:[Otras Quemas de Combustible (kilotoneladas CO₂e)]])</f>
        <v>23650</v>
      </c>
    </row>
    <row r="4029" spans="1:11" x14ac:dyDescent="0.25">
      <c r="A4029" t="s">
        <v>296</v>
      </c>
      <c r="B4029" t="s">
        <v>477</v>
      </c>
      <c r="C4029" t="s">
        <v>297</v>
      </c>
      <c r="D4029">
        <v>1994</v>
      </c>
      <c r="E4029">
        <v>2330</v>
      </c>
      <c r="F4029">
        <v>4420</v>
      </c>
      <c r="G4029">
        <v>17680</v>
      </c>
      <c r="H4029">
        <v>0</v>
      </c>
      <c r="I4029">
        <v>260</v>
      </c>
      <c r="J4029">
        <v>370</v>
      </c>
      <c r="K4029">
        <f>SUM(Emisiones_CH4_CO2eq_MUNDO[[#This Row],[Agricultura (kilotoneladas CO₂e)]:[Otras Quemas de Combustible (kilotoneladas CO₂e)]])</f>
        <v>25060</v>
      </c>
    </row>
    <row r="4030" spans="1:11" x14ac:dyDescent="0.25">
      <c r="A4030" t="s">
        <v>296</v>
      </c>
      <c r="B4030" t="s">
        <v>477</v>
      </c>
      <c r="C4030" t="s">
        <v>297</v>
      </c>
      <c r="D4030">
        <v>1995</v>
      </c>
      <c r="E4030">
        <v>2360</v>
      </c>
      <c r="F4030">
        <v>5040</v>
      </c>
      <c r="G4030">
        <v>18340</v>
      </c>
      <c r="H4030">
        <v>0</v>
      </c>
      <c r="I4030">
        <v>260</v>
      </c>
      <c r="J4030">
        <v>380</v>
      </c>
      <c r="K4030">
        <f>SUM(Emisiones_CH4_CO2eq_MUNDO[[#This Row],[Agricultura (kilotoneladas CO₂e)]:[Otras Quemas de Combustible (kilotoneladas CO₂e)]])</f>
        <v>26380</v>
      </c>
    </row>
    <row r="4031" spans="1:11" x14ac:dyDescent="0.25">
      <c r="A4031" t="s">
        <v>296</v>
      </c>
      <c r="B4031" t="s">
        <v>477</v>
      </c>
      <c r="C4031" t="s">
        <v>297</v>
      </c>
      <c r="D4031">
        <v>1996</v>
      </c>
      <c r="E4031">
        <v>2390</v>
      </c>
      <c r="F4031">
        <v>5670</v>
      </c>
      <c r="G4031">
        <v>19000</v>
      </c>
      <c r="H4031">
        <v>0</v>
      </c>
      <c r="I4031">
        <v>260</v>
      </c>
      <c r="J4031">
        <v>400</v>
      </c>
      <c r="K4031">
        <f>SUM(Emisiones_CH4_CO2eq_MUNDO[[#This Row],[Agricultura (kilotoneladas CO₂e)]:[Otras Quemas de Combustible (kilotoneladas CO₂e)]])</f>
        <v>27720</v>
      </c>
    </row>
    <row r="4032" spans="1:11" x14ac:dyDescent="0.25">
      <c r="A4032" t="s">
        <v>296</v>
      </c>
      <c r="B4032" t="s">
        <v>477</v>
      </c>
      <c r="C4032" t="s">
        <v>297</v>
      </c>
      <c r="D4032">
        <v>1997</v>
      </c>
      <c r="E4032">
        <v>2400</v>
      </c>
      <c r="F4032">
        <v>6300</v>
      </c>
      <c r="G4032">
        <v>19660</v>
      </c>
      <c r="H4032">
        <v>0</v>
      </c>
      <c r="I4032">
        <v>270</v>
      </c>
      <c r="J4032">
        <v>420</v>
      </c>
      <c r="K4032">
        <f>SUM(Emisiones_CH4_CO2eq_MUNDO[[#This Row],[Agricultura (kilotoneladas CO₂e)]:[Otras Quemas de Combustible (kilotoneladas CO₂e)]])</f>
        <v>29050</v>
      </c>
    </row>
    <row r="4033" spans="1:11" x14ac:dyDescent="0.25">
      <c r="A4033" t="s">
        <v>296</v>
      </c>
      <c r="B4033" t="s">
        <v>477</v>
      </c>
      <c r="C4033" t="s">
        <v>297</v>
      </c>
      <c r="D4033">
        <v>1998</v>
      </c>
      <c r="E4033">
        <v>2330</v>
      </c>
      <c r="F4033">
        <v>6920</v>
      </c>
      <c r="G4033">
        <v>20320</v>
      </c>
      <c r="H4033">
        <v>0</v>
      </c>
      <c r="I4033">
        <v>270</v>
      </c>
      <c r="J4033">
        <v>440</v>
      </c>
      <c r="K4033">
        <f>SUM(Emisiones_CH4_CO2eq_MUNDO[[#This Row],[Agricultura (kilotoneladas CO₂e)]:[Otras Quemas de Combustible (kilotoneladas CO₂e)]])</f>
        <v>30280</v>
      </c>
    </row>
    <row r="4034" spans="1:11" x14ac:dyDescent="0.25">
      <c r="A4034" t="s">
        <v>296</v>
      </c>
      <c r="B4034" t="s">
        <v>477</v>
      </c>
      <c r="C4034" t="s">
        <v>297</v>
      </c>
      <c r="D4034">
        <v>1999</v>
      </c>
      <c r="E4034">
        <v>2190</v>
      </c>
      <c r="F4034">
        <v>7550</v>
      </c>
      <c r="G4034">
        <v>20980</v>
      </c>
      <c r="H4034">
        <v>0</v>
      </c>
      <c r="I4034">
        <v>280</v>
      </c>
      <c r="J4034">
        <v>470</v>
      </c>
      <c r="K4034">
        <f>SUM(Emisiones_CH4_CO2eq_MUNDO[[#This Row],[Agricultura (kilotoneladas CO₂e)]:[Otras Quemas de Combustible (kilotoneladas CO₂e)]])</f>
        <v>31470</v>
      </c>
    </row>
    <row r="4035" spans="1:11" x14ac:dyDescent="0.25">
      <c r="A4035" t="s">
        <v>296</v>
      </c>
      <c r="B4035" t="s">
        <v>477</v>
      </c>
      <c r="C4035" t="s">
        <v>297</v>
      </c>
      <c r="D4035">
        <v>2000</v>
      </c>
      <c r="E4035">
        <v>2280</v>
      </c>
      <c r="F4035">
        <v>8180</v>
      </c>
      <c r="G4035">
        <v>21640</v>
      </c>
      <c r="H4035">
        <v>0</v>
      </c>
      <c r="I4035">
        <v>280</v>
      </c>
      <c r="J4035">
        <v>490</v>
      </c>
      <c r="K4035">
        <f>SUM(Emisiones_CH4_CO2eq_MUNDO[[#This Row],[Agricultura (kilotoneladas CO₂e)]:[Otras Quemas de Combustible (kilotoneladas CO₂e)]])</f>
        <v>32870</v>
      </c>
    </row>
    <row r="4036" spans="1:11" x14ac:dyDescent="0.25">
      <c r="A4036" t="s">
        <v>296</v>
      </c>
      <c r="B4036" t="s">
        <v>477</v>
      </c>
      <c r="C4036" t="s">
        <v>297</v>
      </c>
      <c r="D4036">
        <v>2001</v>
      </c>
      <c r="E4036">
        <v>2330</v>
      </c>
      <c r="F4036">
        <v>9450</v>
      </c>
      <c r="G4036">
        <v>21590</v>
      </c>
      <c r="H4036">
        <v>0</v>
      </c>
      <c r="I4036">
        <v>280</v>
      </c>
      <c r="J4036">
        <v>510</v>
      </c>
      <c r="K4036">
        <f>SUM(Emisiones_CH4_CO2eq_MUNDO[[#This Row],[Agricultura (kilotoneladas CO₂e)]:[Otras Quemas de Combustible (kilotoneladas CO₂e)]])</f>
        <v>34160</v>
      </c>
    </row>
    <row r="4037" spans="1:11" x14ac:dyDescent="0.25">
      <c r="A4037" t="s">
        <v>296</v>
      </c>
      <c r="B4037" t="s">
        <v>477</v>
      </c>
      <c r="C4037" t="s">
        <v>297</v>
      </c>
      <c r="D4037">
        <v>2002</v>
      </c>
      <c r="E4037">
        <v>2340</v>
      </c>
      <c r="F4037">
        <v>10720</v>
      </c>
      <c r="G4037">
        <v>21550</v>
      </c>
      <c r="H4037">
        <v>0</v>
      </c>
      <c r="I4037">
        <v>280</v>
      </c>
      <c r="J4037">
        <v>530</v>
      </c>
      <c r="K4037">
        <f>SUM(Emisiones_CH4_CO2eq_MUNDO[[#This Row],[Agricultura (kilotoneladas CO₂e)]:[Otras Quemas de Combustible (kilotoneladas CO₂e)]])</f>
        <v>35420</v>
      </c>
    </row>
    <row r="4038" spans="1:11" x14ac:dyDescent="0.25">
      <c r="A4038" t="s">
        <v>296</v>
      </c>
      <c r="B4038" t="s">
        <v>477</v>
      </c>
      <c r="C4038" t="s">
        <v>297</v>
      </c>
      <c r="D4038">
        <v>2003</v>
      </c>
      <c r="E4038">
        <v>2360</v>
      </c>
      <c r="F4038">
        <v>12000</v>
      </c>
      <c r="G4038">
        <v>21500</v>
      </c>
      <c r="H4038">
        <v>0</v>
      </c>
      <c r="I4038">
        <v>280</v>
      </c>
      <c r="J4038">
        <v>560</v>
      </c>
      <c r="K4038">
        <f>SUM(Emisiones_CH4_CO2eq_MUNDO[[#This Row],[Agricultura (kilotoneladas CO₂e)]:[Otras Quemas de Combustible (kilotoneladas CO₂e)]])</f>
        <v>36700</v>
      </c>
    </row>
    <row r="4039" spans="1:11" x14ac:dyDescent="0.25">
      <c r="A4039" t="s">
        <v>296</v>
      </c>
      <c r="B4039" t="s">
        <v>477</v>
      </c>
      <c r="C4039" t="s">
        <v>297</v>
      </c>
      <c r="D4039">
        <v>2004</v>
      </c>
      <c r="E4039">
        <v>2540</v>
      </c>
      <c r="F4039">
        <v>13270</v>
      </c>
      <c r="G4039">
        <v>21450</v>
      </c>
      <c r="H4039">
        <v>0</v>
      </c>
      <c r="I4039">
        <v>280</v>
      </c>
      <c r="J4039">
        <v>580</v>
      </c>
      <c r="K4039">
        <f>SUM(Emisiones_CH4_CO2eq_MUNDO[[#This Row],[Agricultura (kilotoneladas CO₂e)]:[Otras Quemas de Combustible (kilotoneladas CO₂e)]])</f>
        <v>38120</v>
      </c>
    </row>
    <row r="4040" spans="1:11" x14ac:dyDescent="0.25">
      <c r="A4040" t="s">
        <v>296</v>
      </c>
      <c r="B4040" t="s">
        <v>477</v>
      </c>
      <c r="C4040" t="s">
        <v>297</v>
      </c>
      <c r="D4040">
        <v>2005</v>
      </c>
      <c r="E4040">
        <v>2600</v>
      </c>
      <c r="F4040">
        <v>14540</v>
      </c>
      <c r="G4040">
        <v>21410</v>
      </c>
      <c r="H4040">
        <v>0</v>
      </c>
      <c r="I4040">
        <v>280</v>
      </c>
      <c r="J4040">
        <v>600</v>
      </c>
      <c r="K4040">
        <f>SUM(Emisiones_CH4_CO2eq_MUNDO[[#This Row],[Agricultura (kilotoneladas CO₂e)]:[Otras Quemas de Combustible (kilotoneladas CO₂e)]])</f>
        <v>39430</v>
      </c>
    </row>
    <row r="4041" spans="1:11" x14ac:dyDescent="0.25">
      <c r="A4041" t="s">
        <v>296</v>
      </c>
      <c r="B4041" t="s">
        <v>477</v>
      </c>
      <c r="C4041" t="s">
        <v>297</v>
      </c>
      <c r="D4041">
        <v>2006</v>
      </c>
      <c r="E4041">
        <v>2490</v>
      </c>
      <c r="F4041">
        <v>15810</v>
      </c>
      <c r="G4041">
        <v>21360</v>
      </c>
      <c r="H4041">
        <v>0</v>
      </c>
      <c r="I4041">
        <v>280</v>
      </c>
      <c r="J4041">
        <v>640</v>
      </c>
      <c r="K4041">
        <f>SUM(Emisiones_CH4_CO2eq_MUNDO[[#This Row],[Agricultura (kilotoneladas CO₂e)]:[Otras Quemas de Combustible (kilotoneladas CO₂e)]])</f>
        <v>40580</v>
      </c>
    </row>
    <row r="4042" spans="1:11" x14ac:dyDescent="0.25">
      <c r="A4042" t="s">
        <v>296</v>
      </c>
      <c r="B4042" t="s">
        <v>477</v>
      </c>
      <c r="C4042" t="s">
        <v>297</v>
      </c>
      <c r="D4042">
        <v>2007</v>
      </c>
      <c r="E4042">
        <v>2520</v>
      </c>
      <c r="F4042">
        <v>17090</v>
      </c>
      <c r="G4042">
        <v>21320</v>
      </c>
      <c r="H4042">
        <v>0</v>
      </c>
      <c r="I4042">
        <v>280</v>
      </c>
      <c r="J4042">
        <v>680</v>
      </c>
      <c r="K4042">
        <f>SUM(Emisiones_CH4_CO2eq_MUNDO[[#This Row],[Agricultura (kilotoneladas CO₂e)]:[Otras Quemas de Combustible (kilotoneladas CO₂e)]])</f>
        <v>41890</v>
      </c>
    </row>
    <row r="4043" spans="1:11" x14ac:dyDescent="0.25">
      <c r="A4043" t="s">
        <v>296</v>
      </c>
      <c r="B4043" t="s">
        <v>477</v>
      </c>
      <c r="C4043" t="s">
        <v>297</v>
      </c>
      <c r="D4043">
        <v>2008</v>
      </c>
      <c r="E4043">
        <v>2270</v>
      </c>
      <c r="F4043">
        <v>18360</v>
      </c>
      <c r="G4043">
        <v>21270</v>
      </c>
      <c r="H4043">
        <v>0</v>
      </c>
      <c r="I4043">
        <v>280</v>
      </c>
      <c r="J4043">
        <v>720</v>
      </c>
      <c r="K4043">
        <f>SUM(Emisiones_CH4_CO2eq_MUNDO[[#This Row],[Agricultura (kilotoneladas CO₂e)]:[Otras Quemas de Combustible (kilotoneladas CO₂e)]])</f>
        <v>42900</v>
      </c>
    </row>
    <row r="4044" spans="1:11" x14ac:dyDescent="0.25">
      <c r="A4044" t="s">
        <v>296</v>
      </c>
      <c r="B4044" t="s">
        <v>477</v>
      </c>
      <c r="C4044" t="s">
        <v>297</v>
      </c>
      <c r="D4044">
        <v>2009</v>
      </c>
      <c r="E4044">
        <v>2049.99999999999</v>
      </c>
      <c r="F4044">
        <v>19630</v>
      </c>
      <c r="G4044">
        <v>21220</v>
      </c>
      <c r="H4044">
        <v>0</v>
      </c>
      <c r="I4044">
        <v>280</v>
      </c>
      <c r="J4044">
        <v>760</v>
      </c>
      <c r="K4044">
        <f>SUM(Emisiones_CH4_CO2eq_MUNDO[[#This Row],[Agricultura (kilotoneladas CO₂e)]:[Otras Quemas de Combustible (kilotoneladas CO₂e)]])</f>
        <v>43939.999999999985</v>
      </c>
    </row>
    <row r="4045" spans="1:11" x14ac:dyDescent="0.25">
      <c r="A4045" t="s">
        <v>296</v>
      </c>
      <c r="B4045" t="s">
        <v>477</v>
      </c>
      <c r="C4045" t="s">
        <v>297</v>
      </c>
      <c r="D4045">
        <v>2010</v>
      </c>
      <c r="E4045">
        <v>2320</v>
      </c>
      <c r="F4045">
        <v>20910</v>
      </c>
      <c r="G4045">
        <v>21180</v>
      </c>
      <c r="H4045">
        <v>0</v>
      </c>
      <c r="I4045">
        <v>280</v>
      </c>
      <c r="J4045">
        <v>800</v>
      </c>
      <c r="K4045">
        <f>SUM(Emisiones_CH4_CO2eq_MUNDO[[#This Row],[Agricultura (kilotoneladas CO₂e)]:[Otras Quemas de Combustible (kilotoneladas CO₂e)]])</f>
        <v>45490</v>
      </c>
    </row>
    <row r="4046" spans="1:11" x14ac:dyDescent="0.25">
      <c r="A4046" t="s">
        <v>296</v>
      </c>
      <c r="B4046" t="s">
        <v>477</v>
      </c>
      <c r="C4046" t="s">
        <v>297</v>
      </c>
      <c r="D4046">
        <v>2011</v>
      </c>
      <c r="E4046">
        <v>2550</v>
      </c>
      <c r="F4046">
        <v>16480</v>
      </c>
      <c r="G4046">
        <v>21940</v>
      </c>
      <c r="H4046">
        <v>0</v>
      </c>
      <c r="I4046">
        <v>280</v>
      </c>
      <c r="J4046">
        <v>830</v>
      </c>
      <c r="K4046">
        <f>SUM(Emisiones_CH4_CO2eq_MUNDO[[#This Row],[Agricultura (kilotoneladas CO₂e)]:[Otras Quemas de Combustible (kilotoneladas CO₂e)]])</f>
        <v>42080</v>
      </c>
    </row>
    <row r="4047" spans="1:11" x14ac:dyDescent="0.25">
      <c r="A4047" t="s">
        <v>296</v>
      </c>
      <c r="B4047" t="s">
        <v>477</v>
      </c>
      <c r="C4047" t="s">
        <v>297</v>
      </c>
      <c r="D4047">
        <v>2012</v>
      </c>
      <c r="E4047">
        <v>2610</v>
      </c>
      <c r="F4047">
        <v>12050</v>
      </c>
      <c r="G4047">
        <v>22700</v>
      </c>
      <c r="H4047">
        <v>0</v>
      </c>
      <c r="I4047">
        <v>280</v>
      </c>
      <c r="J4047">
        <v>870</v>
      </c>
      <c r="K4047">
        <f>SUM(Emisiones_CH4_CO2eq_MUNDO[[#This Row],[Agricultura (kilotoneladas CO₂e)]:[Otras Quemas de Combustible (kilotoneladas CO₂e)]])</f>
        <v>38510</v>
      </c>
    </row>
    <row r="4048" spans="1:11" x14ac:dyDescent="0.25">
      <c r="A4048" t="s">
        <v>296</v>
      </c>
      <c r="B4048" t="s">
        <v>477</v>
      </c>
      <c r="C4048" t="s">
        <v>297</v>
      </c>
      <c r="D4048">
        <v>2013</v>
      </c>
      <c r="E4048">
        <v>2810</v>
      </c>
      <c r="F4048">
        <v>12380</v>
      </c>
      <c r="G4048">
        <v>23370</v>
      </c>
      <c r="H4048">
        <v>0</v>
      </c>
      <c r="I4048">
        <v>280</v>
      </c>
      <c r="J4048">
        <v>910</v>
      </c>
      <c r="K4048">
        <f>SUM(Emisiones_CH4_CO2eq_MUNDO[[#This Row],[Agricultura (kilotoneladas CO₂e)]:[Otras Quemas de Combustible (kilotoneladas CO₂e)]])</f>
        <v>39750</v>
      </c>
    </row>
    <row r="4049" spans="1:11" x14ac:dyDescent="0.25">
      <c r="A4049" t="s">
        <v>296</v>
      </c>
      <c r="B4049" t="s">
        <v>477</v>
      </c>
      <c r="C4049" t="s">
        <v>297</v>
      </c>
      <c r="D4049">
        <v>2014</v>
      </c>
      <c r="E4049">
        <v>2700</v>
      </c>
      <c r="F4049">
        <v>12720</v>
      </c>
      <c r="G4049">
        <v>24040</v>
      </c>
      <c r="H4049">
        <v>0</v>
      </c>
      <c r="I4049">
        <v>280</v>
      </c>
      <c r="J4049">
        <v>950</v>
      </c>
      <c r="K4049">
        <f>SUM(Emisiones_CH4_CO2eq_MUNDO[[#This Row],[Agricultura (kilotoneladas CO₂e)]:[Otras Quemas de Combustible (kilotoneladas CO₂e)]])</f>
        <v>40690</v>
      </c>
    </row>
    <row r="4050" spans="1:11" x14ac:dyDescent="0.25">
      <c r="A4050" t="s">
        <v>296</v>
      </c>
      <c r="B4050" t="s">
        <v>477</v>
      </c>
      <c r="C4050" t="s">
        <v>297</v>
      </c>
      <c r="D4050">
        <v>2015</v>
      </c>
      <c r="E4050">
        <v>2740</v>
      </c>
      <c r="F4050">
        <v>13050</v>
      </c>
      <c r="G4050">
        <v>24710</v>
      </c>
      <c r="H4050">
        <v>0</v>
      </c>
      <c r="I4050">
        <v>280</v>
      </c>
      <c r="J4050">
        <v>990</v>
      </c>
      <c r="K4050">
        <f>SUM(Emisiones_CH4_CO2eq_MUNDO[[#This Row],[Agricultura (kilotoneladas CO₂e)]:[Otras Quemas de Combustible (kilotoneladas CO₂e)]])</f>
        <v>41770</v>
      </c>
    </row>
    <row r="4051" spans="1:11" x14ac:dyDescent="0.25">
      <c r="A4051" t="s">
        <v>296</v>
      </c>
      <c r="B4051" t="s">
        <v>477</v>
      </c>
      <c r="C4051" t="s">
        <v>297</v>
      </c>
      <c r="D4051">
        <v>2016</v>
      </c>
      <c r="E4051">
        <v>2770</v>
      </c>
      <c r="F4051">
        <v>13140</v>
      </c>
      <c r="G4051">
        <v>25380</v>
      </c>
      <c r="H4051">
        <v>0</v>
      </c>
      <c r="I4051">
        <v>280</v>
      </c>
      <c r="J4051">
        <v>1000</v>
      </c>
      <c r="K4051">
        <f>SUM(Emisiones_CH4_CO2eq_MUNDO[[#This Row],[Agricultura (kilotoneladas CO₂e)]:[Otras Quemas de Combustible (kilotoneladas CO₂e)]])</f>
        <v>42570</v>
      </c>
    </row>
    <row r="4052" spans="1:11" x14ac:dyDescent="0.25">
      <c r="A4052" t="s">
        <v>298</v>
      </c>
      <c r="B4052" t="s">
        <v>298</v>
      </c>
      <c r="C4052" t="s">
        <v>299</v>
      </c>
      <c r="D4052">
        <v>1990</v>
      </c>
      <c r="E4052">
        <v>4840</v>
      </c>
      <c r="F4052">
        <v>0</v>
      </c>
      <c r="G4052">
        <v>1650</v>
      </c>
      <c r="H4052">
        <v>190</v>
      </c>
      <c r="I4052">
        <v>0</v>
      </c>
      <c r="J4052">
        <v>420</v>
      </c>
      <c r="K4052">
        <f>SUM(Emisiones_CH4_CO2eq_MUNDO[[#This Row],[Agricultura (kilotoneladas CO₂e)]:[Otras Quemas de Combustible (kilotoneladas CO₂e)]])</f>
        <v>7100</v>
      </c>
    </row>
    <row r="4053" spans="1:11" x14ac:dyDescent="0.25">
      <c r="A4053" t="s">
        <v>298</v>
      </c>
      <c r="B4053" t="s">
        <v>298</v>
      </c>
      <c r="C4053" t="s">
        <v>299</v>
      </c>
      <c r="D4053">
        <v>1991</v>
      </c>
      <c r="E4053">
        <v>4950</v>
      </c>
      <c r="F4053">
        <v>0</v>
      </c>
      <c r="G4053">
        <v>1700</v>
      </c>
      <c r="H4053">
        <v>190</v>
      </c>
      <c r="I4053">
        <v>0</v>
      </c>
      <c r="J4053">
        <v>440</v>
      </c>
      <c r="K4053">
        <f>SUM(Emisiones_CH4_CO2eq_MUNDO[[#This Row],[Agricultura (kilotoneladas CO₂e)]:[Otras Quemas de Combustible (kilotoneladas CO₂e)]])</f>
        <v>7280</v>
      </c>
    </row>
    <row r="4054" spans="1:11" x14ac:dyDescent="0.25">
      <c r="A4054" t="s">
        <v>298</v>
      </c>
      <c r="B4054" t="s">
        <v>298</v>
      </c>
      <c r="C4054" t="s">
        <v>299</v>
      </c>
      <c r="D4054">
        <v>1992</v>
      </c>
      <c r="E4054">
        <v>5040</v>
      </c>
      <c r="F4054">
        <v>10</v>
      </c>
      <c r="G4054">
        <v>1760</v>
      </c>
      <c r="H4054">
        <v>190</v>
      </c>
      <c r="I4054">
        <v>0</v>
      </c>
      <c r="J4054">
        <v>450</v>
      </c>
      <c r="K4054">
        <f>SUM(Emisiones_CH4_CO2eq_MUNDO[[#This Row],[Agricultura (kilotoneladas CO₂e)]:[Otras Quemas de Combustible (kilotoneladas CO₂e)]])</f>
        <v>7450</v>
      </c>
    </row>
    <row r="4055" spans="1:11" x14ac:dyDescent="0.25">
      <c r="A4055" t="s">
        <v>298</v>
      </c>
      <c r="B4055" t="s">
        <v>298</v>
      </c>
      <c r="C4055" t="s">
        <v>299</v>
      </c>
      <c r="D4055">
        <v>1993</v>
      </c>
      <c r="E4055">
        <v>5160</v>
      </c>
      <c r="F4055">
        <v>10</v>
      </c>
      <c r="G4055">
        <v>1820</v>
      </c>
      <c r="H4055">
        <v>190</v>
      </c>
      <c r="I4055">
        <v>0</v>
      </c>
      <c r="J4055">
        <v>460</v>
      </c>
      <c r="K4055">
        <f>SUM(Emisiones_CH4_CO2eq_MUNDO[[#This Row],[Agricultura (kilotoneladas CO₂e)]:[Otras Quemas de Combustible (kilotoneladas CO₂e)]])</f>
        <v>7640</v>
      </c>
    </row>
    <row r="4056" spans="1:11" x14ac:dyDescent="0.25">
      <c r="A4056" t="s">
        <v>298</v>
      </c>
      <c r="B4056" t="s">
        <v>298</v>
      </c>
      <c r="C4056" t="s">
        <v>299</v>
      </c>
      <c r="D4056">
        <v>1994</v>
      </c>
      <c r="E4056">
        <v>5260</v>
      </c>
      <c r="F4056">
        <v>20</v>
      </c>
      <c r="G4056">
        <v>1880</v>
      </c>
      <c r="H4056">
        <v>190</v>
      </c>
      <c r="I4056">
        <v>0</v>
      </c>
      <c r="J4056">
        <v>470</v>
      </c>
      <c r="K4056">
        <f>SUM(Emisiones_CH4_CO2eq_MUNDO[[#This Row],[Agricultura (kilotoneladas CO₂e)]:[Otras Quemas de Combustible (kilotoneladas CO₂e)]])</f>
        <v>7820</v>
      </c>
    </row>
    <row r="4057" spans="1:11" x14ac:dyDescent="0.25">
      <c r="A4057" t="s">
        <v>298</v>
      </c>
      <c r="B4057" t="s">
        <v>298</v>
      </c>
      <c r="C4057" t="s">
        <v>299</v>
      </c>
      <c r="D4057">
        <v>1995</v>
      </c>
      <c r="E4057">
        <v>5300</v>
      </c>
      <c r="F4057">
        <v>20</v>
      </c>
      <c r="G4057">
        <v>1930</v>
      </c>
      <c r="H4057">
        <v>190</v>
      </c>
      <c r="I4057">
        <v>0</v>
      </c>
      <c r="J4057">
        <v>490</v>
      </c>
      <c r="K4057">
        <f>SUM(Emisiones_CH4_CO2eq_MUNDO[[#This Row],[Agricultura (kilotoneladas CO₂e)]:[Otras Quemas de Combustible (kilotoneladas CO₂e)]])</f>
        <v>7930</v>
      </c>
    </row>
    <row r="4058" spans="1:11" x14ac:dyDescent="0.25">
      <c r="A4058" t="s">
        <v>298</v>
      </c>
      <c r="B4058" t="s">
        <v>298</v>
      </c>
      <c r="C4058" t="s">
        <v>299</v>
      </c>
      <c r="D4058">
        <v>1996</v>
      </c>
      <c r="E4058">
        <v>5480</v>
      </c>
      <c r="F4058">
        <v>20</v>
      </c>
      <c r="G4058">
        <v>1990</v>
      </c>
      <c r="H4058">
        <v>750</v>
      </c>
      <c r="I4058">
        <v>0</v>
      </c>
      <c r="J4058">
        <v>490</v>
      </c>
      <c r="K4058">
        <f>SUM(Emisiones_CH4_CO2eq_MUNDO[[#This Row],[Agricultura (kilotoneladas CO₂e)]:[Otras Quemas de Combustible (kilotoneladas CO₂e)]])</f>
        <v>8730</v>
      </c>
    </row>
    <row r="4059" spans="1:11" x14ac:dyDescent="0.25">
      <c r="A4059" t="s">
        <v>298</v>
      </c>
      <c r="B4059" t="s">
        <v>298</v>
      </c>
      <c r="C4059" t="s">
        <v>299</v>
      </c>
      <c r="D4059">
        <v>1997</v>
      </c>
      <c r="E4059">
        <v>5410</v>
      </c>
      <c r="F4059">
        <v>20</v>
      </c>
      <c r="G4059">
        <v>2060</v>
      </c>
      <c r="H4059">
        <v>960</v>
      </c>
      <c r="I4059">
        <v>0</v>
      </c>
      <c r="J4059">
        <v>490</v>
      </c>
      <c r="K4059">
        <f>SUM(Emisiones_CH4_CO2eq_MUNDO[[#This Row],[Agricultura (kilotoneladas CO₂e)]:[Otras Quemas de Combustible (kilotoneladas CO₂e)]])</f>
        <v>8940</v>
      </c>
    </row>
    <row r="4060" spans="1:11" x14ac:dyDescent="0.25">
      <c r="A4060" t="s">
        <v>298</v>
      </c>
      <c r="B4060" t="s">
        <v>298</v>
      </c>
      <c r="C4060" t="s">
        <v>299</v>
      </c>
      <c r="D4060">
        <v>1998</v>
      </c>
      <c r="E4060">
        <v>5270</v>
      </c>
      <c r="F4060">
        <v>20</v>
      </c>
      <c r="G4060">
        <v>2120</v>
      </c>
      <c r="H4060">
        <v>1670</v>
      </c>
      <c r="I4060">
        <v>0</v>
      </c>
      <c r="J4060">
        <v>490</v>
      </c>
      <c r="K4060">
        <f>SUM(Emisiones_CH4_CO2eq_MUNDO[[#This Row],[Agricultura (kilotoneladas CO₂e)]:[Otras Quemas de Combustible (kilotoneladas CO₂e)]])</f>
        <v>9570</v>
      </c>
    </row>
    <row r="4061" spans="1:11" x14ac:dyDescent="0.25">
      <c r="A4061" t="s">
        <v>298</v>
      </c>
      <c r="B4061" t="s">
        <v>298</v>
      </c>
      <c r="C4061" t="s">
        <v>299</v>
      </c>
      <c r="D4061">
        <v>1999</v>
      </c>
      <c r="E4061">
        <v>5670</v>
      </c>
      <c r="F4061">
        <v>20</v>
      </c>
      <c r="G4061">
        <v>2180</v>
      </c>
      <c r="H4061">
        <v>2390</v>
      </c>
      <c r="I4061">
        <v>0</v>
      </c>
      <c r="J4061">
        <v>490</v>
      </c>
      <c r="K4061">
        <f>SUM(Emisiones_CH4_CO2eq_MUNDO[[#This Row],[Agricultura (kilotoneladas CO₂e)]:[Otras Quemas de Combustible (kilotoneladas CO₂e)]])</f>
        <v>10750</v>
      </c>
    </row>
    <row r="4062" spans="1:11" x14ac:dyDescent="0.25">
      <c r="A4062" t="s">
        <v>298</v>
      </c>
      <c r="B4062" t="s">
        <v>298</v>
      </c>
      <c r="C4062" t="s">
        <v>299</v>
      </c>
      <c r="D4062">
        <v>2000</v>
      </c>
      <c r="E4062">
        <v>6070</v>
      </c>
      <c r="F4062">
        <v>20</v>
      </c>
      <c r="G4062">
        <v>2240</v>
      </c>
      <c r="H4062">
        <v>1580</v>
      </c>
      <c r="I4062">
        <v>0</v>
      </c>
      <c r="J4062">
        <v>490</v>
      </c>
      <c r="K4062">
        <f>SUM(Emisiones_CH4_CO2eq_MUNDO[[#This Row],[Agricultura (kilotoneladas CO₂e)]:[Otras Quemas de Combustible (kilotoneladas CO₂e)]])</f>
        <v>10400</v>
      </c>
    </row>
    <row r="4063" spans="1:11" x14ac:dyDescent="0.25">
      <c r="A4063" t="s">
        <v>298</v>
      </c>
      <c r="B4063" t="s">
        <v>298</v>
      </c>
      <c r="C4063" t="s">
        <v>299</v>
      </c>
      <c r="D4063">
        <v>2001</v>
      </c>
      <c r="E4063">
        <v>6220</v>
      </c>
      <c r="F4063">
        <v>20</v>
      </c>
      <c r="G4063">
        <v>2310</v>
      </c>
      <c r="H4063">
        <v>800</v>
      </c>
      <c r="I4063">
        <v>0</v>
      </c>
      <c r="J4063">
        <v>490</v>
      </c>
      <c r="K4063">
        <f>SUM(Emisiones_CH4_CO2eq_MUNDO[[#This Row],[Agricultura (kilotoneladas CO₂e)]:[Otras Quemas de Combustible (kilotoneladas CO₂e)]])</f>
        <v>9840</v>
      </c>
    </row>
    <row r="4064" spans="1:11" x14ac:dyDescent="0.25">
      <c r="A4064" t="s">
        <v>298</v>
      </c>
      <c r="B4064" t="s">
        <v>298</v>
      </c>
      <c r="C4064" t="s">
        <v>299</v>
      </c>
      <c r="D4064">
        <v>2002</v>
      </c>
      <c r="E4064">
        <v>6050</v>
      </c>
      <c r="F4064">
        <v>20</v>
      </c>
      <c r="G4064">
        <v>2370</v>
      </c>
      <c r="H4064">
        <v>290</v>
      </c>
      <c r="I4064">
        <v>0</v>
      </c>
      <c r="J4064">
        <v>500</v>
      </c>
      <c r="K4064">
        <f>SUM(Emisiones_CH4_CO2eq_MUNDO[[#This Row],[Agricultura (kilotoneladas CO₂e)]:[Otras Quemas de Combustible (kilotoneladas CO₂e)]])</f>
        <v>9230</v>
      </c>
    </row>
    <row r="4065" spans="1:11" x14ac:dyDescent="0.25">
      <c r="A4065" t="s">
        <v>298</v>
      </c>
      <c r="B4065" t="s">
        <v>298</v>
      </c>
      <c r="C4065" t="s">
        <v>299</v>
      </c>
      <c r="D4065">
        <v>2003</v>
      </c>
      <c r="E4065">
        <v>5320</v>
      </c>
      <c r="F4065">
        <v>20</v>
      </c>
      <c r="G4065">
        <v>2440</v>
      </c>
      <c r="H4065">
        <v>60</v>
      </c>
      <c r="I4065">
        <v>0</v>
      </c>
      <c r="J4065">
        <v>510</v>
      </c>
      <c r="K4065">
        <f>SUM(Emisiones_CH4_CO2eq_MUNDO[[#This Row],[Agricultura (kilotoneladas CO₂e)]:[Otras Quemas de Combustible (kilotoneladas CO₂e)]])</f>
        <v>8350</v>
      </c>
    </row>
    <row r="4066" spans="1:11" x14ac:dyDescent="0.25">
      <c r="A4066" t="s">
        <v>298</v>
      </c>
      <c r="B4066" t="s">
        <v>298</v>
      </c>
      <c r="C4066" t="s">
        <v>299</v>
      </c>
      <c r="D4066">
        <v>2004</v>
      </c>
      <c r="E4066">
        <v>5810</v>
      </c>
      <c r="F4066">
        <v>20</v>
      </c>
      <c r="G4066">
        <v>2500</v>
      </c>
      <c r="H4066">
        <v>30</v>
      </c>
      <c r="I4066">
        <v>0</v>
      </c>
      <c r="J4066">
        <v>510</v>
      </c>
      <c r="K4066">
        <f>SUM(Emisiones_CH4_CO2eq_MUNDO[[#This Row],[Agricultura (kilotoneladas CO₂e)]:[Otras Quemas de Combustible (kilotoneladas CO₂e)]])</f>
        <v>8870</v>
      </c>
    </row>
    <row r="4067" spans="1:11" x14ac:dyDescent="0.25">
      <c r="A4067" t="s">
        <v>298</v>
      </c>
      <c r="B4067" t="s">
        <v>298</v>
      </c>
      <c r="C4067" t="s">
        <v>299</v>
      </c>
      <c r="D4067">
        <v>2005</v>
      </c>
      <c r="E4067">
        <v>6100</v>
      </c>
      <c r="F4067">
        <v>20</v>
      </c>
      <c r="G4067">
        <v>2570</v>
      </c>
      <c r="H4067">
        <v>40</v>
      </c>
      <c r="I4067">
        <v>0</v>
      </c>
      <c r="J4067">
        <v>520</v>
      </c>
      <c r="K4067">
        <f>SUM(Emisiones_CH4_CO2eq_MUNDO[[#This Row],[Agricultura (kilotoneladas CO₂e)]:[Otras Quemas de Combustible (kilotoneladas CO₂e)]])</f>
        <v>9250</v>
      </c>
    </row>
    <row r="4068" spans="1:11" x14ac:dyDescent="0.25">
      <c r="A4068" t="s">
        <v>298</v>
      </c>
      <c r="B4068" t="s">
        <v>298</v>
      </c>
      <c r="C4068" t="s">
        <v>299</v>
      </c>
      <c r="D4068">
        <v>2006</v>
      </c>
      <c r="E4068">
        <v>6600</v>
      </c>
      <c r="F4068">
        <v>20</v>
      </c>
      <c r="G4068">
        <v>2650</v>
      </c>
      <c r="H4068">
        <v>120</v>
      </c>
      <c r="I4068">
        <v>0</v>
      </c>
      <c r="J4068">
        <v>530</v>
      </c>
      <c r="K4068">
        <f>SUM(Emisiones_CH4_CO2eq_MUNDO[[#This Row],[Agricultura (kilotoneladas CO₂e)]:[Otras Quemas de Combustible (kilotoneladas CO₂e)]])</f>
        <v>9920</v>
      </c>
    </row>
    <row r="4069" spans="1:11" x14ac:dyDescent="0.25">
      <c r="A4069" t="s">
        <v>298</v>
      </c>
      <c r="B4069" t="s">
        <v>298</v>
      </c>
      <c r="C4069" t="s">
        <v>299</v>
      </c>
      <c r="D4069">
        <v>2007</v>
      </c>
      <c r="E4069">
        <v>5870</v>
      </c>
      <c r="F4069">
        <v>20</v>
      </c>
      <c r="G4069">
        <v>2730</v>
      </c>
      <c r="H4069">
        <v>160</v>
      </c>
      <c r="I4069">
        <v>0</v>
      </c>
      <c r="J4069">
        <v>540</v>
      </c>
      <c r="K4069">
        <f>SUM(Emisiones_CH4_CO2eq_MUNDO[[#This Row],[Agricultura (kilotoneladas CO₂e)]:[Otras Quemas de Combustible (kilotoneladas CO₂e)]])</f>
        <v>9320</v>
      </c>
    </row>
    <row r="4070" spans="1:11" x14ac:dyDescent="0.25">
      <c r="A4070" t="s">
        <v>298</v>
      </c>
      <c r="B4070" t="s">
        <v>298</v>
      </c>
      <c r="C4070" t="s">
        <v>299</v>
      </c>
      <c r="D4070">
        <v>2008</v>
      </c>
      <c r="E4070">
        <v>6530</v>
      </c>
      <c r="F4070">
        <v>20</v>
      </c>
      <c r="G4070">
        <v>2800</v>
      </c>
      <c r="H4070">
        <v>120</v>
      </c>
      <c r="I4070">
        <v>0</v>
      </c>
      <c r="J4070">
        <v>560</v>
      </c>
      <c r="K4070">
        <f>SUM(Emisiones_CH4_CO2eq_MUNDO[[#This Row],[Agricultura (kilotoneladas CO₂e)]:[Otras Quemas de Combustible (kilotoneladas CO₂e)]])</f>
        <v>10030</v>
      </c>
    </row>
    <row r="4071" spans="1:11" x14ac:dyDescent="0.25">
      <c r="A4071" t="s">
        <v>298</v>
      </c>
      <c r="B4071" t="s">
        <v>298</v>
      </c>
      <c r="C4071" t="s">
        <v>299</v>
      </c>
      <c r="D4071">
        <v>2009</v>
      </c>
      <c r="E4071">
        <v>6090</v>
      </c>
      <c r="F4071">
        <v>20</v>
      </c>
      <c r="G4071">
        <v>2880</v>
      </c>
      <c r="H4071">
        <v>200</v>
      </c>
      <c r="I4071">
        <v>0</v>
      </c>
      <c r="J4071">
        <v>570</v>
      </c>
      <c r="K4071">
        <f>SUM(Emisiones_CH4_CO2eq_MUNDO[[#This Row],[Agricultura (kilotoneladas CO₂e)]:[Otras Quemas de Combustible (kilotoneladas CO₂e)]])</f>
        <v>9760</v>
      </c>
    </row>
    <row r="4072" spans="1:11" x14ac:dyDescent="0.25">
      <c r="A4072" t="s">
        <v>298</v>
      </c>
      <c r="B4072" t="s">
        <v>298</v>
      </c>
      <c r="C4072" t="s">
        <v>299</v>
      </c>
      <c r="D4072">
        <v>2010</v>
      </c>
      <c r="E4072">
        <v>6470</v>
      </c>
      <c r="F4072">
        <v>20</v>
      </c>
      <c r="G4072">
        <v>2960</v>
      </c>
      <c r="H4072">
        <v>370</v>
      </c>
      <c r="I4072">
        <v>0</v>
      </c>
      <c r="J4072">
        <v>580</v>
      </c>
      <c r="K4072">
        <f>SUM(Emisiones_CH4_CO2eq_MUNDO[[#This Row],[Agricultura (kilotoneladas CO₂e)]:[Otras Quemas de Combustible (kilotoneladas CO₂e)]])</f>
        <v>10400</v>
      </c>
    </row>
    <row r="4073" spans="1:11" x14ac:dyDescent="0.25">
      <c r="A4073" t="s">
        <v>298</v>
      </c>
      <c r="B4073" t="s">
        <v>298</v>
      </c>
      <c r="C4073" t="s">
        <v>299</v>
      </c>
      <c r="D4073">
        <v>2011</v>
      </c>
      <c r="E4073">
        <v>6570</v>
      </c>
      <c r="F4073">
        <v>20</v>
      </c>
      <c r="G4073">
        <v>3050</v>
      </c>
      <c r="H4073">
        <v>380</v>
      </c>
      <c r="I4073">
        <v>0</v>
      </c>
      <c r="J4073">
        <v>580</v>
      </c>
      <c r="K4073">
        <f>SUM(Emisiones_CH4_CO2eq_MUNDO[[#This Row],[Agricultura (kilotoneladas CO₂e)]:[Otras Quemas de Combustible (kilotoneladas CO₂e)]])</f>
        <v>10600</v>
      </c>
    </row>
    <row r="4074" spans="1:11" x14ac:dyDescent="0.25">
      <c r="A4074" t="s">
        <v>298</v>
      </c>
      <c r="B4074" t="s">
        <v>298</v>
      </c>
      <c r="C4074" t="s">
        <v>299</v>
      </c>
      <c r="D4074">
        <v>2012</v>
      </c>
      <c r="E4074">
        <v>6130</v>
      </c>
      <c r="F4074">
        <v>20</v>
      </c>
      <c r="G4074">
        <v>3150</v>
      </c>
      <c r="H4074">
        <v>280</v>
      </c>
      <c r="I4074">
        <v>0</v>
      </c>
      <c r="J4074">
        <v>580</v>
      </c>
      <c r="K4074">
        <f>SUM(Emisiones_CH4_CO2eq_MUNDO[[#This Row],[Agricultura (kilotoneladas CO₂e)]:[Otras Quemas de Combustible (kilotoneladas CO₂e)]])</f>
        <v>10160</v>
      </c>
    </row>
    <row r="4075" spans="1:11" x14ac:dyDescent="0.25">
      <c r="A4075" t="s">
        <v>298</v>
      </c>
      <c r="B4075" t="s">
        <v>298</v>
      </c>
      <c r="C4075" t="s">
        <v>299</v>
      </c>
      <c r="D4075">
        <v>2013</v>
      </c>
      <c r="E4075">
        <v>6460</v>
      </c>
      <c r="F4075">
        <v>20</v>
      </c>
      <c r="G4075">
        <v>3240</v>
      </c>
      <c r="H4075">
        <v>60</v>
      </c>
      <c r="I4075">
        <v>0</v>
      </c>
      <c r="J4075">
        <v>590</v>
      </c>
      <c r="K4075">
        <f>SUM(Emisiones_CH4_CO2eq_MUNDO[[#This Row],[Agricultura (kilotoneladas CO₂e)]:[Otras Quemas de Combustible (kilotoneladas CO₂e)]])</f>
        <v>10370</v>
      </c>
    </row>
    <row r="4076" spans="1:11" x14ac:dyDescent="0.25">
      <c r="A4076" t="s">
        <v>298</v>
      </c>
      <c r="B4076" t="s">
        <v>298</v>
      </c>
      <c r="C4076" t="s">
        <v>299</v>
      </c>
      <c r="D4076">
        <v>2014</v>
      </c>
      <c r="E4076">
        <v>6460</v>
      </c>
      <c r="F4076">
        <v>20</v>
      </c>
      <c r="G4076">
        <v>3330</v>
      </c>
      <c r="H4076">
        <v>70</v>
      </c>
      <c r="I4076">
        <v>0</v>
      </c>
      <c r="J4076">
        <v>590</v>
      </c>
      <c r="K4076">
        <f>SUM(Emisiones_CH4_CO2eq_MUNDO[[#This Row],[Agricultura (kilotoneladas CO₂e)]:[Otras Quemas de Combustible (kilotoneladas CO₂e)]])</f>
        <v>10470</v>
      </c>
    </row>
    <row r="4077" spans="1:11" x14ac:dyDescent="0.25">
      <c r="A4077" t="s">
        <v>298</v>
      </c>
      <c r="B4077" t="s">
        <v>298</v>
      </c>
      <c r="C4077" t="s">
        <v>299</v>
      </c>
      <c r="D4077">
        <v>2015</v>
      </c>
      <c r="E4077">
        <v>6280</v>
      </c>
      <c r="F4077">
        <v>20</v>
      </c>
      <c r="G4077">
        <v>3430</v>
      </c>
      <c r="H4077">
        <v>60</v>
      </c>
      <c r="I4077">
        <v>0</v>
      </c>
      <c r="J4077">
        <v>590</v>
      </c>
      <c r="K4077">
        <f>SUM(Emisiones_CH4_CO2eq_MUNDO[[#This Row],[Agricultura (kilotoneladas CO₂e)]:[Otras Quemas de Combustible (kilotoneladas CO₂e)]])</f>
        <v>10380</v>
      </c>
    </row>
    <row r="4078" spans="1:11" x14ac:dyDescent="0.25">
      <c r="A4078" t="s">
        <v>298</v>
      </c>
      <c r="B4078" t="s">
        <v>298</v>
      </c>
      <c r="C4078" t="s">
        <v>299</v>
      </c>
      <c r="D4078">
        <v>2016</v>
      </c>
      <c r="E4078">
        <v>6870</v>
      </c>
      <c r="F4078">
        <v>20</v>
      </c>
      <c r="G4078">
        <v>3540</v>
      </c>
      <c r="H4078">
        <v>60</v>
      </c>
      <c r="I4078">
        <v>0</v>
      </c>
      <c r="J4078">
        <v>600</v>
      </c>
      <c r="K4078">
        <f>SUM(Emisiones_CH4_CO2eq_MUNDO[[#This Row],[Agricultura (kilotoneladas CO₂e)]:[Otras Quemas de Combustible (kilotoneladas CO₂e)]])</f>
        <v>11090</v>
      </c>
    </row>
    <row r="4079" spans="1:11" x14ac:dyDescent="0.25">
      <c r="A4079" t="s">
        <v>300</v>
      </c>
      <c r="B4079" t="s">
        <v>300</v>
      </c>
      <c r="C4079" t="s">
        <v>301</v>
      </c>
      <c r="D4079">
        <v>1990</v>
      </c>
      <c r="E4079">
        <v>7530</v>
      </c>
      <c r="F4079">
        <v>3600</v>
      </c>
      <c r="G4079">
        <v>3390</v>
      </c>
      <c r="H4079">
        <v>10</v>
      </c>
      <c r="I4079">
        <v>10</v>
      </c>
      <c r="J4079">
        <v>340</v>
      </c>
      <c r="K4079">
        <f>SUM(Emisiones_CH4_CO2eq_MUNDO[[#This Row],[Agricultura (kilotoneladas CO₂e)]:[Otras Quemas de Combustible (kilotoneladas CO₂e)]])</f>
        <v>14880</v>
      </c>
    </row>
    <row r="4080" spans="1:11" x14ac:dyDescent="0.25">
      <c r="A4080" t="s">
        <v>300</v>
      </c>
      <c r="B4080" t="s">
        <v>300</v>
      </c>
      <c r="C4080" t="s">
        <v>301</v>
      </c>
      <c r="D4080">
        <v>1991</v>
      </c>
      <c r="E4080">
        <v>7280</v>
      </c>
      <c r="F4080">
        <v>3560</v>
      </c>
      <c r="G4080">
        <v>3510</v>
      </c>
      <c r="H4080">
        <v>10</v>
      </c>
      <c r="I4080">
        <v>10</v>
      </c>
      <c r="J4080">
        <v>320</v>
      </c>
      <c r="K4080">
        <f>SUM(Emisiones_CH4_CO2eq_MUNDO[[#This Row],[Agricultura (kilotoneladas CO₂e)]:[Otras Quemas de Combustible (kilotoneladas CO₂e)]])</f>
        <v>14690</v>
      </c>
    </row>
    <row r="4081" spans="1:11" x14ac:dyDescent="0.25">
      <c r="A4081" t="s">
        <v>300</v>
      </c>
      <c r="B4081" t="s">
        <v>300</v>
      </c>
      <c r="C4081" t="s">
        <v>301</v>
      </c>
      <c r="D4081">
        <v>1992</v>
      </c>
      <c r="E4081">
        <v>6090</v>
      </c>
      <c r="F4081">
        <v>3530</v>
      </c>
      <c r="G4081">
        <v>3630</v>
      </c>
      <c r="H4081">
        <v>10</v>
      </c>
      <c r="I4081">
        <v>10</v>
      </c>
      <c r="J4081">
        <v>310</v>
      </c>
      <c r="K4081">
        <f>SUM(Emisiones_CH4_CO2eq_MUNDO[[#This Row],[Agricultura (kilotoneladas CO₂e)]:[Otras Quemas de Combustible (kilotoneladas CO₂e)]])</f>
        <v>13580</v>
      </c>
    </row>
    <row r="4082" spans="1:11" x14ac:dyDescent="0.25">
      <c r="A4082" t="s">
        <v>300</v>
      </c>
      <c r="B4082" t="s">
        <v>300</v>
      </c>
      <c r="C4082" t="s">
        <v>301</v>
      </c>
      <c r="D4082">
        <v>1993</v>
      </c>
      <c r="E4082">
        <v>6050</v>
      </c>
      <c r="F4082">
        <v>3490</v>
      </c>
      <c r="G4082">
        <v>3750</v>
      </c>
      <c r="H4082">
        <v>10</v>
      </c>
      <c r="I4082">
        <v>10</v>
      </c>
      <c r="J4082">
        <v>290</v>
      </c>
      <c r="K4082">
        <f>SUM(Emisiones_CH4_CO2eq_MUNDO[[#This Row],[Agricultura (kilotoneladas CO₂e)]:[Otras Quemas de Combustible (kilotoneladas CO₂e)]])</f>
        <v>13600</v>
      </c>
    </row>
    <row r="4083" spans="1:11" x14ac:dyDescent="0.25">
      <c r="A4083" t="s">
        <v>300</v>
      </c>
      <c r="B4083" t="s">
        <v>300</v>
      </c>
      <c r="C4083" t="s">
        <v>301</v>
      </c>
      <c r="D4083">
        <v>1994</v>
      </c>
      <c r="E4083">
        <v>5860</v>
      </c>
      <c r="F4083">
        <v>3450</v>
      </c>
      <c r="G4083">
        <v>3870</v>
      </c>
      <c r="H4083">
        <v>10</v>
      </c>
      <c r="I4083">
        <v>10</v>
      </c>
      <c r="J4083">
        <v>270</v>
      </c>
      <c r="K4083">
        <f>SUM(Emisiones_CH4_CO2eq_MUNDO[[#This Row],[Agricultura (kilotoneladas CO₂e)]:[Otras Quemas de Combustible (kilotoneladas CO₂e)]])</f>
        <v>13470</v>
      </c>
    </row>
    <row r="4084" spans="1:11" x14ac:dyDescent="0.25">
      <c r="A4084" t="s">
        <v>300</v>
      </c>
      <c r="B4084" t="s">
        <v>300</v>
      </c>
      <c r="C4084" t="s">
        <v>301</v>
      </c>
      <c r="D4084">
        <v>1995</v>
      </c>
      <c r="E4084">
        <v>6160</v>
      </c>
      <c r="F4084">
        <v>3420</v>
      </c>
      <c r="G4084">
        <v>3990</v>
      </c>
      <c r="H4084">
        <v>10</v>
      </c>
      <c r="I4084">
        <v>10</v>
      </c>
      <c r="J4084">
        <v>250</v>
      </c>
      <c r="K4084">
        <f>SUM(Emisiones_CH4_CO2eq_MUNDO[[#This Row],[Agricultura (kilotoneladas CO₂e)]:[Otras Quemas de Combustible (kilotoneladas CO₂e)]])</f>
        <v>13840</v>
      </c>
    </row>
    <row r="4085" spans="1:11" x14ac:dyDescent="0.25">
      <c r="A4085" t="s">
        <v>300</v>
      </c>
      <c r="B4085" t="s">
        <v>300</v>
      </c>
      <c r="C4085" t="s">
        <v>301</v>
      </c>
      <c r="D4085">
        <v>1996</v>
      </c>
      <c r="E4085">
        <v>6150</v>
      </c>
      <c r="F4085">
        <v>3380</v>
      </c>
      <c r="G4085">
        <v>4080</v>
      </c>
      <c r="H4085">
        <v>10</v>
      </c>
      <c r="I4085">
        <v>20</v>
      </c>
      <c r="J4085">
        <v>240</v>
      </c>
      <c r="K4085">
        <f>SUM(Emisiones_CH4_CO2eq_MUNDO[[#This Row],[Agricultura (kilotoneladas CO₂e)]:[Otras Quemas de Combustible (kilotoneladas CO₂e)]])</f>
        <v>13880</v>
      </c>
    </row>
    <row r="4086" spans="1:11" x14ac:dyDescent="0.25">
      <c r="A4086" t="s">
        <v>300</v>
      </c>
      <c r="B4086" t="s">
        <v>300</v>
      </c>
      <c r="C4086" t="s">
        <v>301</v>
      </c>
      <c r="D4086">
        <v>1997</v>
      </c>
      <c r="E4086">
        <v>6070</v>
      </c>
      <c r="F4086">
        <v>3350</v>
      </c>
      <c r="G4086">
        <v>4179.99999999999</v>
      </c>
      <c r="H4086">
        <v>10</v>
      </c>
      <c r="I4086">
        <v>20</v>
      </c>
      <c r="J4086">
        <v>220</v>
      </c>
      <c r="K4086">
        <f>SUM(Emisiones_CH4_CO2eq_MUNDO[[#This Row],[Agricultura (kilotoneladas CO₂e)]:[Otras Quemas de Combustible (kilotoneladas CO₂e)]])</f>
        <v>13849.999999999989</v>
      </c>
    </row>
    <row r="4087" spans="1:11" x14ac:dyDescent="0.25">
      <c r="A4087" t="s">
        <v>300</v>
      </c>
      <c r="B4087" t="s">
        <v>300</v>
      </c>
      <c r="C4087" t="s">
        <v>301</v>
      </c>
      <c r="D4087">
        <v>1998</v>
      </c>
      <c r="E4087">
        <v>5970</v>
      </c>
      <c r="F4087">
        <v>3310</v>
      </c>
      <c r="G4087">
        <v>4280</v>
      </c>
      <c r="H4087">
        <v>10</v>
      </c>
      <c r="I4087">
        <v>20</v>
      </c>
      <c r="J4087">
        <v>200</v>
      </c>
      <c r="K4087">
        <f>SUM(Emisiones_CH4_CO2eq_MUNDO[[#This Row],[Agricultura (kilotoneladas CO₂e)]:[Otras Quemas de Combustible (kilotoneladas CO₂e)]])</f>
        <v>13790</v>
      </c>
    </row>
    <row r="4088" spans="1:11" x14ac:dyDescent="0.25">
      <c r="A4088" t="s">
        <v>300</v>
      </c>
      <c r="B4088" t="s">
        <v>300</v>
      </c>
      <c r="C4088" t="s">
        <v>301</v>
      </c>
      <c r="D4088">
        <v>1999</v>
      </c>
      <c r="E4088">
        <v>5550</v>
      </c>
      <c r="F4088">
        <v>3140</v>
      </c>
      <c r="G4088">
        <v>4300</v>
      </c>
      <c r="H4088">
        <v>10</v>
      </c>
      <c r="I4088">
        <v>20</v>
      </c>
      <c r="J4088">
        <v>200</v>
      </c>
      <c r="K4088">
        <f>SUM(Emisiones_CH4_CO2eq_MUNDO[[#This Row],[Agricultura (kilotoneladas CO₂e)]:[Otras Quemas de Combustible (kilotoneladas CO₂e)]])</f>
        <v>13220</v>
      </c>
    </row>
    <row r="4089" spans="1:11" x14ac:dyDescent="0.25">
      <c r="A4089" t="s">
        <v>300</v>
      </c>
      <c r="B4089" t="s">
        <v>300</v>
      </c>
      <c r="C4089" t="s">
        <v>301</v>
      </c>
      <c r="D4089">
        <v>2000</v>
      </c>
      <c r="E4089">
        <v>4830</v>
      </c>
      <c r="F4089">
        <v>2970</v>
      </c>
      <c r="G4089">
        <v>4330</v>
      </c>
      <c r="H4089">
        <v>30</v>
      </c>
      <c r="I4089">
        <v>20</v>
      </c>
      <c r="J4089">
        <v>200</v>
      </c>
      <c r="K4089">
        <f>SUM(Emisiones_CH4_CO2eq_MUNDO[[#This Row],[Agricultura (kilotoneladas CO₂e)]:[Otras Quemas de Combustible (kilotoneladas CO₂e)]])</f>
        <v>12380</v>
      </c>
    </row>
    <row r="4090" spans="1:11" x14ac:dyDescent="0.25">
      <c r="A4090" t="s">
        <v>300</v>
      </c>
      <c r="B4090" t="s">
        <v>300</v>
      </c>
      <c r="C4090" t="s">
        <v>301</v>
      </c>
      <c r="D4090">
        <v>2001</v>
      </c>
      <c r="E4090">
        <v>4570</v>
      </c>
      <c r="F4090">
        <v>2830</v>
      </c>
      <c r="G4090">
        <v>4350</v>
      </c>
      <c r="H4090">
        <v>0</v>
      </c>
      <c r="I4090">
        <v>20</v>
      </c>
      <c r="J4090">
        <v>200</v>
      </c>
      <c r="K4090">
        <f>SUM(Emisiones_CH4_CO2eq_MUNDO[[#This Row],[Agricultura (kilotoneladas CO₂e)]:[Otras Quemas de Combustible (kilotoneladas CO₂e)]])</f>
        <v>11970</v>
      </c>
    </row>
    <row r="4091" spans="1:11" x14ac:dyDescent="0.25">
      <c r="A4091" t="s">
        <v>300</v>
      </c>
      <c r="B4091" t="s">
        <v>300</v>
      </c>
      <c r="C4091" t="s">
        <v>301</v>
      </c>
      <c r="D4091">
        <v>2002</v>
      </c>
      <c r="E4091">
        <v>4470</v>
      </c>
      <c r="F4091">
        <v>2690</v>
      </c>
      <c r="G4091">
        <v>4360</v>
      </c>
      <c r="H4091">
        <v>0</v>
      </c>
      <c r="I4091">
        <v>20</v>
      </c>
      <c r="J4091">
        <v>200</v>
      </c>
      <c r="K4091">
        <f>SUM(Emisiones_CH4_CO2eq_MUNDO[[#This Row],[Agricultura (kilotoneladas CO₂e)]:[Otras Quemas de Combustible (kilotoneladas CO₂e)]])</f>
        <v>11740</v>
      </c>
    </row>
    <row r="4092" spans="1:11" x14ac:dyDescent="0.25">
      <c r="A4092" t="s">
        <v>300</v>
      </c>
      <c r="B4092" t="s">
        <v>300</v>
      </c>
      <c r="C4092" t="s">
        <v>301</v>
      </c>
      <c r="D4092">
        <v>2003</v>
      </c>
      <c r="E4092">
        <v>4400</v>
      </c>
      <c r="F4092">
        <v>2560</v>
      </c>
      <c r="G4092">
        <v>4380</v>
      </c>
      <c r="H4092">
        <v>10</v>
      </c>
      <c r="I4092">
        <v>20</v>
      </c>
      <c r="J4092">
        <v>200</v>
      </c>
      <c r="K4092">
        <f>SUM(Emisiones_CH4_CO2eq_MUNDO[[#This Row],[Agricultura (kilotoneladas CO₂e)]:[Otras Quemas de Combustible (kilotoneladas CO₂e)]])</f>
        <v>11570</v>
      </c>
    </row>
    <row r="4093" spans="1:11" x14ac:dyDescent="0.25">
      <c r="A4093" t="s">
        <v>300</v>
      </c>
      <c r="B4093" t="s">
        <v>300</v>
      </c>
      <c r="C4093" t="s">
        <v>301</v>
      </c>
      <c r="D4093">
        <v>2004</v>
      </c>
      <c r="E4093">
        <v>4370</v>
      </c>
      <c r="F4093">
        <v>2420</v>
      </c>
      <c r="G4093">
        <v>4400</v>
      </c>
      <c r="H4093">
        <v>0</v>
      </c>
      <c r="I4093">
        <v>20</v>
      </c>
      <c r="J4093">
        <v>200</v>
      </c>
      <c r="K4093">
        <f>SUM(Emisiones_CH4_CO2eq_MUNDO[[#This Row],[Agricultura (kilotoneladas CO₂e)]:[Otras Quemas de Combustible (kilotoneladas CO₂e)]])</f>
        <v>11410</v>
      </c>
    </row>
    <row r="4094" spans="1:11" x14ac:dyDescent="0.25">
      <c r="A4094" t="s">
        <v>300</v>
      </c>
      <c r="B4094" t="s">
        <v>300</v>
      </c>
      <c r="C4094" t="s">
        <v>301</v>
      </c>
      <c r="D4094">
        <v>2005</v>
      </c>
      <c r="E4094">
        <v>3920</v>
      </c>
      <c r="F4094">
        <v>2290</v>
      </c>
      <c r="G4094">
        <v>4420</v>
      </c>
      <c r="H4094">
        <v>0</v>
      </c>
      <c r="I4094">
        <v>20</v>
      </c>
      <c r="J4094">
        <v>200</v>
      </c>
      <c r="K4094">
        <f>SUM(Emisiones_CH4_CO2eq_MUNDO[[#This Row],[Agricultura (kilotoneladas CO₂e)]:[Otras Quemas de Combustible (kilotoneladas CO₂e)]])</f>
        <v>10850</v>
      </c>
    </row>
    <row r="4095" spans="1:11" x14ac:dyDescent="0.25">
      <c r="A4095" t="s">
        <v>300</v>
      </c>
      <c r="B4095" t="s">
        <v>300</v>
      </c>
      <c r="C4095" t="s">
        <v>301</v>
      </c>
      <c r="D4095">
        <v>2006</v>
      </c>
      <c r="E4095">
        <v>4050</v>
      </c>
      <c r="F4095">
        <v>2250</v>
      </c>
      <c r="G4095">
        <v>4470</v>
      </c>
      <c r="H4095">
        <v>0</v>
      </c>
      <c r="I4095">
        <v>20</v>
      </c>
      <c r="J4095">
        <v>290</v>
      </c>
      <c r="K4095">
        <f>SUM(Emisiones_CH4_CO2eq_MUNDO[[#This Row],[Agricultura (kilotoneladas CO₂e)]:[Otras Quemas de Combustible (kilotoneladas CO₂e)]])</f>
        <v>11080</v>
      </c>
    </row>
    <row r="4096" spans="1:11" x14ac:dyDescent="0.25">
      <c r="A4096" t="s">
        <v>300</v>
      </c>
      <c r="B4096" t="s">
        <v>300</v>
      </c>
      <c r="C4096" t="s">
        <v>301</v>
      </c>
      <c r="D4096">
        <v>2007</v>
      </c>
      <c r="E4096">
        <v>4070</v>
      </c>
      <c r="F4096">
        <v>2210</v>
      </c>
      <c r="G4096">
        <v>4520</v>
      </c>
      <c r="H4096">
        <v>80</v>
      </c>
      <c r="I4096">
        <v>20</v>
      </c>
      <c r="J4096">
        <v>580</v>
      </c>
      <c r="K4096">
        <f>SUM(Emisiones_CH4_CO2eq_MUNDO[[#This Row],[Agricultura (kilotoneladas CO₂e)]:[Otras Quemas de Combustible (kilotoneladas CO₂e)]])</f>
        <v>11480</v>
      </c>
    </row>
    <row r="4097" spans="1:11" x14ac:dyDescent="0.25">
      <c r="A4097" t="s">
        <v>300</v>
      </c>
      <c r="B4097" t="s">
        <v>300</v>
      </c>
      <c r="C4097" t="s">
        <v>301</v>
      </c>
      <c r="D4097">
        <v>2008</v>
      </c>
      <c r="E4097">
        <v>3930</v>
      </c>
      <c r="F4097">
        <v>2170</v>
      </c>
      <c r="G4097">
        <v>4570</v>
      </c>
      <c r="H4097">
        <v>0</v>
      </c>
      <c r="I4097">
        <v>20</v>
      </c>
      <c r="J4097">
        <v>870</v>
      </c>
      <c r="K4097">
        <f>SUM(Emisiones_CH4_CO2eq_MUNDO[[#This Row],[Agricultura (kilotoneladas CO₂e)]:[Otras Quemas de Combustible (kilotoneladas CO₂e)]])</f>
        <v>11560</v>
      </c>
    </row>
    <row r="4098" spans="1:11" x14ac:dyDescent="0.25">
      <c r="A4098" t="s">
        <v>300</v>
      </c>
      <c r="B4098" t="s">
        <v>300</v>
      </c>
      <c r="C4098" t="s">
        <v>301</v>
      </c>
      <c r="D4098">
        <v>2009</v>
      </c>
      <c r="E4098">
        <v>3750</v>
      </c>
      <c r="F4098">
        <v>2130</v>
      </c>
      <c r="G4098">
        <v>4620</v>
      </c>
      <c r="H4098">
        <v>10</v>
      </c>
      <c r="I4098">
        <v>20</v>
      </c>
      <c r="J4098">
        <v>1160</v>
      </c>
      <c r="K4098">
        <f>SUM(Emisiones_CH4_CO2eq_MUNDO[[#This Row],[Agricultura (kilotoneladas CO₂e)]:[Otras Quemas de Combustible (kilotoneladas CO₂e)]])</f>
        <v>11690</v>
      </c>
    </row>
    <row r="4099" spans="1:11" x14ac:dyDescent="0.25">
      <c r="A4099" t="s">
        <v>300</v>
      </c>
      <c r="B4099" t="s">
        <v>300</v>
      </c>
      <c r="C4099" t="s">
        <v>301</v>
      </c>
      <c r="D4099">
        <v>2010</v>
      </c>
      <c r="E4099">
        <v>3620</v>
      </c>
      <c r="F4099">
        <v>2089.99999999999</v>
      </c>
      <c r="G4099">
        <v>4670</v>
      </c>
      <c r="H4099">
        <v>10</v>
      </c>
      <c r="I4099">
        <v>20</v>
      </c>
      <c r="J4099">
        <v>1450</v>
      </c>
      <c r="K4099">
        <f>SUM(Emisiones_CH4_CO2eq_MUNDO[[#This Row],[Agricultura (kilotoneladas CO₂e)]:[Otras Quemas de Combustible (kilotoneladas CO₂e)]])</f>
        <v>11859.999999999989</v>
      </c>
    </row>
    <row r="4100" spans="1:11" x14ac:dyDescent="0.25">
      <c r="A4100" t="s">
        <v>300</v>
      </c>
      <c r="B4100" t="s">
        <v>300</v>
      </c>
      <c r="C4100" t="s">
        <v>301</v>
      </c>
      <c r="D4100">
        <v>2011</v>
      </c>
      <c r="E4100">
        <v>3530</v>
      </c>
      <c r="F4100">
        <v>2160</v>
      </c>
      <c r="G4100">
        <v>4790</v>
      </c>
      <c r="H4100">
        <v>30</v>
      </c>
      <c r="I4100">
        <v>20</v>
      </c>
      <c r="J4100">
        <v>1430</v>
      </c>
      <c r="K4100">
        <f>SUM(Emisiones_CH4_CO2eq_MUNDO[[#This Row],[Agricultura (kilotoneladas CO₂e)]:[Otras Quemas de Combustible (kilotoneladas CO₂e)]])</f>
        <v>11960</v>
      </c>
    </row>
    <row r="4101" spans="1:11" x14ac:dyDescent="0.25">
      <c r="A4101" t="s">
        <v>300</v>
      </c>
      <c r="B4101" t="s">
        <v>300</v>
      </c>
      <c r="C4101" t="s">
        <v>301</v>
      </c>
      <c r="D4101">
        <v>2012</v>
      </c>
      <c r="E4101">
        <v>3470</v>
      </c>
      <c r="F4101">
        <v>2220</v>
      </c>
      <c r="G4101">
        <v>4910</v>
      </c>
      <c r="H4101">
        <v>50</v>
      </c>
      <c r="I4101">
        <v>20</v>
      </c>
      <c r="J4101">
        <v>1410</v>
      </c>
      <c r="K4101">
        <f>SUM(Emisiones_CH4_CO2eq_MUNDO[[#This Row],[Agricultura (kilotoneladas CO₂e)]:[Otras Quemas de Combustible (kilotoneladas CO₂e)]])</f>
        <v>12080</v>
      </c>
    </row>
    <row r="4102" spans="1:11" x14ac:dyDescent="0.25">
      <c r="A4102" t="s">
        <v>300</v>
      </c>
      <c r="B4102" t="s">
        <v>300</v>
      </c>
      <c r="C4102" t="s">
        <v>301</v>
      </c>
      <c r="D4102">
        <v>2013</v>
      </c>
      <c r="E4102">
        <v>3400</v>
      </c>
      <c r="F4102">
        <v>2280</v>
      </c>
      <c r="G4102">
        <v>5030</v>
      </c>
      <c r="H4102">
        <v>0</v>
      </c>
      <c r="I4102">
        <v>20</v>
      </c>
      <c r="J4102">
        <v>1400</v>
      </c>
      <c r="K4102">
        <f>SUM(Emisiones_CH4_CO2eq_MUNDO[[#This Row],[Agricultura (kilotoneladas CO₂e)]:[Otras Quemas de Combustible (kilotoneladas CO₂e)]])</f>
        <v>12130</v>
      </c>
    </row>
    <row r="4103" spans="1:11" x14ac:dyDescent="0.25">
      <c r="A4103" t="s">
        <v>300</v>
      </c>
      <c r="B4103" t="s">
        <v>300</v>
      </c>
      <c r="C4103" t="s">
        <v>301</v>
      </c>
      <c r="D4103">
        <v>2014</v>
      </c>
      <c r="E4103">
        <v>3480</v>
      </c>
      <c r="F4103">
        <v>2350</v>
      </c>
      <c r="G4103">
        <v>5150</v>
      </c>
      <c r="H4103">
        <v>0</v>
      </c>
      <c r="I4103">
        <v>20</v>
      </c>
      <c r="J4103">
        <v>1380</v>
      </c>
      <c r="K4103">
        <f>SUM(Emisiones_CH4_CO2eq_MUNDO[[#This Row],[Agricultura (kilotoneladas CO₂e)]:[Otras Quemas de Combustible (kilotoneladas CO₂e)]])</f>
        <v>12380</v>
      </c>
    </row>
    <row r="4104" spans="1:11" x14ac:dyDescent="0.25">
      <c r="A4104" t="s">
        <v>300</v>
      </c>
      <c r="B4104" t="s">
        <v>300</v>
      </c>
      <c r="C4104" t="s">
        <v>301</v>
      </c>
      <c r="D4104">
        <v>2015</v>
      </c>
      <c r="E4104">
        <v>3440</v>
      </c>
      <c r="F4104">
        <v>2410</v>
      </c>
      <c r="G4104">
        <v>5270</v>
      </c>
      <c r="H4104">
        <v>0</v>
      </c>
      <c r="I4104">
        <v>20</v>
      </c>
      <c r="J4104">
        <v>1360</v>
      </c>
      <c r="K4104">
        <f>SUM(Emisiones_CH4_CO2eq_MUNDO[[#This Row],[Agricultura (kilotoneladas CO₂e)]:[Otras Quemas de Combustible (kilotoneladas CO₂e)]])</f>
        <v>12500</v>
      </c>
    </row>
    <row r="4105" spans="1:11" x14ac:dyDescent="0.25">
      <c r="A4105" t="s">
        <v>300</v>
      </c>
      <c r="B4105" t="s">
        <v>300</v>
      </c>
      <c r="C4105" t="s">
        <v>301</v>
      </c>
      <c r="D4105">
        <v>2016</v>
      </c>
      <c r="E4105">
        <v>3310</v>
      </c>
      <c r="F4105">
        <v>2380</v>
      </c>
      <c r="G4105">
        <v>5340</v>
      </c>
      <c r="H4105">
        <v>0</v>
      </c>
      <c r="I4105">
        <v>20</v>
      </c>
      <c r="J4105">
        <v>1350</v>
      </c>
      <c r="K4105">
        <f>SUM(Emisiones_CH4_CO2eq_MUNDO[[#This Row],[Agricultura (kilotoneladas CO₂e)]:[Otras Quemas de Combustible (kilotoneladas CO₂e)]])</f>
        <v>12400</v>
      </c>
    </row>
    <row r="4106" spans="1:11" x14ac:dyDescent="0.25">
      <c r="A4106" t="s">
        <v>302</v>
      </c>
      <c r="B4106" t="s">
        <v>302</v>
      </c>
      <c r="C4106" t="s">
        <v>303</v>
      </c>
      <c r="D4106">
        <v>1990</v>
      </c>
      <c r="E4106">
        <v>0</v>
      </c>
      <c r="F4106">
        <v>0</v>
      </c>
      <c r="G4106">
        <v>50</v>
      </c>
      <c r="H4106">
        <v>0</v>
      </c>
      <c r="I4106">
        <v>0</v>
      </c>
      <c r="J4106">
        <v>0</v>
      </c>
      <c r="K4106">
        <f>SUM(Emisiones_CH4_CO2eq_MUNDO[[#This Row],[Agricultura (kilotoneladas CO₂e)]:[Otras Quemas de Combustible (kilotoneladas CO₂e)]])</f>
        <v>50</v>
      </c>
    </row>
    <row r="4107" spans="1:11" x14ac:dyDescent="0.25">
      <c r="A4107" t="s">
        <v>302</v>
      </c>
      <c r="B4107" t="s">
        <v>302</v>
      </c>
      <c r="C4107" t="s">
        <v>303</v>
      </c>
      <c r="D4107">
        <v>1991</v>
      </c>
      <c r="E4107">
        <v>0</v>
      </c>
      <c r="F4107">
        <v>0</v>
      </c>
      <c r="G4107">
        <v>50</v>
      </c>
      <c r="H4107">
        <v>0</v>
      </c>
      <c r="I4107">
        <v>0</v>
      </c>
      <c r="J4107">
        <v>0</v>
      </c>
      <c r="K4107">
        <f>SUM(Emisiones_CH4_CO2eq_MUNDO[[#This Row],[Agricultura (kilotoneladas CO₂e)]:[Otras Quemas de Combustible (kilotoneladas CO₂e)]])</f>
        <v>50</v>
      </c>
    </row>
    <row r="4108" spans="1:11" x14ac:dyDescent="0.25">
      <c r="A4108" t="s">
        <v>302</v>
      </c>
      <c r="B4108" t="s">
        <v>302</v>
      </c>
      <c r="C4108" t="s">
        <v>303</v>
      </c>
      <c r="D4108">
        <v>1992</v>
      </c>
      <c r="E4108">
        <v>0</v>
      </c>
      <c r="F4108">
        <v>0</v>
      </c>
      <c r="G4108">
        <v>50</v>
      </c>
      <c r="H4108">
        <v>0</v>
      </c>
      <c r="I4108">
        <v>0</v>
      </c>
      <c r="J4108">
        <v>0</v>
      </c>
      <c r="K4108">
        <f>SUM(Emisiones_CH4_CO2eq_MUNDO[[#This Row],[Agricultura (kilotoneladas CO₂e)]:[Otras Quemas de Combustible (kilotoneladas CO₂e)]])</f>
        <v>50</v>
      </c>
    </row>
    <row r="4109" spans="1:11" x14ac:dyDescent="0.25">
      <c r="A4109" t="s">
        <v>302</v>
      </c>
      <c r="B4109" t="s">
        <v>302</v>
      </c>
      <c r="C4109" t="s">
        <v>303</v>
      </c>
      <c r="D4109">
        <v>1993</v>
      </c>
      <c r="E4109">
        <v>0</v>
      </c>
      <c r="F4109">
        <v>0</v>
      </c>
      <c r="G4109">
        <v>60</v>
      </c>
      <c r="H4109">
        <v>0</v>
      </c>
      <c r="I4109">
        <v>0</v>
      </c>
      <c r="J4109">
        <v>0</v>
      </c>
      <c r="K4109">
        <f>SUM(Emisiones_CH4_CO2eq_MUNDO[[#This Row],[Agricultura (kilotoneladas CO₂e)]:[Otras Quemas de Combustible (kilotoneladas CO₂e)]])</f>
        <v>60</v>
      </c>
    </row>
    <row r="4110" spans="1:11" x14ac:dyDescent="0.25">
      <c r="A4110" t="s">
        <v>302</v>
      </c>
      <c r="B4110" t="s">
        <v>302</v>
      </c>
      <c r="C4110" t="s">
        <v>303</v>
      </c>
      <c r="D4110">
        <v>1994</v>
      </c>
      <c r="E4110">
        <v>0</v>
      </c>
      <c r="F4110">
        <v>0</v>
      </c>
      <c r="G4110">
        <v>60</v>
      </c>
      <c r="H4110">
        <v>0</v>
      </c>
      <c r="I4110">
        <v>0</v>
      </c>
      <c r="J4110">
        <v>0</v>
      </c>
      <c r="K4110">
        <f>SUM(Emisiones_CH4_CO2eq_MUNDO[[#This Row],[Agricultura (kilotoneladas CO₂e)]:[Otras Quemas de Combustible (kilotoneladas CO₂e)]])</f>
        <v>60</v>
      </c>
    </row>
    <row r="4111" spans="1:11" x14ac:dyDescent="0.25">
      <c r="A4111" t="s">
        <v>302</v>
      </c>
      <c r="B4111" t="s">
        <v>302</v>
      </c>
      <c r="C4111" t="s">
        <v>303</v>
      </c>
      <c r="D4111">
        <v>1995</v>
      </c>
      <c r="E4111">
        <v>0</v>
      </c>
      <c r="F4111">
        <v>0</v>
      </c>
      <c r="G4111">
        <v>60</v>
      </c>
      <c r="H4111">
        <v>0</v>
      </c>
      <c r="I4111">
        <v>0</v>
      </c>
      <c r="J4111">
        <v>0</v>
      </c>
      <c r="K4111">
        <f>SUM(Emisiones_CH4_CO2eq_MUNDO[[#This Row],[Agricultura (kilotoneladas CO₂e)]:[Otras Quemas de Combustible (kilotoneladas CO₂e)]])</f>
        <v>60</v>
      </c>
    </row>
    <row r="4112" spans="1:11" x14ac:dyDescent="0.25">
      <c r="A4112" t="s">
        <v>302</v>
      </c>
      <c r="B4112" t="s">
        <v>302</v>
      </c>
      <c r="C4112" t="s">
        <v>303</v>
      </c>
      <c r="D4112">
        <v>1996</v>
      </c>
      <c r="E4112">
        <v>0</v>
      </c>
      <c r="F4112">
        <v>0</v>
      </c>
      <c r="G4112">
        <v>60</v>
      </c>
      <c r="H4112">
        <v>0</v>
      </c>
      <c r="I4112">
        <v>0</v>
      </c>
      <c r="J4112">
        <v>0</v>
      </c>
      <c r="K4112">
        <f>SUM(Emisiones_CH4_CO2eq_MUNDO[[#This Row],[Agricultura (kilotoneladas CO₂e)]:[Otras Quemas de Combustible (kilotoneladas CO₂e)]])</f>
        <v>60</v>
      </c>
    </row>
    <row r="4113" spans="1:11" x14ac:dyDescent="0.25">
      <c r="A4113" t="s">
        <v>302</v>
      </c>
      <c r="B4113" t="s">
        <v>302</v>
      </c>
      <c r="C4113" t="s">
        <v>303</v>
      </c>
      <c r="D4113">
        <v>1997</v>
      </c>
      <c r="E4113">
        <v>0</v>
      </c>
      <c r="F4113">
        <v>0</v>
      </c>
      <c r="G4113">
        <v>60</v>
      </c>
      <c r="H4113">
        <v>0</v>
      </c>
      <c r="I4113">
        <v>0</v>
      </c>
      <c r="J4113">
        <v>0</v>
      </c>
      <c r="K4113">
        <f>SUM(Emisiones_CH4_CO2eq_MUNDO[[#This Row],[Agricultura (kilotoneladas CO₂e)]:[Otras Quemas de Combustible (kilotoneladas CO₂e)]])</f>
        <v>60</v>
      </c>
    </row>
    <row r="4114" spans="1:11" x14ac:dyDescent="0.25">
      <c r="A4114" t="s">
        <v>302</v>
      </c>
      <c r="B4114" t="s">
        <v>302</v>
      </c>
      <c r="C4114" t="s">
        <v>303</v>
      </c>
      <c r="D4114">
        <v>1998</v>
      </c>
      <c r="E4114">
        <v>0</v>
      </c>
      <c r="F4114">
        <v>0</v>
      </c>
      <c r="G4114">
        <v>60</v>
      </c>
      <c r="H4114">
        <v>0</v>
      </c>
      <c r="I4114">
        <v>0</v>
      </c>
      <c r="J4114">
        <v>0</v>
      </c>
      <c r="K4114">
        <f>SUM(Emisiones_CH4_CO2eq_MUNDO[[#This Row],[Agricultura (kilotoneladas CO₂e)]:[Otras Quemas de Combustible (kilotoneladas CO₂e)]])</f>
        <v>60</v>
      </c>
    </row>
    <row r="4115" spans="1:11" x14ac:dyDescent="0.25">
      <c r="A4115" t="s">
        <v>302</v>
      </c>
      <c r="B4115" t="s">
        <v>302</v>
      </c>
      <c r="C4115" t="s">
        <v>303</v>
      </c>
      <c r="D4115">
        <v>1999</v>
      </c>
      <c r="E4115">
        <v>0</v>
      </c>
      <c r="F4115">
        <v>0</v>
      </c>
      <c r="G4115">
        <v>70</v>
      </c>
      <c r="H4115">
        <v>0</v>
      </c>
      <c r="I4115">
        <v>0</v>
      </c>
      <c r="J4115">
        <v>0</v>
      </c>
      <c r="K4115">
        <f>SUM(Emisiones_CH4_CO2eq_MUNDO[[#This Row],[Agricultura (kilotoneladas CO₂e)]:[Otras Quemas de Combustible (kilotoneladas CO₂e)]])</f>
        <v>70</v>
      </c>
    </row>
    <row r="4116" spans="1:11" x14ac:dyDescent="0.25">
      <c r="A4116" t="s">
        <v>302</v>
      </c>
      <c r="B4116" t="s">
        <v>302</v>
      </c>
      <c r="C4116" t="s">
        <v>303</v>
      </c>
      <c r="D4116">
        <v>2000</v>
      </c>
      <c r="E4116">
        <v>0</v>
      </c>
      <c r="F4116">
        <v>0</v>
      </c>
      <c r="G4116">
        <v>70</v>
      </c>
      <c r="H4116">
        <v>0</v>
      </c>
      <c r="I4116">
        <v>0</v>
      </c>
      <c r="J4116">
        <v>0</v>
      </c>
      <c r="K4116">
        <f>SUM(Emisiones_CH4_CO2eq_MUNDO[[#This Row],[Agricultura (kilotoneladas CO₂e)]:[Otras Quemas de Combustible (kilotoneladas CO₂e)]])</f>
        <v>70</v>
      </c>
    </row>
    <row r="4117" spans="1:11" x14ac:dyDescent="0.25">
      <c r="A4117" t="s">
        <v>302</v>
      </c>
      <c r="B4117" t="s">
        <v>302</v>
      </c>
      <c r="C4117" t="s">
        <v>303</v>
      </c>
      <c r="D4117">
        <v>2001</v>
      </c>
      <c r="E4117">
        <v>0</v>
      </c>
      <c r="F4117">
        <v>0</v>
      </c>
      <c r="G4117">
        <v>70</v>
      </c>
      <c r="H4117">
        <v>0</v>
      </c>
      <c r="I4117">
        <v>0</v>
      </c>
      <c r="J4117">
        <v>0</v>
      </c>
      <c r="K4117">
        <f>SUM(Emisiones_CH4_CO2eq_MUNDO[[#This Row],[Agricultura (kilotoneladas CO₂e)]:[Otras Quemas de Combustible (kilotoneladas CO₂e)]])</f>
        <v>70</v>
      </c>
    </row>
    <row r="4118" spans="1:11" x14ac:dyDescent="0.25">
      <c r="A4118" t="s">
        <v>302</v>
      </c>
      <c r="B4118" t="s">
        <v>302</v>
      </c>
      <c r="C4118" t="s">
        <v>303</v>
      </c>
      <c r="D4118">
        <v>2002</v>
      </c>
      <c r="E4118">
        <v>0</v>
      </c>
      <c r="F4118">
        <v>0</v>
      </c>
      <c r="G4118">
        <v>70</v>
      </c>
      <c r="H4118">
        <v>0</v>
      </c>
      <c r="I4118">
        <v>0</v>
      </c>
      <c r="J4118">
        <v>0</v>
      </c>
      <c r="K4118">
        <f>SUM(Emisiones_CH4_CO2eq_MUNDO[[#This Row],[Agricultura (kilotoneladas CO₂e)]:[Otras Quemas de Combustible (kilotoneladas CO₂e)]])</f>
        <v>70</v>
      </c>
    </row>
    <row r="4119" spans="1:11" x14ac:dyDescent="0.25">
      <c r="A4119" t="s">
        <v>302</v>
      </c>
      <c r="B4119" t="s">
        <v>302</v>
      </c>
      <c r="C4119" t="s">
        <v>303</v>
      </c>
      <c r="D4119">
        <v>2003</v>
      </c>
      <c r="E4119">
        <v>0</v>
      </c>
      <c r="F4119">
        <v>0</v>
      </c>
      <c r="G4119">
        <v>70</v>
      </c>
      <c r="H4119">
        <v>0</v>
      </c>
      <c r="I4119">
        <v>0</v>
      </c>
      <c r="J4119">
        <v>0</v>
      </c>
      <c r="K4119">
        <f>SUM(Emisiones_CH4_CO2eq_MUNDO[[#This Row],[Agricultura (kilotoneladas CO₂e)]:[Otras Quemas de Combustible (kilotoneladas CO₂e)]])</f>
        <v>70</v>
      </c>
    </row>
    <row r="4120" spans="1:11" x14ac:dyDescent="0.25">
      <c r="A4120" t="s">
        <v>302</v>
      </c>
      <c r="B4120" t="s">
        <v>302</v>
      </c>
      <c r="C4120" t="s">
        <v>303</v>
      </c>
      <c r="D4120">
        <v>2004</v>
      </c>
      <c r="E4120">
        <v>0</v>
      </c>
      <c r="F4120">
        <v>0</v>
      </c>
      <c r="G4120">
        <v>70</v>
      </c>
      <c r="H4120">
        <v>0</v>
      </c>
      <c r="I4120">
        <v>0</v>
      </c>
      <c r="J4120">
        <v>0</v>
      </c>
      <c r="K4120">
        <f>SUM(Emisiones_CH4_CO2eq_MUNDO[[#This Row],[Agricultura (kilotoneladas CO₂e)]:[Otras Quemas de Combustible (kilotoneladas CO₂e)]])</f>
        <v>70</v>
      </c>
    </row>
    <row r="4121" spans="1:11" x14ac:dyDescent="0.25">
      <c r="A4121" t="s">
        <v>302</v>
      </c>
      <c r="B4121" t="s">
        <v>302</v>
      </c>
      <c r="C4121" t="s">
        <v>303</v>
      </c>
      <c r="D4121">
        <v>2005</v>
      </c>
      <c r="E4121">
        <v>0</v>
      </c>
      <c r="F4121">
        <v>0</v>
      </c>
      <c r="G4121">
        <v>80</v>
      </c>
      <c r="H4121">
        <v>0</v>
      </c>
      <c r="I4121">
        <v>0</v>
      </c>
      <c r="J4121">
        <v>0</v>
      </c>
      <c r="K4121">
        <f>SUM(Emisiones_CH4_CO2eq_MUNDO[[#This Row],[Agricultura (kilotoneladas CO₂e)]:[Otras Quemas de Combustible (kilotoneladas CO₂e)]])</f>
        <v>80</v>
      </c>
    </row>
    <row r="4122" spans="1:11" x14ac:dyDescent="0.25">
      <c r="A4122" t="s">
        <v>302</v>
      </c>
      <c r="B4122" t="s">
        <v>302</v>
      </c>
      <c r="C4122" t="s">
        <v>303</v>
      </c>
      <c r="D4122">
        <v>2006</v>
      </c>
      <c r="E4122">
        <v>0</v>
      </c>
      <c r="F4122">
        <v>0</v>
      </c>
      <c r="G4122">
        <v>80</v>
      </c>
      <c r="H4122">
        <v>0</v>
      </c>
      <c r="I4122">
        <v>0</v>
      </c>
      <c r="J4122">
        <v>0</v>
      </c>
      <c r="K4122">
        <f>SUM(Emisiones_CH4_CO2eq_MUNDO[[#This Row],[Agricultura (kilotoneladas CO₂e)]:[Otras Quemas de Combustible (kilotoneladas CO₂e)]])</f>
        <v>80</v>
      </c>
    </row>
    <row r="4123" spans="1:11" x14ac:dyDescent="0.25">
      <c r="A4123" t="s">
        <v>302</v>
      </c>
      <c r="B4123" t="s">
        <v>302</v>
      </c>
      <c r="C4123" t="s">
        <v>303</v>
      </c>
      <c r="D4123">
        <v>2007</v>
      </c>
      <c r="E4123">
        <v>0</v>
      </c>
      <c r="F4123">
        <v>0</v>
      </c>
      <c r="G4123">
        <v>80</v>
      </c>
      <c r="H4123">
        <v>0</v>
      </c>
      <c r="I4123">
        <v>0</v>
      </c>
      <c r="J4123">
        <v>0</v>
      </c>
      <c r="K4123">
        <f>SUM(Emisiones_CH4_CO2eq_MUNDO[[#This Row],[Agricultura (kilotoneladas CO₂e)]:[Otras Quemas de Combustible (kilotoneladas CO₂e)]])</f>
        <v>80</v>
      </c>
    </row>
    <row r="4124" spans="1:11" x14ac:dyDescent="0.25">
      <c r="A4124" t="s">
        <v>302</v>
      </c>
      <c r="B4124" t="s">
        <v>302</v>
      </c>
      <c r="C4124" t="s">
        <v>303</v>
      </c>
      <c r="D4124">
        <v>2008</v>
      </c>
      <c r="E4124">
        <v>0</v>
      </c>
      <c r="F4124">
        <v>0</v>
      </c>
      <c r="G4124">
        <v>80</v>
      </c>
      <c r="H4124">
        <v>0</v>
      </c>
      <c r="I4124">
        <v>0</v>
      </c>
      <c r="J4124">
        <v>0</v>
      </c>
      <c r="K4124">
        <f>SUM(Emisiones_CH4_CO2eq_MUNDO[[#This Row],[Agricultura (kilotoneladas CO₂e)]:[Otras Quemas de Combustible (kilotoneladas CO₂e)]])</f>
        <v>80</v>
      </c>
    </row>
    <row r="4125" spans="1:11" x14ac:dyDescent="0.25">
      <c r="A4125" t="s">
        <v>302</v>
      </c>
      <c r="B4125" t="s">
        <v>302</v>
      </c>
      <c r="C4125" t="s">
        <v>303</v>
      </c>
      <c r="D4125">
        <v>2009</v>
      </c>
      <c r="E4125">
        <v>0</v>
      </c>
      <c r="F4125">
        <v>0</v>
      </c>
      <c r="G4125">
        <v>80</v>
      </c>
      <c r="H4125">
        <v>0</v>
      </c>
      <c r="I4125">
        <v>0</v>
      </c>
      <c r="J4125">
        <v>0</v>
      </c>
      <c r="K4125">
        <f>SUM(Emisiones_CH4_CO2eq_MUNDO[[#This Row],[Agricultura (kilotoneladas CO₂e)]:[Otras Quemas de Combustible (kilotoneladas CO₂e)]])</f>
        <v>80</v>
      </c>
    </row>
    <row r="4126" spans="1:11" x14ac:dyDescent="0.25">
      <c r="A4126" t="s">
        <v>302</v>
      </c>
      <c r="B4126" t="s">
        <v>302</v>
      </c>
      <c r="C4126" t="s">
        <v>303</v>
      </c>
      <c r="D4126">
        <v>2010</v>
      </c>
      <c r="E4126">
        <v>0</v>
      </c>
      <c r="F4126">
        <v>0</v>
      </c>
      <c r="G4126">
        <v>80</v>
      </c>
      <c r="H4126">
        <v>0</v>
      </c>
      <c r="I4126">
        <v>0</v>
      </c>
      <c r="J4126">
        <v>0</v>
      </c>
      <c r="K4126">
        <f>SUM(Emisiones_CH4_CO2eq_MUNDO[[#This Row],[Agricultura (kilotoneladas CO₂e)]:[Otras Quemas de Combustible (kilotoneladas CO₂e)]])</f>
        <v>80</v>
      </c>
    </row>
    <row r="4127" spans="1:11" x14ac:dyDescent="0.25">
      <c r="A4127" t="s">
        <v>302</v>
      </c>
      <c r="B4127" t="s">
        <v>302</v>
      </c>
      <c r="C4127" t="s">
        <v>303</v>
      </c>
      <c r="D4127">
        <v>2011</v>
      </c>
      <c r="E4127">
        <v>0</v>
      </c>
      <c r="F4127">
        <v>0</v>
      </c>
      <c r="G4127">
        <v>80</v>
      </c>
      <c r="H4127">
        <v>0</v>
      </c>
      <c r="I4127">
        <v>0</v>
      </c>
      <c r="J4127">
        <v>0</v>
      </c>
      <c r="K4127">
        <f>SUM(Emisiones_CH4_CO2eq_MUNDO[[#This Row],[Agricultura (kilotoneladas CO₂e)]:[Otras Quemas de Combustible (kilotoneladas CO₂e)]])</f>
        <v>80</v>
      </c>
    </row>
    <row r="4128" spans="1:11" x14ac:dyDescent="0.25">
      <c r="A4128" t="s">
        <v>302</v>
      </c>
      <c r="B4128" t="s">
        <v>302</v>
      </c>
      <c r="C4128" t="s">
        <v>303</v>
      </c>
      <c r="D4128">
        <v>2012</v>
      </c>
      <c r="E4128">
        <v>0</v>
      </c>
      <c r="F4128">
        <v>0</v>
      </c>
      <c r="G4128">
        <v>80</v>
      </c>
      <c r="H4128">
        <v>0</v>
      </c>
      <c r="I4128">
        <v>0</v>
      </c>
      <c r="J4128">
        <v>0</v>
      </c>
      <c r="K4128">
        <f>SUM(Emisiones_CH4_CO2eq_MUNDO[[#This Row],[Agricultura (kilotoneladas CO₂e)]:[Otras Quemas de Combustible (kilotoneladas CO₂e)]])</f>
        <v>80</v>
      </c>
    </row>
    <row r="4129" spans="1:11" x14ac:dyDescent="0.25">
      <c r="A4129" t="s">
        <v>302</v>
      </c>
      <c r="B4129" t="s">
        <v>302</v>
      </c>
      <c r="C4129" t="s">
        <v>303</v>
      </c>
      <c r="D4129">
        <v>2013</v>
      </c>
      <c r="E4129">
        <v>0</v>
      </c>
      <c r="F4129">
        <v>0</v>
      </c>
      <c r="G4129">
        <v>90</v>
      </c>
      <c r="H4129">
        <v>0</v>
      </c>
      <c r="I4129">
        <v>0</v>
      </c>
      <c r="J4129">
        <v>0</v>
      </c>
      <c r="K4129">
        <f>SUM(Emisiones_CH4_CO2eq_MUNDO[[#This Row],[Agricultura (kilotoneladas CO₂e)]:[Otras Quemas de Combustible (kilotoneladas CO₂e)]])</f>
        <v>90</v>
      </c>
    </row>
    <row r="4130" spans="1:11" x14ac:dyDescent="0.25">
      <c r="A4130" t="s">
        <v>302</v>
      </c>
      <c r="B4130" t="s">
        <v>302</v>
      </c>
      <c r="C4130" t="s">
        <v>303</v>
      </c>
      <c r="D4130">
        <v>2014</v>
      </c>
      <c r="E4130">
        <v>0</v>
      </c>
      <c r="F4130">
        <v>0</v>
      </c>
      <c r="G4130">
        <v>90</v>
      </c>
      <c r="H4130">
        <v>0</v>
      </c>
      <c r="I4130">
        <v>0</v>
      </c>
      <c r="J4130">
        <v>0</v>
      </c>
      <c r="K4130">
        <f>SUM(Emisiones_CH4_CO2eq_MUNDO[[#This Row],[Agricultura (kilotoneladas CO₂e)]:[Otras Quemas de Combustible (kilotoneladas CO₂e)]])</f>
        <v>90</v>
      </c>
    </row>
    <row r="4131" spans="1:11" x14ac:dyDescent="0.25">
      <c r="A4131" t="s">
        <v>302</v>
      </c>
      <c r="B4131" t="s">
        <v>302</v>
      </c>
      <c r="C4131" t="s">
        <v>303</v>
      </c>
      <c r="D4131">
        <v>2015</v>
      </c>
      <c r="E4131">
        <v>0</v>
      </c>
      <c r="F4131">
        <v>0</v>
      </c>
      <c r="G4131">
        <v>90</v>
      </c>
      <c r="H4131">
        <v>0</v>
      </c>
      <c r="I4131">
        <v>0</v>
      </c>
      <c r="J4131">
        <v>0</v>
      </c>
      <c r="K4131">
        <f>SUM(Emisiones_CH4_CO2eq_MUNDO[[#This Row],[Agricultura (kilotoneladas CO₂e)]:[Otras Quemas de Combustible (kilotoneladas CO₂e)]])</f>
        <v>90</v>
      </c>
    </row>
    <row r="4132" spans="1:11" x14ac:dyDescent="0.25">
      <c r="A4132" t="s">
        <v>302</v>
      </c>
      <c r="B4132" t="s">
        <v>302</v>
      </c>
      <c r="C4132" t="s">
        <v>303</v>
      </c>
      <c r="D4132">
        <v>2016</v>
      </c>
      <c r="E4132">
        <v>0</v>
      </c>
      <c r="F4132">
        <v>0</v>
      </c>
      <c r="G4132">
        <v>90</v>
      </c>
      <c r="H4132">
        <v>0</v>
      </c>
      <c r="I4132">
        <v>0</v>
      </c>
      <c r="J4132">
        <v>0</v>
      </c>
      <c r="K4132">
        <f>SUM(Emisiones_CH4_CO2eq_MUNDO[[#This Row],[Agricultura (kilotoneladas CO₂e)]:[Otras Quemas de Combustible (kilotoneladas CO₂e)]])</f>
        <v>90</v>
      </c>
    </row>
    <row r="4133" spans="1:11" x14ac:dyDescent="0.25">
      <c r="A4133" t="s">
        <v>304</v>
      </c>
      <c r="B4133" t="s">
        <v>478</v>
      </c>
      <c r="C4133" t="s">
        <v>305</v>
      </c>
      <c r="D4133">
        <v>1990</v>
      </c>
      <c r="E4133">
        <v>1360</v>
      </c>
      <c r="F4133">
        <v>0</v>
      </c>
      <c r="G4133">
        <v>740</v>
      </c>
      <c r="H4133">
        <v>1230</v>
      </c>
      <c r="I4133">
        <v>0</v>
      </c>
      <c r="J4133">
        <v>360</v>
      </c>
      <c r="K4133">
        <f>SUM(Emisiones_CH4_CO2eq_MUNDO[[#This Row],[Agricultura (kilotoneladas CO₂e)]:[Otras Quemas de Combustible (kilotoneladas CO₂e)]])</f>
        <v>3690</v>
      </c>
    </row>
    <row r="4134" spans="1:11" x14ac:dyDescent="0.25">
      <c r="A4134" t="s">
        <v>304</v>
      </c>
      <c r="B4134" t="s">
        <v>478</v>
      </c>
      <c r="C4134" t="s">
        <v>305</v>
      </c>
      <c r="D4134">
        <v>1991</v>
      </c>
      <c r="E4134">
        <v>1320</v>
      </c>
      <c r="F4134">
        <v>0</v>
      </c>
      <c r="G4134">
        <v>750</v>
      </c>
      <c r="H4134">
        <v>1230</v>
      </c>
      <c r="I4134">
        <v>0</v>
      </c>
      <c r="J4134">
        <v>360</v>
      </c>
      <c r="K4134">
        <f>SUM(Emisiones_CH4_CO2eq_MUNDO[[#This Row],[Agricultura (kilotoneladas CO₂e)]:[Otras Quemas de Combustible (kilotoneladas CO₂e)]])</f>
        <v>3660</v>
      </c>
    </row>
    <row r="4135" spans="1:11" x14ac:dyDescent="0.25">
      <c r="A4135" t="s">
        <v>304</v>
      </c>
      <c r="B4135" t="s">
        <v>478</v>
      </c>
      <c r="C4135" t="s">
        <v>305</v>
      </c>
      <c r="D4135">
        <v>1992</v>
      </c>
      <c r="E4135">
        <v>1320</v>
      </c>
      <c r="F4135">
        <v>0</v>
      </c>
      <c r="G4135">
        <v>750</v>
      </c>
      <c r="H4135">
        <v>1230</v>
      </c>
      <c r="I4135">
        <v>0</v>
      </c>
      <c r="J4135">
        <v>360</v>
      </c>
      <c r="K4135">
        <f>SUM(Emisiones_CH4_CO2eq_MUNDO[[#This Row],[Agricultura (kilotoneladas CO₂e)]:[Otras Quemas de Combustible (kilotoneladas CO₂e)]])</f>
        <v>3660</v>
      </c>
    </row>
    <row r="4136" spans="1:11" x14ac:dyDescent="0.25">
      <c r="A4136" t="s">
        <v>304</v>
      </c>
      <c r="B4136" t="s">
        <v>478</v>
      </c>
      <c r="C4136" t="s">
        <v>305</v>
      </c>
      <c r="D4136">
        <v>1993</v>
      </c>
      <c r="E4136">
        <v>1380</v>
      </c>
      <c r="F4136">
        <v>0</v>
      </c>
      <c r="G4136">
        <v>760</v>
      </c>
      <c r="H4136">
        <v>1230</v>
      </c>
      <c r="I4136">
        <v>0</v>
      </c>
      <c r="J4136">
        <v>360</v>
      </c>
      <c r="K4136">
        <f>SUM(Emisiones_CH4_CO2eq_MUNDO[[#This Row],[Agricultura (kilotoneladas CO₂e)]:[Otras Quemas de Combustible (kilotoneladas CO₂e)]])</f>
        <v>3730</v>
      </c>
    </row>
    <row r="4137" spans="1:11" x14ac:dyDescent="0.25">
      <c r="A4137" t="s">
        <v>304</v>
      </c>
      <c r="B4137" t="s">
        <v>478</v>
      </c>
      <c r="C4137" t="s">
        <v>305</v>
      </c>
      <c r="D4137">
        <v>1994</v>
      </c>
      <c r="E4137">
        <v>1330</v>
      </c>
      <c r="F4137">
        <v>0</v>
      </c>
      <c r="G4137">
        <v>770</v>
      </c>
      <c r="H4137">
        <v>1230</v>
      </c>
      <c r="I4137">
        <v>0</v>
      </c>
      <c r="J4137">
        <v>360</v>
      </c>
      <c r="K4137">
        <f>SUM(Emisiones_CH4_CO2eq_MUNDO[[#This Row],[Agricultura (kilotoneladas CO₂e)]:[Otras Quemas de Combustible (kilotoneladas CO₂e)]])</f>
        <v>3690</v>
      </c>
    </row>
    <row r="4138" spans="1:11" x14ac:dyDescent="0.25">
      <c r="A4138" t="s">
        <v>304</v>
      </c>
      <c r="B4138" t="s">
        <v>478</v>
      </c>
      <c r="C4138" t="s">
        <v>305</v>
      </c>
      <c r="D4138">
        <v>1995</v>
      </c>
      <c r="E4138">
        <v>1230</v>
      </c>
      <c r="F4138">
        <v>0</v>
      </c>
      <c r="G4138">
        <v>770</v>
      </c>
      <c r="H4138">
        <v>1230</v>
      </c>
      <c r="I4138">
        <v>0</v>
      </c>
      <c r="J4138">
        <v>360</v>
      </c>
      <c r="K4138">
        <f>SUM(Emisiones_CH4_CO2eq_MUNDO[[#This Row],[Agricultura (kilotoneladas CO₂e)]:[Otras Quemas de Combustible (kilotoneladas CO₂e)]])</f>
        <v>3590</v>
      </c>
    </row>
    <row r="4139" spans="1:11" x14ac:dyDescent="0.25">
      <c r="A4139" t="s">
        <v>304</v>
      </c>
      <c r="B4139" t="s">
        <v>478</v>
      </c>
      <c r="C4139" t="s">
        <v>305</v>
      </c>
      <c r="D4139">
        <v>1996</v>
      </c>
      <c r="E4139">
        <v>1080</v>
      </c>
      <c r="F4139">
        <v>0</v>
      </c>
      <c r="G4139">
        <v>780</v>
      </c>
      <c r="H4139">
        <v>60</v>
      </c>
      <c r="I4139">
        <v>0</v>
      </c>
      <c r="J4139">
        <v>370</v>
      </c>
      <c r="K4139">
        <f>SUM(Emisiones_CH4_CO2eq_MUNDO[[#This Row],[Agricultura (kilotoneladas CO₂e)]:[Otras Quemas de Combustible (kilotoneladas CO₂e)]])</f>
        <v>2290</v>
      </c>
    </row>
    <row r="4140" spans="1:11" x14ac:dyDescent="0.25">
      <c r="A4140" t="s">
        <v>304</v>
      </c>
      <c r="B4140" t="s">
        <v>478</v>
      </c>
      <c r="C4140" t="s">
        <v>305</v>
      </c>
      <c r="D4140">
        <v>1997</v>
      </c>
      <c r="E4140">
        <v>1090</v>
      </c>
      <c r="F4140">
        <v>0</v>
      </c>
      <c r="G4140">
        <v>790</v>
      </c>
      <c r="H4140">
        <v>90</v>
      </c>
      <c r="I4140">
        <v>0</v>
      </c>
      <c r="J4140">
        <v>380</v>
      </c>
      <c r="K4140">
        <f>SUM(Emisiones_CH4_CO2eq_MUNDO[[#This Row],[Agricultura (kilotoneladas CO₂e)]:[Otras Quemas de Combustible (kilotoneladas CO₂e)]])</f>
        <v>2350</v>
      </c>
    </row>
    <row r="4141" spans="1:11" x14ac:dyDescent="0.25">
      <c r="A4141" t="s">
        <v>304</v>
      </c>
      <c r="B4141" t="s">
        <v>478</v>
      </c>
      <c r="C4141" t="s">
        <v>305</v>
      </c>
      <c r="D4141">
        <v>1998</v>
      </c>
      <c r="E4141">
        <v>1030</v>
      </c>
      <c r="F4141">
        <v>0</v>
      </c>
      <c r="G4141">
        <v>800</v>
      </c>
      <c r="H4141">
        <v>190</v>
      </c>
      <c r="I4141">
        <v>0</v>
      </c>
      <c r="J4141">
        <v>390</v>
      </c>
      <c r="K4141">
        <f>SUM(Emisiones_CH4_CO2eq_MUNDO[[#This Row],[Agricultura (kilotoneladas CO₂e)]:[Otras Quemas de Combustible (kilotoneladas CO₂e)]])</f>
        <v>2410</v>
      </c>
    </row>
    <row r="4142" spans="1:11" x14ac:dyDescent="0.25">
      <c r="A4142" t="s">
        <v>304</v>
      </c>
      <c r="B4142" t="s">
        <v>478</v>
      </c>
      <c r="C4142" t="s">
        <v>305</v>
      </c>
      <c r="D4142">
        <v>1999</v>
      </c>
      <c r="E4142">
        <v>880</v>
      </c>
      <c r="F4142">
        <v>0</v>
      </c>
      <c r="G4142">
        <v>810</v>
      </c>
      <c r="H4142">
        <v>140</v>
      </c>
      <c r="I4142">
        <v>0</v>
      </c>
      <c r="J4142">
        <v>410</v>
      </c>
      <c r="K4142">
        <f>SUM(Emisiones_CH4_CO2eq_MUNDO[[#This Row],[Agricultura (kilotoneladas CO₂e)]:[Otras Quemas de Combustible (kilotoneladas CO₂e)]])</f>
        <v>2240</v>
      </c>
    </row>
    <row r="4143" spans="1:11" x14ac:dyDescent="0.25">
      <c r="A4143" t="s">
        <v>304</v>
      </c>
      <c r="B4143" t="s">
        <v>478</v>
      </c>
      <c r="C4143" t="s">
        <v>305</v>
      </c>
      <c r="D4143">
        <v>2000</v>
      </c>
      <c r="E4143">
        <v>830</v>
      </c>
      <c r="F4143">
        <v>0</v>
      </c>
      <c r="G4143">
        <v>820</v>
      </c>
      <c r="H4143">
        <v>130</v>
      </c>
      <c r="I4143">
        <v>0</v>
      </c>
      <c r="J4143">
        <v>420</v>
      </c>
      <c r="K4143">
        <f>SUM(Emisiones_CH4_CO2eq_MUNDO[[#This Row],[Agricultura (kilotoneladas CO₂e)]:[Otras Quemas de Combustible (kilotoneladas CO₂e)]])</f>
        <v>2200</v>
      </c>
    </row>
    <row r="4144" spans="1:11" x14ac:dyDescent="0.25">
      <c r="A4144" t="s">
        <v>304</v>
      </c>
      <c r="B4144" t="s">
        <v>478</v>
      </c>
      <c r="C4144" t="s">
        <v>305</v>
      </c>
      <c r="D4144">
        <v>2001</v>
      </c>
      <c r="E4144">
        <v>1020</v>
      </c>
      <c r="F4144">
        <v>0</v>
      </c>
      <c r="G4144">
        <v>850</v>
      </c>
      <c r="H4144">
        <v>270</v>
      </c>
      <c r="I4144">
        <v>0</v>
      </c>
      <c r="J4144">
        <v>420</v>
      </c>
      <c r="K4144">
        <f>SUM(Emisiones_CH4_CO2eq_MUNDO[[#This Row],[Agricultura (kilotoneladas CO₂e)]:[Otras Quemas de Combustible (kilotoneladas CO₂e)]])</f>
        <v>2560</v>
      </c>
    </row>
    <row r="4145" spans="1:11" x14ac:dyDescent="0.25">
      <c r="A4145" t="s">
        <v>304</v>
      </c>
      <c r="B4145" t="s">
        <v>478</v>
      </c>
      <c r="C4145" t="s">
        <v>305</v>
      </c>
      <c r="D4145">
        <v>2002</v>
      </c>
      <c r="E4145">
        <v>1270</v>
      </c>
      <c r="F4145">
        <v>0</v>
      </c>
      <c r="G4145">
        <v>880</v>
      </c>
      <c r="H4145">
        <v>110</v>
      </c>
      <c r="I4145">
        <v>0</v>
      </c>
      <c r="J4145">
        <v>420</v>
      </c>
      <c r="K4145">
        <f>SUM(Emisiones_CH4_CO2eq_MUNDO[[#This Row],[Agricultura (kilotoneladas CO₂e)]:[Otras Quemas de Combustible (kilotoneladas CO₂e)]])</f>
        <v>2680</v>
      </c>
    </row>
    <row r="4146" spans="1:11" x14ac:dyDescent="0.25">
      <c r="A4146" t="s">
        <v>304</v>
      </c>
      <c r="B4146" t="s">
        <v>478</v>
      </c>
      <c r="C4146" t="s">
        <v>305</v>
      </c>
      <c r="D4146">
        <v>2003</v>
      </c>
      <c r="E4146">
        <v>1420</v>
      </c>
      <c r="F4146">
        <v>0</v>
      </c>
      <c r="G4146">
        <v>910</v>
      </c>
      <c r="H4146">
        <v>1530</v>
      </c>
      <c r="I4146">
        <v>0</v>
      </c>
      <c r="J4146">
        <v>430</v>
      </c>
      <c r="K4146">
        <f>SUM(Emisiones_CH4_CO2eq_MUNDO[[#This Row],[Agricultura (kilotoneladas CO₂e)]:[Otras Quemas de Combustible (kilotoneladas CO₂e)]])</f>
        <v>4290</v>
      </c>
    </row>
    <row r="4147" spans="1:11" x14ac:dyDescent="0.25">
      <c r="A4147" t="s">
        <v>304</v>
      </c>
      <c r="B4147" t="s">
        <v>478</v>
      </c>
      <c r="C4147" t="s">
        <v>305</v>
      </c>
      <c r="D4147">
        <v>2004</v>
      </c>
      <c r="E4147">
        <v>1630</v>
      </c>
      <c r="F4147">
        <v>0</v>
      </c>
      <c r="G4147">
        <v>940</v>
      </c>
      <c r="H4147">
        <v>2210</v>
      </c>
      <c r="I4147">
        <v>0</v>
      </c>
      <c r="J4147">
        <v>430</v>
      </c>
      <c r="K4147">
        <f>SUM(Emisiones_CH4_CO2eq_MUNDO[[#This Row],[Agricultura (kilotoneladas CO₂e)]:[Otras Quemas de Combustible (kilotoneladas CO₂e)]])</f>
        <v>5210</v>
      </c>
    </row>
    <row r="4148" spans="1:11" x14ac:dyDescent="0.25">
      <c r="A4148" t="s">
        <v>304</v>
      </c>
      <c r="B4148" t="s">
        <v>478</v>
      </c>
      <c r="C4148" t="s">
        <v>305</v>
      </c>
      <c r="D4148">
        <v>2005</v>
      </c>
      <c r="E4148">
        <v>1870</v>
      </c>
      <c r="F4148">
        <v>0</v>
      </c>
      <c r="G4148">
        <v>960</v>
      </c>
      <c r="H4148">
        <v>570</v>
      </c>
      <c r="I4148">
        <v>0</v>
      </c>
      <c r="J4148">
        <v>430</v>
      </c>
      <c r="K4148">
        <f>SUM(Emisiones_CH4_CO2eq_MUNDO[[#This Row],[Agricultura (kilotoneladas CO₂e)]:[Otras Quemas de Combustible (kilotoneladas CO₂e)]])</f>
        <v>3830</v>
      </c>
    </row>
    <row r="4149" spans="1:11" x14ac:dyDescent="0.25">
      <c r="A4149" t="s">
        <v>304</v>
      </c>
      <c r="B4149" t="s">
        <v>478</v>
      </c>
      <c r="C4149" t="s">
        <v>305</v>
      </c>
      <c r="D4149">
        <v>2006</v>
      </c>
      <c r="E4149">
        <v>2290</v>
      </c>
      <c r="F4149">
        <v>0</v>
      </c>
      <c r="G4149">
        <v>990</v>
      </c>
      <c r="H4149">
        <v>2900</v>
      </c>
      <c r="I4149">
        <v>0</v>
      </c>
      <c r="J4149">
        <v>430</v>
      </c>
      <c r="K4149">
        <f>SUM(Emisiones_CH4_CO2eq_MUNDO[[#This Row],[Agricultura (kilotoneladas CO₂e)]:[Otras Quemas de Combustible (kilotoneladas CO₂e)]])</f>
        <v>6610</v>
      </c>
    </row>
    <row r="4150" spans="1:11" x14ac:dyDescent="0.25">
      <c r="A4150" t="s">
        <v>304</v>
      </c>
      <c r="B4150" t="s">
        <v>478</v>
      </c>
      <c r="C4150" t="s">
        <v>305</v>
      </c>
      <c r="D4150">
        <v>2007</v>
      </c>
      <c r="E4150">
        <v>1760</v>
      </c>
      <c r="F4150">
        <v>0</v>
      </c>
      <c r="G4150">
        <v>1020</v>
      </c>
      <c r="H4150">
        <v>1380</v>
      </c>
      <c r="I4150">
        <v>0</v>
      </c>
      <c r="J4150">
        <v>440</v>
      </c>
      <c r="K4150">
        <f>SUM(Emisiones_CH4_CO2eq_MUNDO[[#This Row],[Agricultura (kilotoneladas CO₂e)]:[Otras Quemas de Combustible (kilotoneladas CO₂e)]])</f>
        <v>4600</v>
      </c>
    </row>
    <row r="4151" spans="1:11" x14ac:dyDescent="0.25">
      <c r="A4151" t="s">
        <v>304</v>
      </c>
      <c r="B4151" t="s">
        <v>478</v>
      </c>
      <c r="C4151" t="s">
        <v>305</v>
      </c>
      <c r="D4151">
        <v>2008</v>
      </c>
      <c r="E4151">
        <v>1720</v>
      </c>
      <c r="F4151">
        <v>0</v>
      </c>
      <c r="G4151">
        <v>1050</v>
      </c>
      <c r="H4151">
        <v>530</v>
      </c>
      <c r="I4151">
        <v>0</v>
      </c>
      <c r="J4151">
        <v>440</v>
      </c>
      <c r="K4151">
        <f>SUM(Emisiones_CH4_CO2eq_MUNDO[[#This Row],[Agricultura (kilotoneladas CO₂e)]:[Otras Quemas de Combustible (kilotoneladas CO₂e)]])</f>
        <v>3740</v>
      </c>
    </row>
    <row r="4152" spans="1:11" x14ac:dyDescent="0.25">
      <c r="A4152" t="s">
        <v>304</v>
      </c>
      <c r="B4152" t="s">
        <v>478</v>
      </c>
      <c r="C4152" t="s">
        <v>305</v>
      </c>
      <c r="D4152">
        <v>2009</v>
      </c>
      <c r="E4152">
        <v>1830</v>
      </c>
      <c r="F4152">
        <v>0</v>
      </c>
      <c r="G4152">
        <v>1080</v>
      </c>
      <c r="H4152">
        <v>1730</v>
      </c>
      <c r="I4152">
        <v>0</v>
      </c>
      <c r="J4152">
        <v>440</v>
      </c>
      <c r="K4152">
        <f>SUM(Emisiones_CH4_CO2eq_MUNDO[[#This Row],[Agricultura (kilotoneladas CO₂e)]:[Otras Quemas de Combustible (kilotoneladas CO₂e)]])</f>
        <v>5080</v>
      </c>
    </row>
    <row r="4153" spans="1:11" x14ac:dyDescent="0.25">
      <c r="A4153" t="s">
        <v>304</v>
      </c>
      <c r="B4153" t="s">
        <v>478</v>
      </c>
      <c r="C4153" t="s">
        <v>305</v>
      </c>
      <c r="D4153">
        <v>2010</v>
      </c>
      <c r="E4153">
        <v>1910</v>
      </c>
      <c r="F4153">
        <v>0</v>
      </c>
      <c r="G4153">
        <v>1110</v>
      </c>
      <c r="H4153">
        <v>320</v>
      </c>
      <c r="I4153">
        <v>0</v>
      </c>
      <c r="J4153">
        <v>450</v>
      </c>
      <c r="K4153">
        <f>SUM(Emisiones_CH4_CO2eq_MUNDO[[#This Row],[Agricultura (kilotoneladas CO₂e)]:[Otras Quemas de Combustible (kilotoneladas CO₂e)]])</f>
        <v>3790</v>
      </c>
    </row>
    <row r="4154" spans="1:11" x14ac:dyDescent="0.25">
      <c r="A4154" t="s">
        <v>304</v>
      </c>
      <c r="B4154" t="s">
        <v>478</v>
      </c>
      <c r="C4154" t="s">
        <v>305</v>
      </c>
      <c r="D4154">
        <v>2011</v>
      </c>
      <c r="E4154">
        <v>2120</v>
      </c>
      <c r="F4154">
        <v>0</v>
      </c>
      <c r="G4154">
        <v>1140</v>
      </c>
      <c r="H4154">
        <v>360</v>
      </c>
      <c r="I4154">
        <v>0</v>
      </c>
      <c r="J4154">
        <v>450</v>
      </c>
      <c r="K4154">
        <f>SUM(Emisiones_CH4_CO2eq_MUNDO[[#This Row],[Agricultura (kilotoneladas CO₂e)]:[Otras Quemas de Combustible (kilotoneladas CO₂e)]])</f>
        <v>4070</v>
      </c>
    </row>
    <row r="4155" spans="1:11" x14ac:dyDescent="0.25">
      <c r="A4155" t="s">
        <v>304</v>
      </c>
      <c r="B4155" t="s">
        <v>478</v>
      </c>
      <c r="C4155" t="s">
        <v>305</v>
      </c>
      <c r="D4155">
        <v>2012</v>
      </c>
      <c r="E4155">
        <v>2480</v>
      </c>
      <c r="F4155">
        <v>0</v>
      </c>
      <c r="G4155">
        <v>1170</v>
      </c>
      <c r="H4155">
        <v>1500</v>
      </c>
      <c r="I4155">
        <v>0</v>
      </c>
      <c r="J4155">
        <v>460</v>
      </c>
      <c r="K4155">
        <f>SUM(Emisiones_CH4_CO2eq_MUNDO[[#This Row],[Agricultura (kilotoneladas CO₂e)]:[Otras Quemas de Combustible (kilotoneladas CO₂e)]])</f>
        <v>5610</v>
      </c>
    </row>
    <row r="4156" spans="1:11" x14ac:dyDescent="0.25">
      <c r="A4156" t="s">
        <v>304</v>
      </c>
      <c r="B4156" t="s">
        <v>478</v>
      </c>
      <c r="C4156" t="s">
        <v>305</v>
      </c>
      <c r="D4156">
        <v>2013</v>
      </c>
      <c r="E4156">
        <v>2420</v>
      </c>
      <c r="F4156">
        <v>0</v>
      </c>
      <c r="G4156">
        <v>1200</v>
      </c>
      <c r="H4156">
        <v>630</v>
      </c>
      <c r="I4156">
        <v>0</v>
      </c>
      <c r="J4156">
        <v>460</v>
      </c>
      <c r="K4156">
        <f>SUM(Emisiones_CH4_CO2eq_MUNDO[[#This Row],[Agricultura (kilotoneladas CO₂e)]:[Otras Quemas de Combustible (kilotoneladas CO₂e)]])</f>
        <v>4710</v>
      </c>
    </row>
    <row r="4157" spans="1:11" x14ac:dyDescent="0.25">
      <c r="A4157" t="s">
        <v>304</v>
      </c>
      <c r="B4157" t="s">
        <v>478</v>
      </c>
      <c r="C4157" t="s">
        <v>305</v>
      </c>
      <c r="D4157">
        <v>2014</v>
      </c>
      <c r="E4157">
        <v>2310</v>
      </c>
      <c r="F4157">
        <v>0</v>
      </c>
      <c r="G4157">
        <v>1230</v>
      </c>
      <c r="H4157">
        <v>1910</v>
      </c>
      <c r="I4157">
        <v>0</v>
      </c>
      <c r="J4157">
        <v>470</v>
      </c>
      <c r="K4157">
        <f>SUM(Emisiones_CH4_CO2eq_MUNDO[[#This Row],[Agricultura (kilotoneladas CO₂e)]:[Otras Quemas de Combustible (kilotoneladas CO₂e)]])</f>
        <v>5920</v>
      </c>
    </row>
    <row r="4158" spans="1:11" x14ac:dyDescent="0.25">
      <c r="A4158" t="s">
        <v>304</v>
      </c>
      <c r="B4158" t="s">
        <v>478</v>
      </c>
      <c r="C4158" t="s">
        <v>305</v>
      </c>
      <c r="D4158">
        <v>2015</v>
      </c>
      <c r="E4158">
        <v>2120</v>
      </c>
      <c r="F4158">
        <v>0</v>
      </c>
      <c r="G4158">
        <v>1260</v>
      </c>
      <c r="H4158">
        <v>3040</v>
      </c>
      <c r="I4158">
        <v>0</v>
      </c>
      <c r="J4158">
        <v>470</v>
      </c>
      <c r="K4158">
        <f>SUM(Emisiones_CH4_CO2eq_MUNDO[[#This Row],[Agricultura (kilotoneladas CO₂e)]:[Otras Quemas de Combustible (kilotoneladas CO₂e)]])</f>
        <v>6890</v>
      </c>
    </row>
    <row r="4159" spans="1:11" x14ac:dyDescent="0.25">
      <c r="A4159" t="s">
        <v>304</v>
      </c>
      <c r="B4159" t="s">
        <v>478</v>
      </c>
      <c r="C4159" t="s">
        <v>305</v>
      </c>
      <c r="D4159">
        <v>2016</v>
      </c>
      <c r="E4159">
        <v>2640</v>
      </c>
      <c r="F4159">
        <v>0</v>
      </c>
      <c r="G4159">
        <v>1290</v>
      </c>
      <c r="H4159">
        <v>740</v>
      </c>
      <c r="I4159">
        <v>0</v>
      </c>
      <c r="J4159">
        <v>480</v>
      </c>
      <c r="K4159">
        <f>SUM(Emisiones_CH4_CO2eq_MUNDO[[#This Row],[Agricultura (kilotoneladas CO₂e)]:[Otras Quemas de Combustible (kilotoneladas CO₂e)]])</f>
        <v>5150</v>
      </c>
    </row>
    <row r="4160" spans="1:11" x14ac:dyDescent="0.25">
      <c r="A4160" t="s">
        <v>306</v>
      </c>
      <c r="B4160" t="s">
        <v>479</v>
      </c>
      <c r="C4160" t="s">
        <v>307</v>
      </c>
      <c r="D4160">
        <v>1990</v>
      </c>
      <c r="E4160">
        <v>60</v>
      </c>
      <c r="F4160">
        <v>30</v>
      </c>
      <c r="G4160">
        <v>1150</v>
      </c>
      <c r="H4160">
        <v>0</v>
      </c>
      <c r="I4160">
        <v>0</v>
      </c>
      <c r="J4160">
        <v>20</v>
      </c>
      <c r="K4160">
        <f>SUM(Emisiones_CH4_CO2eq_MUNDO[[#This Row],[Agricultura (kilotoneladas CO₂e)]:[Otras Quemas de Combustible (kilotoneladas CO₂e)]])</f>
        <v>1260</v>
      </c>
    </row>
    <row r="4161" spans="1:11" x14ac:dyDescent="0.25">
      <c r="A4161" t="s">
        <v>306</v>
      </c>
      <c r="B4161" t="s">
        <v>479</v>
      </c>
      <c r="C4161" t="s">
        <v>307</v>
      </c>
      <c r="D4161">
        <v>1991</v>
      </c>
      <c r="E4161">
        <v>0</v>
      </c>
      <c r="F4161">
        <v>50</v>
      </c>
      <c r="G4161">
        <v>1180</v>
      </c>
      <c r="H4161">
        <v>0</v>
      </c>
      <c r="I4161">
        <v>0</v>
      </c>
      <c r="J4161">
        <v>20</v>
      </c>
      <c r="K4161">
        <f>SUM(Emisiones_CH4_CO2eq_MUNDO[[#This Row],[Agricultura (kilotoneladas CO₂e)]:[Otras Quemas de Combustible (kilotoneladas CO₂e)]])</f>
        <v>1250</v>
      </c>
    </row>
    <row r="4162" spans="1:11" x14ac:dyDescent="0.25">
      <c r="A4162" t="s">
        <v>306</v>
      </c>
      <c r="B4162" t="s">
        <v>479</v>
      </c>
      <c r="C4162" t="s">
        <v>307</v>
      </c>
      <c r="D4162">
        <v>1992</v>
      </c>
      <c r="E4162">
        <v>0</v>
      </c>
      <c r="F4162">
        <v>70</v>
      </c>
      <c r="G4162">
        <v>1220</v>
      </c>
      <c r="H4162">
        <v>0</v>
      </c>
      <c r="I4162">
        <v>0</v>
      </c>
      <c r="J4162">
        <v>20</v>
      </c>
      <c r="K4162">
        <f>SUM(Emisiones_CH4_CO2eq_MUNDO[[#This Row],[Agricultura (kilotoneladas CO₂e)]:[Otras Quemas de Combustible (kilotoneladas CO₂e)]])</f>
        <v>1310</v>
      </c>
    </row>
    <row r="4163" spans="1:11" x14ac:dyDescent="0.25">
      <c r="A4163" t="s">
        <v>306</v>
      </c>
      <c r="B4163" t="s">
        <v>479</v>
      </c>
      <c r="C4163" t="s">
        <v>307</v>
      </c>
      <c r="D4163">
        <v>1993</v>
      </c>
      <c r="E4163">
        <v>0</v>
      </c>
      <c r="F4163">
        <v>100</v>
      </c>
      <c r="G4163">
        <v>1260</v>
      </c>
      <c r="H4163">
        <v>0</v>
      </c>
      <c r="I4163">
        <v>0</v>
      </c>
      <c r="J4163">
        <v>20</v>
      </c>
      <c r="K4163">
        <f>SUM(Emisiones_CH4_CO2eq_MUNDO[[#This Row],[Agricultura (kilotoneladas CO₂e)]:[Otras Quemas de Combustible (kilotoneladas CO₂e)]])</f>
        <v>1380</v>
      </c>
    </row>
    <row r="4164" spans="1:11" x14ac:dyDescent="0.25">
      <c r="A4164" t="s">
        <v>306</v>
      </c>
      <c r="B4164" t="s">
        <v>479</v>
      </c>
      <c r="C4164" t="s">
        <v>307</v>
      </c>
      <c r="D4164">
        <v>1994</v>
      </c>
      <c r="E4164">
        <v>0</v>
      </c>
      <c r="F4164">
        <v>120</v>
      </c>
      <c r="G4164">
        <v>1300</v>
      </c>
      <c r="H4164">
        <v>0</v>
      </c>
      <c r="I4164">
        <v>0</v>
      </c>
      <c r="J4164">
        <v>20</v>
      </c>
      <c r="K4164">
        <f>SUM(Emisiones_CH4_CO2eq_MUNDO[[#This Row],[Agricultura (kilotoneladas CO₂e)]:[Otras Quemas de Combustible (kilotoneladas CO₂e)]])</f>
        <v>1440</v>
      </c>
    </row>
    <row r="4165" spans="1:11" x14ac:dyDescent="0.25">
      <c r="A4165" t="s">
        <v>306</v>
      </c>
      <c r="B4165" t="s">
        <v>479</v>
      </c>
      <c r="C4165" t="s">
        <v>307</v>
      </c>
      <c r="D4165">
        <v>1995</v>
      </c>
      <c r="E4165">
        <v>0</v>
      </c>
      <c r="F4165">
        <v>140</v>
      </c>
      <c r="G4165">
        <v>1330</v>
      </c>
      <c r="H4165">
        <v>0</v>
      </c>
      <c r="I4165">
        <v>0</v>
      </c>
      <c r="J4165">
        <v>30</v>
      </c>
      <c r="K4165">
        <f>SUM(Emisiones_CH4_CO2eq_MUNDO[[#This Row],[Agricultura (kilotoneladas CO₂e)]:[Otras Quemas de Combustible (kilotoneladas CO₂e)]])</f>
        <v>1500</v>
      </c>
    </row>
    <row r="4166" spans="1:11" x14ac:dyDescent="0.25">
      <c r="A4166" t="s">
        <v>306</v>
      </c>
      <c r="B4166" t="s">
        <v>479</v>
      </c>
      <c r="C4166" t="s">
        <v>307</v>
      </c>
      <c r="D4166">
        <v>1996</v>
      </c>
      <c r="E4166">
        <v>0</v>
      </c>
      <c r="F4166">
        <v>140</v>
      </c>
      <c r="G4166">
        <v>1370</v>
      </c>
      <c r="H4166">
        <v>0</v>
      </c>
      <c r="I4166">
        <v>0</v>
      </c>
      <c r="J4166">
        <v>30</v>
      </c>
      <c r="K4166">
        <f>SUM(Emisiones_CH4_CO2eq_MUNDO[[#This Row],[Agricultura (kilotoneladas CO₂e)]:[Otras Quemas de Combustible (kilotoneladas CO₂e)]])</f>
        <v>1540</v>
      </c>
    </row>
    <row r="4167" spans="1:11" x14ac:dyDescent="0.25">
      <c r="A4167" t="s">
        <v>306</v>
      </c>
      <c r="B4167" t="s">
        <v>479</v>
      </c>
      <c r="C4167" t="s">
        <v>307</v>
      </c>
      <c r="D4167">
        <v>1997</v>
      </c>
      <c r="E4167">
        <v>0</v>
      </c>
      <c r="F4167">
        <v>140</v>
      </c>
      <c r="G4167">
        <v>1420</v>
      </c>
      <c r="H4167">
        <v>0</v>
      </c>
      <c r="I4167">
        <v>0</v>
      </c>
      <c r="J4167">
        <v>30</v>
      </c>
      <c r="K4167">
        <f>SUM(Emisiones_CH4_CO2eq_MUNDO[[#This Row],[Agricultura (kilotoneladas CO₂e)]:[Otras Quemas de Combustible (kilotoneladas CO₂e)]])</f>
        <v>1590</v>
      </c>
    </row>
    <row r="4168" spans="1:11" x14ac:dyDescent="0.25">
      <c r="A4168" t="s">
        <v>306</v>
      </c>
      <c r="B4168" t="s">
        <v>479</v>
      </c>
      <c r="C4168" t="s">
        <v>307</v>
      </c>
      <c r="D4168">
        <v>1998</v>
      </c>
      <c r="E4168">
        <v>0</v>
      </c>
      <c r="F4168">
        <v>140</v>
      </c>
      <c r="G4168">
        <v>1460</v>
      </c>
      <c r="H4168">
        <v>0</v>
      </c>
      <c r="I4168">
        <v>0</v>
      </c>
      <c r="J4168">
        <v>30</v>
      </c>
      <c r="K4168">
        <f>SUM(Emisiones_CH4_CO2eq_MUNDO[[#This Row],[Agricultura (kilotoneladas CO₂e)]:[Otras Quemas de Combustible (kilotoneladas CO₂e)]])</f>
        <v>1630</v>
      </c>
    </row>
    <row r="4169" spans="1:11" x14ac:dyDescent="0.25">
      <c r="A4169" t="s">
        <v>306</v>
      </c>
      <c r="B4169" t="s">
        <v>479</v>
      </c>
      <c r="C4169" t="s">
        <v>307</v>
      </c>
      <c r="D4169">
        <v>1999</v>
      </c>
      <c r="E4169">
        <v>0</v>
      </c>
      <c r="F4169">
        <v>140</v>
      </c>
      <c r="G4169">
        <v>1500</v>
      </c>
      <c r="H4169">
        <v>0</v>
      </c>
      <c r="I4169">
        <v>0</v>
      </c>
      <c r="J4169">
        <v>30</v>
      </c>
      <c r="K4169">
        <f>SUM(Emisiones_CH4_CO2eq_MUNDO[[#This Row],[Agricultura (kilotoneladas CO₂e)]:[Otras Quemas de Combustible (kilotoneladas CO₂e)]])</f>
        <v>1670</v>
      </c>
    </row>
    <row r="4170" spans="1:11" x14ac:dyDescent="0.25">
      <c r="A4170" t="s">
        <v>306</v>
      </c>
      <c r="B4170" t="s">
        <v>479</v>
      </c>
      <c r="C4170" t="s">
        <v>307</v>
      </c>
      <c r="D4170">
        <v>2000</v>
      </c>
      <c r="E4170">
        <v>0</v>
      </c>
      <c r="F4170">
        <v>140</v>
      </c>
      <c r="G4170">
        <v>1540</v>
      </c>
      <c r="H4170">
        <v>0</v>
      </c>
      <c r="I4170">
        <v>0</v>
      </c>
      <c r="J4170">
        <v>30</v>
      </c>
      <c r="K4170">
        <f>SUM(Emisiones_CH4_CO2eq_MUNDO[[#This Row],[Agricultura (kilotoneladas CO₂e)]:[Otras Quemas de Combustible (kilotoneladas CO₂e)]])</f>
        <v>1710</v>
      </c>
    </row>
    <row r="4171" spans="1:11" x14ac:dyDescent="0.25">
      <c r="A4171" t="s">
        <v>306</v>
      </c>
      <c r="B4171" t="s">
        <v>479</v>
      </c>
      <c r="C4171" t="s">
        <v>307</v>
      </c>
      <c r="D4171">
        <v>2001</v>
      </c>
      <c r="E4171">
        <v>0</v>
      </c>
      <c r="F4171">
        <v>210</v>
      </c>
      <c r="G4171">
        <v>1580</v>
      </c>
      <c r="H4171">
        <v>0</v>
      </c>
      <c r="I4171">
        <v>0</v>
      </c>
      <c r="J4171">
        <v>30</v>
      </c>
      <c r="K4171">
        <f>SUM(Emisiones_CH4_CO2eq_MUNDO[[#This Row],[Agricultura (kilotoneladas CO₂e)]:[Otras Quemas de Combustible (kilotoneladas CO₂e)]])</f>
        <v>1820</v>
      </c>
    </row>
    <row r="4172" spans="1:11" x14ac:dyDescent="0.25">
      <c r="A4172" t="s">
        <v>306</v>
      </c>
      <c r="B4172" t="s">
        <v>479</v>
      </c>
      <c r="C4172" t="s">
        <v>307</v>
      </c>
      <c r="D4172">
        <v>2002</v>
      </c>
      <c r="E4172">
        <v>0</v>
      </c>
      <c r="F4172">
        <v>290</v>
      </c>
      <c r="G4172">
        <v>1610</v>
      </c>
      <c r="H4172">
        <v>0</v>
      </c>
      <c r="I4172">
        <v>0</v>
      </c>
      <c r="J4172">
        <v>40</v>
      </c>
      <c r="K4172">
        <f>SUM(Emisiones_CH4_CO2eq_MUNDO[[#This Row],[Agricultura (kilotoneladas CO₂e)]:[Otras Quemas de Combustible (kilotoneladas CO₂e)]])</f>
        <v>1940</v>
      </c>
    </row>
    <row r="4173" spans="1:11" x14ac:dyDescent="0.25">
      <c r="A4173" t="s">
        <v>306</v>
      </c>
      <c r="B4173" t="s">
        <v>479</v>
      </c>
      <c r="C4173" t="s">
        <v>307</v>
      </c>
      <c r="D4173">
        <v>2003</v>
      </c>
      <c r="E4173">
        <v>0</v>
      </c>
      <c r="F4173">
        <v>360</v>
      </c>
      <c r="G4173">
        <v>1640</v>
      </c>
      <c r="H4173">
        <v>0</v>
      </c>
      <c r="I4173">
        <v>0</v>
      </c>
      <c r="J4173">
        <v>40</v>
      </c>
      <c r="K4173">
        <f>SUM(Emisiones_CH4_CO2eq_MUNDO[[#This Row],[Agricultura (kilotoneladas CO₂e)]:[Otras Quemas de Combustible (kilotoneladas CO₂e)]])</f>
        <v>2040</v>
      </c>
    </row>
    <row r="4174" spans="1:11" x14ac:dyDescent="0.25">
      <c r="A4174" t="s">
        <v>306</v>
      </c>
      <c r="B4174" t="s">
        <v>479</v>
      </c>
      <c r="C4174" t="s">
        <v>307</v>
      </c>
      <c r="D4174">
        <v>2004</v>
      </c>
      <c r="E4174">
        <v>0</v>
      </c>
      <c r="F4174">
        <v>440</v>
      </c>
      <c r="G4174">
        <v>1680</v>
      </c>
      <c r="H4174">
        <v>0</v>
      </c>
      <c r="I4174">
        <v>0</v>
      </c>
      <c r="J4174">
        <v>40</v>
      </c>
      <c r="K4174">
        <f>SUM(Emisiones_CH4_CO2eq_MUNDO[[#This Row],[Agricultura (kilotoneladas CO₂e)]:[Otras Quemas de Combustible (kilotoneladas CO₂e)]])</f>
        <v>2160</v>
      </c>
    </row>
    <row r="4175" spans="1:11" x14ac:dyDescent="0.25">
      <c r="A4175" t="s">
        <v>306</v>
      </c>
      <c r="B4175" t="s">
        <v>479</v>
      </c>
      <c r="C4175" t="s">
        <v>307</v>
      </c>
      <c r="D4175">
        <v>2005</v>
      </c>
      <c r="E4175">
        <v>0</v>
      </c>
      <c r="F4175">
        <v>510</v>
      </c>
      <c r="G4175">
        <v>1710</v>
      </c>
      <c r="H4175">
        <v>0</v>
      </c>
      <c r="I4175">
        <v>0</v>
      </c>
      <c r="J4175">
        <v>40</v>
      </c>
      <c r="K4175">
        <f>SUM(Emisiones_CH4_CO2eq_MUNDO[[#This Row],[Agricultura (kilotoneladas CO₂e)]:[Otras Quemas de Combustible (kilotoneladas CO₂e)]])</f>
        <v>2260</v>
      </c>
    </row>
    <row r="4176" spans="1:11" x14ac:dyDescent="0.25">
      <c r="A4176" t="s">
        <v>306</v>
      </c>
      <c r="B4176" t="s">
        <v>479</v>
      </c>
      <c r="C4176" t="s">
        <v>307</v>
      </c>
      <c r="D4176">
        <v>2006</v>
      </c>
      <c r="E4176">
        <v>0</v>
      </c>
      <c r="F4176">
        <v>530</v>
      </c>
      <c r="G4176">
        <v>1860</v>
      </c>
      <c r="H4176">
        <v>0</v>
      </c>
      <c r="I4176">
        <v>0</v>
      </c>
      <c r="J4176">
        <v>40</v>
      </c>
      <c r="K4176">
        <f>SUM(Emisiones_CH4_CO2eq_MUNDO[[#This Row],[Agricultura (kilotoneladas CO₂e)]:[Otras Quemas de Combustible (kilotoneladas CO₂e)]])</f>
        <v>2430</v>
      </c>
    </row>
    <row r="4177" spans="1:11" x14ac:dyDescent="0.25">
      <c r="A4177" t="s">
        <v>306</v>
      </c>
      <c r="B4177" t="s">
        <v>479</v>
      </c>
      <c r="C4177" t="s">
        <v>307</v>
      </c>
      <c r="D4177">
        <v>2007</v>
      </c>
      <c r="E4177">
        <v>0</v>
      </c>
      <c r="F4177">
        <v>560</v>
      </c>
      <c r="G4177">
        <v>2009.99999999999</v>
      </c>
      <c r="H4177">
        <v>0</v>
      </c>
      <c r="I4177">
        <v>0</v>
      </c>
      <c r="J4177">
        <v>50</v>
      </c>
      <c r="K4177">
        <f>SUM(Emisiones_CH4_CO2eq_MUNDO[[#This Row],[Agricultura (kilotoneladas CO₂e)]:[Otras Quemas de Combustible (kilotoneladas CO₂e)]])</f>
        <v>2619.99999999999</v>
      </c>
    </row>
    <row r="4178" spans="1:11" x14ac:dyDescent="0.25">
      <c r="A4178" t="s">
        <v>306</v>
      </c>
      <c r="B4178" t="s">
        <v>479</v>
      </c>
      <c r="C4178" t="s">
        <v>307</v>
      </c>
      <c r="D4178">
        <v>2008</v>
      </c>
      <c r="E4178">
        <v>0</v>
      </c>
      <c r="F4178">
        <v>580</v>
      </c>
      <c r="G4178">
        <v>2150</v>
      </c>
      <c r="H4178">
        <v>0</v>
      </c>
      <c r="I4178">
        <v>0</v>
      </c>
      <c r="J4178">
        <v>50</v>
      </c>
      <c r="K4178">
        <f>SUM(Emisiones_CH4_CO2eq_MUNDO[[#This Row],[Agricultura (kilotoneladas CO₂e)]:[Otras Quemas de Combustible (kilotoneladas CO₂e)]])</f>
        <v>2780</v>
      </c>
    </row>
    <row r="4179" spans="1:11" x14ac:dyDescent="0.25">
      <c r="A4179" t="s">
        <v>306</v>
      </c>
      <c r="B4179" t="s">
        <v>479</v>
      </c>
      <c r="C4179" t="s">
        <v>307</v>
      </c>
      <c r="D4179">
        <v>2009</v>
      </c>
      <c r="E4179">
        <v>0</v>
      </c>
      <c r="F4179">
        <v>610</v>
      </c>
      <c r="G4179">
        <v>2300</v>
      </c>
      <c r="H4179">
        <v>0</v>
      </c>
      <c r="I4179">
        <v>0</v>
      </c>
      <c r="J4179">
        <v>50</v>
      </c>
      <c r="K4179">
        <f>SUM(Emisiones_CH4_CO2eq_MUNDO[[#This Row],[Agricultura (kilotoneladas CO₂e)]:[Otras Quemas de Combustible (kilotoneladas CO₂e)]])</f>
        <v>2960</v>
      </c>
    </row>
    <row r="4180" spans="1:11" x14ac:dyDescent="0.25">
      <c r="A4180" t="s">
        <v>306</v>
      </c>
      <c r="B4180" t="s">
        <v>479</v>
      </c>
      <c r="C4180" t="s">
        <v>307</v>
      </c>
      <c r="D4180">
        <v>2010</v>
      </c>
      <c r="E4180">
        <v>0</v>
      </c>
      <c r="F4180">
        <v>630</v>
      </c>
      <c r="G4180">
        <v>2450</v>
      </c>
      <c r="H4180">
        <v>0</v>
      </c>
      <c r="I4180">
        <v>0</v>
      </c>
      <c r="J4180">
        <v>50</v>
      </c>
      <c r="K4180">
        <f>SUM(Emisiones_CH4_CO2eq_MUNDO[[#This Row],[Agricultura (kilotoneladas CO₂e)]:[Otras Quemas de Combustible (kilotoneladas CO₂e)]])</f>
        <v>3130</v>
      </c>
    </row>
    <row r="4181" spans="1:11" x14ac:dyDescent="0.25">
      <c r="A4181" t="s">
        <v>306</v>
      </c>
      <c r="B4181" t="s">
        <v>479</v>
      </c>
      <c r="C4181" t="s">
        <v>307</v>
      </c>
      <c r="D4181">
        <v>2011</v>
      </c>
      <c r="E4181">
        <v>0</v>
      </c>
      <c r="F4181">
        <v>690</v>
      </c>
      <c r="G4181">
        <v>2540</v>
      </c>
      <c r="H4181">
        <v>0</v>
      </c>
      <c r="I4181">
        <v>0</v>
      </c>
      <c r="J4181">
        <v>60</v>
      </c>
      <c r="K4181">
        <f>SUM(Emisiones_CH4_CO2eq_MUNDO[[#This Row],[Agricultura (kilotoneladas CO₂e)]:[Otras Quemas de Combustible (kilotoneladas CO₂e)]])</f>
        <v>3290</v>
      </c>
    </row>
    <row r="4182" spans="1:11" x14ac:dyDescent="0.25">
      <c r="A4182" t="s">
        <v>306</v>
      </c>
      <c r="B4182" t="s">
        <v>479</v>
      </c>
      <c r="C4182" t="s">
        <v>307</v>
      </c>
      <c r="D4182">
        <v>2012</v>
      </c>
      <c r="E4182">
        <v>0</v>
      </c>
      <c r="F4182">
        <v>740</v>
      </c>
      <c r="G4182">
        <v>2620</v>
      </c>
      <c r="H4182">
        <v>0</v>
      </c>
      <c r="I4182">
        <v>0</v>
      </c>
      <c r="J4182">
        <v>60</v>
      </c>
      <c r="K4182">
        <f>SUM(Emisiones_CH4_CO2eq_MUNDO[[#This Row],[Agricultura (kilotoneladas CO₂e)]:[Otras Quemas de Combustible (kilotoneladas CO₂e)]])</f>
        <v>3420</v>
      </c>
    </row>
    <row r="4183" spans="1:11" x14ac:dyDescent="0.25">
      <c r="A4183" t="s">
        <v>306</v>
      </c>
      <c r="B4183" t="s">
        <v>479</v>
      </c>
      <c r="C4183" t="s">
        <v>307</v>
      </c>
      <c r="D4183">
        <v>2013</v>
      </c>
      <c r="E4183">
        <v>0</v>
      </c>
      <c r="F4183">
        <v>790</v>
      </c>
      <c r="G4183">
        <v>2710</v>
      </c>
      <c r="H4183">
        <v>0</v>
      </c>
      <c r="I4183">
        <v>0</v>
      </c>
      <c r="J4183">
        <v>60</v>
      </c>
      <c r="K4183">
        <f>SUM(Emisiones_CH4_CO2eq_MUNDO[[#This Row],[Agricultura (kilotoneladas CO₂e)]:[Otras Quemas de Combustible (kilotoneladas CO₂e)]])</f>
        <v>3560</v>
      </c>
    </row>
    <row r="4184" spans="1:11" x14ac:dyDescent="0.25">
      <c r="A4184" t="s">
        <v>306</v>
      </c>
      <c r="B4184" t="s">
        <v>479</v>
      </c>
      <c r="C4184" t="s">
        <v>307</v>
      </c>
      <c r="D4184">
        <v>2014</v>
      </c>
      <c r="E4184">
        <v>0</v>
      </c>
      <c r="F4184">
        <v>850</v>
      </c>
      <c r="G4184">
        <v>2790</v>
      </c>
      <c r="H4184">
        <v>0</v>
      </c>
      <c r="I4184">
        <v>0</v>
      </c>
      <c r="J4184">
        <v>60</v>
      </c>
      <c r="K4184">
        <f>SUM(Emisiones_CH4_CO2eq_MUNDO[[#This Row],[Agricultura (kilotoneladas CO₂e)]:[Otras Quemas de Combustible (kilotoneladas CO₂e)]])</f>
        <v>3700</v>
      </c>
    </row>
    <row r="4185" spans="1:11" x14ac:dyDescent="0.25">
      <c r="A4185" t="s">
        <v>306</v>
      </c>
      <c r="B4185" t="s">
        <v>479</v>
      </c>
      <c r="C4185" t="s">
        <v>307</v>
      </c>
      <c r="D4185">
        <v>2015</v>
      </c>
      <c r="E4185">
        <v>0</v>
      </c>
      <c r="F4185">
        <v>900</v>
      </c>
      <c r="G4185">
        <v>2880</v>
      </c>
      <c r="H4185">
        <v>0</v>
      </c>
      <c r="I4185">
        <v>0</v>
      </c>
      <c r="J4185">
        <v>60</v>
      </c>
      <c r="K4185">
        <f>SUM(Emisiones_CH4_CO2eq_MUNDO[[#This Row],[Agricultura (kilotoneladas CO₂e)]:[Otras Quemas de Combustible (kilotoneladas CO₂e)]])</f>
        <v>3840</v>
      </c>
    </row>
    <row r="4186" spans="1:11" x14ac:dyDescent="0.25">
      <c r="A4186" t="s">
        <v>306</v>
      </c>
      <c r="B4186" t="s">
        <v>479</v>
      </c>
      <c r="C4186" t="s">
        <v>307</v>
      </c>
      <c r="D4186">
        <v>2016</v>
      </c>
      <c r="E4186">
        <v>0</v>
      </c>
      <c r="F4186">
        <v>920</v>
      </c>
      <c r="G4186">
        <v>2960</v>
      </c>
      <c r="H4186">
        <v>0</v>
      </c>
      <c r="I4186">
        <v>0</v>
      </c>
      <c r="J4186">
        <v>60</v>
      </c>
      <c r="K4186">
        <f>SUM(Emisiones_CH4_CO2eq_MUNDO[[#This Row],[Agricultura (kilotoneladas CO₂e)]:[Otras Quemas de Combustible (kilotoneladas CO₂e)]])</f>
        <v>3940</v>
      </c>
    </row>
    <row r="4187" spans="1:11" x14ac:dyDescent="0.25">
      <c r="A4187" t="s">
        <v>308</v>
      </c>
      <c r="B4187" t="s">
        <v>480</v>
      </c>
      <c r="C4187" t="s">
        <v>309</v>
      </c>
      <c r="D4187">
        <v>1990</v>
      </c>
      <c r="E4187">
        <v>3850</v>
      </c>
      <c r="F4187">
        <v>2390</v>
      </c>
      <c r="G4187">
        <v>1080</v>
      </c>
      <c r="H4187">
        <v>0</v>
      </c>
      <c r="I4187">
        <v>0</v>
      </c>
      <c r="J4187">
        <v>530</v>
      </c>
      <c r="K4187">
        <f>SUM(Emisiones_CH4_CO2eq_MUNDO[[#This Row],[Agricultura (kilotoneladas CO₂e)]:[Otras Quemas de Combustible (kilotoneladas CO₂e)]])</f>
        <v>7850</v>
      </c>
    </row>
    <row r="4188" spans="1:11" x14ac:dyDescent="0.25">
      <c r="A4188" t="s">
        <v>308</v>
      </c>
      <c r="B4188" t="s">
        <v>480</v>
      </c>
      <c r="C4188" t="s">
        <v>309</v>
      </c>
      <c r="D4188">
        <v>1991</v>
      </c>
      <c r="E4188">
        <v>3680</v>
      </c>
      <c r="F4188">
        <v>2410</v>
      </c>
      <c r="G4188">
        <v>1090</v>
      </c>
      <c r="H4188">
        <v>0</v>
      </c>
      <c r="I4188">
        <v>0</v>
      </c>
      <c r="J4188">
        <v>510</v>
      </c>
      <c r="K4188">
        <f>SUM(Emisiones_CH4_CO2eq_MUNDO[[#This Row],[Agricultura (kilotoneladas CO₂e)]:[Otras Quemas de Combustible (kilotoneladas CO₂e)]])</f>
        <v>7690</v>
      </c>
    </row>
    <row r="4189" spans="1:11" x14ac:dyDescent="0.25">
      <c r="A4189" t="s">
        <v>308</v>
      </c>
      <c r="B4189" t="s">
        <v>480</v>
      </c>
      <c r="C4189" t="s">
        <v>309</v>
      </c>
      <c r="D4189">
        <v>1992</v>
      </c>
      <c r="E4189">
        <v>3280</v>
      </c>
      <c r="F4189">
        <v>2430</v>
      </c>
      <c r="G4189">
        <v>1090</v>
      </c>
      <c r="H4189">
        <v>0</v>
      </c>
      <c r="I4189">
        <v>0</v>
      </c>
      <c r="J4189">
        <v>470</v>
      </c>
      <c r="K4189">
        <f>SUM(Emisiones_CH4_CO2eq_MUNDO[[#This Row],[Agricultura (kilotoneladas CO₂e)]:[Otras Quemas de Combustible (kilotoneladas CO₂e)]])</f>
        <v>7270</v>
      </c>
    </row>
    <row r="4190" spans="1:11" x14ac:dyDescent="0.25">
      <c r="A4190" t="s">
        <v>308</v>
      </c>
      <c r="B4190" t="s">
        <v>480</v>
      </c>
      <c r="C4190" t="s">
        <v>309</v>
      </c>
      <c r="D4190">
        <v>1993</v>
      </c>
      <c r="E4190">
        <v>2850</v>
      </c>
      <c r="F4190">
        <v>2390</v>
      </c>
      <c r="G4190">
        <v>1090</v>
      </c>
      <c r="H4190">
        <v>0</v>
      </c>
      <c r="I4190">
        <v>0</v>
      </c>
      <c r="J4190">
        <v>400</v>
      </c>
      <c r="K4190">
        <f>SUM(Emisiones_CH4_CO2eq_MUNDO[[#This Row],[Agricultura (kilotoneladas CO₂e)]:[Otras Quemas de Combustible (kilotoneladas CO₂e)]])</f>
        <v>6730</v>
      </c>
    </row>
    <row r="4191" spans="1:11" x14ac:dyDescent="0.25">
      <c r="A4191" t="s">
        <v>308</v>
      </c>
      <c r="B4191" t="s">
        <v>480</v>
      </c>
      <c r="C4191" t="s">
        <v>309</v>
      </c>
      <c r="D4191">
        <v>1994</v>
      </c>
      <c r="E4191">
        <v>2460</v>
      </c>
      <c r="F4191">
        <v>2420</v>
      </c>
      <c r="G4191">
        <v>1070</v>
      </c>
      <c r="H4191">
        <v>0</v>
      </c>
      <c r="I4191">
        <v>0</v>
      </c>
      <c r="J4191">
        <v>350</v>
      </c>
      <c r="K4191">
        <f>SUM(Emisiones_CH4_CO2eq_MUNDO[[#This Row],[Agricultura (kilotoneladas CO₂e)]:[Otras Quemas de Combustible (kilotoneladas CO₂e)]])</f>
        <v>6300</v>
      </c>
    </row>
    <row r="4192" spans="1:11" x14ac:dyDescent="0.25">
      <c r="A4192" t="s">
        <v>308</v>
      </c>
      <c r="B4192" t="s">
        <v>480</v>
      </c>
      <c r="C4192" t="s">
        <v>309</v>
      </c>
      <c r="D4192">
        <v>1995</v>
      </c>
      <c r="E4192">
        <v>2290</v>
      </c>
      <c r="F4192">
        <v>2440</v>
      </c>
      <c r="G4192">
        <v>1070</v>
      </c>
      <c r="H4192">
        <v>0</v>
      </c>
      <c r="I4192">
        <v>0</v>
      </c>
      <c r="J4192">
        <v>360</v>
      </c>
      <c r="K4192">
        <f>SUM(Emisiones_CH4_CO2eq_MUNDO[[#This Row],[Agricultura (kilotoneladas CO₂e)]:[Otras Quemas de Combustible (kilotoneladas CO₂e)]])</f>
        <v>6160</v>
      </c>
    </row>
    <row r="4193" spans="1:11" x14ac:dyDescent="0.25">
      <c r="A4193" t="s">
        <v>308</v>
      </c>
      <c r="B4193" t="s">
        <v>480</v>
      </c>
      <c r="C4193" t="s">
        <v>309</v>
      </c>
      <c r="D4193">
        <v>1996</v>
      </c>
      <c r="E4193">
        <v>2320</v>
      </c>
      <c r="F4193">
        <v>2450</v>
      </c>
      <c r="G4193">
        <v>1070</v>
      </c>
      <c r="H4193">
        <v>0</v>
      </c>
      <c r="I4193">
        <v>0</v>
      </c>
      <c r="J4193">
        <v>380</v>
      </c>
      <c r="K4193">
        <f>SUM(Emisiones_CH4_CO2eq_MUNDO[[#This Row],[Agricultura (kilotoneladas CO₂e)]:[Otras Quemas de Combustible (kilotoneladas CO₂e)]])</f>
        <v>6220</v>
      </c>
    </row>
    <row r="4194" spans="1:11" x14ac:dyDescent="0.25">
      <c r="A4194" t="s">
        <v>308</v>
      </c>
      <c r="B4194" t="s">
        <v>480</v>
      </c>
      <c r="C4194" t="s">
        <v>309</v>
      </c>
      <c r="D4194">
        <v>1997</v>
      </c>
      <c r="E4194">
        <v>2230</v>
      </c>
      <c r="F4194">
        <v>2400</v>
      </c>
      <c r="G4194">
        <v>1080</v>
      </c>
      <c r="H4194">
        <v>0</v>
      </c>
      <c r="I4194">
        <v>0</v>
      </c>
      <c r="J4194">
        <v>340</v>
      </c>
      <c r="K4194">
        <f>SUM(Emisiones_CH4_CO2eq_MUNDO[[#This Row],[Agricultura (kilotoneladas CO₂e)]:[Otras Quemas de Combustible (kilotoneladas CO₂e)]])</f>
        <v>6050</v>
      </c>
    </row>
    <row r="4195" spans="1:11" x14ac:dyDescent="0.25">
      <c r="A4195" t="s">
        <v>308</v>
      </c>
      <c r="B4195" t="s">
        <v>480</v>
      </c>
      <c r="C4195" t="s">
        <v>309</v>
      </c>
      <c r="D4195">
        <v>1998</v>
      </c>
      <c r="E4195">
        <v>2020</v>
      </c>
      <c r="F4195">
        <v>2520</v>
      </c>
      <c r="G4195">
        <v>1090</v>
      </c>
      <c r="H4195">
        <v>0</v>
      </c>
      <c r="I4195">
        <v>0</v>
      </c>
      <c r="J4195">
        <v>280</v>
      </c>
      <c r="K4195">
        <f>SUM(Emisiones_CH4_CO2eq_MUNDO[[#This Row],[Agricultura (kilotoneladas CO₂e)]:[Otras Quemas de Combustible (kilotoneladas CO₂e)]])</f>
        <v>5910</v>
      </c>
    </row>
    <row r="4196" spans="1:11" x14ac:dyDescent="0.25">
      <c r="A4196" t="s">
        <v>308</v>
      </c>
      <c r="B4196" t="s">
        <v>480</v>
      </c>
      <c r="C4196" t="s">
        <v>309</v>
      </c>
      <c r="D4196">
        <v>1999</v>
      </c>
      <c r="E4196">
        <v>1790</v>
      </c>
      <c r="F4196">
        <v>2540</v>
      </c>
      <c r="G4196">
        <v>1100</v>
      </c>
      <c r="H4196">
        <v>0</v>
      </c>
      <c r="I4196">
        <v>0</v>
      </c>
      <c r="J4196">
        <v>270</v>
      </c>
      <c r="K4196">
        <f>SUM(Emisiones_CH4_CO2eq_MUNDO[[#This Row],[Agricultura (kilotoneladas CO₂e)]:[Otras Quemas de Combustible (kilotoneladas CO₂e)]])</f>
        <v>5700</v>
      </c>
    </row>
    <row r="4197" spans="1:11" x14ac:dyDescent="0.25">
      <c r="A4197" t="s">
        <v>308</v>
      </c>
      <c r="B4197" t="s">
        <v>480</v>
      </c>
      <c r="C4197" t="s">
        <v>309</v>
      </c>
      <c r="D4197">
        <v>2000</v>
      </c>
      <c r="E4197">
        <v>1690</v>
      </c>
      <c r="F4197">
        <v>2320</v>
      </c>
      <c r="G4197">
        <v>1110</v>
      </c>
      <c r="H4197">
        <v>0</v>
      </c>
      <c r="I4197">
        <v>0</v>
      </c>
      <c r="J4197">
        <v>280</v>
      </c>
      <c r="K4197">
        <f>SUM(Emisiones_CH4_CO2eq_MUNDO[[#This Row],[Agricultura (kilotoneladas CO₂e)]:[Otras Quemas de Combustible (kilotoneladas CO₂e)]])</f>
        <v>5400</v>
      </c>
    </row>
    <row r="4198" spans="1:11" x14ac:dyDescent="0.25">
      <c r="A4198" t="s">
        <v>308</v>
      </c>
      <c r="B4198" t="s">
        <v>480</v>
      </c>
      <c r="C4198" t="s">
        <v>309</v>
      </c>
      <c r="D4198">
        <v>2001</v>
      </c>
      <c r="E4198">
        <v>1640</v>
      </c>
      <c r="F4198">
        <v>2210</v>
      </c>
      <c r="G4198">
        <v>1120</v>
      </c>
      <c r="H4198">
        <v>0</v>
      </c>
      <c r="I4198">
        <v>0</v>
      </c>
      <c r="J4198">
        <v>300</v>
      </c>
      <c r="K4198">
        <f>SUM(Emisiones_CH4_CO2eq_MUNDO[[#This Row],[Agricultura (kilotoneladas CO₂e)]:[Otras Quemas de Combustible (kilotoneladas CO₂e)]])</f>
        <v>5270</v>
      </c>
    </row>
    <row r="4199" spans="1:11" x14ac:dyDescent="0.25">
      <c r="A4199" t="s">
        <v>308</v>
      </c>
      <c r="B4199" t="s">
        <v>480</v>
      </c>
      <c r="C4199" t="s">
        <v>309</v>
      </c>
      <c r="D4199">
        <v>2002</v>
      </c>
      <c r="E4199">
        <v>1610</v>
      </c>
      <c r="F4199">
        <v>2130</v>
      </c>
      <c r="G4199">
        <v>1240</v>
      </c>
      <c r="H4199">
        <v>0</v>
      </c>
      <c r="I4199">
        <v>0</v>
      </c>
      <c r="J4199">
        <v>210</v>
      </c>
      <c r="K4199">
        <f>SUM(Emisiones_CH4_CO2eq_MUNDO[[#This Row],[Agricultura (kilotoneladas CO₂e)]:[Otras Quemas de Combustible (kilotoneladas CO₂e)]])</f>
        <v>5190</v>
      </c>
    </row>
    <row r="4200" spans="1:11" x14ac:dyDescent="0.25">
      <c r="A4200" t="s">
        <v>308</v>
      </c>
      <c r="B4200" t="s">
        <v>480</v>
      </c>
      <c r="C4200" t="s">
        <v>309</v>
      </c>
      <c r="D4200">
        <v>2003</v>
      </c>
      <c r="E4200">
        <v>1570</v>
      </c>
      <c r="F4200">
        <v>2069.99999999999</v>
      </c>
      <c r="G4200">
        <v>1260</v>
      </c>
      <c r="H4200">
        <v>0</v>
      </c>
      <c r="I4200">
        <v>0</v>
      </c>
      <c r="J4200">
        <v>230</v>
      </c>
      <c r="K4200">
        <f>SUM(Emisiones_CH4_CO2eq_MUNDO[[#This Row],[Agricultura (kilotoneladas CO₂e)]:[Otras Quemas de Combustible (kilotoneladas CO₂e)]])</f>
        <v>5129.99999999999</v>
      </c>
    </row>
    <row r="4201" spans="1:11" x14ac:dyDescent="0.25">
      <c r="A4201" t="s">
        <v>308</v>
      </c>
      <c r="B4201" t="s">
        <v>480</v>
      </c>
      <c r="C4201" t="s">
        <v>309</v>
      </c>
      <c r="D4201">
        <v>2004</v>
      </c>
      <c r="E4201">
        <v>1520</v>
      </c>
      <c r="F4201">
        <v>2160</v>
      </c>
      <c r="G4201">
        <v>1200</v>
      </c>
      <c r="H4201">
        <v>0</v>
      </c>
      <c r="I4201">
        <v>0</v>
      </c>
      <c r="J4201">
        <v>260</v>
      </c>
      <c r="K4201">
        <f>SUM(Emisiones_CH4_CO2eq_MUNDO[[#This Row],[Agricultura (kilotoneladas CO₂e)]:[Otras Quemas de Combustible (kilotoneladas CO₂e)]])</f>
        <v>5140</v>
      </c>
    </row>
    <row r="4202" spans="1:11" x14ac:dyDescent="0.25">
      <c r="A4202" t="s">
        <v>308</v>
      </c>
      <c r="B4202" t="s">
        <v>480</v>
      </c>
      <c r="C4202" t="s">
        <v>309</v>
      </c>
      <c r="D4202">
        <v>2005</v>
      </c>
      <c r="E4202">
        <v>1380</v>
      </c>
      <c r="F4202">
        <v>2110</v>
      </c>
      <c r="G4202">
        <v>1230</v>
      </c>
      <c r="H4202">
        <v>0</v>
      </c>
      <c r="I4202">
        <v>0</v>
      </c>
      <c r="J4202">
        <v>310</v>
      </c>
      <c r="K4202">
        <f>SUM(Emisiones_CH4_CO2eq_MUNDO[[#This Row],[Agricultura (kilotoneladas CO₂e)]:[Otras Quemas de Combustible (kilotoneladas CO₂e)]])</f>
        <v>5030</v>
      </c>
    </row>
    <row r="4203" spans="1:11" x14ac:dyDescent="0.25">
      <c r="A4203" t="s">
        <v>308</v>
      </c>
      <c r="B4203" t="s">
        <v>480</v>
      </c>
      <c r="C4203" t="s">
        <v>309</v>
      </c>
      <c r="D4203">
        <v>2006</v>
      </c>
      <c r="E4203">
        <v>1350</v>
      </c>
      <c r="F4203">
        <v>1920</v>
      </c>
      <c r="G4203">
        <v>1270</v>
      </c>
      <c r="H4203">
        <v>0</v>
      </c>
      <c r="I4203">
        <v>0</v>
      </c>
      <c r="J4203">
        <v>290</v>
      </c>
      <c r="K4203">
        <f>SUM(Emisiones_CH4_CO2eq_MUNDO[[#This Row],[Agricultura (kilotoneladas CO₂e)]:[Otras Quemas de Combustible (kilotoneladas CO₂e)]])</f>
        <v>4830</v>
      </c>
    </row>
    <row r="4204" spans="1:11" x14ac:dyDescent="0.25">
      <c r="A4204" t="s">
        <v>308</v>
      </c>
      <c r="B4204" t="s">
        <v>480</v>
      </c>
      <c r="C4204" t="s">
        <v>309</v>
      </c>
      <c r="D4204">
        <v>2007</v>
      </c>
      <c r="E4204">
        <v>1300</v>
      </c>
      <c r="F4204">
        <v>1860</v>
      </c>
      <c r="G4204">
        <v>1260</v>
      </c>
      <c r="H4204">
        <v>0</v>
      </c>
      <c r="I4204">
        <v>0</v>
      </c>
      <c r="J4204">
        <v>260</v>
      </c>
      <c r="K4204">
        <f>SUM(Emisiones_CH4_CO2eq_MUNDO[[#This Row],[Agricultura (kilotoneladas CO₂e)]:[Otras Quemas de Combustible (kilotoneladas CO₂e)]])</f>
        <v>4680</v>
      </c>
    </row>
    <row r="4205" spans="1:11" x14ac:dyDescent="0.25">
      <c r="A4205" t="s">
        <v>308</v>
      </c>
      <c r="B4205" t="s">
        <v>480</v>
      </c>
      <c r="C4205" t="s">
        <v>309</v>
      </c>
      <c r="D4205">
        <v>2008</v>
      </c>
      <c r="E4205">
        <v>1280</v>
      </c>
      <c r="F4205">
        <v>1990</v>
      </c>
      <c r="G4205">
        <v>1300</v>
      </c>
      <c r="H4205">
        <v>0</v>
      </c>
      <c r="I4205">
        <v>0</v>
      </c>
      <c r="J4205">
        <v>210</v>
      </c>
      <c r="K4205">
        <f>SUM(Emisiones_CH4_CO2eq_MUNDO[[#This Row],[Agricultura (kilotoneladas CO₂e)]:[Otras Quemas de Combustible (kilotoneladas CO₂e)]])</f>
        <v>4780</v>
      </c>
    </row>
    <row r="4206" spans="1:11" x14ac:dyDescent="0.25">
      <c r="A4206" t="s">
        <v>308</v>
      </c>
      <c r="B4206" t="s">
        <v>480</v>
      </c>
      <c r="C4206" t="s">
        <v>309</v>
      </c>
      <c r="D4206">
        <v>2009</v>
      </c>
      <c r="E4206">
        <v>1220</v>
      </c>
      <c r="F4206">
        <v>1770</v>
      </c>
      <c r="G4206">
        <v>1330</v>
      </c>
      <c r="H4206">
        <v>0</v>
      </c>
      <c r="I4206">
        <v>0</v>
      </c>
      <c r="J4206">
        <v>220</v>
      </c>
      <c r="K4206">
        <f>SUM(Emisiones_CH4_CO2eq_MUNDO[[#This Row],[Agricultura (kilotoneladas CO₂e)]:[Otras Quemas de Combustible (kilotoneladas CO₂e)]])</f>
        <v>4540</v>
      </c>
    </row>
    <row r="4207" spans="1:11" x14ac:dyDescent="0.25">
      <c r="A4207" t="s">
        <v>308</v>
      </c>
      <c r="B4207" t="s">
        <v>480</v>
      </c>
      <c r="C4207" t="s">
        <v>309</v>
      </c>
      <c r="D4207">
        <v>2010</v>
      </c>
      <c r="E4207">
        <v>1190</v>
      </c>
      <c r="F4207">
        <v>1870</v>
      </c>
      <c r="G4207">
        <v>1350</v>
      </c>
      <c r="H4207">
        <v>0</v>
      </c>
      <c r="I4207">
        <v>0</v>
      </c>
      <c r="J4207">
        <v>220</v>
      </c>
      <c r="K4207">
        <f>SUM(Emisiones_CH4_CO2eq_MUNDO[[#This Row],[Agricultura (kilotoneladas CO₂e)]:[Otras Quemas de Combustible (kilotoneladas CO₂e)]])</f>
        <v>4630</v>
      </c>
    </row>
    <row r="4208" spans="1:11" x14ac:dyDescent="0.25">
      <c r="A4208" t="s">
        <v>308</v>
      </c>
      <c r="B4208" t="s">
        <v>480</v>
      </c>
      <c r="C4208" t="s">
        <v>309</v>
      </c>
      <c r="D4208">
        <v>2011</v>
      </c>
      <c r="E4208">
        <v>1180</v>
      </c>
      <c r="F4208">
        <v>1940</v>
      </c>
      <c r="G4208">
        <v>1420</v>
      </c>
      <c r="H4208">
        <v>0</v>
      </c>
      <c r="I4208">
        <v>0</v>
      </c>
      <c r="J4208">
        <v>220</v>
      </c>
      <c r="K4208">
        <f>SUM(Emisiones_CH4_CO2eq_MUNDO[[#This Row],[Agricultura (kilotoneladas CO₂e)]:[Otras Quemas de Combustible (kilotoneladas CO₂e)]])</f>
        <v>4760</v>
      </c>
    </row>
    <row r="4209" spans="1:11" x14ac:dyDescent="0.25">
      <c r="A4209" t="s">
        <v>308</v>
      </c>
      <c r="B4209" t="s">
        <v>480</v>
      </c>
      <c r="C4209" t="s">
        <v>309</v>
      </c>
      <c r="D4209">
        <v>2012</v>
      </c>
      <c r="E4209">
        <v>1160</v>
      </c>
      <c r="F4209">
        <v>1480</v>
      </c>
      <c r="G4209">
        <v>1410</v>
      </c>
      <c r="H4209">
        <v>0</v>
      </c>
      <c r="I4209">
        <v>0</v>
      </c>
      <c r="J4209">
        <v>250</v>
      </c>
      <c r="K4209">
        <f>SUM(Emisiones_CH4_CO2eq_MUNDO[[#This Row],[Agricultura (kilotoneladas CO₂e)]:[Otras Quemas de Combustible (kilotoneladas CO₂e)]])</f>
        <v>4300</v>
      </c>
    </row>
    <row r="4210" spans="1:11" x14ac:dyDescent="0.25">
      <c r="A4210" t="s">
        <v>308</v>
      </c>
      <c r="B4210" t="s">
        <v>480</v>
      </c>
      <c r="C4210" t="s">
        <v>309</v>
      </c>
      <c r="D4210">
        <v>2013</v>
      </c>
      <c r="E4210">
        <v>1180</v>
      </c>
      <c r="F4210">
        <v>1640</v>
      </c>
      <c r="G4210">
        <v>1400</v>
      </c>
      <c r="H4210">
        <v>0</v>
      </c>
      <c r="I4210">
        <v>0</v>
      </c>
      <c r="J4210">
        <v>230</v>
      </c>
      <c r="K4210">
        <f>SUM(Emisiones_CH4_CO2eq_MUNDO[[#This Row],[Agricultura (kilotoneladas CO₂e)]:[Otras Quemas de Combustible (kilotoneladas CO₂e)]])</f>
        <v>4450</v>
      </c>
    </row>
    <row r="4211" spans="1:11" x14ac:dyDescent="0.25">
      <c r="A4211" t="s">
        <v>308</v>
      </c>
      <c r="B4211" t="s">
        <v>480</v>
      </c>
      <c r="C4211" t="s">
        <v>309</v>
      </c>
      <c r="D4211">
        <v>2014</v>
      </c>
      <c r="E4211">
        <v>1160</v>
      </c>
      <c r="F4211">
        <v>1450</v>
      </c>
      <c r="G4211">
        <v>1370</v>
      </c>
      <c r="H4211">
        <v>0</v>
      </c>
      <c r="I4211">
        <v>0</v>
      </c>
      <c r="J4211">
        <v>230</v>
      </c>
      <c r="K4211">
        <f>SUM(Emisiones_CH4_CO2eq_MUNDO[[#This Row],[Agricultura (kilotoneladas CO₂e)]:[Otras Quemas de Combustible (kilotoneladas CO₂e)]])</f>
        <v>4210</v>
      </c>
    </row>
    <row r="4212" spans="1:11" x14ac:dyDescent="0.25">
      <c r="A4212" t="s">
        <v>308</v>
      </c>
      <c r="B4212" t="s">
        <v>480</v>
      </c>
      <c r="C4212" t="s">
        <v>309</v>
      </c>
      <c r="D4212">
        <v>2015</v>
      </c>
      <c r="E4212">
        <v>1150</v>
      </c>
      <c r="F4212">
        <v>1580</v>
      </c>
      <c r="G4212">
        <v>1360</v>
      </c>
      <c r="H4212">
        <v>0</v>
      </c>
      <c r="I4212">
        <v>0</v>
      </c>
      <c r="J4212">
        <v>240</v>
      </c>
      <c r="K4212">
        <f>SUM(Emisiones_CH4_CO2eq_MUNDO[[#This Row],[Agricultura (kilotoneladas CO₂e)]:[Otras Quemas de Combustible (kilotoneladas CO₂e)]])</f>
        <v>4330</v>
      </c>
    </row>
    <row r="4213" spans="1:11" x14ac:dyDescent="0.25">
      <c r="A4213" t="s">
        <v>308</v>
      </c>
      <c r="B4213" t="s">
        <v>480</v>
      </c>
      <c r="C4213" t="s">
        <v>309</v>
      </c>
      <c r="D4213">
        <v>2016</v>
      </c>
      <c r="E4213">
        <v>1130</v>
      </c>
      <c r="F4213">
        <v>1670</v>
      </c>
      <c r="G4213">
        <v>1360</v>
      </c>
      <c r="H4213">
        <v>0</v>
      </c>
      <c r="I4213">
        <v>0</v>
      </c>
      <c r="J4213">
        <v>220</v>
      </c>
      <c r="K4213">
        <f>SUM(Emisiones_CH4_CO2eq_MUNDO[[#This Row],[Agricultura (kilotoneladas CO₂e)]:[Otras Quemas de Combustible (kilotoneladas CO₂e)]])</f>
        <v>4380</v>
      </c>
    </row>
    <row r="4214" spans="1:11" x14ac:dyDescent="0.25">
      <c r="A4214" t="s">
        <v>310</v>
      </c>
      <c r="B4214" t="s">
        <v>481</v>
      </c>
      <c r="C4214" t="s">
        <v>311</v>
      </c>
      <c r="D4214">
        <v>1990</v>
      </c>
      <c r="E4214">
        <v>1630</v>
      </c>
      <c r="F4214">
        <v>410</v>
      </c>
      <c r="G4214">
        <v>630</v>
      </c>
      <c r="H4214">
        <v>0</v>
      </c>
      <c r="I4214">
        <v>0</v>
      </c>
      <c r="J4214">
        <v>180</v>
      </c>
      <c r="K4214">
        <f>SUM(Emisiones_CH4_CO2eq_MUNDO[[#This Row],[Agricultura (kilotoneladas CO₂e)]:[Otras Quemas de Combustible (kilotoneladas CO₂e)]])</f>
        <v>2850</v>
      </c>
    </row>
    <row r="4215" spans="1:11" x14ac:dyDescent="0.25">
      <c r="A4215" t="s">
        <v>310</v>
      </c>
      <c r="B4215" t="s">
        <v>481</v>
      </c>
      <c r="C4215" t="s">
        <v>311</v>
      </c>
      <c r="D4215">
        <v>1991</v>
      </c>
      <c r="E4215">
        <v>1570</v>
      </c>
      <c r="F4215">
        <v>380</v>
      </c>
      <c r="G4215">
        <v>640</v>
      </c>
      <c r="H4215">
        <v>0</v>
      </c>
      <c r="I4215">
        <v>10</v>
      </c>
      <c r="J4215">
        <v>190</v>
      </c>
      <c r="K4215">
        <f>SUM(Emisiones_CH4_CO2eq_MUNDO[[#This Row],[Agricultura (kilotoneladas CO₂e)]:[Otras Quemas de Combustible (kilotoneladas CO₂e)]])</f>
        <v>2790</v>
      </c>
    </row>
    <row r="4216" spans="1:11" x14ac:dyDescent="0.25">
      <c r="A4216" t="s">
        <v>310</v>
      </c>
      <c r="B4216" t="s">
        <v>481</v>
      </c>
      <c r="C4216" t="s">
        <v>311</v>
      </c>
      <c r="D4216">
        <v>1992</v>
      </c>
      <c r="E4216">
        <v>1310</v>
      </c>
      <c r="F4216">
        <v>400</v>
      </c>
      <c r="G4216">
        <v>650</v>
      </c>
      <c r="H4216">
        <v>0</v>
      </c>
      <c r="I4216">
        <v>0</v>
      </c>
      <c r="J4216">
        <v>180</v>
      </c>
      <c r="K4216">
        <f>SUM(Emisiones_CH4_CO2eq_MUNDO[[#This Row],[Agricultura (kilotoneladas CO₂e)]:[Otras Quemas de Combustible (kilotoneladas CO₂e)]])</f>
        <v>2540</v>
      </c>
    </row>
    <row r="4217" spans="1:11" x14ac:dyDescent="0.25">
      <c r="A4217" t="s">
        <v>310</v>
      </c>
      <c r="B4217" t="s">
        <v>481</v>
      </c>
      <c r="C4217" t="s">
        <v>311</v>
      </c>
      <c r="D4217">
        <v>1993</v>
      </c>
      <c r="E4217">
        <v>1330</v>
      </c>
      <c r="F4217">
        <v>370</v>
      </c>
      <c r="G4217">
        <v>660</v>
      </c>
      <c r="H4217">
        <v>0</v>
      </c>
      <c r="I4217">
        <v>0</v>
      </c>
      <c r="J4217">
        <v>180</v>
      </c>
      <c r="K4217">
        <f>SUM(Emisiones_CH4_CO2eq_MUNDO[[#This Row],[Agricultura (kilotoneladas CO₂e)]:[Otras Quemas de Combustible (kilotoneladas CO₂e)]])</f>
        <v>2540</v>
      </c>
    </row>
    <row r="4218" spans="1:11" x14ac:dyDescent="0.25">
      <c r="A4218" t="s">
        <v>310</v>
      </c>
      <c r="B4218" t="s">
        <v>481</v>
      </c>
      <c r="C4218" t="s">
        <v>311</v>
      </c>
      <c r="D4218">
        <v>1994</v>
      </c>
      <c r="E4218">
        <v>1290</v>
      </c>
      <c r="F4218">
        <v>360</v>
      </c>
      <c r="G4218">
        <v>670</v>
      </c>
      <c r="H4218">
        <v>0</v>
      </c>
      <c r="I4218">
        <v>0</v>
      </c>
      <c r="J4218">
        <v>170</v>
      </c>
      <c r="K4218">
        <f>SUM(Emisiones_CH4_CO2eq_MUNDO[[#This Row],[Agricultura (kilotoneladas CO₂e)]:[Otras Quemas de Combustible (kilotoneladas CO₂e)]])</f>
        <v>2490</v>
      </c>
    </row>
    <row r="4219" spans="1:11" x14ac:dyDescent="0.25">
      <c r="A4219" t="s">
        <v>310</v>
      </c>
      <c r="B4219" t="s">
        <v>481</v>
      </c>
      <c r="C4219" t="s">
        <v>311</v>
      </c>
      <c r="D4219">
        <v>1995</v>
      </c>
      <c r="E4219">
        <v>1290</v>
      </c>
      <c r="F4219">
        <v>370</v>
      </c>
      <c r="G4219">
        <v>680</v>
      </c>
      <c r="H4219">
        <v>0</v>
      </c>
      <c r="I4219">
        <v>10</v>
      </c>
      <c r="J4219">
        <v>170</v>
      </c>
      <c r="K4219">
        <f>SUM(Emisiones_CH4_CO2eq_MUNDO[[#This Row],[Agricultura (kilotoneladas CO₂e)]:[Otras Quemas de Combustible (kilotoneladas CO₂e)]])</f>
        <v>2520</v>
      </c>
    </row>
    <row r="4220" spans="1:11" x14ac:dyDescent="0.25">
      <c r="A4220" t="s">
        <v>310</v>
      </c>
      <c r="B4220" t="s">
        <v>481</v>
      </c>
      <c r="C4220" t="s">
        <v>311</v>
      </c>
      <c r="D4220">
        <v>1996</v>
      </c>
      <c r="E4220">
        <v>1320</v>
      </c>
      <c r="F4220">
        <v>350</v>
      </c>
      <c r="G4220">
        <v>680</v>
      </c>
      <c r="H4220">
        <v>0</v>
      </c>
      <c r="I4220">
        <v>0</v>
      </c>
      <c r="J4220">
        <v>170</v>
      </c>
      <c r="K4220">
        <f>SUM(Emisiones_CH4_CO2eq_MUNDO[[#This Row],[Agricultura (kilotoneladas CO₂e)]:[Otras Quemas de Combustible (kilotoneladas CO₂e)]])</f>
        <v>2520</v>
      </c>
    </row>
    <row r="4221" spans="1:11" x14ac:dyDescent="0.25">
      <c r="A4221" t="s">
        <v>310</v>
      </c>
      <c r="B4221" t="s">
        <v>481</v>
      </c>
      <c r="C4221" t="s">
        <v>311</v>
      </c>
      <c r="D4221">
        <v>1997</v>
      </c>
      <c r="E4221">
        <v>1260</v>
      </c>
      <c r="F4221">
        <v>380</v>
      </c>
      <c r="G4221">
        <v>700</v>
      </c>
      <c r="H4221">
        <v>0</v>
      </c>
      <c r="I4221">
        <v>10</v>
      </c>
      <c r="J4221">
        <v>170</v>
      </c>
      <c r="K4221">
        <f>SUM(Emisiones_CH4_CO2eq_MUNDO[[#This Row],[Agricultura (kilotoneladas CO₂e)]:[Otras Quemas de Combustible (kilotoneladas CO₂e)]])</f>
        <v>2520</v>
      </c>
    </row>
    <row r="4222" spans="1:11" x14ac:dyDescent="0.25">
      <c r="A4222" t="s">
        <v>310</v>
      </c>
      <c r="B4222" t="s">
        <v>481</v>
      </c>
      <c r="C4222" t="s">
        <v>311</v>
      </c>
      <c r="D4222">
        <v>1998</v>
      </c>
      <c r="E4222">
        <v>1230</v>
      </c>
      <c r="F4222">
        <v>380</v>
      </c>
      <c r="G4222">
        <v>720</v>
      </c>
      <c r="H4222">
        <v>0</v>
      </c>
      <c r="I4222">
        <v>10</v>
      </c>
      <c r="J4222">
        <v>160</v>
      </c>
      <c r="K4222">
        <f>SUM(Emisiones_CH4_CO2eq_MUNDO[[#This Row],[Agricultura (kilotoneladas CO₂e)]:[Otras Quemas de Combustible (kilotoneladas CO₂e)]])</f>
        <v>2500</v>
      </c>
    </row>
    <row r="4223" spans="1:11" x14ac:dyDescent="0.25">
      <c r="A4223" t="s">
        <v>310</v>
      </c>
      <c r="B4223" t="s">
        <v>481</v>
      </c>
      <c r="C4223" t="s">
        <v>311</v>
      </c>
      <c r="D4223">
        <v>1999</v>
      </c>
      <c r="E4223">
        <v>1130</v>
      </c>
      <c r="F4223">
        <v>360</v>
      </c>
      <c r="G4223">
        <v>740</v>
      </c>
      <c r="H4223">
        <v>0</v>
      </c>
      <c r="I4223">
        <v>10</v>
      </c>
      <c r="J4223">
        <v>160</v>
      </c>
      <c r="K4223">
        <f>SUM(Emisiones_CH4_CO2eq_MUNDO[[#This Row],[Agricultura (kilotoneladas CO₂e)]:[Otras Quemas de Combustible (kilotoneladas CO₂e)]])</f>
        <v>2400</v>
      </c>
    </row>
    <row r="4224" spans="1:11" x14ac:dyDescent="0.25">
      <c r="A4224" t="s">
        <v>310</v>
      </c>
      <c r="B4224" t="s">
        <v>481</v>
      </c>
      <c r="C4224" t="s">
        <v>311</v>
      </c>
      <c r="D4224">
        <v>2000</v>
      </c>
      <c r="E4224">
        <v>1150</v>
      </c>
      <c r="F4224">
        <v>350</v>
      </c>
      <c r="G4224">
        <v>760</v>
      </c>
      <c r="H4224">
        <v>0</v>
      </c>
      <c r="I4224">
        <v>10</v>
      </c>
      <c r="J4224">
        <v>150</v>
      </c>
      <c r="K4224">
        <f>SUM(Emisiones_CH4_CO2eq_MUNDO[[#This Row],[Agricultura (kilotoneladas CO₂e)]:[Otras Quemas de Combustible (kilotoneladas CO₂e)]])</f>
        <v>2420</v>
      </c>
    </row>
    <row r="4225" spans="1:11" x14ac:dyDescent="0.25">
      <c r="A4225" t="s">
        <v>310</v>
      </c>
      <c r="B4225" t="s">
        <v>481</v>
      </c>
      <c r="C4225" t="s">
        <v>311</v>
      </c>
      <c r="D4225">
        <v>2001</v>
      </c>
      <c r="E4225">
        <v>1200</v>
      </c>
      <c r="F4225">
        <v>330</v>
      </c>
      <c r="G4225">
        <v>780</v>
      </c>
      <c r="H4225">
        <v>0</v>
      </c>
      <c r="I4225">
        <v>10</v>
      </c>
      <c r="J4225">
        <v>150</v>
      </c>
      <c r="K4225">
        <f>SUM(Emisiones_CH4_CO2eq_MUNDO[[#This Row],[Agricultura (kilotoneladas CO₂e)]:[Otras Quemas de Combustible (kilotoneladas CO₂e)]])</f>
        <v>2470</v>
      </c>
    </row>
    <row r="4226" spans="1:11" x14ac:dyDescent="0.25">
      <c r="A4226" t="s">
        <v>310</v>
      </c>
      <c r="B4226" t="s">
        <v>481</v>
      </c>
      <c r="C4226" t="s">
        <v>311</v>
      </c>
      <c r="D4226">
        <v>2002</v>
      </c>
      <c r="E4226">
        <v>1170</v>
      </c>
      <c r="F4226">
        <v>370</v>
      </c>
      <c r="G4226">
        <v>780</v>
      </c>
      <c r="H4226">
        <v>0</v>
      </c>
      <c r="I4226">
        <v>10</v>
      </c>
      <c r="J4226">
        <v>160</v>
      </c>
      <c r="K4226">
        <f>SUM(Emisiones_CH4_CO2eq_MUNDO[[#This Row],[Agricultura (kilotoneladas CO₂e)]:[Otras Quemas de Combustible (kilotoneladas CO₂e)]])</f>
        <v>2490</v>
      </c>
    </row>
    <row r="4227" spans="1:11" x14ac:dyDescent="0.25">
      <c r="A4227" t="s">
        <v>310</v>
      </c>
      <c r="B4227" t="s">
        <v>481</v>
      </c>
      <c r="C4227" t="s">
        <v>311</v>
      </c>
      <c r="D4227">
        <v>2003</v>
      </c>
      <c r="E4227">
        <v>1180</v>
      </c>
      <c r="F4227">
        <v>380</v>
      </c>
      <c r="G4227">
        <v>790</v>
      </c>
      <c r="H4227">
        <v>10</v>
      </c>
      <c r="I4227">
        <v>10</v>
      </c>
      <c r="J4227">
        <v>160</v>
      </c>
      <c r="K4227">
        <f>SUM(Emisiones_CH4_CO2eq_MUNDO[[#This Row],[Agricultura (kilotoneladas CO₂e)]:[Otras Quemas de Combustible (kilotoneladas CO₂e)]])</f>
        <v>2530</v>
      </c>
    </row>
    <row r="4228" spans="1:11" x14ac:dyDescent="0.25">
      <c r="A4228" t="s">
        <v>310</v>
      </c>
      <c r="B4228" t="s">
        <v>481</v>
      </c>
      <c r="C4228" t="s">
        <v>311</v>
      </c>
      <c r="D4228">
        <v>2004</v>
      </c>
      <c r="E4228">
        <v>1120</v>
      </c>
      <c r="F4228">
        <v>380</v>
      </c>
      <c r="G4228">
        <v>800</v>
      </c>
      <c r="H4228">
        <v>0</v>
      </c>
      <c r="I4228">
        <v>10</v>
      </c>
      <c r="J4228">
        <v>160</v>
      </c>
      <c r="K4228">
        <f>SUM(Emisiones_CH4_CO2eq_MUNDO[[#This Row],[Agricultura (kilotoneladas CO₂e)]:[Otras Quemas de Combustible (kilotoneladas CO₂e)]])</f>
        <v>2470</v>
      </c>
    </row>
    <row r="4229" spans="1:11" x14ac:dyDescent="0.25">
      <c r="A4229" t="s">
        <v>310</v>
      </c>
      <c r="B4229" t="s">
        <v>481</v>
      </c>
      <c r="C4229" t="s">
        <v>311</v>
      </c>
      <c r="D4229">
        <v>2005</v>
      </c>
      <c r="E4229">
        <v>1110</v>
      </c>
      <c r="F4229">
        <v>360</v>
      </c>
      <c r="G4229">
        <v>770</v>
      </c>
      <c r="H4229">
        <v>0</v>
      </c>
      <c r="I4229">
        <v>10</v>
      </c>
      <c r="J4229">
        <v>170</v>
      </c>
      <c r="K4229">
        <f>SUM(Emisiones_CH4_CO2eq_MUNDO[[#This Row],[Agricultura (kilotoneladas CO₂e)]:[Otras Quemas de Combustible (kilotoneladas CO₂e)]])</f>
        <v>2420</v>
      </c>
    </row>
    <row r="4230" spans="1:11" x14ac:dyDescent="0.25">
      <c r="A4230" t="s">
        <v>310</v>
      </c>
      <c r="B4230" t="s">
        <v>481</v>
      </c>
      <c r="C4230" t="s">
        <v>311</v>
      </c>
      <c r="D4230">
        <v>2006</v>
      </c>
      <c r="E4230">
        <v>1090</v>
      </c>
      <c r="F4230">
        <v>360</v>
      </c>
      <c r="G4230">
        <v>750</v>
      </c>
      <c r="H4230">
        <v>0</v>
      </c>
      <c r="I4230">
        <v>10</v>
      </c>
      <c r="J4230">
        <v>170</v>
      </c>
      <c r="K4230">
        <f>SUM(Emisiones_CH4_CO2eq_MUNDO[[#This Row],[Agricultura (kilotoneladas CO₂e)]:[Otras Quemas de Combustible (kilotoneladas CO₂e)]])</f>
        <v>2380</v>
      </c>
    </row>
    <row r="4231" spans="1:11" x14ac:dyDescent="0.25">
      <c r="A4231" t="s">
        <v>310</v>
      </c>
      <c r="B4231" t="s">
        <v>481</v>
      </c>
      <c r="C4231" t="s">
        <v>311</v>
      </c>
      <c r="D4231">
        <v>2007</v>
      </c>
      <c r="E4231">
        <v>1090</v>
      </c>
      <c r="F4231">
        <v>360</v>
      </c>
      <c r="G4231">
        <v>720</v>
      </c>
      <c r="H4231">
        <v>0</v>
      </c>
      <c r="I4231">
        <v>10</v>
      </c>
      <c r="J4231">
        <v>170</v>
      </c>
      <c r="K4231">
        <f>SUM(Emisiones_CH4_CO2eq_MUNDO[[#This Row],[Agricultura (kilotoneladas CO₂e)]:[Otras Quemas de Combustible (kilotoneladas CO₂e)]])</f>
        <v>2350</v>
      </c>
    </row>
    <row r="4232" spans="1:11" x14ac:dyDescent="0.25">
      <c r="A4232" t="s">
        <v>310</v>
      </c>
      <c r="B4232" t="s">
        <v>481</v>
      </c>
      <c r="C4232" t="s">
        <v>311</v>
      </c>
      <c r="D4232">
        <v>2008</v>
      </c>
      <c r="E4232">
        <v>1130</v>
      </c>
      <c r="F4232">
        <v>360</v>
      </c>
      <c r="G4232">
        <v>640</v>
      </c>
      <c r="H4232">
        <v>0</v>
      </c>
      <c r="I4232">
        <v>10</v>
      </c>
      <c r="J4232">
        <v>180</v>
      </c>
      <c r="K4232">
        <f>SUM(Emisiones_CH4_CO2eq_MUNDO[[#This Row],[Agricultura (kilotoneladas CO₂e)]:[Otras Quemas de Combustible (kilotoneladas CO₂e)]])</f>
        <v>2320</v>
      </c>
    </row>
    <row r="4233" spans="1:11" x14ac:dyDescent="0.25">
      <c r="A4233" t="s">
        <v>310</v>
      </c>
      <c r="B4233" t="s">
        <v>481</v>
      </c>
      <c r="C4233" t="s">
        <v>311</v>
      </c>
      <c r="D4233">
        <v>2009</v>
      </c>
      <c r="E4233">
        <v>1090</v>
      </c>
      <c r="F4233">
        <v>350</v>
      </c>
      <c r="G4233">
        <v>580</v>
      </c>
      <c r="H4233">
        <v>0</v>
      </c>
      <c r="I4233">
        <v>10</v>
      </c>
      <c r="J4233">
        <v>180</v>
      </c>
      <c r="K4233">
        <f>SUM(Emisiones_CH4_CO2eq_MUNDO[[#This Row],[Agricultura (kilotoneladas CO₂e)]:[Otras Quemas de Combustible (kilotoneladas CO₂e)]])</f>
        <v>2210</v>
      </c>
    </row>
    <row r="4234" spans="1:11" x14ac:dyDescent="0.25">
      <c r="A4234" t="s">
        <v>310</v>
      </c>
      <c r="B4234" t="s">
        <v>481</v>
      </c>
      <c r="C4234" t="s">
        <v>311</v>
      </c>
      <c r="D4234">
        <v>2010</v>
      </c>
      <c r="E4234">
        <v>1090</v>
      </c>
      <c r="F4234">
        <v>350</v>
      </c>
      <c r="G4234">
        <v>570</v>
      </c>
      <c r="H4234">
        <v>0</v>
      </c>
      <c r="I4234">
        <v>0</v>
      </c>
      <c r="J4234">
        <v>180</v>
      </c>
      <c r="K4234">
        <f>SUM(Emisiones_CH4_CO2eq_MUNDO[[#This Row],[Agricultura (kilotoneladas CO₂e)]:[Otras Quemas de Combustible (kilotoneladas CO₂e)]])</f>
        <v>2190</v>
      </c>
    </row>
    <row r="4235" spans="1:11" x14ac:dyDescent="0.25">
      <c r="A4235" t="s">
        <v>310</v>
      </c>
      <c r="B4235" t="s">
        <v>481</v>
      </c>
      <c r="C4235" t="s">
        <v>311</v>
      </c>
      <c r="D4235">
        <v>2011</v>
      </c>
      <c r="E4235">
        <v>1070</v>
      </c>
      <c r="F4235">
        <v>340</v>
      </c>
      <c r="G4235">
        <v>570</v>
      </c>
      <c r="H4235">
        <v>10</v>
      </c>
      <c r="I4235">
        <v>0</v>
      </c>
      <c r="J4235">
        <v>180</v>
      </c>
      <c r="K4235">
        <f>SUM(Emisiones_CH4_CO2eq_MUNDO[[#This Row],[Agricultura (kilotoneladas CO₂e)]:[Otras Quemas de Combustible (kilotoneladas CO₂e)]])</f>
        <v>2170</v>
      </c>
    </row>
    <row r="4236" spans="1:11" x14ac:dyDescent="0.25">
      <c r="A4236" t="s">
        <v>310</v>
      </c>
      <c r="B4236" t="s">
        <v>481</v>
      </c>
      <c r="C4236" t="s">
        <v>311</v>
      </c>
      <c r="D4236">
        <v>2012</v>
      </c>
      <c r="E4236">
        <v>1050</v>
      </c>
      <c r="F4236">
        <v>330</v>
      </c>
      <c r="G4236">
        <v>560</v>
      </c>
      <c r="H4236">
        <v>0</v>
      </c>
      <c r="I4236">
        <v>0</v>
      </c>
      <c r="J4236">
        <v>180</v>
      </c>
      <c r="K4236">
        <f>SUM(Emisiones_CH4_CO2eq_MUNDO[[#This Row],[Agricultura (kilotoneladas CO₂e)]:[Otras Quemas de Combustible (kilotoneladas CO₂e)]])</f>
        <v>2120</v>
      </c>
    </row>
    <row r="4237" spans="1:11" x14ac:dyDescent="0.25">
      <c r="A4237" t="s">
        <v>310</v>
      </c>
      <c r="B4237" t="s">
        <v>481</v>
      </c>
      <c r="C4237" t="s">
        <v>311</v>
      </c>
      <c r="D4237">
        <v>2013</v>
      </c>
      <c r="E4237">
        <v>1040</v>
      </c>
      <c r="F4237">
        <v>300</v>
      </c>
      <c r="G4237">
        <v>530</v>
      </c>
      <c r="H4237">
        <v>0</v>
      </c>
      <c r="I4237">
        <v>0</v>
      </c>
      <c r="J4237">
        <v>180</v>
      </c>
      <c r="K4237">
        <f>SUM(Emisiones_CH4_CO2eq_MUNDO[[#This Row],[Agricultura (kilotoneladas CO₂e)]:[Otras Quemas de Combustible (kilotoneladas CO₂e)]])</f>
        <v>2050</v>
      </c>
    </row>
    <row r="4238" spans="1:11" x14ac:dyDescent="0.25">
      <c r="A4238" t="s">
        <v>310</v>
      </c>
      <c r="B4238" t="s">
        <v>481</v>
      </c>
      <c r="C4238" t="s">
        <v>311</v>
      </c>
      <c r="D4238">
        <v>2014</v>
      </c>
      <c r="E4238">
        <v>1030</v>
      </c>
      <c r="F4238">
        <v>250</v>
      </c>
      <c r="G4238">
        <v>490</v>
      </c>
      <c r="H4238">
        <v>0</v>
      </c>
      <c r="I4238">
        <v>0</v>
      </c>
      <c r="J4238">
        <v>150</v>
      </c>
      <c r="K4238">
        <f>SUM(Emisiones_CH4_CO2eq_MUNDO[[#This Row],[Agricultura (kilotoneladas CO₂e)]:[Otras Quemas de Combustible (kilotoneladas CO₂e)]])</f>
        <v>1920</v>
      </c>
    </row>
    <row r="4239" spans="1:11" x14ac:dyDescent="0.25">
      <c r="A4239" t="s">
        <v>310</v>
      </c>
      <c r="B4239" t="s">
        <v>481</v>
      </c>
      <c r="C4239" t="s">
        <v>311</v>
      </c>
      <c r="D4239">
        <v>2015</v>
      </c>
      <c r="E4239">
        <v>1040</v>
      </c>
      <c r="F4239">
        <v>250</v>
      </c>
      <c r="G4239">
        <v>490</v>
      </c>
      <c r="H4239">
        <v>0</v>
      </c>
      <c r="I4239">
        <v>0</v>
      </c>
      <c r="J4239">
        <v>160</v>
      </c>
      <c r="K4239">
        <f>SUM(Emisiones_CH4_CO2eq_MUNDO[[#This Row],[Agricultura (kilotoneladas CO₂e)]:[Otras Quemas de Combustible (kilotoneladas CO₂e)]])</f>
        <v>1940</v>
      </c>
    </row>
    <row r="4240" spans="1:11" x14ac:dyDescent="0.25">
      <c r="A4240" t="s">
        <v>310</v>
      </c>
      <c r="B4240" t="s">
        <v>481</v>
      </c>
      <c r="C4240" t="s">
        <v>311</v>
      </c>
      <c r="D4240">
        <v>2016</v>
      </c>
      <c r="E4240">
        <v>1080</v>
      </c>
      <c r="F4240">
        <v>270</v>
      </c>
      <c r="G4240">
        <v>490</v>
      </c>
      <c r="H4240">
        <v>0</v>
      </c>
      <c r="I4240">
        <v>0</v>
      </c>
      <c r="J4240">
        <v>170</v>
      </c>
      <c r="K4240">
        <f>SUM(Emisiones_CH4_CO2eq_MUNDO[[#This Row],[Agricultura (kilotoneladas CO₂e)]:[Otras Quemas de Combustible (kilotoneladas CO₂e)]])</f>
        <v>2010</v>
      </c>
    </row>
    <row r="4241" spans="1:11" x14ac:dyDescent="0.25">
      <c r="A4241" t="s">
        <v>312</v>
      </c>
      <c r="B4241" t="s">
        <v>482</v>
      </c>
      <c r="C4241" t="s">
        <v>313</v>
      </c>
      <c r="D4241">
        <v>1990</v>
      </c>
      <c r="E4241">
        <v>40</v>
      </c>
      <c r="F4241">
        <v>0</v>
      </c>
      <c r="G4241">
        <v>170</v>
      </c>
      <c r="H4241">
        <v>0</v>
      </c>
      <c r="I4241">
        <v>0</v>
      </c>
      <c r="J4241">
        <v>10</v>
      </c>
      <c r="K4241">
        <f>SUM(Emisiones_CH4_CO2eq_MUNDO[[#This Row],[Agricultura (kilotoneladas CO₂e)]:[Otras Quemas de Combustible (kilotoneladas CO₂e)]])</f>
        <v>220</v>
      </c>
    </row>
    <row r="4242" spans="1:11" x14ac:dyDescent="0.25">
      <c r="A4242" t="s">
        <v>312</v>
      </c>
      <c r="B4242" t="s">
        <v>482</v>
      </c>
      <c r="C4242" t="s">
        <v>313</v>
      </c>
      <c r="D4242">
        <v>1991</v>
      </c>
      <c r="E4242">
        <v>50</v>
      </c>
      <c r="F4242">
        <v>0</v>
      </c>
      <c r="G4242">
        <v>170</v>
      </c>
      <c r="H4242">
        <v>0</v>
      </c>
      <c r="I4242">
        <v>0</v>
      </c>
      <c r="J4242">
        <v>10</v>
      </c>
      <c r="K4242">
        <f>SUM(Emisiones_CH4_CO2eq_MUNDO[[#This Row],[Agricultura (kilotoneladas CO₂e)]:[Otras Quemas de Combustible (kilotoneladas CO₂e)]])</f>
        <v>230</v>
      </c>
    </row>
    <row r="4243" spans="1:11" x14ac:dyDescent="0.25">
      <c r="A4243" t="s">
        <v>312</v>
      </c>
      <c r="B4243" t="s">
        <v>482</v>
      </c>
      <c r="C4243" t="s">
        <v>313</v>
      </c>
      <c r="D4243">
        <v>1992</v>
      </c>
      <c r="E4243">
        <v>50</v>
      </c>
      <c r="F4243">
        <v>0</v>
      </c>
      <c r="G4243">
        <v>180</v>
      </c>
      <c r="H4243">
        <v>0</v>
      </c>
      <c r="I4243">
        <v>0</v>
      </c>
      <c r="J4243">
        <v>10</v>
      </c>
      <c r="K4243">
        <f>SUM(Emisiones_CH4_CO2eq_MUNDO[[#This Row],[Agricultura (kilotoneladas CO₂e)]:[Otras Quemas de Combustible (kilotoneladas CO₂e)]])</f>
        <v>240</v>
      </c>
    </row>
    <row r="4244" spans="1:11" x14ac:dyDescent="0.25">
      <c r="A4244" t="s">
        <v>312</v>
      </c>
      <c r="B4244" t="s">
        <v>482</v>
      </c>
      <c r="C4244" t="s">
        <v>313</v>
      </c>
      <c r="D4244">
        <v>1993</v>
      </c>
      <c r="E4244">
        <v>50</v>
      </c>
      <c r="F4244">
        <v>0</v>
      </c>
      <c r="G4244">
        <v>180</v>
      </c>
      <c r="H4244">
        <v>0</v>
      </c>
      <c r="I4244">
        <v>0</v>
      </c>
      <c r="J4244">
        <v>10</v>
      </c>
      <c r="K4244">
        <f>SUM(Emisiones_CH4_CO2eq_MUNDO[[#This Row],[Agricultura (kilotoneladas CO₂e)]:[Otras Quemas de Combustible (kilotoneladas CO₂e)]])</f>
        <v>240</v>
      </c>
    </row>
    <row r="4245" spans="1:11" x14ac:dyDescent="0.25">
      <c r="A4245" t="s">
        <v>312</v>
      </c>
      <c r="B4245" t="s">
        <v>482</v>
      </c>
      <c r="C4245" t="s">
        <v>313</v>
      </c>
      <c r="D4245">
        <v>1994</v>
      </c>
      <c r="E4245">
        <v>50</v>
      </c>
      <c r="F4245">
        <v>0</v>
      </c>
      <c r="G4245">
        <v>190</v>
      </c>
      <c r="H4245">
        <v>0</v>
      </c>
      <c r="I4245">
        <v>0</v>
      </c>
      <c r="J4245">
        <v>10</v>
      </c>
      <c r="K4245">
        <f>SUM(Emisiones_CH4_CO2eq_MUNDO[[#This Row],[Agricultura (kilotoneladas CO₂e)]:[Otras Quemas de Combustible (kilotoneladas CO₂e)]])</f>
        <v>250</v>
      </c>
    </row>
    <row r="4246" spans="1:11" x14ac:dyDescent="0.25">
      <c r="A4246" t="s">
        <v>312</v>
      </c>
      <c r="B4246" t="s">
        <v>482</v>
      </c>
      <c r="C4246" t="s">
        <v>313</v>
      </c>
      <c r="D4246">
        <v>1995</v>
      </c>
      <c r="E4246">
        <v>50</v>
      </c>
      <c r="F4246">
        <v>0</v>
      </c>
      <c r="G4246">
        <v>190</v>
      </c>
      <c r="H4246">
        <v>0</v>
      </c>
      <c r="I4246">
        <v>0</v>
      </c>
      <c r="J4246">
        <v>10</v>
      </c>
      <c r="K4246">
        <f>SUM(Emisiones_CH4_CO2eq_MUNDO[[#This Row],[Agricultura (kilotoneladas CO₂e)]:[Otras Quemas de Combustible (kilotoneladas CO₂e)]])</f>
        <v>250</v>
      </c>
    </row>
    <row r="4247" spans="1:11" x14ac:dyDescent="0.25">
      <c r="A4247" t="s">
        <v>312</v>
      </c>
      <c r="B4247" t="s">
        <v>482</v>
      </c>
      <c r="C4247" t="s">
        <v>313</v>
      </c>
      <c r="D4247">
        <v>1996</v>
      </c>
      <c r="E4247">
        <v>50</v>
      </c>
      <c r="F4247">
        <v>0</v>
      </c>
      <c r="G4247">
        <v>200</v>
      </c>
      <c r="H4247">
        <v>0</v>
      </c>
      <c r="I4247">
        <v>0</v>
      </c>
      <c r="J4247">
        <v>10</v>
      </c>
      <c r="K4247">
        <f>SUM(Emisiones_CH4_CO2eq_MUNDO[[#This Row],[Agricultura (kilotoneladas CO₂e)]:[Otras Quemas de Combustible (kilotoneladas CO₂e)]])</f>
        <v>260</v>
      </c>
    </row>
    <row r="4248" spans="1:11" x14ac:dyDescent="0.25">
      <c r="A4248" t="s">
        <v>312</v>
      </c>
      <c r="B4248" t="s">
        <v>482</v>
      </c>
      <c r="C4248" t="s">
        <v>313</v>
      </c>
      <c r="D4248">
        <v>1997</v>
      </c>
      <c r="E4248">
        <v>50</v>
      </c>
      <c r="F4248">
        <v>0</v>
      </c>
      <c r="G4248">
        <v>210</v>
      </c>
      <c r="H4248">
        <v>0</v>
      </c>
      <c r="I4248">
        <v>0</v>
      </c>
      <c r="J4248">
        <v>10</v>
      </c>
      <c r="K4248">
        <f>SUM(Emisiones_CH4_CO2eq_MUNDO[[#This Row],[Agricultura (kilotoneladas CO₂e)]:[Otras Quemas de Combustible (kilotoneladas CO₂e)]])</f>
        <v>270</v>
      </c>
    </row>
    <row r="4249" spans="1:11" x14ac:dyDescent="0.25">
      <c r="A4249" t="s">
        <v>312</v>
      </c>
      <c r="B4249" t="s">
        <v>482</v>
      </c>
      <c r="C4249" t="s">
        <v>313</v>
      </c>
      <c r="D4249">
        <v>1998</v>
      </c>
      <c r="E4249">
        <v>50</v>
      </c>
      <c r="F4249">
        <v>0</v>
      </c>
      <c r="G4249">
        <v>210</v>
      </c>
      <c r="H4249">
        <v>0</v>
      </c>
      <c r="I4249">
        <v>0</v>
      </c>
      <c r="J4249">
        <v>10</v>
      </c>
      <c r="K4249">
        <f>SUM(Emisiones_CH4_CO2eq_MUNDO[[#This Row],[Agricultura (kilotoneladas CO₂e)]:[Otras Quemas de Combustible (kilotoneladas CO₂e)]])</f>
        <v>270</v>
      </c>
    </row>
    <row r="4250" spans="1:11" x14ac:dyDescent="0.25">
      <c r="A4250" t="s">
        <v>312</v>
      </c>
      <c r="B4250" t="s">
        <v>482</v>
      </c>
      <c r="C4250" t="s">
        <v>313</v>
      </c>
      <c r="D4250">
        <v>1999</v>
      </c>
      <c r="E4250">
        <v>50</v>
      </c>
      <c r="F4250">
        <v>0</v>
      </c>
      <c r="G4250">
        <v>220</v>
      </c>
      <c r="H4250">
        <v>0</v>
      </c>
      <c r="I4250">
        <v>0</v>
      </c>
      <c r="J4250">
        <v>10</v>
      </c>
      <c r="K4250">
        <f>SUM(Emisiones_CH4_CO2eq_MUNDO[[#This Row],[Agricultura (kilotoneladas CO₂e)]:[Otras Quemas de Combustible (kilotoneladas CO₂e)]])</f>
        <v>280</v>
      </c>
    </row>
    <row r="4251" spans="1:11" x14ac:dyDescent="0.25">
      <c r="A4251" t="s">
        <v>312</v>
      </c>
      <c r="B4251" t="s">
        <v>482</v>
      </c>
      <c r="C4251" t="s">
        <v>313</v>
      </c>
      <c r="D4251">
        <v>2000</v>
      </c>
      <c r="E4251">
        <v>50</v>
      </c>
      <c r="F4251">
        <v>0</v>
      </c>
      <c r="G4251">
        <v>220</v>
      </c>
      <c r="H4251">
        <v>0</v>
      </c>
      <c r="I4251">
        <v>0</v>
      </c>
      <c r="J4251">
        <v>10</v>
      </c>
      <c r="K4251">
        <f>SUM(Emisiones_CH4_CO2eq_MUNDO[[#This Row],[Agricultura (kilotoneladas CO₂e)]:[Otras Quemas de Combustible (kilotoneladas CO₂e)]])</f>
        <v>280</v>
      </c>
    </row>
    <row r="4252" spans="1:11" x14ac:dyDescent="0.25">
      <c r="A4252" t="s">
        <v>312</v>
      </c>
      <c r="B4252" t="s">
        <v>482</v>
      </c>
      <c r="C4252" t="s">
        <v>313</v>
      </c>
      <c r="D4252">
        <v>2001</v>
      </c>
      <c r="E4252">
        <v>50</v>
      </c>
      <c r="F4252">
        <v>0</v>
      </c>
      <c r="G4252">
        <v>230</v>
      </c>
      <c r="H4252">
        <v>0</v>
      </c>
      <c r="I4252">
        <v>0</v>
      </c>
      <c r="J4252">
        <v>10</v>
      </c>
      <c r="K4252">
        <f>SUM(Emisiones_CH4_CO2eq_MUNDO[[#This Row],[Agricultura (kilotoneladas CO₂e)]:[Otras Quemas de Combustible (kilotoneladas CO₂e)]])</f>
        <v>290</v>
      </c>
    </row>
    <row r="4253" spans="1:11" x14ac:dyDescent="0.25">
      <c r="A4253" t="s">
        <v>312</v>
      </c>
      <c r="B4253" t="s">
        <v>482</v>
      </c>
      <c r="C4253" t="s">
        <v>313</v>
      </c>
      <c r="D4253">
        <v>2002</v>
      </c>
      <c r="E4253">
        <v>50</v>
      </c>
      <c r="F4253">
        <v>0</v>
      </c>
      <c r="G4253">
        <v>240</v>
      </c>
      <c r="H4253">
        <v>0</v>
      </c>
      <c r="I4253">
        <v>0</v>
      </c>
      <c r="J4253">
        <v>10</v>
      </c>
      <c r="K4253">
        <f>SUM(Emisiones_CH4_CO2eq_MUNDO[[#This Row],[Agricultura (kilotoneladas CO₂e)]:[Otras Quemas de Combustible (kilotoneladas CO₂e)]])</f>
        <v>300</v>
      </c>
    </row>
    <row r="4254" spans="1:11" x14ac:dyDescent="0.25">
      <c r="A4254" t="s">
        <v>312</v>
      </c>
      <c r="B4254" t="s">
        <v>482</v>
      </c>
      <c r="C4254" t="s">
        <v>313</v>
      </c>
      <c r="D4254">
        <v>2003</v>
      </c>
      <c r="E4254">
        <v>50</v>
      </c>
      <c r="F4254">
        <v>0</v>
      </c>
      <c r="G4254">
        <v>240</v>
      </c>
      <c r="H4254">
        <v>0</v>
      </c>
      <c r="I4254">
        <v>0</v>
      </c>
      <c r="J4254">
        <v>10</v>
      </c>
      <c r="K4254">
        <f>SUM(Emisiones_CH4_CO2eq_MUNDO[[#This Row],[Agricultura (kilotoneladas CO₂e)]:[Otras Quemas de Combustible (kilotoneladas CO₂e)]])</f>
        <v>300</v>
      </c>
    </row>
    <row r="4255" spans="1:11" x14ac:dyDescent="0.25">
      <c r="A4255" t="s">
        <v>312</v>
      </c>
      <c r="B4255" t="s">
        <v>482</v>
      </c>
      <c r="C4255" t="s">
        <v>313</v>
      </c>
      <c r="D4255">
        <v>2004</v>
      </c>
      <c r="E4255">
        <v>50</v>
      </c>
      <c r="F4255">
        <v>0</v>
      </c>
      <c r="G4255">
        <v>250</v>
      </c>
      <c r="H4255">
        <v>0</v>
      </c>
      <c r="I4255">
        <v>0</v>
      </c>
      <c r="J4255">
        <v>10</v>
      </c>
      <c r="K4255">
        <f>SUM(Emisiones_CH4_CO2eq_MUNDO[[#This Row],[Agricultura (kilotoneladas CO₂e)]:[Otras Quemas de Combustible (kilotoneladas CO₂e)]])</f>
        <v>310</v>
      </c>
    </row>
    <row r="4256" spans="1:11" x14ac:dyDescent="0.25">
      <c r="A4256" t="s">
        <v>312</v>
      </c>
      <c r="B4256" t="s">
        <v>482</v>
      </c>
      <c r="C4256" t="s">
        <v>313</v>
      </c>
      <c r="D4256">
        <v>2005</v>
      </c>
      <c r="E4256">
        <v>50</v>
      </c>
      <c r="F4256">
        <v>0</v>
      </c>
      <c r="G4256">
        <v>260</v>
      </c>
      <c r="H4256">
        <v>0</v>
      </c>
      <c r="I4256">
        <v>0</v>
      </c>
      <c r="J4256">
        <v>10</v>
      </c>
      <c r="K4256">
        <f>SUM(Emisiones_CH4_CO2eq_MUNDO[[#This Row],[Agricultura (kilotoneladas CO₂e)]:[Otras Quemas de Combustible (kilotoneladas CO₂e)]])</f>
        <v>320</v>
      </c>
    </row>
    <row r="4257" spans="1:11" x14ac:dyDescent="0.25">
      <c r="A4257" t="s">
        <v>312</v>
      </c>
      <c r="B4257" t="s">
        <v>482</v>
      </c>
      <c r="C4257" t="s">
        <v>313</v>
      </c>
      <c r="D4257">
        <v>2006</v>
      </c>
      <c r="E4257">
        <v>50</v>
      </c>
      <c r="F4257">
        <v>0</v>
      </c>
      <c r="G4257">
        <v>260</v>
      </c>
      <c r="H4257">
        <v>0</v>
      </c>
      <c r="I4257">
        <v>0</v>
      </c>
      <c r="J4257">
        <v>10</v>
      </c>
      <c r="K4257">
        <f>SUM(Emisiones_CH4_CO2eq_MUNDO[[#This Row],[Agricultura (kilotoneladas CO₂e)]:[Otras Quemas de Combustible (kilotoneladas CO₂e)]])</f>
        <v>320</v>
      </c>
    </row>
    <row r="4258" spans="1:11" x14ac:dyDescent="0.25">
      <c r="A4258" t="s">
        <v>312</v>
      </c>
      <c r="B4258" t="s">
        <v>482</v>
      </c>
      <c r="C4258" t="s">
        <v>313</v>
      </c>
      <c r="D4258">
        <v>2007</v>
      </c>
      <c r="E4258">
        <v>50</v>
      </c>
      <c r="F4258">
        <v>0</v>
      </c>
      <c r="G4258">
        <v>270</v>
      </c>
      <c r="H4258">
        <v>0</v>
      </c>
      <c r="I4258">
        <v>0</v>
      </c>
      <c r="J4258">
        <v>10</v>
      </c>
      <c r="K4258">
        <f>SUM(Emisiones_CH4_CO2eq_MUNDO[[#This Row],[Agricultura (kilotoneladas CO₂e)]:[Otras Quemas de Combustible (kilotoneladas CO₂e)]])</f>
        <v>330</v>
      </c>
    </row>
    <row r="4259" spans="1:11" x14ac:dyDescent="0.25">
      <c r="A4259" t="s">
        <v>312</v>
      </c>
      <c r="B4259" t="s">
        <v>482</v>
      </c>
      <c r="C4259" t="s">
        <v>313</v>
      </c>
      <c r="D4259">
        <v>2008</v>
      </c>
      <c r="E4259">
        <v>50</v>
      </c>
      <c r="F4259">
        <v>0</v>
      </c>
      <c r="G4259">
        <v>280</v>
      </c>
      <c r="H4259">
        <v>0</v>
      </c>
      <c r="I4259">
        <v>0</v>
      </c>
      <c r="J4259">
        <v>10</v>
      </c>
      <c r="K4259">
        <f>SUM(Emisiones_CH4_CO2eq_MUNDO[[#This Row],[Agricultura (kilotoneladas CO₂e)]:[Otras Quemas de Combustible (kilotoneladas CO₂e)]])</f>
        <v>340</v>
      </c>
    </row>
    <row r="4260" spans="1:11" x14ac:dyDescent="0.25">
      <c r="A4260" t="s">
        <v>312</v>
      </c>
      <c r="B4260" t="s">
        <v>482</v>
      </c>
      <c r="C4260" t="s">
        <v>313</v>
      </c>
      <c r="D4260">
        <v>2009</v>
      </c>
      <c r="E4260">
        <v>50</v>
      </c>
      <c r="F4260">
        <v>0</v>
      </c>
      <c r="G4260">
        <v>280</v>
      </c>
      <c r="H4260">
        <v>0</v>
      </c>
      <c r="I4260">
        <v>0</v>
      </c>
      <c r="J4260">
        <v>10</v>
      </c>
      <c r="K4260">
        <f>SUM(Emisiones_CH4_CO2eq_MUNDO[[#This Row],[Agricultura (kilotoneladas CO₂e)]:[Otras Quemas de Combustible (kilotoneladas CO₂e)]])</f>
        <v>340</v>
      </c>
    </row>
    <row r="4261" spans="1:11" x14ac:dyDescent="0.25">
      <c r="A4261" t="s">
        <v>312</v>
      </c>
      <c r="B4261" t="s">
        <v>482</v>
      </c>
      <c r="C4261" t="s">
        <v>313</v>
      </c>
      <c r="D4261">
        <v>2010</v>
      </c>
      <c r="E4261">
        <v>50</v>
      </c>
      <c r="F4261">
        <v>0</v>
      </c>
      <c r="G4261">
        <v>290</v>
      </c>
      <c r="H4261">
        <v>0</v>
      </c>
      <c r="I4261">
        <v>0</v>
      </c>
      <c r="J4261">
        <v>10</v>
      </c>
      <c r="K4261">
        <f>SUM(Emisiones_CH4_CO2eq_MUNDO[[#This Row],[Agricultura (kilotoneladas CO₂e)]:[Otras Quemas de Combustible (kilotoneladas CO₂e)]])</f>
        <v>350</v>
      </c>
    </row>
    <row r="4262" spans="1:11" x14ac:dyDescent="0.25">
      <c r="A4262" t="s">
        <v>312</v>
      </c>
      <c r="B4262" t="s">
        <v>482</v>
      </c>
      <c r="C4262" t="s">
        <v>313</v>
      </c>
      <c r="D4262">
        <v>2011</v>
      </c>
      <c r="E4262">
        <v>50</v>
      </c>
      <c r="F4262">
        <v>0</v>
      </c>
      <c r="G4262">
        <v>300</v>
      </c>
      <c r="H4262">
        <v>0</v>
      </c>
      <c r="I4262">
        <v>0</v>
      </c>
      <c r="J4262">
        <v>10</v>
      </c>
      <c r="K4262">
        <f>SUM(Emisiones_CH4_CO2eq_MUNDO[[#This Row],[Agricultura (kilotoneladas CO₂e)]:[Otras Quemas de Combustible (kilotoneladas CO₂e)]])</f>
        <v>360</v>
      </c>
    </row>
    <row r="4263" spans="1:11" x14ac:dyDescent="0.25">
      <c r="A4263" t="s">
        <v>312</v>
      </c>
      <c r="B4263" t="s">
        <v>482</v>
      </c>
      <c r="C4263" t="s">
        <v>313</v>
      </c>
      <c r="D4263">
        <v>2012</v>
      </c>
      <c r="E4263">
        <v>50</v>
      </c>
      <c r="F4263">
        <v>0</v>
      </c>
      <c r="G4263">
        <v>300</v>
      </c>
      <c r="H4263">
        <v>0</v>
      </c>
      <c r="I4263">
        <v>0</v>
      </c>
      <c r="J4263">
        <v>10</v>
      </c>
      <c r="K4263">
        <f>SUM(Emisiones_CH4_CO2eq_MUNDO[[#This Row],[Agricultura (kilotoneladas CO₂e)]:[Otras Quemas de Combustible (kilotoneladas CO₂e)]])</f>
        <v>360</v>
      </c>
    </row>
    <row r="4264" spans="1:11" x14ac:dyDescent="0.25">
      <c r="A4264" t="s">
        <v>312</v>
      </c>
      <c r="B4264" t="s">
        <v>482</v>
      </c>
      <c r="C4264" t="s">
        <v>313</v>
      </c>
      <c r="D4264">
        <v>2013</v>
      </c>
      <c r="E4264">
        <v>60</v>
      </c>
      <c r="F4264">
        <v>0</v>
      </c>
      <c r="G4264">
        <v>310</v>
      </c>
      <c r="H4264">
        <v>0</v>
      </c>
      <c r="I4264">
        <v>0</v>
      </c>
      <c r="J4264">
        <v>10</v>
      </c>
      <c r="K4264">
        <f>SUM(Emisiones_CH4_CO2eq_MUNDO[[#This Row],[Agricultura (kilotoneladas CO₂e)]:[Otras Quemas de Combustible (kilotoneladas CO₂e)]])</f>
        <v>380</v>
      </c>
    </row>
    <row r="4265" spans="1:11" x14ac:dyDescent="0.25">
      <c r="A4265" t="s">
        <v>312</v>
      </c>
      <c r="B4265" t="s">
        <v>482</v>
      </c>
      <c r="C4265" t="s">
        <v>313</v>
      </c>
      <c r="D4265">
        <v>2014</v>
      </c>
      <c r="E4265">
        <v>60</v>
      </c>
      <c r="F4265">
        <v>0</v>
      </c>
      <c r="G4265">
        <v>320</v>
      </c>
      <c r="H4265">
        <v>0</v>
      </c>
      <c r="I4265">
        <v>0</v>
      </c>
      <c r="J4265">
        <v>10</v>
      </c>
      <c r="K4265">
        <f>SUM(Emisiones_CH4_CO2eq_MUNDO[[#This Row],[Agricultura (kilotoneladas CO₂e)]:[Otras Quemas de Combustible (kilotoneladas CO₂e)]])</f>
        <v>390</v>
      </c>
    </row>
    <row r="4266" spans="1:11" x14ac:dyDescent="0.25">
      <c r="A4266" t="s">
        <v>312</v>
      </c>
      <c r="B4266" t="s">
        <v>482</v>
      </c>
      <c r="C4266" t="s">
        <v>313</v>
      </c>
      <c r="D4266">
        <v>2015</v>
      </c>
      <c r="E4266">
        <v>60</v>
      </c>
      <c r="F4266">
        <v>0</v>
      </c>
      <c r="G4266">
        <v>330</v>
      </c>
      <c r="H4266">
        <v>0</v>
      </c>
      <c r="I4266">
        <v>0</v>
      </c>
      <c r="J4266">
        <v>10</v>
      </c>
      <c r="K4266">
        <f>SUM(Emisiones_CH4_CO2eq_MUNDO[[#This Row],[Agricultura (kilotoneladas CO₂e)]:[Otras Quemas de Combustible (kilotoneladas CO₂e)]])</f>
        <v>400</v>
      </c>
    </row>
    <row r="4267" spans="1:11" x14ac:dyDescent="0.25">
      <c r="A4267" t="s">
        <v>312</v>
      </c>
      <c r="B4267" t="s">
        <v>482</v>
      </c>
      <c r="C4267" t="s">
        <v>313</v>
      </c>
      <c r="D4267">
        <v>2016</v>
      </c>
      <c r="E4267">
        <v>60</v>
      </c>
      <c r="F4267">
        <v>0</v>
      </c>
      <c r="G4267">
        <v>330</v>
      </c>
      <c r="H4267">
        <v>0</v>
      </c>
      <c r="I4267">
        <v>0</v>
      </c>
      <c r="J4267">
        <v>10</v>
      </c>
      <c r="K4267">
        <f>SUM(Emisiones_CH4_CO2eq_MUNDO[[#This Row],[Agricultura (kilotoneladas CO₂e)]:[Otras Quemas de Combustible (kilotoneladas CO₂e)]])</f>
        <v>400</v>
      </c>
    </row>
    <row r="4268" spans="1:11" x14ac:dyDescent="0.25">
      <c r="A4268" t="s">
        <v>314</v>
      </c>
      <c r="B4268" t="s">
        <v>314</v>
      </c>
      <c r="C4268" t="s">
        <v>315</v>
      </c>
      <c r="D4268">
        <v>1990</v>
      </c>
      <c r="E4268">
        <v>15890</v>
      </c>
      <c r="F4268">
        <v>0</v>
      </c>
      <c r="G4268">
        <v>1180</v>
      </c>
      <c r="H4268">
        <v>0</v>
      </c>
      <c r="I4268">
        <v>0</v>
      </c>
      <c r="J4268">
        <v>500</v>
      </c>
      <c r="K4268">
        <f>SUM(Emisiones_CH4_CO2eq_MUNDO[[#This Row],[Agricultura (kilotoneladas CO₂e)]:[Otras Quemas de Combustible (kilotoneladas CO₂e)]])</f>
        <v>17570</v>
      </c>
    </row>
    <row r="4269" spans="1:11" x14ac:dyDescent="0.25">
      <c r="A4269" t="s">
        <v>314</v>
      </c>
      <c r="B4269" t="s">
        <v>314</v>
      </c>
      <c r="C4269" t="s">
        <v>315</v>
      </c>
      <c r="D4269">
        <v>1991</v>
      </c>
      <c r="E4269">
        <v>13970</v>
      </c>
      <c r="F4269">
        <v>0</v>
      </c>
      <c r="G4269">
        <v>1200</v>
      </c>
      <c r="H4269">
        <v>0</v>
      </c>
      <c r="I4269">
        <v>0</v>
      </c>
      <c r="J4269">
        <v>520</v>
      </c>
      <c r="K4269">
        <f>SUM(Emisiones_CH4_CO2eq_MUNDO[[#This Row],[Agricultura (kilotoneladas CO₂e)]:[Otras Quemas de Combustible (kilotoneladas CO₂e)]])</f>
        <v>15690</v>
      </c>
    </row>
    <row r="4270" spans="1:11" x14ac:dyDescent="0.25">
      <c r="A4270" t="s">
        <v>314</v>
      </c>
      <c r="B4270" t="s">
        <v>314</v>
      </c>
      <c r="C4270" t="s">
        <v>315</v>
      </c>
      <c r="D4270">
        <v>1992</v>
      </c>
      <c r="E4270">
        <v>12660</v>
      </c>
      <c r="F4270">
        <v>0</v>
      </c>
      <c r="G4270">
        <v>1220</v>
      </c>
      <c r="H4270">
        <v>0</v>
      </c>
      <c r="I4270">
        <v>0</v>
      </c>
      <c r="J4270">
        <v>540</v>
      </c>
      <c r="K4270">
        <f>SUM(Emisiones_CH4_CO2eq_MUNDO[[#This Row],[Agricultura (kilotoneladas CO₂e)]:[Otras Quemas de Combustible (kilotoneladas CO₂e)]])</f>
        <v>14420</v>
      </c>
    </row>
    <row r="4271" spans="1:11" x14ac:dyDescent="0.25">
      <c r="A4271" t="s">
        <v>314</v>
      </c>
      <c r="B4271" t="s">
        <v>314</v>
      </c>
      <c r="C4271" t="s">
        <v>315</v>
      </c>
      <c r="D4271">
        <v>1993</v>
      </c>
      <c r="E4271">
        <v>13900</v>
      </c>
      <c r="F4271">
        <v>0</v>
      </c>
      <c r="G4271">
        <v>1240</v>
      </c>
      <c r="H4271">
        <v>0</v>
      </c>
      <c r="I4271">
        <v>0</v>
      </c>
      <c r="J4271">
        <v>560</v>
      </c>
      <c r="K4271">
        <f>SUM(Emisiones_CH4_CO2eq_MUNDO[[#This Row],[Agricultura (kilotoneladas CO₂e)]:[Otras Quemas de Combustible (kilotoneladas CO₂e)]])</f>
        <v>15700</v>
      </c>
    </row>
    <row r="4272" spans="1:11" x14ac:dyDescent="0.25">
      <c r="A4272" t="s">
        <v>314</v>
      </c>
      <c r="B4272" t="s">
        <v>314</v>
      </c>
      <c r="C4272" t="s">
        <v>315</v>
      </c>
      <c r="D4272">
        <v>1994</v>
      </c>
      <c r="E4272">
        <v>15080</v>
      </c>
      <c r="F4272">
        <v>0</v>
      </c>
      <c r="G4272">
        <v>1260</v>
      </c>
      <c r="H4272">
        <v>0</v>
      </c>
      <c r="I4272">
        <v>0</v>
      </c>
      <c r="J4272">
        <v>580</v>
      </c>
      <c r="K4272">
        <f>SUM(Emisiones_CH4_CO2eq_MUNDO[[#This Row],[Agricultura (kilotoneladas CO₂e)]:[Otras Quemas de Combustible (kilotoneladas CO₂e)]])</f>
        <v>16920</v>
      </c>
    </row>
    <row r="4273" spans="1:11" x14ac:dyDescent="0.25">
      <c r="A4273" t="s">
        <v>314</v>
      </c>
      <c r="B4273" t="s">
        <v>314</v>
      </c>
      <c r="C4273" t="s">
        <v>315</v>
      </c>
      <c r="D4273">
        <v>1995</v>
      </c>
      <c r="E4273">
        <v>15500</v>
      </c>
      <c r="F4273">
        <v>0</v>
      </c>
      <c r="G4273">
        <v>1270</v>
      </c>
      <c r="H4273">
        <v>0</v>
      </c>
      <c r="I4273">
        <v>0</v>
      </c>
      <c r="J4273">
        <v>600</v>
      </c>
      <c r="K4273">
        <f>SUM(Emisiones_CH4_CO2eq_MUNDO[[#This Row],[Agricultura (kilotoneladas CO₂e)]:[Otras Quemas de Combustible (kilotoneladas CO₂e)]])</f>
        <v>17370</v>
      </c>
    </row>
    <row r="4274" spans="1:11" x14ac:dyDescent="0.25">
      <c r="A4274" t="s">
        <v>314</v>
      </c>
      <c r="B4274" t="s">
        <v>314</v>
      </c>
      <c r="C4274" t="s">
        <v>315</v>
      </c>
      <c r="D4274">
        <v>1996</v>
      </c>
      <c r="E4274">
        <v>15840</v>
      </c>
      <c r="F4274">
        <v>0</v>
      </c>
      <c r="G4274">
        <v>1310</v>
      </c>
      <c r="H4274">
        <v>0</v>
      </c>
      <c r="I4274">
        <v>0</v>
      </c>
      <c r="J4274">
        <v>630</v>
      </c>
      <c r="K4274">
        <f>SUM(Emisiones_CH4_CO2eq_MUNDO[[#This Row],[Agricultura (kilotoneladas CO₂e)]:[Otras Quemas de Combustible (kilotoneladas CO₂e)]])</f>
        <v>17780</v>
      </c>
    </row>
    <row r="4275" spans="1:11" x14ac:dyDescent="0.25">
      <c r="A4275" t="s">
        <v>314</v>
      </c>
      <c r="B4275" t="s">
        <v>314</v>
      </c>
      <c r="C4275" t="s">
        <v>315</v>
      </c>
      <c r="D4275">
        <v>1997</v>
      </c>
      <c r="E4275">
        <v>16140</v>
      </c>
      <c r="F4275">
        <v>0</v>
      </c>
      <c r="G4275">
        <v>1340</v>
      </c>
      <c r="H4275">
        <v>0</v>
      </c>
      <c r="I4275">
        <v>0</v>
      </c>
      <c r="J4275">
        <v>650</v>
      </c>
      <c r="K4275">
        <f>SUM(Emisiones_CH4_CO2eq_MUNDO[[#This Row],[Agricultura (kilotoneladas CO₂e)]:[Otras Quemas de Combustible (kilotoneladas CO₂e)]])</f>
        <v>18130</v>
      </c>
    </row>
    <row r="4276" spans="1:11" x14ac:dyDescent="0.25">
      <c r="A4276" t="s">
        <v>314</v>
      </c>
      <c r="B4276" t="s">
        <v>314</v>
      </c>
      <c r="C4276" t="s">
        <v>315</v>
      </c>
      <c r="D4276">
        <v>1998</v>
      </c>
      <c r="E4276">
        <v>16170</v>
      </c>
      <c r="F4276">
        <v>0</v>
      </c>
      <c r="G4276">
        <v>1380</v>
      </c>
      <c r="H4276">
        <v>0</v>
      </c>
      <c r="I4276">
        <v>0</v>
      </c>
      <c r="J4276">
        <v>680</v>
      </c>
      <c r="K4276">
        <f>SUM(Emisiones_CH4_CO2eq_MUNDO[[#This Row],[Agricultura (kilotoneladas CO₂e)]:[Otras Quemas de Combustible (kilotoneladas CO₂e)]])</f>
        <v>18230</v>
      </c>
    </row>
    <row r="4277" spans="1:11" x14ac:dyDescent="0.25">
      <c r="A4277" t="s">
        <v>314</v>
      </c>
      <c r="B4277" t="s">
        <v>314</v>
      </c>
      <c r="C4277" t="s">
        <v>315</v>
      </c>
      <c r="D4277">
        <v>1999</v>
      </c>
      <c r="E4277">
        <v>16329.9999999999</v>
      </c>
      <c r="F4277">
        <v>0</v>
      </c>
      <c r="G4277">
        <v>1410</v>
      </c>
      <c r="H4277">
        <v>0</v>
      </c>
      <c r="I4277">
        <v>0</v>
      </c>
      <c r="J4277">
        <v>710</v>
      </c>
      <c r="K4277">
        <f>SUM(Emisiones_CH4_CO2eq_MUNDO[[#This Row],[Agricultura (kilotoneladas CO₂e)]:[Otras Quemas de Combustible (kilotoneladas CO₂e)]])</f>
        <v>18449.999999999898</v>
      </c>
    </row>
    <row r="4278" spans="1:11" x14ac:dyDescent="0.25">
      <c r="A4278" t="s">
        <v>314</v>
      </c>
      <c r="B4278" t="s">
        <v>314</v>
      </c>
      <c r="C4278" t="s">
        <v>315</v>
      </c>
      <c r="D4278">
        <v>2000</v>
      </c>
      <c r="E4278">
        <v>16480</v>
      </c>
      <c r="F4278">
        <v>0</v>
      </c>
      <c r="G4278">
        <v>1440</v>
      </c>
      <c r="H4278">
        <v>0</v>
      </c>
      <c r="I4278">
        <v>0</v>
      </c>
      <c r="J4278">
        <v>730</v>
      </c>
      <c r="K4278">
        <f>SUM(Emisiones_CH4_CO2eq_MUNDO[[#This Row],[Agricultura (kilotoneladas CO₂e)]:[Otras Quemas de Combustible (kilotoneladas CO₂e)]])</f>
        <v>18650</v>
      </c>
    </row>
    <row r="4279" spans="1:11" x14ac:dyDescent="0.25">
      <c r="A4279" t="s">
        <v>314</v>
      </c>
      <c r="B4279" t="s">
        <v>314</v>
      </c>
      <c r="C4279" t="s">
        <v>315</v>
      </c>
      <c r="D4279">
        <v>2001</v>
      </c>
      <c r="E4279">
        <v>16790</v>
      </c>
      <c r="F4279">
        <v>0</v>
      </c>
      <c r="G4279">
        <v>1480</v>
      </c>
      <c r="H4279">
        <v>0</v>
      </c>
      <c r="I4279">
        <v>0</v>
      </c>
      <c r="J4279">
        <v>760</v>
      </c>
      <c r="K4279">
        <f>SUM(Emisiones_CH4_CO2eq_MUNDO[[#This Row],[Agricultura (kilotoneladas CO₂e)]:[Otras Quemas de Combustible (kilotoneladas CO₂e)]])</f>
        <v>19030</v>
      </c>
    </row>
    <row r="4280" spans="1:11" x14ac:dyDescent="0.25">
      <c r="A4280" t="s">
        <v>314</v>
      </c>
      <c r="B4280" t="s">
        <v>314</v>
      </c>
      <c r="C4280" t="s">
        <v>315</v>
      </c>
      <c r="D4280">
        <v>2002</v>
      </c>
      <c r="E4280">
        <v>16990</v>
      </c>
      <c r="F4280">
        <v>0</v>
      </c>
      <c r="G4280">
        <v>1520</v>
      </c>
      <c r="H4280">
        <v>0</v>
      </c>
      <c r="I4280">
        <v>0</v>
      </c>
      <c r="J4280">
        <v>790</v>
      </c>
      <c r="K4280">
        <f>SUM(Emisiones_CH4_CO2eq_MUNDO[[#This Row],[Agricultura (kilotoneladas CO₂e)]:[Otras Quemas de Combustible (kilotoneladas CO₂e)]])</f>
        <v>19300</v>
      </c>
    </row>
    <row r="4281" spans="1:11" x14ac:dyDescent="0.25">
      <c r="A4281" t="s">
        <v>314</v>
      </c>
      <c r="B4281" t="s">
        <v>314</v>
      </c>
      <c r="C4281" t="s">
        <v>315</v>
      </c>
      <c r="D4281">
        <v>2003</v>
      </c>
      <c r="E4281">
        <v>17090</v>
      </c>
      <c r="F4281">
        <v>0</v>
      </c>
      <c r="G4281">
        <v>1560</v>
      </c>
      <c r="H4281">
        <v>0</v>
      </c>
      <c r="I4281">
        <v>0</v>
      </c>
      <c r="J4281">
        <v>830</v>
      </c>
      <c r="K4281">
        <f>SUM(Emisiones_CH4_CO2eq_MUNDO[[#This Row],[Agricultura (kilotoneladas CO₂e)]:[Otras Quemas de Combustible (kilotoneladas CO₂e)]])</f>
        <v>19480</v>
      </c>
    </row>
    <row r="4282" spans="1:11" x14ac:dyDescent="0.25">
      <c r="A4282" t="s">
        <v>314</v>
      </c>
      <c r="B4282" t="s">
        <v>314</v>
      </c>
      <c r="C4282" t="s">
        <v>315</v>
      </c>
      <c r="D4282">
        <v>2004</v>
      </c>
      <c r="E4282">
        <v>17250</v>
      </c>
      <c r="F4282">
        <v>0</v>
      </c>
      <c r="G4282">
        <v>1600</v>
      </c>
      <c r="H4282">
        <v>0</v>
      </c>
      <c r="I4282">
        <v>0</v>
      </c>
      <c r="J4282">
        <v>860</v>
      </c>
      <c r="K4282">
        <f>SUM(Emisiones_CH4_CO2eq_MUNDO[[#This Row],[Agricultura (kilotoneladas CO₂e)]:[Otras Quemas de Combustible (kilotoneladas CO₂e)]])</f>
        <v>19710</v>
      </c>
    </row>
    <row r="4283" spans="1:11" x14ac:dyDescent="0.25">
      <c r="A4283" t="s">
        <v>314</v>
      </c>
      <c r="B4283" t="s">
        <v>314</v>
      </c>
      <c r="C4283" t="s">
        <v>315</v>
      </c>
      <c r="D4283">
        <v>2005</v>
      </c>
      <c r="E4283">
        <v>17490</v>
      </c>
      <c r="F4283">
        <v>0</v>
      </c>
      <c r="G4283">
        <v>1640</v>
      </c>
      <c r="H4283">
        <v>0</v>
      </c>
      <c r="I4283">
        <v>0</v>
      </c>
      <c r="J4283">
        <v>890</v>
      </c>
      <c r="K4283">
        <f>SUM(Emisiones_CH4_CO2eq_MUNDO[[#This Row],[Agricultura (kilotoneladas CO₂e)]:[Otras Quemas de Combustible (kilotoneladas CO₂e)]])</f>
        <v>20020</v>
      </c>
    </row>
    <row r="4284" spans="1:11" x14ac:dyDescent="0.25">
      <c r="A4284" t="s">
        <v>314</v>
      </c>
      <c r="B4284" t="s">
        <v>314</v>
      </c>
      <c r="C4284" t="s">
        <v>315</v>
      </c>
      <c r="D4284">
        <v>2006</v>
      </c>
      <c r="E4284">
        <v>16610</v>
      </c>
      <c r="F4284">
        <v>0</v>
      </c>
      <c r="G4284">
        <v>1690</v>
      </c>
      <c r="H4284">
        <v>0</v>
      </c>
      <c r="I4284">
        <v>0</v>
      </c>
      <c r="J4284">
        <v>930</v>
      </c>
      <c r="K4284">
        <f>SUM(Emisiones_CH4_CO2eq_MUNDO[[#This Row],[Agricultura (kilotoneladas CO₂e)]:[Otras Quemas de Combustible (kilotoneladas CO₂e)]])</f>
        <v>19230</v>
      </c>
    </row>
    <row r="4285" spans="1:11" x14ac:dyDescent="0.25">
      <c r="A4285" t="s">
        <v>314</v>
      </c>
      <c r="B4285" t="s">
        <v>314</v>
      </c>
      <c r="C4285" t="s">
        <v>315</v>
      </c>
      <c r="D4285">
        <v>2007</v>
      </c>
      <c r="E4285">
        <v>15870</v>
      </c>
      <c r="F4285">
        <v>0</v>
      </c>
      <c r="G4285">
        <v>1730</v>
      </c>
      <c r="H4285">
        <v>0</v>
      </c>
      <c r="I4285">
        <v>0</v>
      </c>
      <c r="J4285">
        <v>960</v>
      </c>
      <c r="K4285">
        <f>SUM(Emisiones_CH4_CO2eq_MUNDO[[#This Row],[Agricultura (kilotoneladas CO₂e)]:[Otras Quemas de Combustible (kilotoneladas CO₂e)]])</f>
        <v>18560</v>
      </c>
    </row>
    <row r="4286" spans="1:11" x14ac:dyDescent="0.25">
      <c r="A4286" t="s">
        <v>314</v>
      </c>
      <c r="B4286" t="s">
        <v>314</v>
      </c>
      <c r="C4286" t="s">
        <v>315</v>
      </c>
      <c r="D4286">
        <v>2008</v>
      </c>
      <c r="E4286">
        <v>15840</v>
      </c>
      <c r="F4286">
        <v>0</v>
      </c>
      <c r="G4286">
        <v>1780</v>
      </c>
      <c r="H4286">
        <v>0</v>
      </c>
      <c r="I4286">
        <v>0</v>
      </c>
      <c r="J4286">
        <v>1000</v>
      </c>
      <c r="K4286">
        <f>SUM(Emisiones_CH4_CO2eq_MUNDO[[#This Row],[Agricultura (kilotoneladas CO₂e)]:[Otras Quemas de Combustible (kilotoneladas CO₂e)]])</f>
        <v>18620</v>
      </c>
    </row>
    <row r="4287" spans="1:11" x14ac:dyDescent="0.25">
      <c r="A4287" t="s">
        <v>314</v>
      </c>
      <c r="B4287" t="s">
        <v>314</v>
      </c>
      <c r="C4287" t="s">
        <v>315</v>
      </c>
      <c r="D4287">
        <v>2009</v>
      </c>
      <c r="E4287">
        <v>15810</v>
      </c>
      <c r="F4287">
        <v>0</v>
      </c>
      <c r="G4287">
        <v>1820</v>
      </c>
      <c r="H4287">
        <v>0</v>
      </c>
      <c r="I4287">
        <v>0</v>
      </c>
      <c r="J4287">
        <v>1040</v>
      </c>
      <c r="K4287">
        <f>SUM(Emisiones_CH4_CO2eq_MUNDO[[#This Row],[Agricultura (kilotoneladas CO₂e)]:[Otras Quemas de Combustible (kilotoneladas CO₂e)]])</f>
        <v>18670</v>
      </c>
    </row>
    <row r="4288" spans="1:11" x14ac:dyDescent="0.25">
      <c r="A4288" t="s">
        <v>314</v>
      </c>
      <c r="B4288" t="s">
        <v>314</v>
      </c>
      <c r="C4288" t="s">
        <v>315</v>
      </c>
      <c r="D4288">
        <v>2010</v>
      </c>
      <c r="E4288">
        <v>15870</v>
      </c>
      <c r="F4288">
        <v>0</v>
      </c>
      <c r="G4288">
        <v>1860</v>
      </c>
      <c r="H4288">
        <v>0</v>
      </c>
      <c r="I4288">
        <v>0</v>
      </c>
      <c r="J4288">
        <v>1070</v>
      </c>
      <c r="K4288">
        <f>SUM(Emisiones_CH4_CO2eq_MUNDO[[#This Row],[Agricultura (kilotoneladas CO₂e)]:[Otras Quemas de Combustible (kilotoneladas CO₂e)]])</f>
        <v>18800</v>
      </c>
    </row>
    <row r="4289" spans="1:11" x14ac:dyDescent="0.25">
      <c r="A4289" t="s">
        <v>314</v>
      </c>
      <c r="B4289" t="s">
        <v>314</v>
      </c>
      <c r="C4289" t="s">
        <v>315</v>
      </c>
      <c r="D4289">
        <v>2011</v>
      </c>
      <c r="E4289">
        <v>15960</v>
      </c>
      <c r="F4289">
        <v>0</v>
      </c>
      <c r="G4289">
        <v>1910</v>
      </c>
      <c r="H4289">
        <v>0</v>
      </c>
      <c r="I4289">
        <v>0</v>
      </c>
      <c r="J4289">
        <v>1090</v>
      </c>
      <c r="K4289">
        <f>SUM(Emisiones_CH4_CO2eq_MUNDO[[#This Row],[Agricultura (kilotoneladas CO₂e)]:[Otras Quemas de Combustible (kilotoneladas CO₂e)]])</f>
        <v>18960</v>
      </c>
    </row>
    <row r="4290" spans="1:11" x14ac:dyDescent="0.25">
      <c r="A4290" t="s">
        <v>314</v>
      </c>
      <c r="B4290" t="s">
        <v>314</v>
      </c>
      <c r="C4290" t="s">
        <v>315</v>
      </c>
      <c r="D4290">
        <v>2012</v>
      </c>
      <c r="E4290">
        <v>16129.9999999999</v>
      </c>
      <c r="F4290">
        <v>0</v>
      </c>
      <c r="G4290">
        <v>1960</v>
      </c>
      <c r="H4290">
        <v>0</v>
      </c>
      <c r="I4290">
        <v>0</v>
      </c>
      <c r="J4290">
        <v>1110</v>
      </c>
      <c r="K4290">
        <f>SUM(Emisiones_CH4_CO2eq_MUNDO[[#This Row],[Agricultura (kilotoneladas CO₂e)]:[Otras Quemas de Combustible (kilotoneladas CO₂e)]])</f>
        <v>19199.999999999898</v>
      </c>
    </row>
    <row r="4291" spans="1:11" x14ac:dyDescent="0.25">
      <c r="A4291" t="s">
        <v>314</v>
      </c>
      <c r="B4291" t="s">
        <v>314</v>
      </c>
      <c r="C4291" t="s">
        <v>315</v>
      </c>
      <c r="D4291">
        <v>2013</v>
      </c>
      <c r="E4291">
        <v>16170</v>
      </c>
      <c r="F4291">
        <v>0</v>
      </c>
      <c r="G4291">
        <v>2009.99999999999</v>
      </c>
      <c r="H4291">
        <v>0</v>
      </c>
      <c r="I4291">
        <v>0</v>
      </c>
      <c r="J4291">
        <v>1120</v>
      </c>
      <c r="K4291">
        <f>SUM(Emisiones_CH4_CO2eq_MUNDO[[#This Row],[Agricultura (kilotoneladas CO₂e)]:[Otras Quemas de Combustible (kilotoneladas CO₂e)]])</f>
        <v>19299.999999999989</v>
      </c>
    </row>
    <row r="4292" spans="1:11" x14ac:dyDescent="0.25">
      <c r="A4292" t="s">
        <v>314</v>
      </c>
      <c r="B4292" t="s">
        <v>314</v>
      </c>
      <c r="C4292" t="s">
        <v>315</v>
      </c>
      <c r="D4292">
        <v>2014</v>
      </c>
      <c r="E4292">
        <v>16219.9999999999</v>
      </c>
      <c r="F4292">
        <v>0</v>
      </c>
      <c r="G4292">
        <v>2060</v>
      </c>
      <c r="H4292">
        <v>0</v>
      </c>
      <c r="I4292">
        <v>0</v>
      </c>
      <c r="J4292">
        <v>1140</v>
      </c>
      <c r="K4292">
        <f>SUM(Emisiones_CH4_CO2eq_MUNDO[[#This Row],[Agricultura (kilotoneladas CO₂e)]:[Otras Quemas de Combustible (kilotoneladas CO₂e)]])</f>
        <v>19419.999999999898</v>
      </c>
    </row>
    <row r="4293" spans="1:11" x14ac:dyDescent="0.25">
      <c r="A4293" t="s">
        <v>314</v>
      </c>
      <c r="B4293" t="s">
        <v>314</v>
      </c>
      <c r="C4293" t="s">
        <v>315</v>
      </c>
      <c r="D4293">
        <v>2015</v>
      </c>
      <c r="E4293">
        <v>16300</v>
      </c>
      <c r="F4293">
        <v>0</v>
      </c>
      <c r="G4293">
        <v>2110</v>
      </c>
      <c r="H4293">
        <v>0</v>
      </c>
      <c r="I4293">
        <v>0</v>
      </c>
      <c r="J4293">
        <v>1150</v>
      </c>
      <c r="K4293">
        <f>SUM(Emisiones_CH4_CO2eq_MUNDO[[#This Row],[Agricultura (kilotoneladas CO₂e)]:[Otras Quemas de Combustible (kilotoneladas CO₂e)]])</f>
        <v>19560</v>
      </c>
    </row>
    <row r="4294" spans="1:11" x14ac:dyDescent="0.25">
      <c r="A4294" t="s">
        <v>314</v>
      </c>
      <c r="B4294" t="s">
        <v>314</v>
      </c>
      <c r="C4294" t="s">
        <v>315</v>
      </c>
      <c r="D4294">
        <v>2016</v>
      </c>
      <c r="E4294">
        <v>16020</v>
      </c>
      <c r="F4294">
        <v>0</v>
      </c>
      <c r="G4294">
        <v>2180</v>
      </c>
      <c r="H4294">
        <v>0</v>
      </c>
      <c r="I4294">
        <v>0</v>
      </c>
      <c r="J4294">
        <v>1160</v>
      </c>
      <c r="K4294">
        <f>SUM(Emisiones_CH4_CO2eq_MUNDO[[#This Row],[Agricultura (kilotoneladas CO₂e)]:[Otras Quemas de Combustible (kilotoneladas CO₂e)]])</f>
        <v>19360</v>
      </c>
    </row>
    <row r="4295" spans="1:11" x14ac:dyDescent="0.25">
      <c r="A4295" t="s">
        <v>316</v>
      </c>
      <c r="B4295" t="s">
        <v>483</v>
      </c>
      <c r="C4295" t="s">
        <v>317</v>
      </c>
      <c r="D4295">
        <v>1990</v>
      </c>
      <c r="E4295">
        <v>17870</v>
      </c>
      <c r="F4295">
        <v>8100</v>
      </c>
      <c r="G4295">
        <v>17210</v>
      </c>
      <c r="H4295">
        <v>970</v>
      </c>
      <c r="I4295">
        <v>80</v>
      </c>
      <c r="J4295">
        <v>1400</v>
      </c>
      <c r="K4295">
        <f>SUM(Emisiones_CH4_CO2eq_MUNDO[[#This Row],[Agricultura (kilotoneladas CO₂e)]:[Otras Quemas de Combustible (kilotoneladas CO₂e)]])</f>
        <v>45630</v>
      </c>
    </row>
    <row r="4296" spans="1:11" x14ac:dyDescent="0.25">
      <c r="A4296" t="s">
        <v>316</v>
      </c>
      <c r="B4296" t="s">
        <v>483</v>
      </c>
      <c r="C4296" t="s">
        <v>317</v>
      </c>
      <c r="D4296">
        <v>1991</v>
      </c>
      <c r="E4296">
        <v>18060</v>
      </c>
      <c r="F4296">
        <v>8119.99999999999</v>
      </c>
      <c r="G4296">
        <v>17550</v>
      </c>
      <c r="H4296">
        <v>970</v>
      </c>
      <c r="I4296">
        <v>70</v>
      </c>
      <c r="J4296">
        <v>1590</v>
      </c>
      <c r="K4296">
        <f>SUM(Emisiones_CH4_CO2eq_MUNDO[[#This Row],[Agricultura (kilotoneladas CO₂e)]:[Otras Quemas de Combustible (kilotoneladas CO₂e)]])</f>
        <v>46359.999999999985</v>
      </c>
    </row>
    <row r="4297" spans="1:11" x14ac:dyDescent="0.25">
      <c r="A4297" t="s">
        <v>316</v>
      </c>
      <c r="B4297" t="s">
        <v>483</v>
      </c>
      <c r="C4297" t="s">
        <v>317</v>
      </c>
      <c r="D4297">
        <v>1992</v>
      </c>
      <c r="E4297">
        <v>17830</v>
      </c>
      <c r="F4297">
        <v>8140</v>
      </c>
      <c r="G4297">
        <v>17890</v>
      </c>
      <c r="H4297">
        <v>970</v>
      </c>
      <c r="I4297">
        <v>60</v>
      </c>
      <c r="J4297">
        <v>1770</v>
      </c>
      <c r="K4297">
        <f>SUM(Emisiones_CH4_CO2eq_MUNDO[[#This Row],[Agricultura (kilotoneladas CO₂e)]:[Otras Quemas de Combustible (kilotoneladas CO₂e)]])</f>
        <v>46660</v>
      </c>
    </row>
    <row r="4298" spans="1:11" x14ac:dyDescent="0.25">
      <c r="A4298" t="s">
        <v>316</v>
      </c>
      <c r="B4298" t="s">
        <v>483</v>
      </c>
      <c r="C4298" t="s">
        <v>317</v>
      </c>
      <c r="D4298">
        <v>1993</v>
      </c>
      <c r="E4298">
        <v>17250</v>
      </c>
      <c r="F4298">
        <v>8160</v>
      </c>
      <c r="G4298">
        <v>18240</v>
      </c>
      <c r="H4298">
        <v>970</v>
      </c>
      <c r="I4298">
        <v>40</v>
      </c>
      <c r="J4298">
        <v>1960</v>
      </c>
      <c r="K4298">
        <f>SUM(Emisiones_CH4_CO2eq_MUNDO[[#This Row],[Agricultura (kilotoneladas CO₂e)]:[Otras Quemas de Combustible (kilotoneladas CO₂e)]])</f>
        <v>46620</v>
      </c>
    </row>
    <row r="4299" spans="1:11" x14ac:dyDescent="0.25">
      <c r="A4299" t="s">
        <v>316</v>
      </c>
      <c r="B4299" t="s">
        <v>483</v>
      </c>
      <c r="C4299" t="s">
        <v>317</v>
      </c>
      <c r="D4299">
        <v>1994</v>
      </c>
      <c r="E4299">
        <v>16830</v>
      </c>
      <c r="F4299">
        <v>8180</v>
      </c>
      <c r="G4299">
        <v>18580</v>
      </c>
      <c r="H4299">
        <v>970</v>
      </c>
      <c r="I4299">
        <v>30</v>
      </c>
      <c r="J4299">
        <v>2150</v>
      </c>
      <c r="K4299">
        <f>SUM(Emisiones_CH4_CO2eq_MUNDO[[#This Row],[Agricultura (kilotoneladas CO₂e)]:[Otras Quemas de Combustible (kilotoneladas CO₂e)]])</f>
        <v>46740</v>
      </c>
    </row>
    <row r="4300" spans="1:11" x14ac:dyDescent="0.25">
      <c r="A4300" t="s">
        <v>316</v>
      </c>
      <c r="B4300" t="s">
        <v>483</v>
      </c>
      <c r="C4300" t="s">
        <v>317</v>
      </c>
      <c r="D4300">
        <v>1995</v>
      </c>
      <c r="E4300">
        <v>16850</v>
      </c>
      <c r="F4300">
        <v>7280</v>
      </c>
      <c r="G4300">
        <v>17630</v>
      </c>
      <c r="H4300">
        <v>970</v>
      </c>
      <c r="I4300">
        <v>30</v>
      </c>
      <c r="J4300">
        <v>2230</v>
      </c>
      <c r="K4300">
        <f>SUM(Emisiones_CH4_CO2eq_MUNDO[[#This Row],[Agricultura (kilotoneladas CO₂e)]:[Otras Quemas de Combustible (kilotoneladas CO₂e)]])</f>
        <v>44990</v>
      </c>
    </row>
    <row r="4301" spans="1:11" x14ac:dyDescent="0.25">
      <c r="A4301" t="s">
        <v>316</v>
      </c>
      <c r="B4301" t="s">
        <v>483</v>
      </c>
      <c r="C4301" t="s">
        <v>317</v>
      </c>
      <c r="D4301">
        <v>1996</v>
      </c>
      <c r="E4301">
        <v>17310</v>
      </c>
      <c r="F4301">
        <v>6410</v>
      </c>
      <c r="G4301">
        <v>16680</v>
      </c>
      <c r="H4301">
        <v>1250</v>
      </c>
      <c r="I4301">
        <v>30</v>
      </c>
      <c r="J4301">
        <v>2220</v>
      </c>
      <c r="K4301">
        <f>SUM(Emisiones_CH4_CO2eq_MUNDO[[#This Row],[Agricultura (kilotoneladas CO₂e)]:[Otras Quemas de Combustible (kilotoneladas CO₂e)]])</f>
        <v>43900</v>
      </c>
    </row>
    <row r="4302" spans="1:11" x14ac:dyDescent="0.25">
      <c r="A4302" t="s">
        <v>316</v>
      </c>
      <c r="B4302" t="s">
        <v>483</v>
      </c>
      <c r="C4302" t="s">
        <v>317</v>
      </c>
      <c r="D4302">
        <v>1997</v>
      </c>
      <c r="E4302">
        <v>17610</v>
      </c>
      <c r="F4302">
        <v>5540</v>
      </c>
      <c r="G4302">
        <v>15730</v>
      </c>
      <c r="H4302">
        <v>1240</v>
      </c>
      <c r="I4302">
        <v>30</v>
      </c>
      <c r="J4302">
        <v>2200</v>
      </c>
      <c r="K4302">
        <f>SUM(Emisiones_CH4_CO2eq_MUNDO[[#This Row],[Agricultura (kilotoneladas CO₂e)]:[Otras Quemas de Combustible (kilotoneladas CO₂e)]])</f>
        <v>42350</v>
      </c>
    </row>
    <row r="4303" spans="1:11" x14ac:dyDescent="0.25">
      <c r="A4303" t="s">
        <v>316</v>
      </c>
      <c r="B4303" t="s">
        <v>483</v>
      </c>
      <c r="C4303" t="s">
        <v>317</v>
      </c>
      <c r="D4303">
        <v>1998</v>
      </c>
      <c r="E4303">
        <v>18060</v>
      </c>
      <c r="F4303">
        <v>4660</v>
      </c>
      <c r="G4303">
        <v>14770</v>
      </c>
      <c r="H4303">
        <v>2049.99999999999</v>
      </c>
      <c r="I4303">
        <v>30</v>
      </c>
      <c r="J4303">
        <v>2180</v>
      </c>
      <c r="K4303">
        <f>SUM(Emisiones_CH4_CO2eq_MUNDO[[#This Row],[Agricultura (kilotoneladas CO₂e)]:[Otras Quemas de Combustible (kilotoneladas CO₂e)]])</f>
        <v>41749.999999999993</v>
      </c>
    </row>
    <row r="4304" spans="1:11" x14ac:dyDescent="0.25">
      <c r="A4304" t="s">
        <v>316</v>
      </c>
      <c r="B4304" t="s">
        <v>483</v>
      </c>
      <c r="C4304" t="s">
        <v>317</v>
      </c>
      <c r="D4304">
        <v>1999</v>
      </c>
      <c r="E4304">
        <v>17910</v>
      </c>
      <c r="F4304">
        <v>3790</v>
      </c>
      <c r="G4304">
        <v>13820</v>
      </c>
      <c r="H4304">
        <v>1400</v>
      </c>
      <c r="I4304">
        <v>30</v>
      </c>
      <c r="J4304">
        <v>2170</v>
      </c>
      <c r="K4304">
        <f>SUM(Emisiones_CH4_CO2eq_MUNDO[[#This Row],[Agricultura (kilotoneladas CO₂e)]:[Otras Quemas de Combustible (kilotoneladas CO₂e)]])</f>
        <v>39120</v>
      </c>
    </row>
    <row r="4305" spans="1:11" x14ac:dyDescent="0.25">
      <c r="A4305" t="s">
        <v>316</v>
      </c>
      <c r="B4305" t="s">
        <v>483</v>
      </c>
      <c r="C4305" t="s">
        <v>317</v>
      </c>
      <c r="D4305">
        <v>2000</v>
      </c>
      <c r="E4305">
        <v>17780</v>
      </c>
      <c r="F4305">
        <v>2920</v>
      </c>
      <c r="G4305">
        <v>12870</v>
      </c>
      <c r="H4305">
        <v>590</v>
      </c>
      <c r="I4305">
        <v>30</v>
      </c>
      <c r="J4305">
        <v>2150</v>
      </c>
      <c r="K4305">
        <f>SUM(Emisiones_CH4_CO2eq_MUNDO[[#This Row],[Agricultura (kilotoneladas CO₂e)]:[Otras Quemas de Combustible (kilotoneladas CO₂e)]])</f>
        <v>36340</v>
      </c>
    </row>
    <row r="4306" spans="1:11" x14ac:dyDescent="0.25">
      <c r="A4306" t="s">
        <v>316</v>
      </c>
      <c r="B4306" t="s">
        <v>483</v>
      </c>
      <c r="C4306" t="s">
        <v>317</v>
      </c>
      <c r="D4306">
        <v>2001</v>
      </c>
      <c r="E4306">
        <v>17640</v>
      </c>
      <c r="F4306">
        <v>2960</v>
      </c>
      <c r="G4306">
        <v>11450</v>
      </c>
      <c r="H4306">
        <v>1120</v>
      </c>
      <c r="I4306">
        <v>30</v>
      </c>
      <c r="J4306">
        <v>2180</v>
      </c>
      <c r="K4306">
        <f>SUM(Emisiones_CH4_CO2eq_MUNDO[[#This Row],[Agricultura (kilotoneladas CO₂e)]:[Otras Quemas de Combustible (kilotoneladas CO₂e)]])</f>
        <v>35380</v>
      </c>
    </row>
    <row r="4307" spans="1:11" x14ac:dyDescent="0.25">
      <c r="A4307" t="s">
        <v>316</v>
      </c>
      <c r="B4307" t="s">
        <v>483</v>
      </c>
      <c r="C4307" t="s">
        <v>317</v>
      </c>
      <c r="D4307">
        <v>2002</v>
      </c>
      <c r="E4307">
        <v>17970</v>
      </c>
      <c r="F4307">
        <v>2980</v>
      </c>
      <c r="G4307">
        <v>14340</v>
      </c>
      <c r="H4307">
        <v>1040</v>
      </c>
      <c r="I4307">
        <v>30</v>
      </c>
      <c r="J4307">
        <v>2220</v>
      </c>
      <c r="K4307">
        <f>SUM(Emisiones_CH4_CO2eq_MUNDO[[#This Row],[Agricultura (kilotoneladas CO₂e)]:[Otras Quemas de Combustible (kilotoneladas CO₂e)]])</f>
        <v>38580</v>
      </c>
    </row>
    <row r="4308" spans="1:11" x14ac:dyDescent="0.25">
      <c r="A4308" t="s">
        <v>316</v>
      </c>
      <c r="B4308" t="s">
        <v>483</v>
      </c>
      <c r="C4308" t="s">
        <v>317</v>
      </c>
      <c r="D4308">
        <v>2003</v>
      </c>
      <c r="E4308">
        <v>17180</v>
      </c>
      <c r="F4308">
        <v>3200</v>
      </c>
      <c r="G4308">
        <v>15070</v>
      </c>
      <c r="H4308">
        <v>990</v>
      </c>
      <c r="I4308">
        <v>30</v>
      </c>
      <c r="J4308">
        <v>2250</v>
      </c>
      <c r="K4308">
        <f>SUM(Emisiones_CH4_CO2eq_MUNDO[[#This Row],[Agricultura (kilotoneladas CO₂e)]:[Otras Quemas de Combustible (kilotoneladas CO₂e)]])</f>
        <v>38720</v>
      </c>
    </row>
    <row r="4309" spans="1:11" x14ac:dyDescent="0.25">
      <c r="A4309" t="s">
        <v>316</v>
      </c>
      <c r="B4309" t="s">
        <v>483</v>
      </c>
      <c r="C4309" t="s">
        <v>317</v>
      </c>
      <c r="D4309">
        <v>2004</v>
      </c>
      <c r="E4309">
        <v>16820</v>
      </c>
      <c r="F4309">
        <v>3310</v>
      </c>
      <c r="G4309">
        <v>15830</v>
      </c>
      <c r="H4309">
        <v>840</v>
      </c>
      <c r="I4309">
        <v>30</v>
      </c>
      <c r="J4309">
        <v>2290</v>
      </c>
      <c r="K4309">
        <f>SUM(Emisiones_CH4_CO2eq_MUNDO[[#This Row],[Agricultura (kilotoneladas CO₂e)]:[Otras Quemas de Combustible (kilotoneladas CO₂e)]])</f>
        <v>39120</v>
      </c>
    </row>
    <row r="4310" spans="1:11" x14ac:dyDescent="0.25">
      <c r="A4310" t="s">
        <v>316</v>
      </c>
      <c r="B4310" t="s">
        <v>483</v>
      </c>
      <c r="C4310" t="s">
        <v>317</v>
      </c>
      <c r="D4310">
        <v>2005</v>
      </c>
      <c r="E4310">
        <v>17690</v>
      </c>
      <c r="F4310">
        <v>3370</v>
      </c>
      <c r="G4310">
        <v>16610</v>
      </c>
      <c r="H4310">
        <v>1460</v>
      </c>
      <c r="I4310">
        <v>30</v>
      </c>
      <c r="J4310">
        <v>2320</v>
      </c>
      <c r="K4310">
        <f>SUM(Emisiones_CH4_CO2eq_MUNDO[[#This Row],[Agricultura (kilotoneladas CO₂e)]:[Otras Quemas de Combustible (kilotoneladas CO₂e)]])</f>
        <v>41480</v>
      </c>
    </row>
    <row r="4311" spans="1:11" x14ac:dyDescent="0.25">
      <c r="A4311" t="s">
        <v>316</v>
      </c>
      <c r="B4311" t="s">
        <v>483</v>
      </c>
      <c r="C4311" t="s">
        <v>317</v>
      </c>
      <c r="D4311">
        <v>2006</v>
      </c>
      <c r="E4311">
        <v>16810</v>
      </c>
      <c r="F4311">
        <v>3230</v>
      </c>
      <c r="G4311">
        <v>17410</v>
      </c>
      <c r="H4311">
        <v>790</v>
      </c>
      <c r="I4311">
        <v>30</v>
      </c>
      <c r="J4311">
        <v>2360</v>
      </c>
      <c r="K4311">
        <f>SUM(Emisiones_CH4_CO2eq_MUNDO[[#This Row],[Agricultura (kilotoneladas CO₂e)]:[Otras Quemas de Combustible (kilotoneladas CO₂e)]])</f>
        <v>40630</v>
      </c>
    </row>
    <row r="4312" spans="1:11" x14ac:dyDescent="0.25">
      <c r="A4312" t="s">
        <v>316</v>
      </c>
      <c r="B4312" t="s">
        <v>483</v>
      </c>
      <c r="C4312" t="s">
        <v>317</v>
      </c>
      <c r="D4312">
        <v>2007</v>
      </c>
      <c r="E4312">
        <v>17230</v>
      </c>
      <c r="F4312">
        <v>3120</v>
      </c>
      <c r="G4312">
        <v>18230</v>
      </c>
      <c r="H4312">
        <v>1060</v>
      </c>
      <c r="I4312">
        <v>30</v>
      </c>
      <c r="J4312">
        <v>2390</v>
      </c>
      <c r="K4312">
        <f>SUM(Emisiones_CH4_CO2eq_MUNDO[[#This Row],[Agricultura (kilotoneladas CO₂e)]:[Otras Quemas de Combustible (kilotoneladas CO₂e)]])</f>
        <v>42060</v>
      </c>
    </row>
    <row r="4313" spans="1:11" x14ac:dyDescent="0.25">
      <c r="A4313" t="s">
        <v>316</v>
      </c>
      <c r="B4313" t="s">
        <v>483</v>
      </c>
      <c r="C4313" t="s">
        <v>317</v>
      </c>
      <c r="D4313">
        <v>2008</v>
      </c>
      <c r="E4313">
        <v>17390</v>
      </c>
      <c r="F4313">
        <v>3020</v>
      </c>
      <c r="G4313">
        <v>19050</v>
      </c>
      <c r="H4313">
        <v>1050</v>
      </c>
      <c r="I4313">
        <v>30</v>
      </c>
      <c r="J4313">
        <v>2420</v>
      </c>
      <c r="K4313">
        <f>SUM(Emisiones_CH4_CO2eq_MUNDO[[#This Row],[Agricultura (kilotoneladas CO₂e)]:[Otras Quemas de Combustible (kilotoneladas CO₂e)]])</f>
        <v>42960</v>
      </c>
    </row>
    <row r="4314" spans="1:11" x14ac:dyDescent="0.25">
      <c r="A4314" t="s">
        <v>316</v>
      </c>
      <c r="B4314" t="s">
        <v>483</v>
      </c>
      <c r="C4314" t="s">
        <v>317</v>
      </c>
      <c r="D4314">
        <v>2009</v>
      </c>
      <c r="E4314">
        <v>17380</v>
      </c>
      <c r="F4314">
        <v>2860</v>
      </c>
      <c r="G4314">
        <v>19930</v>
      </c>
      <c r="H4314">
        <v>1170</v>
      </c>
      <c r="I4314">
        <v>30</v>
      </c>
      <c r="J4314">
        <v>2450</v>
      </c>
      <c r="K4314">
        <f>SUM(Emisiones_CH4_CO2eq_MUNDO[[#This Row],[Agricultura (kilotoneladas CO₂e)]:[Otras Quemas de Combustible (kilotoneladas CO₂e)]])</f>
        <v>43820</v>
      </c>
    </row>
    <row r="4315" spans="1:11" x14ac:dyDescent="0.25">
      <c r="A4315" t="s">
        <v>316</v>
      </c>
      <c r="B4315" t="s">
        <v>483</v>
      </c>
      <c r="C4315" t="s">
        <v>317</v>
      </c>
      <c r="D4315">
        <v>2010</v>
      </c>
      <c r="E4315">
        <v>17440</v>
      </c>
      <c r="F4315">
        <v>2750</v>
      </c>
      <c r="G4315">
        <v>20810</v>
      </c>
      <c r="H4315">
        <v>1270</v>
      </c>
      <c r="I4315">
        <v>30</v>
      </c>
      <c r="J4315">
        <v>2490</v>
      </c>
      <c r="K4315">
        <f>SUM(Emisiones_CH4_CO2eq_MUNDO[[#This Row],[Agricultura (kilotoneladas CO₂e)]:[Otras Quemas de Combustible (kilotoneladas CO₂e)]])</f>
        <v>44790</v>
      </c>
    </row>
    <row r="4316" spans="1:11" x14ac:dyDescent="0.25">
      <c r="A4316" t="s">
        <v>316</v>
      </c>
      <c r="B4316" t="s">
        <v>483</v>
      </c>
      <c r="C4316" t="s">
        <v>317</v>
      </c>
      <c r="D4316">
        <v>2011</v>
      </c>
      <c r="E4316">
        <v>17270</v>
      </c>
      <c r="F4316">
        <v>2720</v>
      </c>
      <c r="G4316">
        <v>21240</v>
      </c>
      <c r="H4316">
        <v>940</v>
      </c>
      <c r="I4316">
        <v>30</v>
      </c>
      <c r="J4316">
        <v>2490</v>
      </c>
      <c r="K4316">
        <f>SUM(Emisiones_CH4_CO2eq_MUNDO[[#This Row],[Agricultura (kilotoneladas CO₂e)]:[Otras Quemas de Combustible (kilotoneladas CO₂e)]])</f>
        <v>44690</v>
      </c>
    </row>
    <row r="4317" spans="1:11" x14ac:dyDescent="0.25">
      <c r="A4317" t="s">
        <v>316</v>
      </c>
      <c r="B4317" t="s">
        <v>483</v>
      </c>
      <c r="C4317" t="s">
        <v>317</v>
      </c>
      <c r="D4317">
        <v>2012</v>
      </c>
      <c r="E4317">
        <v>17450</v>
      </c>
      <c r="F4317">
        <v>2680</v>
      </c>
      <c r="G4317">
        <v>21660</v>
      </c>
      <c r="H4317">
        <v>880</v>
      </c>
      <c r="I4317">
        <v>30</v>
      </c>
      <c r="J4317">
        <v>2500</v>
      </c>
      <c r="K4317">
        <f>SUM(Emisiones_CH4_CO2eq_MUNDO[[#This Row],[Agricultura (kilotoneladas CO₂e)]:[Otras Quemas de Combustible (kilotoneladas CO₂e)]])</f>
        <v>45200</v>
      </c>
    </row>
    <row r="4318" spans="1:11" x14ac:dyDescent="0.25">
      <c r="A4318" t="s">
        <v>316</v>
      </c>
      <c r="B4318" t="s">
        <v>483</v>
      </c>
      <c r="C4318" t="s">
        <v>317</v>
      </c>
      <c r="D4318">
        <v>2013</v>
      </c>
      <c r="E4318">
        <v>17130</v>
      </c>
      <c r="F4318">
        <v>2640</v>
      </c>
      <c r="G4318">
        <v>22080</v>
      </c>
      <c r="H4318">
        <v>660</v>
      </c>
      <c r="I4318">
        <v>30</v>
      </c>
      <c r="J4318">
        <v>2510</v>
      </c>
      <c r="K4318">
        <f>SUM(Emisiones_CH4_CO2eq_MUNDO[[#This Row],[Agricultura (kilotoneladas CO₂e)]:[Otras Quemas de Combustible (kilotoneladas CO₂e)]])</f>
        <v>45050</v>
      </c>
    </row>
    <row r="4319" spans="1:11" x14ac:dyDescent="0.25">
      <c r="A4319" t="s">
        <v>316</v>
      </c>
      <c r="B4319" t="s">
        <v>483</v>
      </c>
      <c r="C4319" t="s">
        <v>317</v>
      </c>
      <c r="D4319">
        <v>2014</v>
      </c>
      <c r="E4319">
        <v>17080</v>
      </c>
      <c r="F4319">
        <v>2600</v>
      </c>
      <c r="G4319">
        <v>22500</v>
      </c>
      <c r="H4319">
        <v>1050</v>
      </c>
      <c r="I4319">
        <v>30</v>
      </c>
      <c r="J4319">
        <v>2520</v>
      </c>
      <c r="K4319">
        <f>SUM(Emisiones_CH4_CO2eq_MUNDO[[#This Row],[Agricultura (kilotoneladas CO₂e)]:[Otras Quemas de Combustible (kilotoneladas CO₂e)]])</f>
        <v>45780</v>
      </c>
    </row>
    <row r="4320" spans="1:11" x14ac:dyDescent="0.25">
      <c r="A4320" t="s">
        <v>316</v>
      </c>
      <c r="B4320" t="s">
        <v>483</v>
      </c>
      <c r="C4320" t="s">
        <v>317</v>
      </c>
      <c r="D4320">
        <v>2015</v>
      </c>
      <c r="E4320">
        <v>16610</v>
      </c>
      <c r="F4320">
        <v>2560</v>
      </c>
      <c r="G4320">
        <v>22920</v>
      </c>
      <c r="H4320">
        <v>890</v>
      </c>
      <c r="I4320">
        <v>30</v>
      </c>
      <c r="J4320">
        <v>2530</v>
      </c>
      <c r="K4320">
        <f>SUM(Emisiones_CH4_CO2eq_MUNDO[[#This Row],[Agricultura (kilotoneladas CO₂e)]:[Otras Quemas de Combustible (kilotoneladas CO₂e)]])</f>
        <v>45540</v>
      </c>
    </row>
    <row r="4321" spans="1:11" x14ac:dyDescent="0.25">
      <c r="A4321" t="s">
        <v>316</v>
      </c>
      <c r="B4321" t="s">
        <v>483</v>
      </c>
      <c r="C4321" t="s">
        <v>317</v>
      </c>
      <c r="D4321">
        <v>2016</v>
      </c>
      <c r="E4321">
        <v>15910</v>
      </c>
      <c r="F4321">
        <v>2620</v>
      </c>
      <c r="G4321">
        <v>23320</v>
      </c>
      <c r="H4321">
        <v>280</v>
      </c>
      <c r="I4321">
        <v>30</v>
      </c>
      <c r="J4321">
        <v>2570</v>
      </c>
      <c r="K4321">
        <f>SUM(Emisiones_CH4_CO2eq_MUNDO[[#This Row],[Agricultura (kilotoneladas CO₂e)]:[Otras Quemas de Combustible (kilotoneladas CO₂e)]])</f>
        <v>44730</v>
      </c>
    </row>
    <row r="4322" spans="1:11" x14ac:dyDescent="0.25">
      <c r="A4322" t="s">
        <v>318</v>
      </c>
      <c r="B4322" t="s">
        <v>484</v>
      </c>
      <c r="C4322" t="s">
        <v>319</v>
      </c>
      <c r="D4322">
        <v>1990</v>
      </c>
      <c r="E4322">
        <v>9740</v>
      </c>
      <c r="F4322">
        <v>6090</v>
      </c>
      <c r="G4322">
        <v>9670</v>
      </c>
      <c r="H4322">
        <v>20</v>
      </c>
      <c r="I4322">
        <v>130</v>
      </c>
      <c r="J4322">
        <v>3550</v>
      </c>
      <c r="K4322">
        <f>SUM(Emisiones_CH4_CO2eq_MUNDO[[#This Row],[Agricultura (kilotoneladas CO₂e)]:[Otras Quemas de Combustible (kilotoneladas CO₂e)]])</f>
        <v>29200</v>
      </c>
    </row>
    <row r="4323" spans="1:11" x14ac:dyDescent="0.25">
      <c r="A4323" t="s">
        <v>318</v>
      </c>
      <c r="B4323" t="s">
        <v>484</v>
      </c>
      <c r="C4323" t="s">
        <v>319</v>
      </c>
      <c r="D4323">
        <v>1991</v>
      </c>
      <c r="E4323">
        <v>9730</v>
      </c>
      <c r="F4323">
        <v>5430</v>
      </c>
      <c r="G4323">
        <v>10540</v>
      </c>
      <c r="H4323">
        <v>20</v>
      </c>
      <c r="I4323">
        <v>190</v>
      </c>
      <c r="J4323">
        <v>3010</v>
      </c>
      <c r="K4323">
        <f>SUM(Emisiones_CH4_CO2eq_MUNDO[[#This Row],[Agricultura (kilotoneladas CO₂e)]:[Otras Quemas de Combustible (kilotoneladas CO₂e)]])</f>
        <v>28920</v>
      </c>
    </row>
    <row r="4324" spans="1:11" x14ac:dyDescent="0.25">
      <c r="A4324" t="s">
        <v>318</v>
      </c>
      <c r="B4324" t="s">
        <v>484</v>
      </c>
      <c r="C4324" t="s">
        <v>319</v>
      </c>
      <c r="D4324">
        <v>1992</v>
      </c>
      <c r="E4324">
        <v>9830</v>
      </c>
      <c r="F4324">
        <v>4520</v>
      </c>
      <c r="G4324">
        <v>11220</v>
      </c>
      <c r="H4324">
        <v>20</v>
      </c>
      <c r="I4324">
        <v>260</v>
      </c>
      <c r="J4324">
        <v>2430</v>
      </c>
      <c r="K4324">
        <f>SUM(Emisiones_CH4_CO2eq_MUNDO[[#This Row],[Agricultura (kilotoneladas CO₂e)]:[Otras Quemas de Combustible (kilotoneladas CO₂e)]])</f>
        <v>28280</v>
      </c>
    </row>
    <row r="4325" spans="1:11" x14ac:dyDescent="0.25">
      <c r="A4325" t="s">
        <v>318</v>
      </c>
      <c r="B4325" t="s">
        <v>484</v>
      </c>
      <c r="C4325" t="s">
        <v>319</v>
      </c>
      <c r="D4325">
        <v>1993</v>
      </c>
      <c r="E4325">
        <v>10110</v>
      </c>
      <c r="F4325">
        <v>3780</v>
      </c>
      <c r="G4325">
        <v>11550</v>
      </c>
      <c r="H4325">
        <v>20</v>
      </c>
      <c r="I4325">
        <v>290</v>
      </c>
      <c r="J4325">
        <v>2060</v>
      </c>
      <c r="K4325">
        <f>SUM(Emisiones_CH4_CO2eq_MUNDO[[#This Row],[Agricultura (kilotoneladas CO₂e)]:[Otras Quemas de Combustible (kilotoneladas CO₂e)]])</f>
        <v>27810</v>
      </c>
    </row>
    <row r="4326" spans="1:11" x14ac:dyDescent="0.25">
      <c r="A4326" t="s">
        <v>318</v>
      </c>
      <c r="B4326" t="s">
        <v>484</v>
      </c>
      <c r="C4326" t="s">
        <v>319</v>
      </c>
      <c r="D4326">
        <v>1994</v>
      </c>
      <c r="E4326">
        <v>10100</v>
      </c>
      <c r="F4326">
        <v>3280</v>
      </c>
      <c r="G4326">
        <v>12250</v>
      </c>
      <c r="H4326">
        <v>20</v>
      </c>
      <c r="I4326">
        <v>310</v>
      </c>
      <c r="J4326">
        <v>1720</v>
      </c>
      <c r="K4326">
        <f>SUM(Emisiones_CH4_CO2eq_MUNDO[[#This Row],[Agricultura (kilotoneladas CO₂e)]:[Otras Quemas de Combustible (kilotoneladas CO₂e)]])</f>
        <v>27680</v>
      </c>
    </row>
    <row r="4327" spans="1:11" x14ac:dyDescent="0.25">
      <c r="A4327" t="s">
        <v>318</v>
      </c>
      <c r="B4327" t="s">
        <v>484</v>
      </c>
      <c r="C4327" t="s">
        <v>319</v>
      </c>
      <c r="D4327">
        <v>1995</v>
      </c>
      <c r="E4327">
        <v>10150</v>
      </c>
      <c r="F4327">
        <v>2850</v>
      </c>
      <c r="G4327">
        <v>12530</v>
      </c>
      <c r="H4327">
        <v>20</v>
      </c>
      <c r="I4327">
        <v>320</v>
      </c>
      <c r="J4327">
        <v>1580</v>
      </c>
      <c r="K4327">
        <f>SUM(Emisiones_CH4_CO2eq_MUNDO[[#This Row],[Agricultura (kilotoneladas CO₂e)]:[Otras Quemas de Combustible (kilotoneladas CO₂e)]])</f>
        <v>27450</v>
      </c>
    </row>
    <row r="4328" spans="1:11" x14ac:dyDescent="0.25">
      <c r="A4328" t="s">
        <v>318</v>
      </c>
      <c r="B4328" t="s">
        <v>484</v>
      </c>
      <c r="C4328" t="s">
        <v>319</v>
      </c>
      <c r="D4328">
        <v>1996</v>
      </c>
      <c r="E4328">
        <v>10410</v>
      </c>
      <c r="F4328">
        <v>2870</v>
      </c>
      <c r="G4328">
        <v>12860</v>
      </c>
      <c r="H4328">
        <v>0</v>
      </c>
      <c r="I4328">
        <v>360</v>
      </c>
      <c r="J4328">
        <v>1500</v>
      </c>
      <c r="K4328">
        <f>SUM(Emisiones_CH4_CO2eq_MUNDO[[#This Row],[Agricultura (kilotoneladas CO₂e)]:[Otras Quemas de Combustible (kilotoneladas CO₂e)]])</f>
        <v>28000</v>
      </c>
    </row>
    <row r="4329" spans="1:11" x14ac:dyDescent="0.25">
      <c r="A4329" t="s">
        <v>318</v>
      </c>
      <c r="B4329" t="s">
        <v>484</v>
      </c>
      <c r="C4329" t="s">
        <v>319</v>
      </c>
      <c r="D4329">
        <v>1997</v>
      </c>
      <c r="E4329">
        <v>10320</v>
      </c>
      <c r="F4329">
        <v>2970</v>
      </c>
      <c r="G4329">
        <v>13120</v>
      </c>
      <c r="H4329">
        <v>0</v>
      </c>
      <c r="I4329">
        <v>450</v>
      </c>
      <c r="J4329">
        <v>1460</v>
      </c>
      <c r="K4329">
        <f>SUM(Emisiones_CH4_CO2eq_MUNDO[[#This Row],[Agricultura (kilotoneladas CO₂e)]:[Otras Quemas de Combustible (kilotoneladas CO₂e)]])</f>
        <v>28320</v>
      </c>
    </row>
    <row r="4330" spans="1:11" x14ac:dyDescent="0.25">
      <c r="A4330" t="s">
        <v>318</v>
      </c>
      <c r="B4330" t="s">
        <v>484</v>
      </c>
      <c r="C4330" t="s">
        <v>319</v>
      </c>
      <c r="D4330">
        <v>1998</v>
      </c>
      <c r="E4330">
        <v>9950</v>
      </c>
      <c r="F4330">
        <v>2820</v>
      </c>
      <c r="G4330">
        <v>12040</v>
      </c>
      <c r="H4330">
        <v>0</v>
      </c>
      <c r="I4330">
        <v>470</v>
      </c>
      <c r="J4330">
        <v>1340</v>
      </c>
      <c r="K4330">
        <f>SUM(Emisiones_CH4_CO2eq_MUNDO[[#This Row],[Agricultura (kilotoneladas CO₂e)]:[Otras Quemas de Combustible (kilotoneladas CO₂e)]])</f>
        <v>26620</v>
      </c>
    </row>
    <row r="4331" spans="1:11" x14ac:dyDescent="0.25">
      <c r="A4331" t="s">
        <v>318</v>
      </c>
      <c r="B4331" t="s">
        <v>484</v>
      </c>
      <c r="C4331" t="s">
        <v>319</v>
      </c>
      <c r="D4331">
        <v>1999</v>
      </c>
      <c r="E4331">
        <v>9490</v>
      </c>
      <c r="F4331">
        <v>3040</v>
      </c>
      <c r="G4331">
        <v>12020</v>
      </c>
      <c r="H4331">
        <v>0</v>
      </c>
      <c r="I4331">
        <v>490</v>
      </c>
      <c r="J4331">
        <v>1420</v>
      </c>
      <c r="K4331">
        <f>SUM(Emisiones_CH4_CO2eq_MUNDO[[#This Row],[Agricultura (kilotoneladas CO₂e)]:[Otras Quemas de Combustible (kilotoneladas CO₂e)]])</f>
        <v>26460</v>
      </c>
    </row>
    <row r="4332" spans="1:11" x14ac:dyDescent="0.25">
      <c r="A4332" t="s">
        <v>318</v>
      </c>
      <c r="B4332" t="s">
        <v>484</v>
      </c>
      <c r="C4332" t="s">
        <v>319</v>
      </c>
      <c r="D4332">
        <v>2000</v>
      </c>
      <c r="E4332">
        <v>9130</v>
      </c>
      <c r="F4332">
        <v>3200</v>
      </c>
      <c r="G4332">
        <v>12070</v>
      </c>
      <c r="H4332">
        <v>20</v>
      </c>
      <c r="I4332">
        <v>520</v>
      </c>
      <c r="J4332">
        <v>1510</v>
      </c>
      <c r="K4332">
        <f>SUM(Emisiones_CH4_CO2eq_MUNDO[[#This Row],[Agricultura (kilotoneladas CO₂e)]:[Otras Quemas de Combustible (kilotoneladas CO₂e)]])</f>
        <v>26450</v>
      </c>
    </row>
    <row r="4333" spans="1:11" x14ac:dyDescent="0.25">
      <c r="A4333" t="s">
        <v>318</v>
      </c>
      <c r="B4333" t="s">
        <v>484</v>
      </c>
      <c r="C4333" t="s">
        <v>319</v>
      </c>
      <c r="D4333">
        <v>2001</v>
      </c>
      <c r="E4333">
        <v>9010</v>
      </c>
      <c r="F4333">
        <v>3240</v>
      </c>
      <c r="G4333">
        <v>12620</v>
      </c>
      <c r="H4333">
        <v>0</v>
      </c>
      <c r="I4333">
        <v>500</v>
      </c>
      <c r="J4333">
        <v>1570</v>
      </c>
      <c r="K4333">
        <f>SUM(Emisiones_CH4_CO2eq_MUNDO[[#This Row],[Agricultura (kilotoneladas CO₂e)]:[Otras Quemas de Combustible (kilotoneladas CO₂e)]])</f>
        <v>26940</v>
      </c>
    </row>
    <row r="4334" spans="1:11" x14ac:dyDescent="0.25">
      <c r="A4334" t="s">
        <v>318</v>
      </c>
      <c r="B4334" t="s">
        <v>484</v>
      </c>
      <c r="C4334" t="s">
        <v>319</v>
      </c>
      <c r="D4334">
        <v>2002</v>
      </c>
      <c r="E4334">
        <v>8870</v>
      </c>
      <c r="F4334">
        <v>3260</v>
      </c>
      <c r="G4334">
        <v>12700</v>
      </c>
      <c r="H4334">
        <v>10</v>
      </c>
      <c r="I4334">
        <v>540</v>
      </c>
      <c r="J4334">
        <v>1700</v>
      </c>
      <c r="K4334">
        <f>SUM(Emisiones_CH4_CO2eq_MUNDO[[#This Row],[Agricultura (kilotoneladas CO₂e)]:[Otras Quemas de Combustible (kilotoneladas CO₂e)]])</f>
        <v>27080</v>
      </c>
    </row>
    <row r="4335" spans="1:11" x14ac:dyDescent="0.25">
      <c r="A4335" t="s">
        <v>318</v>
      </c>
      <c r="B4335" t="s">
        <v>484</v>
      </c>
      <c r="C4335" t="s">
        <v>319</v>
      </c>
      <c r="D4335">
        <v>2003</v>
      </c>
      <c r="E4335">
        <v>8740</v>
      </c>
      <c r="F4335">
        <v>3350</v>
      </c>
      <c r="G4335">
        <v>12760</v>
      </c>
      <c r="H4335">
        <v>30</v>
      </c>
      <c r="I4335">
        <v>540</v>
      </c>
      <c r="J4335">
        <v>1760</v>
      </c>
      <c r="K4335">
        <f>SUM(Emisiones_CH4_CO2eq_MUNDO[[#This Row],[Agricultura (kilotoneladas CO₂e)]:[Otras Quemas de Combustible (kilotoneladas CO₂e)]])</f>
        <v>27180</v>
      </c>
    </row>
    <row r="4336" spans="1:11" x14ac:dyDescent="0.25">
      <c r="A4336" t="s">
        <v>318</v>
      </c>
      <c r="B4336" t="s">
        <v>484</v>
      </c>
      <c r="C4336" t="s">
        <v>319</v>
      </c>
      <c r="D4336">
        <v>2004</v>
      </c>
      <c r="E4336">
        <v>8840</v>
      </c>
      <c r="F4336">
        <v>3680</v>
      </c>
      <c r="G4336">
        <v>11480</v>
      </c>
      <c r="H4336">
        <v>30</v>
      </c>
      <c r="I4336">
        <v>550</v>
      </c>
      <c r="J4336">
        <v>1760</v>
      </c>
      <c r="K4336">
        <f>SUM(Emisiones_CH4_CO2eq_MUNDO[[#This Row],[Agricultura (kilotoneladas CO₂e)]:[Otras Quemas de Combustible (kilotoneladas CO₂e)]])</f>
        <v>26340</v>
      </c>
    </row>
    <row r="4337" spans="1:11" x14ac:dyDescent="0.25">
      <c r="A4337" t="s">
        <v>318</v>
      </c>
      <c r="B4337" t="s">
        <v>484</v>
      </c>
      <c r="C4337" t="s">
        <v>319</v>
      </c>
      <c r="D4337">
        <v>2005</v>
      </c>
      <c r="E4337">
        <v>8890</v>
      </c>
      <c r="F4337">
        <v>3740</v>
      </c>
      <c r="G4337">
        <v>11360</v>
      </c>
      <c r="H4337">
        <v>30</v>
      </c>
      <c r="I4337">
        <v>560</v>
      </c>
      <c r="J4337">
        <v>1870</v>
      </c>
      <c r="K4337">
        <f>SUM(Emisiones_CH4_CO2eq_MUNDO[[#This Row],[Agricultura (kilotoneladas CO₂e)]:[Otras Quemas de Combustible (kilotoneladas CO₂e)]])</f>
        <v>26450</v>
      </c>
    </row>
    <row r="4338" spans="1:11" x14ac:dyDescent="0.25">
      <c r="A4338" t="s">
        <v>318</v>
      </c>
      <c r="B4338" t="s">
        <v>484</v>
      </c>
      <c r="C4338" t="s">
        <v>319</v>
      </c>
      <c r="D4338">
        <v>2006</v>
      </c>
      <c r="E4338">
        <v>9000</v>
      </c>
      <c r="F4338">
        <v>3870</v>
      </c>
      <c r="G4338">
        <v>11110</v>
      </c>
      <c r="H4338">
        <v>10</v>
      </c>
      <c r="I4338">
        <v>580</v>
      </c>
      <c r="J4338">
        <v>1890</v>
      </c>
      <c r="K4338">
        <f>SUM(Emisiones_CH4_CO2eq_MUNDO[[#This Row],[Agricultura (kilotoneladas CO₂e)]:[Otras Quemas de Combustible (kilotoneladas CO₂e)]])</f>
        <v>26460</v>
      </c>
    </row>
    <row r="4339" spans="1:11" x14ac:dyDescent="0.25">
      <c r="A4339" t="s">
        <v>318</v>
      </c>
      <c r="B4339" t="s">
        <v>484</v>
      </c>
      <c r="C4339" t="s">
        <v>319</v>
      </c>
      <c r="D4339">
        <v>2007</v>
      </c>
      <c r="E4339">
        <v>9180</v>
      </c>
      <c r="F4339">
        <v>4139.99999999999</v>
      </c>
      <c r="G4339">
        <v>10320</v>
      </c>
      <c r="H4339">
        <v>20</v>
      </c>
      <c r="I4339">
        <v>610</v>
      </c>
      <c r="J4339">
        <v>1920</v>
      </c>
      <c r="K4339">
        <f>SUM(Emisiones_CH4_CO2eq_MUNDO[[#This Row],[Agricultura (kilotoneladas CO₂e)]:[Otras Quemas de Combustible (kilotoneladas CO₂e)]])</f>
        <v>26189.999999999989</v>
      </c>
    </row>
    <row r="4340" spans="1:11" x14ac:dyDescent="0.25">
      <c r="A4340" t="s">
        <v>318</v>
      </c>
      <c r="B4340" t="s">
        <v>484</v>
      </c>
      <c r="C4340" t="s">
        <v>319</v>
      </c>
      <c r="D4340">
        <v>2008</v>
      </c>
      <c r="E4340">
        <v>9320</v>
      </c>
      <c r="F4340">
        <v>4190</v>
      </c>
      <c r="G4340">
        <v>10130</v>
      </c>
      <c r="H4340">
        <v>20</v>
      </c>
      <c r="I4340">
        <v>590</v>
      </c>
      <c r="J4340">
        <v>1940</v>
      </c>
      <c r="K4340">
        <f>SUM(Emisiones_CH4_CO2eq_MUNDO[[#This Row],[Agricultura (kilotoneladas CO₂e)]:[Otras Quemas de Combustible (kilotoneladas CO₂e)]])</f>
        <v>26190</v>
      </c>
    </row>
    <row r="4341" spans="1:11" x14ac:dyDescent="0.25">
      <c r="A4341" t="s">
        <v>318</v>
      </c>
      <c r="B4341" t="s">
        <v>484</v>
      </c>
      <c r="C4341" t="s">
        <v>319</v>
      </c>
      <c r="D4341">
        <v>2009</v>
      </c>
      <c r="E4341">
        <v>9540</v>
      </c>
      <c r="F4341">
        <v>3950</v>
      </c>
      <c r="G4341">
        <v>10240</v>
      </c>
      <c r="H4341">
        <v>30</v>
      </c>
      <c r="I4341">
        <v>600</v>
      </c>
      <c r="J4341">
        <v>1890</v>
      </c>
      <c r="K4341">
        <f>SUM(Emisiones_CH4_CO2eq_MUNDO[[#This Row],[Agricultura (kilotoneladas CO₂e)]:[Otras Quemas de Combustible (kilotoneladas CO₂e)]])</f>
        <v>26250</v>
      </c>
    </row>
    <row r="4342" spans="1:11" x14ac:dyDescent="0.25">
      <c r="A4342" t="s">
        <v>318</v>
      </c>
      <c r="B4342" t="s">
        <v>484</v>
      </c>
      <c r="C4342" t="s">
        <v>319</v>
      </c>
      <c r="D4342">
        <v>2010</v>
      </c>
      <c r="E4342">
        <v>9720</v>
      </c>
      <c r="F4342">
        <v>4590</v>
      </c>
      <c r="G4342">
        <v>9850</v>
      </c>
      <c r="H4342">
        <v>0</v>
      </c>
      <c r="I4342">
        <v>620</v>
      </c>
      <c r="J4342">
        <v>2000</v>
      </c>
      <c r="K4342">
        <f>SUM(Emisiones_CH4_CO2eq_MUNDO[[#This Row],[Agricultura (kilotoneladas CO₂e)]:[Otras Quemas de Combustible (kilotoneladas CO₂e)]])</f>
        <v>26780</v>
      </c>
    </row>
    <row r="4343" spans="1:11" x14ac:dyDescent="0.25">
      <c r="A4343" t="s">
        <v>318</v>
      </c>
      <c r="B4343" t="s">
        <v>484</v>
      </c>
      <c r="C4343" t="s">
        <v>319</v>
      </c>
      <c r="D4343">
        <v>2011</v>
      </c>
      <c r="E4343">
        <v>9380</v>
      </c>
      <c r="F4343">
        <v>4910</v>
      </c>
      <c r="G4343">
        <v>9630</v>
      </c>
      <c r="H4343">
        <v>70</v>
      </c>
      <c r="I4343">
        <v>610</v>
      </c>
      <c r="J4343">
        <v>2100</v>
      </c>
      <c r="K4343">
        <f>SUM(Emisiones_CH4_CO2eq_MUNDO[[#This Row],[Agricultura (kilotoneladas CO₂e)]:[Otras Quemas de Combustible (kilotoneladas CO₂e)]])</f>
        <v>26700</v>
      </c>
    </row>
    <row r="4344" spans="1:11" x14ac:dyDescent="0.25">
      <c r="A4344" t="s">
        <v>318</v>
      </c>
      <c r="B4344" t="s">
        <v>484</v>
      </c>
      <c r="C4344" t="s">
        <v>319</v>
      </c>
      <c r="D4344">
        <v>2012</v>
      </c>
      <c r="E4344">
        <v>9650</v>
      </c>
      <c r="F4344">
        <v>5280</v>
      </c>
      <c r="G4344">
        <v>9160</v>
      </c>
      <c r="H4344">
        <v>0</v>
      </c>
      <c r="I4344">
        <v>650</v>
      </c>
      <c r="J4344">
        <v>2120</v>
      </c>
      <c r="K4344">
        <f>SUM(Emisiones_CH4_CO2eq_MUNDO[[#This Row],[Agricultura (kilotoneladas CO₂e)]:[Otras Quemas de Combustible (kilotoneladas CO₂e)]])</f>
        <v>26860</v>
      </c>
    </row>
    <row r="4345" spans="1:11" x14ac:dyDescent="0.25">
      <c r="A4345" t="s">
        <v>318</v>
      </c>
      <c r="B4345" t="s">
        <v>484</v>
      </c>
      <c r="C4345" t="s">
        <v>319</v>
      </c>
      <c r="D4345">
        <v>2013</v>
      </c>
      <c r="E4345">
        <v>9400</v>
      </c>
      <c r="F4345">
        <v>5420</v>
      </c>
      <c r="G4345">
        <v>9070</v>
      </c>
      <c r="H4345">
        <v>10</v>
      </c>
      <c r="I4345">
        <v>650</v>
      </c>
      <c r="J4345">
        <v>2150</v>
      </c>
      <c r="K4345">
        <f>SUM(Emisiones_CH4_CO2eq_MUNDO[[#This Row],[Agricultura (kilotoneladas CO₂e)]:[Otras Quemas de Combustible (kilotoneladas CO₂e)]])</f>
        <v>26700</v>
      </c>
    </row>
    <row r="4346" spans="1:11" x14ac:dyDescent="0.25">
      <c r="A4346" t="s">
        <v>318</v>
      </c>
      <c r="B4346" t="s">
        <v>484</v>
      </c>
      <c r="C4346" t="s">
        <v>319</v>
      </c>
      <c r="D4346">
        <v>2014</v>
      </c>
      <c r="E4346">
        <v>9140</v>
      </c>
      <c r="F4346">
        <v>4960</v>
      </c>
      <c r="G4346">
        <v>9230</v>
      </c>
      <c r="H4346">
        <v>40</v>
      </c>
      <c r="I4346">
        <v>650</v>
      </c>
      <c r="J4346">
        <v>2190</v>
      </c>
      <c r="K4346">
        <f>SUM(Emisiones_CH4_CO2eq_MUNDO[[#This Row],[Agricultura (kilotoneladas CO₂e)]:[Otras Quemas de Combustible (kilotoneladas CO₂e)]])</f>
        <v>26210</v>
      </c>
    </row>
    <row r="4347" spans="1:11" x14ac:dyDescent="0.25">
      <c r="A4347" t="s">
        <v>318</v>
      </c>
      <c r="B4347" t="s">
        <v>484</v>
      </c>
      <c r="C4347" t="s">
        <v>319</v>
      </c>
      <c r="D4347">
        <v>2015</v>
      </c>
      <c r="E4347">
        <v>9240</v>
      </c>
      <c r="F4347">
        <v>4910</v>
      </c>
      <c r="G4347">
        <v>8970</v>
      </c>
      <c r="H4347">
        <v>10</v>
      </c>
      <c r="I4347">
        <v>650</v>
      </c>
      <c r="J4347">
        <v>2190</v>
      </c>
      <c r="K4347">
        <f>SUM(Emisiones_CH4_CO2eq_MUNDO[[#This Row],[Agricultura (kilotoneladas CO₂e)]:[Otras Quemas de Combustible (kilotoneladas CO₂e)]])</f>
        <v>25970</v>
      </c>
    </row>
    <row r="4348" spans="1:11" x14ac:dyDescent="0.25">
      <c r="A4348" t="s">
        <v>318</v>
      </c>
      <c r="B4348" t="s">
        <v>484</v>
      </c>
      <c r="C4348" t="s">
        <v>319</v>
      </c>
      <c r="D4348">
        <v>2016</v>
      </c>
      <c r="E4348">
        <v>9210</v>
      </c>
      <c r="F4348">
        <v>4910</v>
      </c>
      <c r="G4348">
        <v>8770</v>
      </c>
      <c r="H4348">
        <v>0</v>
      </c>
      <c r="I4348">
        <v>650</v>
      </c>
      <c r="J4348">
        <v>2220</v>
      </c>
      <c r="K4348">
        <f>SUM(Emisiones_CH4_CO2eq_MUNDO[[#This Row],[Agricultura (kilotoneladas CO₂e)]:[Otras Quemas de Combustible (kilotoneladas CO₂e)]])</f>
        <v>25760</v>
      </c>
    </row>
    <row r="4349" spans="1:11" x14ac:dyDescent="0.25">
      <c r="A4349" t="s">
        <v>320</v>
      </c>
      <c r="B4349" t="s">
        <v>485</v>
      </c>
      <c r="C4349" t="s">
        <v>321</v>
      </c>
      <c r="D4349">
        <v>1990</v>
      </c>
      <c r="E4349">
        <v>15410</v>
      </c>
      <c r="F4349">
        <v>0</v>
      </c>
      <c r="G4349">
        <v>1050</v>
      </c>
      <c r="H4349">
        <v>48750</v>
      </c>
      <c r="I4349">
        <v>0</v>
      </c>
      <c r="J4349">
        <v>0</v>
      </c>
      <c r="K4349">
        <f>SUM(Emisiones_CH4_CO2eq_MUNDO[[#This Row],[Agricultura (kilotoneladas CO₂e)]:[Otras Quemas de Combustible (kilotoneladas CO₂e)]])</f>
        <v>65210</v>
      </c>
    </row>
    <row r="4350" spans="1:11" x14ac:dyDescent="0.25">
      <c r="A4350" t="s">
        <v>320</v>
      </c>
      <c r="B4350" t="s">
        <v>485</v>
      </c>
      <c r="C4350" t="s">
        <v>321</v>
      </c>
      <c r="D4350">
        <v>1991</v>
      </c>
      <c r="E4350">
        <v>15900</v>
      </c>
      <c r="F4350">
        <v>0</v>
      </c>
      <c r="G4350">
        <v>1060</v>
      </c>
      <c r="H4350">
        <v>48750</v>
      </c>
      <c r="I4350">
        <v>0</v>
      </c>
      <c r="J4350">
        <v>0</v>
      </c>
      <c r="K4350">
        <f>SUM(Emisiones_CH4_CO2eq_MUNDO[[#This Row],[Agricultura (kilotoneladas CO₂e)]:[Otras Quemas de Combustible (kilotoneladas CO₂e)]])</f>
        <v>65710</v>
      </c>
    </row>
    <row r="4351" spans="1:11" x14ac:dyDescent="0.25">
      <c r="A4351" t="s">
        <v>320</v>
      </c>
      <c r="B4351" t="s">
        <v>485</v>
      </c>
      <c r="C4351" t="s">
        <v>321</v>
      </c>
      <c r="D4351">
        <v>1992</v>
      </c>
      <c r="E4351">
        <v>17370</v>
      </c>
      <c r="F4351">
        <v>10</v>
      </c>
      <c r="G4351">
        <v>1070</v>
      </c>
      <c r="H4351">
        <v>48750</v>
      </c>
      <c r="I4351">
        <v>0</v>
      </c>
      <c r="J4351">
        <v>0</v>
      </c>
      <c r="K4351">
        <f>SUM(Emisiones_CH4_CO2eq_MUNDO[[#This Row],[Agricultura (kilotoneladas CO₂e)]:[Otras Quemas de Combustible (kilotoneladas CO₂e)]])</f>
        <v>67200</v>
      </c>
    </row>
    <row r="4352" spans="1:11" x14ac:dyDescent="0.25">
      <c r="A4352" t="s">
        <v>320</v>
      </c>
      <c r="B4352" t="s">
        <v>485</v>
      </c>
      <c r="C4352" t="s">
        <v>321</v>
      </c>
      <c r="D4352">
        <v>1993</v>
      </c>
      <c r="E4352">
        <v>18650</v>
      </c>
      <c r="F4352">
        <v>10</v>
      </c>
      <c r="G4352">
        <v>1080</v>
      </c>
      <c r="H4352">
        <v>48750</v>
      </c>
      <c r="I4352">
        <v>0</v>
      </c>
      <c r="J4352">
        <v>0</v>
      </c>
      <c r="K4352">
        <f>SUM(Emisiones_CH4_CO2eq_MUNDO[[#This Row],[Agricultura (kilotoneladas CO₂e)]:[Otras Quemas de Combustible (kilotoneladas CO₂e)]])</f>
        <v>68490</v>
      </c>
    </row>
    <row r="4353" spans="1:11" x14ac:dyDescent="0.25">
      <c r="A4353" t="s">
        <v>320</v>
      </c>
      <c r="B4353" t="s">
        <v>485</v>
      </c>
      <c r="C4353" t="s">
        <v>321</v>
      </c>
      <c r="D4353">
        <v>1994</v>
      </c>
      <c r="E4353">
        <v>19740</v>
      </c>
      <c r="F4353">
        <v>10</v>
      </c>
      <c r="G4353">
        <v>1090</v>
      </c>
      <c r="H4353">
        <v>48750</v>
      </c>
      <c r="I4353">
        <v>0</v>
      </c>
      <c r="J4353">
        <v>0</v>
      </c>
      <c r="K4353">
        <f>SUM(Emisiones_CH4_CO2eq_MUNDO[[#This Row],[Agricultura (kilotoneladas CO₂e)]:[Otras Quemas de Combustible (kilotoneladas CO₂e)]])</f>
        <v>69590</v>
      </c>
    </row>
    <row r="4354" spans="1:11" x14ac:dyDescent="0.25">
      <c r="A4354" t="s">
        <v>320</v>
      </c>
      <c r="B4354" t="s">
        <v>485</v>
      </c>
      <c r="C4354" t="s">
        <v>321</v>
      </c>
      <c r="D4354">
        <v>1995</v>
      </c>
      <c r="E4354">
        <v>20200</v>
      </c>
      <c r="F4354">
        <v>10</v>
      </c>
      <c r="G4354">
        <v>1100</v>
      </c>
      <c r="H4354">
        <v>48750</v>
      </c>
      <c r="I4354">
        <v>0</v>
      </c>
      <c r="J4354">
        <v>0</v>
      </c>
      <c r="K4354">
        <f>SUM(Emisiones_CH4_CO2eq_MUNDO[[#This Row],[Agricultura (kilotoneladas CO₂e)]:[Otras Quemas de Combustible (kilotoneladas CO₂e)]])</f>
        <v>70060</v>
      </c>
    </row>
    <row r="4355" spans="1:11" x14ac:dyDescent="0.25">
      <c r="A4355" t="s">
        <v>320</v>
      </c>
      <c r="B4355" t="s">
        <v>485</v>
      </c>
      <c r="C4355" t="s">
        <v>321</v>
      </c>
      <c r="D4355">
        <v>1996</v>
      </c>
      <c r="E4355">
        <v>20430</v>
      </c>
      <c r="F4355">
        <v>1720</v>
      </c>
      <c r="G4355">
        <v>1130</v>
      </c>
      <c r="H4355">
        <v>39680</v>
      </c>
      <c r="I4355">
        <v>0</v>
      </c>
      <c r="J4355">
        <v>0</v>
      </c>
      <c r="K4355">
        <f>SUM(Emisiones_CH4_CO2eq_MUNDO[[#This Row],[Agricultura (kilotoneladas CO₂e)]:[Otras Quemas de Combustible (kilotoneladas CO₂e)]])</f>
        <v>62960</v>
      </c>
    </row>
    <row r="4356" spans="1:11" x14ac:dyDescent="0.25">
      <c r="A4356" t="s">
        <v>320</v>
      </c>
      <c r="B4356" t="s">
        <v>485</v>
      </c>
      <c r="C4356" t="s">
        <v>321</v>
      </c>
      <c r="D4356">
        <v>1997</v>
      </c>
      <c r="E4356">
        <v>21180</v>
      </c>
      <c r="F4356">
        <v>3430</v>
      </c>
      <c r="G4356">
        <v>1170</v>
      </c>
      <c r="H4356">
        <v>45530</v>
      </c>
      <c r="I4356">
        <v>0</v>
      </c>
      <c r="J4356">
        <v>0</v>
      </c>
      <c r="K4356">
        <f>SUM(Emisiones_CH4_CO2eq_MUNDO[[#This Row],[Agricultura (kilotoneladas CO₂e)]:[Otras Quemas de Combustible (kilotoneladas CO₂e)]])</f>
        <v>71310</v>
      </c>
    </row>
    <row r="4357" spans="1:11" x14ac:dyDescent="0.25">
      <c r="A4357" t="s">
        <v>320</v>
      </c>
      <c r="B4357" t="s">
        <v>485</v>
      </c>
      <c r="C4357" t="s">
        <v>321</v>
      </c>
      <c r="D4357">
        <v>1998</v>
      </c>
      <c r="E4357">
        <v>22370</v>
      </c>
      <c r="F4357">
        <v>5130</v>
      </c>
      <c r="G4357">
        <v>1200</v>
      </c>
      <c r="H4357">
        <v>52110</v>
      </c>
      <c r="I4357">
        <v>0</v>
      </c>
      <c r="J4357">
        <v>0</v>
      </c>
      <c r="K4357">
        <f>SUM(Emisiones_CH4_CO2eq_MUNDO[[#This Row],[Agricultura (kilotoneladas CO₂e)]:[Otras Quemas de Combustible (kilotoneladas CO₂e)]])</f>
        <v>80810</v>
      </c>
    </row>
    <row r="4358" spans="1:11" x14ac:dyDescent="0.25">
      <c r="A4358" t="s">
        <v>320</v>
      </c>
      <c r="B4358" t="s">
        <v>485</v>
      </c>
      <c r="C4358" t="s">
        <v>321</v>
      </c>
      <c r="D4358">
        <v>1999</v>
      </c>
      <c r="E4358">
        <v>23090</v>
      </c>
      <c r="F4358">
        <v>6840</v>
      </c>
      <c r="G4358">
        <v>1230</v>
      </c>
      <c r="H4358">
        <v>51560</v>
      </c>
      <c r="I4358">
        <v>0</v>
      </c>
      <c r="J4358">
        <v>0</v>
      </c>
      <c r="K4358">
        <f>SUM(Emisiones_CH4_CO2eq_MUNDO[[#This Row],[Agricultura (kilotoneladas CO₂e)]:[Otras Quemas de Combustible (kilotoneladas CO₂e)]])</f>
        <v>82720</v>
      </c>
    </row>
    <row r="4359" spans="1:11" x14ac:dyDescent="0.25">
      <c r="A4359" t="s">
        <v>320</v>
      </c>
      <c r="B4359" t="s">
        <v>485</v>
      </c>
      <c r="C4359" t="s">
        <v>321</v>
      </c>
      <c r="D4359">
        <v>2000</v>
      </c>
      <c r="E4359">
        <v>24390</v>
      </c>
      <c r="F4359">
        <v>8550</v>
      </c>
      <c r="G4359">
        <v>1260</v>
      </c>
      <c r="H4359">
        <v>47680</v>
      </c>
      <c r="I4359">
        <v>0</v>
      </c>
      <c r="J4359">
        <v>0</v>
      </c>
      <c r="K4359">
        <f>SUM(Emisiones_CH4_CO2eq_MUNDO[[#This Row],[Agricultura (kilotoneladas CO₂e)]:[Otras Quemas de Combustible (kilotoneladas CO₂e)]])</f>
        <v>81880</v>
      </c>
    </row>
    <row r="4360" spans="1:11" x14ac:dyDescent="0.25">
      <c r="A4360" t="s">
        <v>320</v>
      </c>
      <c r="B4360" t="s">
        <v>485</v>
      </c>
      <c r="C4360" t="s">
        <v>321</v>
      </c>
      <c r="D4360">
        <v>2001</v>
      </c>
      <c r="E4360">
        <v>23550</v>
      </c>
      <c r="F4360">
        <v>10060</v>
      </c>
      <c r="G4360">
        <v>1310</v>
      </c>
      <c r="H4360">
        <v>44590</v>
      </c>
      <c r="I4360">
        <v>0</v>
      </c>
      <c r="J4360">
        <v>0</v>
      </c>
      <c r="K4360">
        <f>SUM(Emisiones_CH4_CO2eq_MUNDO[[#This Row],[Agricultura (kilotoneladas CO₂e)]:[Otras Quemas de Combustible (kilotoneladas CO₂e)]])</f>
        <v>79510</v>
      </c>
    </row>
    <row r="4361" spans="1:11" x14ac:dyDescent="0.25">
      <c r="A4361" t="s">
        <v>320</v>
      </c>
      <c r="B4361" t="s">
        <v>485</v>
      </c>
      <c r="C4361" t="s">
        <v>321</v>
      </c>
      <c r="D4361">
        <v>2002</v>
      </c>
      <c r="E4361">
        <v>25460</v>
      </c>
      <c r="F4361">
        <v>11560</v>
      </c>
      <c r="G4361">
        <v>1350</v>
      </c>
      <c r="H4361">
        <v>65470</v>
      </c>
      <c r="I4361">
        <v>0</v>
      </c>
      <c r="J4361">
        <v>0</v>
      </c>
      <c r="K4361">
        <f>SUM(Emisiones_CH4_CO2eq_MUNDO[[#This Row],[Agricultura (kilotoneladas CO₂e)]:[Otras Quemas de Combustible (kilotoneladas CO₂e)]])</f>
        <v>103840</v>
      </c>
    </row>
    <row r="4362" spans="1:11" x14ac:dyDescent="0.25">
      <c r="A4362" t="s">
        <v>320</v>
      </c>
      <c r="B4362" t="s">
        <v>485</v>
      </c>
      <c r="C4362" t="s">
        <v>321</v>
      </c>
      <c r="D4362">
        <v>2003</v>
      </c>
      <c r="E4362">
        <v>25660</v>
      </c>
      <c r="F4362">
        <v>13070</v>
      </c>
      <c r="G4362">
        <v>1390</v>
      </c>
      <c r="H4362">
        <v>37590</v>
      </c>
      <c r="I4362">
        <v>0</v>
      </c>
      <c r="J4362">
        <v>0</v>
      </c>
      <c r="K4362">
        <f>SUM(Emisiones_CH4_CO2eq_MUNDO[[#This Row],[Agricultura (kilotoneladas CO₂e)]:[Otras Quemas de Combustible (kilotoneladas CO₂e)]])</f>
        <v>77710</v>
      </c>
    </row>
    <row r="4363" spans="1:11" x14ac:dyDescent="0.25">
      <c r="A4363" t="s">
        <v>320</v>
      </c>
      <c r="B4363" t="s">
        <v>485</v>
      </c>
      <c r="C4363" t="s">
        <v>321</v>
      </c>
      <c r="D4363">
        <v>2004</v>
      </c>
      <c r="E4363">
        <v>25720</v>
      </c>
      <c r="F4363">
        <v>14580</v>
      </c>
      <c r="G4363">
        <v>1430</v>
      </c>
      <c r="H4363">
        <v>57780</v>
      </c>
      <c r="I4363">
        <v>0</v>
      </c>
      <c r="J4363">
        <v>0</v>
      </c>
      <c r="K4363">
        <f>SUM(Emisiones_CH4_CO2eq_MUNDO[[#This Row],[Agricultura (kilotoneladas CO₂e)]:[Otras Quemas de Combustible (kilotoneladas CO₂e)]])</f>
        <v>99510</v>
      </c>
    </row>
    <row r="4364" spans="1:11" x14ac:dyDescent="0.25">
      <c r="A4364" t="s">
        <v>320</v>
      </c>
      <c r="B4364" t="s">
        <v>485</v>
      </c>
      <c r="C4364" t="s">
        <v>321</v>
      </c>
      <c r="D4364">
        <v>2005</v>
      </c>
      <c r="E4364">
        <v>26760</v>
      </c>
      <c r="F4364">
        <v>16090</v>
      </c>
      <c r="G4364">
        <v>1480</v>
      </c>
      <c r="H4364">
        <v>45920</v>
      </c>
      <c r="I4364">
        <v>0</v>
      </c>
      <c r="J4364">
        <v>0</v>
      </c>
      <c r="K4364">
        <f>SUM(Emisiones_CH4_CO2eq_MUNDO[[#This Row],[Agricultura (kilotoneladas CO₂e)]:[Otras Quemas de Combustible (kilotoneladas CO₂e)]])</f>
        <v>90250</v>
      </c>
    </row>
    <row r="4365" spans="1:11" x14ac:dyDescent="0.25">
      <c r="A4365" t="s">
        <v>320</v>
      </c>
      <c r="B4365" t="s">
        <v>485</v>
      </c>
      <c r="C4365" t="s">
        <v>321</v>
      </c>
      <c r="D4365">
        <v>2006</v>
      </c>
      <c r="E4365">
        <v>25560</v>
      </c>
      <c r="F4365">
        <v>17340</v>
      </c>
      <c r="G4365">
        <v>1540</v>
      </c>
      <c r="H4365">
        <v>48100</v>
      </c>
      <c r="I4365">
        <v>0</v>
      </c>
      <c r="J4365">
        <v>0</v>
      </c>
      <c r="K4365">
        <f>SUM(Emisiones_CH4_CO2eq_MUNDO[[#This Row],[Agricultura (kilotoneladas CO₂e)]:[Otras Quemas de Combustible (kilotoneladas CO₂e)]])</f>
        <v>92540</v>
      </c>
    </row>
    <row r="4366" spans="1:11" x14ac:dyDescent="0.25">
      <c r="A4366" t="s">
        <v>320</v>
      </c>
      <c r="B4366" t="s">
        <v>485</v>
      </c>
      <c r="C4366" t="s">
        <v>321</v>
      </c>
      <c r="D4366">
        <v>2007</v>
      </c>
      <c r="E4366">
        <v>27050</v>
      </c>
      <c r="F4366">
        <v>18590</v>
      </c>
      <c r="G4366">
        <v>1600</v>
      </c>
      <c r="H4366">
        <v>46550</v>
      </c>
      <c r="I4366">
        <v>0</v>
      </c>
      <c r="J4366">
        <v>0</v>
      </c>
      <c r="K4366">
        <f>SUM(Emisiones_CH4_CO2eq_MUNDO[[#This Row],[Agricultura (kilotoneladas CO₂e)]:[Otras Quemas de Combustible (kilotoneladas CO₂e)]])</f>
        <v>93790</v>
      </c>
    </row>
    <row r="4367" spans="1:11" x14ac:dyDescent="0.25">
      <c r="A4367" t="s">
        <v>320</v>
      </c>
      <c r="B4367" t="s">
        <v>485</v>
      </c>
      <c r="C4367" t="s">
        <v>321</v>
      </c>
      <c r="D4367">
        <v>2008</v>
      </c>
      <c r="E4367">
        <v>26910</v>
      </c>
      <c r="F4367">
        <v>19840</v>
      </c>
      <c r="G4367">
        <v>1660</v>
      </c>
      <c r="H4367">
        <v>49380</v>
      </c>
      <c r="I4367">
        <v>0</v>
      </c>
      <c r="J4367">
        <v>0</v>
      </c>
      <c r="K4367">
        <f>SUM(Emisiones_CH4_CO2eq_MUNDO[[#This Row],[Agricultura (kilotoneladas CO₂e)]:[Otras Quemas de Combustible (kilotoneladas CO₂e)]])</f>
        <v>97790</v>
      </c>
    </row>
    <row r="4368" spans="1:11" x14ac:dyDescent="0.25">
      <c r="A4368" t="s">
        <v>320</v>
      </c>
      <c r="B4368" t="s">
        <v>485</v>
      </c>
      <c r="C4368" t="s">
        <v>321</v>
      </c>
      <c r="D4368">
        <v>2009</v>
      </c>
      <c r="E4368">
        <v>27280</v>
      </c>
      <c r="F4368">
        <v>21090</v>
      </c>
      <c r="G4368">
        <v>1720</v>
      </c>
      <c r="H4368">
        <v>82170</v>
      </c>
      <c r="I4368">
        <v>0</v>
      </c>
      <c r="J4368">
        <v>0</v>
      </c>
      <c r="K4368">
        <f>SUM(Emisiones_CH4_CO2eq_MUNDO[[#This Row],[Agricultura (kilotoneladas CO₂e)]:[Otras Quemas de Combustible (kilotoneladas CO₂e)]])</f>
        <v>132260</v>
      </c>
    </row>
    <row r="4369" spans="1:11" x14ac:dyDescent="0.25">
      <c r="A4369" t="s">
        <v>320</v>
      </c>
      <c r="B4369" t="s">
        <v>485</v>
      </c>
      <c r="C4369" t="s">
        <v>321</v>
      </c>
      <c r="D4369">
        <v>2010</v>
      </c>
      <c r="E4369">
        <v>26100</v>
      </c>
      <c r="F4369">
        <v>22350</v>
      </c>
      <c r="G4369">
        <v>1770</v>
      </c>
      <c r="H4369">
        <v>54490</v>
      </c>
      <c r="I4369">
        <v>0</v>
      </c>
      <c r="J4369">
        <v>0</v>
      </c>
      <c r="K4369">
        <f>SUM(Emisiones_CH4_CO2eq_MUNDO[[#This Row],[Agricultura (kilotoneladas CO₂e)]:[Otras Quemas de Combustible (kilotoneladas CO₂e)]])</f>
        <v>104710</v>
      </c>
    </row>
    <row r="4370" spans="1:11" x14ac:dyDescent="0.25">
      <c r="A4370" t="s">
        <v>320</v>
      </c>
      <c r="B4370" t="s">
        <v>485</v>
      </c>
      <c r="C4370" t="s">
        <v>321</v>
      </c>
      <c r="D4370">
        <v>2011</v>
      </c>
      <c r="E4370">
        <v>26320</v>
      </c>
      <c r="F4370">
        <v>18870</v>
      </c>
      <c r="G4370">
        <v>1850</v>
      </c>
      <c r="H4370">
        <v>68270</v>
      </c>
      <c r="I4370">
        <v>0</v>
      </c>
      <c r="J4370">
        <v>70</v>
      </c>
      <c r="K4370">
        <f>SUM(Emisiones_CH4_CO2eq_MUNDO[[#This Row],[Agricultura (kilotoneladas CO₂e)]:[Otras Quemas de Combustible (kilotoneladas CO₂e)]])</f>
        <v>115380</v>
      </c>
    </row>
    <row r="4371" spans="1:11" x14ac:dyDescent="0.25">
      <c r="A4371" t="s">
        <v>320</v>
      </c>
      <c r="B4371" t="s">
        <v>485</v>
      </c>
      <c r="C4371" t="s">
        <v>321</v>
      </c>
      <c r="D4371">
        <v>2012</v>
      </c>
      <c r="E4371">
        <v>26900</v>
      </c>
      <c r="F4371">
        <v>15400</v>
      </c>
      <c r="G4371">
        <v>1920</v>
      </c>
      <c r="H4371">
        <v>57950</v>
      </c>
      <c r="I4371">
        <v>0</v>
      </c>
      <c r="J4371">
        <v>140</v>
      </c>
      <c r="K4371">
        <f>SUM(Emisiones_CH4_CO2eq_MUNDO[[#This Row],[Agricultura (kilotoneladas CO₂e)]:[Otras Quemas de Combustible (kilotoneladas CO₂e)]])</f>
        <v>102310</v>
      </c>
    </row>
    <row r="4372" spans="1:11" x14ac:dyDescent="0.25">
      <c r="A4372" t="s">
        <v>320</v>
      </c>
      <c r="B4372" t="s">
        <v>485</v>
      </c>
      <c r="C4372" t="s">
        <v>321</v>
      </c>
      <c r="D4372">
        <v>2013</v>
      </c>
      <c r="E4372">
        <v>26590</v>
      </c>
      <c r="F4372">
        <v>11930</v>
      </c>
      <c r="G4372">
        <v>2000</v>
      </c>
      <c r="H4372">
        <v>37430</v>
      </c>
      <c r="I4372">
        <v>0</v>
      </c>
      <c r="J4372">
        <v>220</v>
      </c>
      <c r="K4372">
        <f>SUM(Emisiones_CH4_CO2eq_MUNDO[[#This Row],[Agricultura (kilotoneladas CO₂e)]:[Otras Quemas de Combustible (kilotoneladas CO₂e)]])</f>
        <v>78170</v>
      </c>
    </row>
    <row r="4373" spans="1:11" x14ac:dyDescent="0.25">
      <c r="A4373" t="s">
        <v>320</v>
      </c>
      <c r="B4373" t="s">
        <v>485</v>
      </c>
      <c r="C4373" t="s">
        <v>321</v>
      </c>
      <c r="D4373">
        <v>2014</v>
      </c>
      <c r="E4373">
        <v>27160</v>
      </c>
      <c r="F4373">
        <v>8450</v>
      </c>
      <c r="G4373">
        <v>2069.99999999999</v>
      </c>
      <c r="H4373">
        <v>18370</v>
      </c>
      <c r="I4373">
        <v>0</v>
      </c>
      <c r="J4373">
        <v>290</v>
      </c>
      <c r="K4373">
        <f>SUM(Emisiones_CH4_CO2eq_MUNDO[[#This Row],[Agricultura (kilotoneladas CO₂e)]:[Otras Quemas de Combustible (kilotoneladas CO₂e)]])</f>
        <v>56339.999999999993</v>
      </c>
    </row>
    <row r="4374" spans="1:11" x14ac:dyDescent="0.25">
      <c r="A4374" t="s">
        <v>320</v>
      </c>
      <c r="B4374" t="s">
        <v>485</v>
      </c>
      <c r="C4374" t="s">
        <v>321</v>
      </c>
      <c r="D4374">
        <v>2015</v>
      </c>
      <c r="E4374">
        <v>27740</v>
      </c>
      <c r="F4374">
        <v>4980</v>
      </c>
      <c r="G4374">
        <v>2150</v>
      </c>
      <c r="H4374">
        <v>32500</v>
      </c>
      <c r="I4374">
        <v>0</v>
      </c>
      <c r="J4374">
        <v>360</v>
      </c>
      <c r="K4374">
        <f>SUM(Emisiones_CH4_CO2eq_MUNDO[[#This Row],[Agricultura (kilotoneladas CO₂e)]:[Otras Quemas de Combustible (kilotoneladas CO₂e)]])</f>
        <v>67730</v>
      </c>
    </row>
    <row r="4375" spans="1:11" x14ac:dyDescent="0.25">
      <c r="A4375" t="s">
        <v>320</v>
      </c>
      <c r="B4375" t="s">
        <v>485</v>
      </c>
      <c r="C4375" t="s">
        <v>321</v>
      </c>
      <c r="D4375">
        <v>2016</v>
      </c>
      <c r="E4375">
        <v>28340</v>
      </c>
      <c r="F4375">
        <v>4930</v>
      </c>
      <c r="G4375">
        <v>2220</v>
      </c>
      <c r="H4375">
        <v>33509.999999999898</v>
      </c>
      <c r="I4375">
        <v>0</v>
      </c>
      <c r="J4375">
        <v>360</v>
      </c>
      <c r="K4375">
        <f>SUM(Emisiones_CH4_CO2eq_MUNDO[[#This Row],[Agricultura (kilotoneladas CO₂e)]:[Otras Quemas de Combustible (kilotoneladas CO₂e)]])</f>
        <v>69359.999999999898</v>
      </c>
    </row>
    <row r="4376" spans="1:11" x14ac:dyDescent="0.25">
      <c r="A4376" t="s">
        <v>322</v>
      </c>
      <c r="B4376" t="s">
        <v>486</v>
      </c>
      <c r="C4376" t="s">
        <v>323</v>
      </c>
      <c r="D4376">
        <v>1990</v>
      </c>
      <c r="E4376">
        <v>22250</v>
      </c>
      <c r="F4376">
        <v>2400</v>
      </c>
      <c r="G4376">
        <v>8020</v>
      </c>
      <c r="H4376">
        <v>130</v>
      </c>
      <c r="I4376">
        <v>160</v>
      </c>
      <c r="J4376">
        <v>1400</v>
      </c>
      <c r="K4376">
        <f>SUM(Emisiones_CH4_CO2eq_MUNDO[[#This Row],[Agricultura (kilotoneladas CO₂e)]:[Otras Quemas de Combustible (kilotoneladas CO₂e)]])</f>
        <v>34360</v>
      </c>
    </row>
    <row r="4377" spans="1:11" x14ac:dyDescent="0.25">
      <c r="A4377" t="s">
        <v>322</v>
      </c>
      <c r="B4377" t="s">
        <v>486</v>
      </c>
      <c r="C4377" t="s">
        <v>323</v>
      </c>
      <c r="D4377">
        <v>1991</v>
      </c>
      <c r="E4377">
        <v>22190</v>
      </c>
      <c r="F4377">
        <v>2190</v>
      </c>
      <c r="G4377">
        <v>8310</v>
      </c>
      <c r="H4377">
        <v>130</v>
      </c>
      <c r="I4377">
        <v>160</v>
      </c>
      <c r="J4377">
        <v>1490</v>
      </c>
      <c r="K4377">
        <f>SUM(Emisiones_CH4_CO2eq_MUNDO[[#This Row],[Agricultura (kilotoneladas CO₂e)]:[Otras Quemas de Combustible (kilotoneladas CO₂e)]])</f>
        <v>34470</v>
      </c>
    </row>
    <row r="4378" spans="1:11" x14ac:dyDescent="0.25">
      <c r="A4378" t="s">
        <v>322</v>
      </c>
      <c r="B4378" t="s">
        <v>486</v>
      </c>
      <c r="C4378" t="s">
        <v>323</v>
      </c>
      <c r="D4378">
        <v>1992</v>
      </c>
      <c r="E4378">
        <v>22030</v>
      </c>
      <c r="F4378">
        <v>2430</v>
      </c>
      <c r="G4378">
        <v>8640</v>
      </c>
      <c r="H4378">
        <v>130</v>
      </c>
      <c r="I4378">
        <v>170</v>
      </c>
      <c r="J4378">
        <v>1550</v>
      </c>
      <c r="K4378">
        <f>SUM(Emisiones_CH4_CO2eq_MUNDO[[#This Row],[Agricultura (kilotoneladas CO₂e)]:[Otras Quemas de Combustible (kilotoneladas CO₂e)]])</f>
        <v>34950</v>
      </c>
    </row>
    <row r="4379" spans="1:11" x14ac:dyDescent="0.25">
      <c r="A4379" t="s">
        <v>322</v>
      </c>
      <c r="B4379" t="s">
        <v>486</v>
      </c>
      <c r="C4379" t="s">
        <v>323</v>
      </c>
      <c r="D4379">
        <v>1993</v>
      </c>
      <c r="E4379">
        <v>21480</v>
      </c>
      <c r="F4379">
        <v>2280</v>
      </c>
      <c r="G4379">
        <v>8980</v>
      </c>
      <c r="H4379">
        <v>130</v>
      </c>
      <c r="I4379">
        <v>180</v>
      </c>
      <c r="J4379">
        <v>1510</v>
      </c>
      <c r="K4379">
        <f>SUM(Emisiones_CH4_CO2eq_MUNDO[[#This Row],[Agricultura (kilotoneladas CO₂e)]:[Otras Quemas de Combustible (kilotoneladas CO₂e)]])</f>
        <v>34560</v>
      </c>
    </row>
    <row r="4380" spans="1:11" x14ac:dyDescent="0.25">
      <c r="A4380" t="s">
        <v>322</v>
      </c>
      <c r="B4380" t="s">
        <v>486</v>
      </c>
      <c r="C4380" t="s">
        <v>323</v>
      </c>
      <c r="D4380">
        <v>1994</v>
      </c>
      <c r="E4380">
        <v>21570</v>
      </c>
      <c r="F4380">
        <v>2150</v>
      </c>
      <c r="G4380">
        <v>9410</v>
      </c>
      <c r="H4380">
        <v>130</v>
      </c>
      <c r="I4380">
        <v>200</v>
      </c>
      <c r="J4380">
        <v>1520</v>
      </c>
      <c r="K4380">
        <f>SUM(Emisiones_CH4_CO2eq_MUNDO[[#This Row],[Agricultura (kilotoneladas CO₂e)]:[Otras Quemas de Combustible (kilotoneladas CO₂e)]])</f>
        <v>34980</v>
      </c>
    </row>
    <row r="4381" spans="1:11" x14ac:dyDescent="0.25">
      <c r="A4381" t="s">
        <v>322</v>
      </c>
      <c r="B4381" t="s">
        <v>486</v>
      </c>
      <c r="C4381" t="s">
        <v>323</v>
      </c>
      <c r="D4381">
        <v>1995</v>
      </c>
      <c r="E4381">
        <v>21820</v>
      </c>
      <c r="F4381">
        <v>2009.99999999999</v>
      </c>
      <c r="G4381">
        <v>9760</v>
      </c>
      <c r="H4381">
        <v>130</v>
      </c>
      <c r="I4381">
        <v>180</v>
      </c>
      <c r="J4381">
        <v>1520</v>
      </c>
      <c r="K4381">
        <f>SUM(Emisiones_CH4_CO2eq_MUNDO[[#This Row],[Agricultura (kilotoneladas CO₂e)]:[Otras Quemas de Combustible (kilotoneladas CO₂e)]])</f>
        <v>35419.999999999985</v>
      </c>
    </row>
    <row r="4382" spans="1:11" x14ac:dyDescent="0.25">
      <c r="A4382" t="s">
        <v>322</v>
      </c>
      <c r="B4382" t="s">
        <v>486</v>
      </c>
      <c r="C4382" t="s">
        <v>323</v>
      </c>
      <c r="D4382">
        <v>1996</v>
      </c>
      <c r="E4382">
        <v>22320</v>
      </c>
      <c r="F4382">
        <v>1970</v>
      </c>
      <c r="G4382">
        <v>10070</v>
      </c>
      <c r="H4382">
        <v>80</v>
      </c>
      <c r="I4382">
        <v>190</v>
      </c>
      <c r="J4382">
        <v>1580</v>
      </c>
      <c r="K4382">
        <f>SUM(Emisiones_CH4_CO2eq_MUNDO[[#This Row],[Agricultura (kilotoneladas CO₂e)]:[Otras Quemas de Combustible (kilotoneladas CO₂e)]])</f>
        <v>36210</v>
      </c>
    </row>
    <row r="4383" spans="1:11" x14ac:dyDescent="0.25">
      <c r="A4383" t="s">
        <v>322</v>
      </c>
      <c r="B4383" t="s">
        <v>486</v>
      </c>
      <c r="C4383" t="s">
        <v>323</v>
      </c>
      <c r="D4383">
        <v>1997</v>
      </c>
      <c r="E4383">
        <v>23590</v>
      </c>
      <c r="F4383">
        <v>1920</v>
      </c>
      <c r="G4383">
        <v>10520</v>
      </c>
      <c r="H4383">
        <v>210</v>
      </c>
      <c r="I4383">
        <v>190</v>
      </c>
      <c r="J4383">
        <v>1610</v>
      </c>
      <c r="K4383">
        <f>SUM(Emisiones_CH4_CO2eq_MUNDO[[#This Row],[Agricultura (kilotoneladas CO₂e)]:[Otras Quemas de Combustible (kilotoneladas CO₂e)]])</f>
        <v>38040</v>
      </c>
    </row>
    <row r="4384" spans="1:11" x14ac:dyDescent="0.25">
      <c r="A4384" t="s">
        <v>322</v>
      </c>
      <c r="B4384" t="s">
        <v>486</v>
      </c>
      <c r="C4384" t="s">
        <v>323</v>
      </c>
      <c r="D4384">
        <v>1998</v>
      </c>
      <c r="E4384">
        <v>23930</v>
      </c>
      <c r="F4384">
        <v>1650</v>
      </c>
      <c r="G4384">
        <v>10840</v>
      </c>
      <c r="H4384">
        <v>170</v>
      </c>
      <c r="I4384">
        <v>200</v>
      </c>
      <c r="J4384">
        <v>1690</v>
      </c>
      <c r="K4384">
        <f>SUM(Emisiones_CH4_CO2eq_MUNDO[[#This Row],[Agricultura (kilotoneladas CO₂e)]:[Otras Quemas de Combustible (kilotoneladas CO₂e)]])</f>
        <v>38480</v>
      </c>
    </row>
    <row r="4385" spans="1:11" x14ac:dyDescent="0.25">
      <c r="A4385" t="s">
        <v>322</v>
      </c>
      <c r="B4385" t="s">
        <v>486</v>
      </c>
      <c r="C4385" t="s">
        <v>323</v>
      </c>
      <c r="D4385">
        <v>1999</v>
      </c>
      <c r="E4385">
        <v>24270</v>
      </c>
      <c r="F4385">
        <v>1580</v>
      </c>
      <c r="G4385">
        <v>11150</v>
      </c>
      <c r="H4385">
        <v>70</v>
      </c>
      <c r="I4385">
        <v>210</v>
      </c>
      <c r="J4385">
        <v>1770</v>
      </c>
      <c r="K4385">
        <f>SUM(Emisiones_CH4_CO2eq_MUNDO[[#This Row],[Agricultura (kilotoneladas CO₂e)]:[Otras Quemas de Combustible (kilotoneladas CO₂e)]])</f>
        <v>39050</v>
      </c>
    </row>
    <row r="4386" spans="1:11" x14ac:dyDescent="0.25">
      <c r="A4386" t="s">
        <v>322</v>
      </c>
      <c r="B4386" t="s">
        <v>486</v>
      </c>
      <c r="C4386" t="s">
        <v>323</v>
      </c>
      <c r="D4386">
        <v>2000</v>
      </c>
      <c r="E4386">
        <v>24740</v>
      </c>
      <c r="F4386">
        <v>1560</v>
      </c>
      <c r="G4386">
        <v>11320</v>
      </c>
      <c r="H4386">
        <v>140</v>
      </c>
      <c r="I4386">
        <v>200</v>
      </c>
      <c r="J4386">
        <v>1860</v>
      </c>
      <c r="K4386">
        <f>SUM(Emisiones_CH4_CO2eq_MUNDO[[#This Row],[Agricultura (kilotoneladas CO₂e)]:[Otras Quemas de Combustible (kilotoneladas CO₂e)]])</f>
        <v>39820</v>
      </c>
    </row>
    <row r="4387" spans="1:11" x14ac:dyDescent="0.25">
      <c r="A4387" t="s">
        <v>322</v>
      </c>
      <c r="B4387" t="s">
        <v>486</v>
      </c>
      <c r="C4387" t="s">
        <v>323</v>
      </c>
      <c r="D4387">
        <v>2001</v>
      </c>
      <c r="E4387">
        <v>25160</v>
      </c>
      <c r="F4387">
        <v>1540</v>
      </c>
      <c r="G4387">
        <v>11610</v>
      </c>
      <c r="H4387">
        <v>100</v>
      </c>
      <c r="I4387">
        <v>200</v>
      </c>
      <c r="J4387">
        <v>1910</v>
      </c>
      <c r="K4387">
        <f>SUM(Emisiones_CH4_CO2eq_MUNDO[[#This Row],[Agricultura (kilotoneladas CO₂e)]:[Otras Quemas de Combustible (kilotoneladas CO₂e)]])</f>
        <v>40520</v>
      </c>
    </row>
    <row r="4388" spans="1:11" x14ac:dyDescent="0.25">
      <c r="A4388" t="s">
        <v>322</v>
      </c>
      <c r="B4388" t="s">
        <v>486</v>
      </c>
      <c r="C4388" t="s">
        <v>323</v>
      </c>
      <c r="D4388">
        <v>2002</v>
      </c>
      <c r="E4388">
        <v>25400</v>
      </c>
      <c r="F4388">
        <v>1490</v>
      </c>
      <c r="G4388">
        <v>11800</v>
      </c>
      <c r="H4388">
        <v>80</v>
      </c>
      <c r="I4388">
        <v>190</v>
      </c>
      <c r="J4388">
        <v>1960</v>
      </c>
      <c r="K4388">
        <f>SUM(Emisiones_CH4_CO2eq_MUNDO[[#This Row],[Agricultura (kilotoneladas CO₂e)]:[Otras Quemas de Combustible (kilotoneladas CO₂e)]])</f>
        <v>40920</v>
      </c>
    </row>
    <row r="4389" spans="1:11" x14ac:dyDescent="0.25">
      <c r="A4389" t="s">
        <v>322</v>
      </c>
      <c r="B4389" t="s">
        <v>486</v>
      </c>
      <c r="C4389" t="s">
        <v>323</v>
      </c>
      <c r="D4389">
        <v>2003</v>
      </c>
      <c r="E4389">
        <v>25570</v>
      </c>
      <c r="F4389">
        <v>1470</v>
      </c>
      <c r="G4389">
        <v>11590</v>
      </c>
      <c r="H4389">
        <v>200</v>
      </c>
      <c r="I4389">
        <v>200</v>
      </c>
      <c r="J4389">
        <v>2140</v>
      </c>
      <c r="K4389">
        <f>SUM(Emisiones_CH4_CO2eq_MUNDO[[#This Row],[Agricultura (kilotoneladas CO₂e)]:[Otras Quemas de Combustible (kilotoneladas CO₂e)]])</f>
        <v>41170</v>
      </c>
    </row>
    <row r="4390" spans="1:11" x14ac:dyDescent="0.25">
      <c r="A4390" t="s">
        <v>322</v>
      </c>
      <c r="B4390" t="s">
        <v>486</v>
      </c>
      <c r="C4390" t="s">
        <v>323</v>
      </c>
      <c r="D4390">
        <v>2004</v>
      </c>
      <c r="E4390">
        <v>25730</v>
      </c>
      <c r="F4390">
        <v>1430</v>
      </c>
      <c r="G4390">
        <v>11160</v>
      </c>
      <c r="H4390">
        <v>130</v>
      </c>
      <c r="I4390">
        <v>180</v>
      </c>
      <c r="J4390">
        <v>2240</v>
      </c>
      <c r="K4390">
        <f>SUM(Emisiones_CH4_CO2eq_MUNDO[[#This Row],[Agricultura (kilotoneladas CO₂e)]:[Otras Quemas de Combustible (kilotoneladas CO₂e)]])</f>
        <v>40870</v>
      </c>
    </row>
    <row r="4391" spans="1:11" x14ac:dyDescent="0.25">
      <c r="A4391" t="s">
        <v>322</v>
      </c>
      <c r="B4391" t="s">
        <v>486</v>
      </c>
      <c r="C4391" t="s">
        <v>323</v>
      </c>
      <c r="D4391">
        <v>2005</v>
      </c>
      <c r="E4391">
        <v>25270</v>
      </c>
      <c r="F4391">
        <v>1370</v>
      </c>
      <c r="G4391">
        <v>11400</v>
      </c>
      <c r="H4391">
        <v>330</v>
      </c>
      <c r="I4391">
        <v>170</v>
      </c>
      <c r="J4391">
        <v>2320</v>
      </c>
      <c r="K4391">
        <f>SUM(Emisiones_CH4_CO2eq_MUNDO[[#This Row],[Agricultura (kilotoneladas CO₂e)]:[Otras Quemas de Combustible (kilotoneladas CO₂e)]])</f>
        <v>40860</v>
      </c>
    </row>
    <row r="4392" spans="1:11" x14ac:dyDescent="0.25">
      <c r="A4392" t="s">
        <v>322</v>
      </c>
      <c r="B4392" t="s">
        <v>486</v>
      </c>
      <c r="C4392" t="s">
        <v>323</v>
      </c>
      <c r="D4392">
        <v>2006</v>
      </c>
      <c r="E4392">
        <v>24740</v>
      </c>
      <c r="F4392">
        <v>1370</v>
      </c>
      <c r="G4392">
        <v>11650</v>
      </c>
      <c r="H4392">
        <v>390</v>
      </c>
      <c r="I4392">
        <v>170</v>
      </c>
      <c r="J4392">
        <v>2150</v>
      </c>
      <c r="K4392">
        <f>SUM(Emisiones_CH4_CO2eq_MUNDO[[#This Row],[Agricultura (kilotoneladas CO₂e)]:[Otras Quemas de Combustible (kilotoneladas CO₂e)]])</f>
        <v>40470</v>
      </c>
    </row>
    <row r="4393" spans="1:11" x14ac:dyDescent="0.25">
      <c r="A4393" t="s">
        <v>322</v>
      </c>
      <c r="B4393" t="s">
        <v>486</v>
      </c>
      <c r="C4393" t="s">
        <v>323</v>
      </c>
      <c r="D4393">
        <v>2007</v>
      </c>
      <c r="E4393">
        <v>25290</v>
      </c>
      <c r="F4393">
        <v>1340</v>
      </c>
      <c r="G4393">
        <v>11870</v>
      </c>
      <c r="H4393">
        <v>40</v>
      </c>
      <c r="I4393">
        <v>180</v>
      </c>
      <c r="J4393">
        <v>2200</v>
      </c>
      <c r="K4393">
        <f>SUM(Emisiones_CH4_CO2eq_MUNDO[[#This Row],[Agricultura (kilotoneladas CO₂e)]:[Otras Quemas de Combustible (kilotoneladas CO₂e)]])</f>
        <v>40920</v>
      </c>
    </row>
    <row r="4394" spans="1:11" x14ac:dyDescent="0.25">
      <c r="A4394" t="s">
        <v>322</v>
      </c>
      <c r="B4394" t="s">
        <v>486</v>
      </c>
      <c r="C4394" t="s">
        <v>323</v>
      </c>
      <c r="D4394">
        <v>2008</v>
      </c>
      <c r="E4394">
        <v>23700</v>
      </c>
      <c r="F4394">
        <v>1290</v>
      </c>
      <c r="G4394">
        <v>11970</v>
      </c>
      <c r="H4394">
        <v>20</v>
      </c>
      <c r="I4394">
        <v>150</v>
      </c>
      <c r="J4394">
        <v>2230</v>
      </c>
      <c r="K4394">
        <f>SUM(Emisiones_CH4_CO2eq_MUNDO[[#This Row],[Agricultura (kilotoneladas CO₂e)]:[Otras Quemas de Combustible (kilotoneladas CO₂e)]])</f>
        <v>39360</v>
      </c>
    </row>
    <row r="4395" spans="1:11" x14ac:dyDescent="0.25">
      <c r="A4395" t="s">
        <v>322</v>
      </c>
      <c r="B4395" t="s">
        <v>486</v>
      </c>
      <c r="C4395" t="s">
        <v>323</v>
      </c>
      <c r="D4395">
        <v>2009</v>
      </c>
      <c r="E4395">
        <v>24100</v>
      </c>
      <c r="F4395">
        <v>1250</v>
      </c>
      <c r="G4395">
        <v>13240</v>
      </c>
      <c r="H4395">
        <v>100</v>
      </c>
      <c r="I4395">
        <v>150</v>
      </c>
      <c r="J4395">
        <v>2210</v>
      </c>
      <c r="K4395">
        <f>SUM(Emisiones_CH4_CO2eq_MUNDO[[#This Row],[Agricultura (kilotoneladas CO₂e)]:[Otras Quemas de Combustible (kilotoneladas CO₂e)]])</f>
        <v>41050</v>
      </c>
    </row>
    <row r="4396" spans="1:11" x14ac:dyDescent="0.25">
      <c r="A4396" t="s">
        <v>322</v>
      </c>
      <c r="B4396" t="s">
        <v>486</v>
      </c>
      <c r="C4396" t="s">
        <v>323</v>
      </c>
      <c r="D4396">
        <v>2010</v>
      </c>
      <c r="E4396">
        <v>23610</v>
      </c>
      <c r="F4396">
        <v>1200</v>
      </c>
      <c r="G4396">
        <v>12190</v>
      </c>
      <c r="H4396">
        <v>50</v>
      </c>
      <c r="I4396">
        <v>170</v>
      </c>
      <c r="J4396">
        <v>2290</v>
      </c>
      <c r="K4396">
        <f>SUM(Emisiones_CH4_CO2eq_MUNDO[[#This Row],[Agricultura (kilotoneladas CO₂e)]:[Otras Quemas de Combustible (kilotoneladas CO₂e)]])</f>
        <v>39510</v>
      </c>
    </row>
    <row r="4397" spans="1:11" x14ac:dyDescent="0.25">
      <c r="A4397" t="s">
        <v>322</v>
      </c>
      <c r="B4397" t="s">
        <v>486</v>
      </c>
      <c r="C4397" t="s">
        <v>323</v>
      </c>
      <c r="D4397">
        <v>2011</v>
      </c>
      <c r="E4397">
        <v>22940</v>
      </c>
      <c r="F4397">
        <v>1150</v>
      </c>
      <c r="G4397">
        <v>12750</v>
      </c>
      <c r="H4397">
        <v>230</v>
      </c>
      <c r="I4397">
        <v>170</v>
      </c>
      <c r="J4397">
        <v>2190</v>
      </c>
      <c r="K4397">
        <f>SUM(Emisiones_CH4_CO2eq_MUNDO[[#This Row],[Agricultura (kilotoneladas CO₂e)]:[Otras Quemas de Combustible (kilotoneladas CO₂e)]])</f>
        <v>39430</v>
      </c>
    </row>
    <row r="4398" spans="1:11" x14ac:dyDescent="0.25">
      <c r="A4398" t="s">
        <v>322</v>
      </c>
      <c r="B4398" t="s">
        <v>486</v>
      </c>
      <c r="C4398" t="s">
        <v>323</v>
      </c>
      <c r="D4398">
        <v>2012</v>
      </c>
      <c r="E4398">
        <v>22500</v>
      </c>
      <c r="F4398">
        <v>1110</v>
      </c>
      <c r="G4398">
        <v>12580</v>
      </c>
      <c r="H4398">
        <v>200</v>
      </c>
      <c r="I4398">
        <v>150</v>
      </c>
      <c r="J4398">
        <v>2330</v>
      </c>
      <c r="K4398">
        <f>SUM(Emisiones_CH4_CO2eq_MUNDO[[#This Row],[Agricultura (kilotoneladas CO₂e)]:[Otras Quemas de Combustible (kilotoneladas CO₂e)]])</f>
        <v>38870</v>
      </c>
    </row>
    <row r="4399" spans="1:11" x14ac:dyDescent="0.25">
      <c r="A4399" t="s">
        <v>322</v>
      </c>
      <c r="B4399" t="s">
        <v>486</v>
      </c>
      <c r="C4399" t="s">
        <v>323</v>
      </c>
      <c r="D4399">
        <v>2013</v>
      </c>
      <c r="E4399">
        <v>22320</v>
      </c>
      <c r="F4399">
        <v>1140</v>
      </c>
      <c r="G4399">
        <v>12200</v>
      </c>
      <c r="H4399">
        <v>50</v>
      </c>
      <c r="I4399">
        <v>150</v>
      </c>
      <c r="J4399">
        <v>2260</v>
      </c>
      <c r="K4399">
        <f>SUM(Emisiones_CH4_CO2eq_MUNDO[[#This Row],[Agricultura (kilotoneladas CO₂e)]:[Otras Quemas de Combustible (kilotoneladas CO₂e)]])</f>
        <v>38120</v>
      </c>
    </row>
    <row r="4400" spans="1:11" x14ac:dyDescent="0.25">
      <c r="A4400" t="s">
        <v>322</v>
      </c>
      <c r="B4400" t="s">
        <v>486</v>
      </c>
      <c r="C4400" t="s">
        <v>323</v>
      </c>
      <c r="D4400">
        <v>2014</v>
      </c>
      <c r="E4400">
        <v>23020</v>
      </c>
      <c r="F4400">
        <v>1110</v>
      </c>
      <c r="G4400">
        <v>11340</v>
      </c>
      <c r="H4400">
        <v>40</v>
      </c>
      <c r="I4400">
        <v>170</v>
      </c>
      <c r="J4400">
        <v>2020</v>
      </c>
      <c r="K4400">
        <f>SUM(Emisiones_CH4_CO2eq_MUNDO[[#This Row],[Agricultura (kilotoneladas CO₂e)]:[Otras Quemas de Combustible (kilotoneladas CO₂e)]])</f>
        <v>37700</v>
      </c>
    </row>
    <row r="4401" spans="1:11" x14ac:dyDescent="0.25">
      <c r="A4401" t="s">
        <v>322</v>
      </c>
      <c r="B4401" t="s">
        <v>486</v>
      </c>
      <c r="C4401" t="s">
        <v>323</v>
      </c>
      <c r="D4401">
        <v>2015</v>
      </c>
      <c r="E4401">
        <v>23890</v>
      </c>
      <c r="F4401">
        <v>1030</v>
      </c>
      <c r="G4401">
        <v>12110</v>
      </c>
      <c r="H4401">
        <v>130</v>
      </c>
      <c r="I4401">
        <v>180</v>
      </c>
      <c r="J4401">
        <v>2000</v>
      </c>
      <c r="K4401">
        <f>SUM(Emisiones_CH4_CO2eq_MUNDO[[#This Row],[Agricultura (kilotoneladas CO₂e)]:[Otras Quemas de Combustible (kilotoneladas CO₂e)]])</f>
        <v>39340</v>
      </c>
    </row>
    <row r="4402" spans="1:11" x14ac:dyDescent="0.25">
      <c r="A4402" t="s">
        <v>322</v>
      </c>
      <c r="B4402" t="s">
        <v>486</v>
      </c>
      <c r="C4402" t="s">
        <v>323</v>
      </c>
      <c r="D4402">
        <v>2016</v>
      </c>
      <c r="E4402">
        <v>24040</v>
      </c>
      <c r="F4402">
        <v>1020</v>
      </c>
      <c r="G4402">
        <v>12060</v>
      </c>
      <c r="H4402">
        <v>80</v>
      </c>
      <c r="I4402">
        <v>190</v>
      </c>
      <c r="J4402">
        <v>1950</v>
      </c>
      <c r="K4402">
        <f>SUM(Emisiones_CH4_CO2eq_MUNDO[[#This Row],[Agricultura (kilotoneladas CO₂e)]:[Otras Quemas de Combustible (kilotoneladas CO₂e)]])</f>
        <v>39340</v>
      </c>
    </row>
    <row r="4403" spans="1:11" x14ac:dyDescent="0.25">
      <c r="A4403" t="s">
        <v>324</v>
      </c>
      <c r="B4403" t="s">
        <v>324</v>
      </c>
      <c r="C4403" t="s">
        <v>325</v>
      </c>
      <c r="D4403">
        <v>1990</v>
      </c>
      <c r="E4403">
        <v>5350</v>
      </c>
      <c r="F4403">
        <v>0</v>
      </c>
      <c r="G4403">
        <v>11430</v>
      </c>
      <c r="H4403">
        <v>40</v>
      </c>
      <c r="I4403">
        <v>0</v>
      </c>
      <c r="J4403">
        <v>1610</v>
      </c>
      <c r="K4403">
        <f>SUM(Emisiones_CH4_CO2eq_MUNDO[[#This Row],[Agricultura (kilotoneladas CO₂e)]:[Otras Quemas de Combustible (kilotoneladas CO₂e)]])</f>
        <v>18430</v>
      </c>
    </row>
    <row r="4404" spans="1:11" x14ac:dyDescent="0.25">
      <c r="A4404" t="s">
        <v>324</v>
      </c>
      <c r="B4404" t="s">
        <v>324</v>
      </c>
      <c r="C4404" t="s">
        <v>325</v>
      </c>
      <c r="D4404">
        <v>1991</v>
      </c>
      <c r="E4404">
        <v>4820</v>
      </c>
      <c r="F4404">
        <v>0</v>
      </c>
      <c r="G4404">
        <v>11700</v>
      </c>
      <c r="H4404">
        <v>40</v>
      </c>
      <c r="I4404">
        <v>0</v>
      </c>
      <c r="J4404">
        <v>1700</v>
      </c>
      <c r="K4404">
        <f>SUM(Emisiones_CH4_CO2eq_MUNDO[[#This Row],[Agricultura (kilotoneladas CO₂e)]:[Otras Quemas de Combustible (kilotoneladas CO₂e)]])</f>
        <v>18260</v>
      </c>
    </row>
    <row r="4405" spans="1:11" x14ac:dyDescent="0.25">
      <c r="A4405" t="s">
        <v>324</v>
      </c>
      <c r="B4405" t="s">
        <v>324</v>
      </c>
      <c r="C4405" t="s">
        <v>325</v>
      </c>
      <c r="D4405">
        <v>1992</v>
      </c>
      <c r="E4405">
        <v>4940</v>
      </c>
      <c r="F4405">
        <v>0</v>
      </c>
      <c r="G4405">
        <v>11980</v>
      </c>
      <c r="H4405">
        <v>40</v>
      </c>
      <c r="I4405">
        <v>0</v>
      </c>
      <c r="J4405">
        <v>1780</v>
      </c>
      <c r="K4405">
        <f>SUM(Emisiones_CH4_CO2eq_MUNDO[[#This Row],[Agricultura (kilotoneladas CO₂e)]:[Otras Quemas de Combustible (kilotoneladas CO₂e)]])</f>
        <v>18740</v>
      </c>
    </row>
    <row r="4406" spans="1:11" x14ac:dyDescent="0.25">
      <c r="A4406" t="s">
        <v>324</v>
      </c>
      <c r="B4406" t="s">
        <v>324</v>
      </c>
      <c r="C4406" t="s">
        <v>325</v>
      </c>
      <c r="D4406">
        <v>1993</v>
      </c>
      <c r="E4406">
        <v>5050</v>
      </c>
      <c r="F4406">
        <v>0</v>
      </c>
      <c r="G4406">
        <v>12250</v>
      </c>
      <c r="H4406">
        <v>40</v>
      </c>
      <c r="I4406">
        <v>0</v>
      </c>
      <c r="J4406">
        <v>1860</v>
      </c>
      <c r="K4406">
        <f>SUM(Emisiones_CH4_CO2eq_MUNDO[[#This Row],[Agricultura (kilotoneladas CO₂e)]:[Otras Quemas de Combustible (kilotoneladas CO₂e)]])</f>
        <v>19200</v>
      </c>
    </row>
    <row r="4407" spans="1:11" x14ac:dyDescent="0.25">
      <c r="A4407" t="s">
        <v>324</v>
      </c>
      <c r="B4407" t="s">
        <v>324</v>
      </c>
      <c r="C4407" t="s">
        <v>325</v>
      </c>
      <c r="D4407">
        <v>1994</v>
      </c>
      <c r="E4407">
        <v>5260</v>
      </c>
      <c r="F4407">
        <v>0</v>
      </c>
      <c r="G4407">
        <v>12090</v>
      </c>
      <c r="H4407">
        <v>40</v>
      </c>
      <c r="I4407">
        <v>0</v>
      </c>
      <c r="J4407">
        <v>1910</v>
      </c>
      <c r="K4407">
        <f>SUM(Emisiones_CH4_CO2eq_MUNDO[[#This Row],[Agricultura (kilotoneladas CO₂e)]:[Otras Quemas de Combustible (kilotoneladas CO₂e)]])</f>
        <v>19300</v>
      </c>
    </row>
    <row r="4408" spans="1:11" x14ac:dyDescent="0.25">
      <c r="A4408" t="s">
        <v>324</v>
      </c>
      <c r="B4408" t="s">
        <v>324</v>
      </c>
      <c r="C4408" t="s">
        <v>325</v>
      </c>
      <c r="D4408">
        <v>1995</v>
      </c>
      <c r="E4408">
        <v>5210</v>
      </c>
      <c r="F4408">
        <v>0</v>
      </c>
      <c r="G4408">
        <v>12280</v>
      </c>
      <c r="H4408">
        <v>40</v>
      </c>
      <c r="I4408">
        <v>0</v>
      </c>
      <c r="J4408">
        <v>1980</v>
      </c>
      <c r="K4408">
        <f>SUM(Emisiones_CH4_CO2eq_MUNDO[[#This Row],[Agricultura (kilotoneladas CO₂e)]:[Otras Quemas de Combustible (kilotoneladas CO₂e)]])</f>
        <v>19510</v>
      </c>
    </row>
    <row r="4409" spans="1:11" x14ac:dyDescent="0.25">
      <c r="A4409" t="s">
        <v>324</v>
      </c>
      <c r="B4409" t="s">
        <v>324</v>
      </c>
      <c r="C4409" t="s">
        <v>325</v>
      </c>
      <c r="D4409">
        <v>1996</v>
      </c>
      <c r="E4409">
        <v>4520</v>
      </c>
      <c r="F4409">
        <v>0</v>
      </c>
      <c r="G4409">
        <v>10300</v>
      </c>
      <c r="H4409">
        <v>30</v>
      </c>
      <c r="I4409">
        <v>0</v>
      </c>
      <c r="J4409">
        <v>1870</v>
      </c>
      <c r="K4409">
        <f>SUM(Emisiones_CH4_CO2eq_MUNDO[[#This Row],[Agricultura (kilotoneladas CO₂e)]:[Otras Quemas de Combustible (kilotoneladas CO₂e)]])</f>
        <v>16720</v>
      </c>
    </row>
    <row r="4410" spans="1:11" x14ac:dyDescent="0.25">
      <c r="A4410" t="s">
        <v>324</v>
      </c>
      <c r="B4410" t="s">
        <v>324</v>
      </c>
      <c r="C4410" t="s">
        <v>325</v>
      </c>
      <c r="D4410">
        <v>1997</v>
      </c>
      <c r="E4410">
        <v>4490</v>
      </c>
      <c r="F4410">
        <v>0</v>
      </c>
      <c r="G4410">
        <v>8330</v>
      </c>
      <c r="H4410">
        <v>10</v>
      </c>
      <c r="I4410">
        <v>0</v>
      </c>
      <c r="J4410">
        <v>1770</v>
      </c>
      <c r="K4410">
        <f>SUM(Emisiones_CH4_CO2eq_MUNDO[[#This Row],[Agricultura (kilotoneladas CO₂e)]:[Otras Quemas de Combustible (kilotoneladas CO₂e)]])</f>
        <v>14600</v>
      </c>
    </row>
    <row r="4411" spans="1:11" x14ac:dyDescent="0.25">
      <c r="A4411" t="s">
        <v>324</v>
      </c>
      <c r="B4411" t="s">
        <v>324</v>
      </c>
      <c r="C4411" t="s">
        <v>325</v>
      </c>
      <c r="D4411">
        <v>1998</v>
      </c>
      <c r="E4411">
        <v>3690</v>
      </c>
      <c r="F4411">
        <v>0</v>
      </c>
      <c r="G4411">
        <v>6360</v>
      </c>
      <c r="H4411">
        <v>30</v>
      </c>
      <c r="I4411">
        <v>0</v>
      </c>
      <c r="J4411">
        <v>1670</v>
      </c>
      <c r="K4411">
        <f>SUM(Emisiones_CH4_CO2eq_MUNDO[[#This Row],[Agricultura (kilotoneladas CO₂e)]:[Otras Quemas de Combustible (kilotoneladas CO₂e)]])</f>
        <v>11750</v>
      </c>
    </row>
    <row r="4412" spans="1:11" x14ac:dyDescent="0.25">
      <c r="A4412" t="s">
        <v>324</v>
      </c>
      <c r="B4412" t="s">
        <v>324</v>
      </c>
      <c r="C4412" t="s">
        <v>325</v>
      </c>
      <c r="D4412">
        <v>1999</v>
      </c>
      <c r="E4412">
        <v>3990</v>
      </c>
      <c r="F4412">
        <v>0</v>
      </c>
      <c r="G4412">
        <v>4390</v>
      </c>
      <c r="H4412">
        <v>40</v>
      </c>
      <c r="I4412">
        <v>0</v>
      </c>
      <c r="J4412">
        <v>1560</v>
      </c>
      <c r="K4412">
        <f>SUM(Emisiones_CH4_CO2eq_MUNDO[[#This Row],[Agricultura (kilotoneladas CO₂e)]:[Otras Quemas de Combustible (kilotoneladas CO₂e)]])</f>
        <v>9980</v>
      </c>
    </row>
    <row r="4413" spans="1:11" x14ac:dyDescent="0.25">
      <c r="A4413" t="s">
        <v>324</v>
      </c>
      <c r="B4413" t="s">
        <v>324</v>
      </c>
      <c r="C4413" t="s">
        <v>325</v>
      </c>
      <c r="D4413">
        <v>2000</v>
      </c>
      <c r="E4413">
        <v>3810</v>
      </c>
      <c r="F4413">
        <v>0</v>
      </c>
      <c r="G4413">
        <v>2420</v>
      </c>
      <c r="H4413">
        <v>20</v>
      </c>
      <c r="I4413">
        <v>0</v>
      </c>
      <c r="J4413">
        <v>1460</v>
      </c>
      <c r="K4413">
        <f>SUM(Emisiones_CH4_CO2eq_MUNDO[[#This Row],[Agricultura (kilotoneladas CO₂e)]:[Otras Quemas de Combustible (kilotoneladas CO₂e)]])</f>
        <v>7710</v>
      </c>
    </row>
    <row r="4414" spans="1:11" x14ac:dyDescent="0.25">
      <c r="A4414" t="s">
        <v>324</v>
      </c>
      <c r="B4414" t="s">
        <v>324</v>
      </c>
      <c r="C4414" t="s">
        <v>325</v>
      </c>
      <c r="D4414">
        <v>2001</v>
      </c>
      <c r="E4414">
        <v>3610</v>
      </c>
      <c r="F4414">
        <v>0</v>
      </c>
      <c r="G4414">
        <v>2460</v>
      </c>
      <c r="H4414">
        <v>10</v>
      </c>
      <c r="I4414">
        <v>0</v>
      </c>
      <c r="J4414">
        <v>1530</v>
      </c>
      <c r="K4414">
        <f>SUM(Emisiones_CH4_CO2eq_MUNDO[[#This Row],[Agricultura (kilotoneladas CO₂e)]:[Otras Quemas de Combustible (kilotoneladas CO₂e)]])</f>
        <v>7610</v>
      </c>
    </row>
    <row r="4415" spans="1:11" x14ac:dyDescent="0.25">
      <c r="A4415" t="s">
        <v>324</v>
      </c>
      <c r="B4415" t="s">
        <v>324</v>
      </c>
      <c r="C4415" t="s">
        <v>325</v>
      </c>
      <c r="D4415">
        <v>2002</v>
      </c>
      <c r="E4415">
        <v>3710</v>
      </c>
      <c r="F4415">
        <v>0</v>
      </c>
      <c r="G4415">
        <v>2490</v>
      </c>
      <c r="H4415">
        <v>50</v>
      </c>
      <c r="I4415">
        <v>0</v>
      </c>
      <c r="J4415">
        <v>1610</v>
      </c>
      <c r="K4415">
        <f>SUM(Emisiones_CH4_CO2eq_MUNDO[[#This Row],[Agricultura (kilotoneladas CO₂e)]:[Otras Quemas de Combustible (kilotoneladas CO₂e)]])</f>
        <v>7860</v>
      </c>
    </row>
    <row r="4416" spans="1:11" x14ac:dyDescent="0.25">
      <c r="A4416" t="s">
        <v>324</v>
      </c>
      <c r="B4416" t="s">
        <v>324</v>
      </c>
      <c r="C4416" t="s">
        <v>325</v>
      </c>
      <c r="D4416">
        <v>2003</v>
      </c>
      <c r="E4416">
        <v>3980</v>
      </c>
      <c r="F4416">
        <v>0</v>
      </c>
      <c r="G4416">
        <v>2530</v>
      </c>
      <c r="H4416">
        <v>60</v>
      </c>
      <c r="I4416">
        <v>0</v>
      </c>
      <c r="J4416">
        <v>1680</v>
      </c>
      <c r="K4416">
        <f>SUM(Emisiones_CH4_CO2eq_MUNDO[[#This Row],[Agricultura (kilotoneladas CO₂e)]:[Otras Quemas de Combustible (kilotoneladas CO₂e)]])</f>
        <v>8250</v>
      </c>
    </row>
    <row r="4417" spans="1:11" x14ac:dyDescent="0.25">
      <c r="A4417" t="s">
        <v>324</v>
      </c>
      <c r="B4417" t="s">
        <v>324</v>
      </c>
      <c r="C4417" t="s">
        <v>325</v>
      </c>
      <c r="D4417">
        <v>2004</v>
      </c>
      <c r="E4417">
        <v>3520</v>
      </c>
      <c r="F4417">
        <v>0</v>
      </c>
      <c r="G4417">
        <v>2570</v>
      </c>
      <c r="H4417">
        <v>60</v>
      </c>
      <c r="I4417">
        <v>0</v>
      </c>
      <c r="J4417">
        <v>1760</v>
      </c>
      <c r="K4417">
        <f>SUM(Emisiones_CH4_CO2eq_MUNDO[[#This Row],[Agricultura (kilotoneladas CO₂e)]:[Otras Quemas de Combustible (kilotoneladas CO₂e)]])</f>
        <v>7910</v>
      </c>
    </row>
    <row r="4418" spans="1:11" x14ac:dyDescent="0.25">
      <c r="A4418" t="s">
        <v>324</v>
      </c>
      <c r="B4418" t="s">
        <v>324</v>
      </c>
      <c r="C4418" t="s">
        <v>325</v>
      </c>
      <c r="D4418">
        <v>2005</v>
      </c>
      <c r="E4418">
        <v>4090</v>
      </c>
      <c r="F4418">
        <v>0</v>
      </c>
      <c r="G4418">
        <v>2600</v>
      </c>
      <c r="H4418">
        <v>60</v>
      </c>
      <c r="I4418">
        <v>0</v>
      </c>
      <c r="J4418">
        <v>1840</v>
      </c>
      <c r="K4418">
        <f>SUM(Emisiones_CH4_CO2eq_MUNDO[[#This Row],[Agricultura (kilotoneladas CO₂e)]:[Otras Quemas de Combustible (kilotoneladas CO₂e)]])</f>
        <v>8590</v>
      </c>
    </row>
    <row r="4419" spans="1:11" x14ac:dyDescent="0.25">
      <c r="A4419" t="s">
        <v>324</v>
      </c>
      <c r="B4419" t="s">
        <v>324</v>
      </c>
      <c r="C4419" t="s">
        <v>325</v>
      </c>
      <c r="D4419">
        <v>2006</v>
      </c>
      <c r="E4419">
        <v>4080</v>
      </c>
      <c r="F4419">
        <v>0</v>
      </c>
      <c r="G4419">
        <v>2640</v>
      </c>
      <c r="H4419">
        <v>40</v>
      </c>
      <c r="I4419">
        <v>0</v>
      </c>
      <c r="J4419">
        <v>1870</v>
      </c>
      <c r="K4419">
        <f>SUM(Emisiones_CH4_CO2eq_MUNDO[[#This Row],[Agricultura (kilotoneladas CO₂e)]:[Otras Quemas de Combustible (kilotoneladas CO₂e)]])</f>
        <v>8630</v>
      </c>
    </row>
    <row r="4420" spans="1:11" x14ac:dyDescent="0.25">
      <c r="A4420" t="s">
        <v>324</v>
      </c>
      <c r="B4420" t="s">
        <v>324</v>
      </c>
      <c r="C4420" t="s">
        <v>325</v>
      </c>
      <c r="D4420">
        <v>2007</v>
      </c>
      <c r="E4420">
        <v>3860</v>
      </c>
      <c r="F4420">
        <v>0</v>
      </c>
      <c r="G4420">
        <v>2670</v>
      </c>
      <c r="H4420">
        <v>40</v>
      </c>
      <c r="I4420">
        <v>0</v>
      </c>
      <c r="J4420">
        <v>1910</v>
      </c>
      <c r="K4420">
        <f>SUM(Emisiones_CH4_CO2eq_MUNDO[[#This Row],[Agricultura (kilotoneladas CO₂e)]:[Otras Quemas de Combustible (kilotoneladas CO₂e)]])</f>
        <v>8480</v>
      </c>
    </row>
    <row r="4421" spans="1:11" x14ac:dyDescent="0.25">
      <c r="A4421" t="s">
        <v>324</v>
      </c>
      <c r="B4421" t="s">
        <v>324</v>
      </c>
      <c r="C4421" t="s">
        <v>325</v>
      </c>
      <c r="D4421">
        <v>2008</v>
      </c>
      <c r="E4421">
        <v>4490</v>
      </c>
      <c r="F4421">
        <v>0</v>
      </c>
      <c r="G4421">
        <v>2710</v>
      </c>
      <c r="H4421">
        <v>20</v>
      </c>
      <c r="I4421">
        <v>0</v>
      </c>
      <c r="J4421">
        <v>1950</v>
      </c>
      <c r="K4421">
        <f>SUM(Emisiones_CH4_CO2eq_MUNDO[[#This Row],[Agricultura (kilotoneladas CO₂e)]:[Otras Quemas de Combustible (kilotoneladas CO₂e)]])</f>
        <v>9170</v>
      </c>
    </row>
    <row r="4422" spans="1:11" x14ac:dyDescent="0.25">
      <c r="A4422" t="s">
        <v>324</v>
      </c>
      <c r="B4422" t="s">
        <v>324</v>
      </c>
      <c r="C4422" t="s">
        <v>325</v>
      </c>
      <c r="D4422">
        <v>2009</v>
      </c>
      <c r="E4422">
        <v>4220</v>
      </c>
      <c r="F4422">
        <v>0</v>
      </c>
      <c r="G4422">
        <v>2740</v>
      </c>
      <c r="H4422">
        <v>30</v>
      </c>
      <c r="I4422">
        <v>0</v>
      </c>
      <c r="J4422">
        <v>1990</v>
      </c>
      <c r="K4422">
        <f>SUM(Emisiones_CH4_CO2eq_MUNDO[[#This Row],[Agricultura (kilotoneladas CO₂e)]:[Otras Quemas de Combustible (kilotoneladas CO₂e)]])</f>
        <v>8980</v>
      </c>
    </row>
    <row r="4423" spans="1:11" x14ac:dyDescent="0.25">
      <c r="A4423" t="s">
        <v>324</v>
      </c>
      <c r="B4423" t="s">
        <v>324</v>
      </c>
      <c r="C4423" t="s">
        <v>325</v>
      </c>
      <c r="D4423">
        <v>2010</v>
      </c>
      <c r="E4423">
        <v>4650</v>
      </c>
      <c r="F4423">
        <v>0</v>
      </c>
      <c r="G4423">
        <v>2770</v>
      </c>
      <c r="H4423">
        <v>20</v>
      </c>
      <c r="I4423">
        <v>0</v>
      </c>
      <c r="J4423">
        <v>2020</v>
      </c>
      <c r="K4423">
        <f>SUM(Emisiones_CH4_CO2eq_MUNDO[[#This Row],[Agricultura (kilotoneladas CO₂e)]:[Otras Quemas de Combustible (kilotoneladas CO₂e)]])</f>
        <v>9460</v>
      </c>
    </row>
    <row r="4424" spans="1:11" x14ac:dyDescent="0.25">
      <c r="A4424" t="s">
        <v>324</v>
      </c>
      <c r="B4424" t="s">
        <v>324</v>
      </c>
      <c r="C4424" t="s">
        <v>325</v>
      </c>
      <c r="D4424">
        <v>2011</v>
      </c>
      <c r="E4424">
        <v>4720</v>
      </c>
      <c r="F4424">
        <v>0</v>
      </c>
      <c r="G4424">
        <v>2810</v>
      </c>
      <c r="H4424">
        <v>50</v>
      </c>
      <c r="I4424">
        <v>0</v>
      </c>
      <c r="J4424">
        <v>2100</v>
      </c>
      <c r="K4424">
        <f>SUM(Emisiones_CH4_CO2eq_MUNDO[[#This Row],[Agricultura (kilotoneladas CO₂e)]:[Otras Quemas de Combustible (kilotoneladas CO₂e)]])</f>
        <v>9680</v>
      </c>
    </row>
    <row r="4425" spans="1:11" x14ac:dyDescent="0.25">
      <c r="A4425" t="s">
        <v>324</v>
      </c>
      <c r="B4425" t="s">
        <v>324</v>
      </c>
      <c r="C4425" t="s">
        <v>325</v>
      </c>
      <c r="D4425">
        <v>2012</v>
      </c>
      <c r="E4425">
        <v>4730</v>
      </c>
      <c r="F4425">
        <v>0</v>
      </c>
      <c r="G4425">
        <v>2840</v>
      </c>
      <c r="H4425">
        <v>150</v>
      </c>
      <c r="I4425">
        <v>0</v>
      </c>
      <c r="J4425">
        <v>2170</v>
      </c>
      <c r="K4425">
        <f>SUM(Emisiones_CH4_CO2eq_MUNDO[[#This Row],[Agricultura (kilotoneladas CO₂e)]:[Otras Quemas de Combustible (kilotoneladas CO₂e)]])</f>
        <v>9890</v>
      </c>
    </row>
    <row r="4426" spans="1:11" x14ac:dyDescent="0.25">
      <c r="A4426" t="s">
        <v>324</v>
      </c>
      <c r="B4426" t="s">
        <v>324</v>
      </c>
      <c r="C4426" t="s">
        <v>325</v>
      </c>
      <c r="D4426">
        <v>2013</v>
      </c>
      <c r="E4426">
        <v>4970</v>
      </c>
      <c r="F4426">
        <v>0</v>
      </c>
      <c r="G4426">
        <v>2870</v>
      </c>
      <c r="H4426">
        <v>20</v>
      </c>
      <c r="I4426">
        <v>0</v>
      </c>
      <c r="J4426">
        <v>2240</v>
      </c>
      <c r="K4426">
        <f>SUM(Emisiones_CH4_CO2eq_MUNDO[[#This Row],[Agricultura (kilotoneladas CO₂e)]:[Otras Quemas de Combustible (kilotoneladas CO₂e)]])</f>
        <v>10100</v>
      </c>
    </row>
    <row r="4427" spans="1:11" x14ac:dyDescent="0.25">
      <c r="A4427" t="s">
        <v>324</v>
      </c>
      <c r="B4427" t="s">
        <v>324</v>
      </c>
      <c r="C4427" t="s">
        <v>325</v>
      </c>
      <c r="D4427">
        <v>2014</v>
      </c>
      <c r="E4427">
        <v>4000</v>
      </c>
      <c r="F4427">
        <v>0</v>
      </c>
      <c r="G4427">
        <v>2900</v>
      </c>
      <c r="H4427">
        <v>50</v>
      </c>
      <c r="I4427">
        <v>0</v>
      </c>
      <c r="J4427">
        <v>2310</v>
      </c>
      <c r="K4427">
        <f>SUM(Emisiones_CH4_CO2eq_MUNDO[[#This Row],[Agricultura (kilotoneladas CO₂e)]:[Otras Quemas de Combustible (kilotoneladas CO₂e)]])</f>
        <v>9260</v>
      </c>
    </row>
    <row r="4428" spans="1:11" x14ac:dyDescent="0.25">
      <c r="A4428" t="s">
        <v>324</v>
      </c>
      <c r="B4428" t="s">
        <v>324</v>
      </c>
      <c r="C4428" t="s">
        <v>325</v>
      </c>
      <c r="D4428">
        <v>2015</v>
      </c>
      <c r="E4428">
        <v>4139.99999999999</v>
      </c>
      <c r="F4428">
        <v>0</v>
      </c>
      <c r="G4428">
        <v>2930</v>
      </c>
      <c r="H4428">
        <v>10</v>
      </c>
      <c r="I4428">
        <v>0</v>
      </c>
      <c r="J4428">
        <v>2380</v>
      </c>
      <c r="K4428">
        <f>SUM(Emisiones_CH4_CO2eq_MUNDO[[#This Row],[Agricultura (kilotoneladas CO₂e)]:[Otras Quemas de Combustible (kilotoneladas CO₂e)]])</f>
        <v>9459.9999999999891</v>
      </c>
    </row>
    <row r="4429" spans="1:11" x14ac:dyDescent="0.25">
      <c r="A4429" t="s">
        <v>324</v>
      </c>
      <c r="B4429" t="s">
        <v>324</v>
      </c>
      <c r="C4429" t="s">
        <v>325</v>
      </c>
      <c r="D4429">
        <v>2016</v>
      </c>
      <c r="E4429">
        <v>3930</v>
      </c>
      <c r="F4429">
        <v>0</v>
      </c>
      <c r="G4429">
        <v>2960</v>
      </c>
      <c r="H4429">
        <v>30</v>
      </c>
      <c r="I4429">
        <v>0</v>
      </c>
      <c r="J4429">
        <v>2440</v>
      </c>
      <c r="K4429">
        <f>SUM(Emisiones_CH4_CO2eq_MUNDO[[#This Row],[Agricultura (kilotoneladas CO₂e)]:[Otras Quemas de Combustible (kilotoneladas CO₂e)]])</f>
        <v>9360</v>
      </c>
    </row>
    <row r="4430" spans="1:11" x14ac:dyDescent="0.25">
      <c r="A4430" t="s">
        <v>326</v>
      </c>
      <c r="B4430" t="s">
        <v>487</v>
      </c>
      <c r="C4430" t="s">
        <v>327</v>
      </c>
      <c r="D4430">
        <v>1990</v>
      </c>
      <c r="E4430">
        <v>25060</v>
      </c>
      <c r="F4430">
        <v>0</v>
      </c>
      <c r="G4430">
        <v>670</v>
      </c>
      <c r="H4430">
        <v>20</v>
      </c>
      <c r="I4430">
        <v>0</v>
      </c>
      <c r="J4430">
        <v>3410</v>
      </c>
      <c r="K4430">
        <f>SUM(Emisiones_CH4_CO2eq_MUNDO[[#This Row],[Agricultura (kilotoneladas CO₂e)]:[Otras Quemas de Combustible (kilotoneladas CO₂e)]])</f>
        <v>29160</v>
      </c>
    </row>
    <row r="4431" spans="1:11" x14ac:dyDescent="0.25">
      <c r="A4431" t="s">
        <v>326</v>
      </c>
      <c r="B4431" t="s">
        <v>487</v>
      </c>
      <c r="C4431" t="s">
        <v>327</v>
      </c>
      <c r="D4431">
        <v>1991</v>
      </c>
      <c r="E4431">
        <v>25860</v>
      </c>
      <c r="F4431">
        <v>0</v>
      </c>
      <c r="G4431">
        <v>700</v>
      </c>
      <c r="H4431">
        <v>20</v>
      </c>
      <c r="I4431">
        <v>0</v>
      </c>
      <c r="J4431">
        <v>3470</v>
      </c>
      <c r="K4431">
        <f>SUM(Emisiones_CH4_CO2eq_MUNDO[[#This Row],[Agricultura (kilotoneladas CO₂e)]:[Otras Quemas de Combustible (kilotoneladas CO₂e)]])</f>
        <v>30050</v>
      </c>
    </row>
    <row r="4432" spans="1:11" x14ac:dyDescent="0.25">
      <c r="A4432" t="s">
        <v>326</v>
      </c>
      <c r="B4432" t="s">
        <v>487</v>
      </c>
      <c r="C4432" t="s">
        <v>327</v>
      </c>
      <c r="D4432">
        <v>1992</v>
      </c>
      <c r="E4432">
        <v>28250</v>
      </c>
      <c r="F4432">
        <v>10</v>
      </c>
      <c r="G4432">
        <v>730</v>
      </c>
      <c r="H4432">
        <v>20</v>
      </c>
      <c r="I4432">
        <v>0</v>
      </c>
      <c r="J4432">
        <v>3530</v>
      </c>
      <c r="K4432">
        <f>SUM(Emisiones_CH4_CO2eq_MUNDO[[#This Row],[Agricultura (kilotoneladas CO₂e)]:[Otras Quemas de Combustible (kilotoneladas CO₂e)]])</f>
        <v>32540</v>
      </c>
    </row>
    <row r="4433" spans="1:11" x14ac:dyDescent="0.25">
      <c r="A4433" t="s">
        <v>326</v>
      </c>
      <c r="B4433" t="s">
        <v>487</v>
      </c>
      <c r="C4433" t="s">
        <v>327</v>
      </c>
      <c r="D4433">
        <v>1993</v>
      </c>
      <c r="E4433">
        <v>30340</v>
      </c>
      <c r="F4433">
        <v>10</v>
      </c>
      <c r="G4433">
        <v>760</v>
      </c>
      <c r="H4433">
        <v>20</v>
      </c>
      <c r="I4433">
        <v>0</v>
      </c>
      <c r="J4433">
        <v>3600</v>
      </c>
      <c r="K4433">
        <f>SUM(Emisiones_CH4_CO2eq_MUNDO[[#This Row],[Agricultura (kilotoneladas CO₂e)]:[Otras Quemas de Combustible (kilotoneladas CO₂e)]])</f>
        <v>34730</v>
      </c>
    </row>
    <row r="4434" spans="1:11" x14ac:dyDescent="0.25">
      <c r="A4434" t="s">
        <v>326</v>
      </c>
      <c r="B4434" t="s">
        <v>487</v>
      </c>
      <c r="C4434" t="s">
        <v>327</v>
      </c>
      <c r="D4434">
        <v>1994</v>
      </c>
      <c r="E4434">
        <v>32100</v>
      </c>
      <c r="F4434">
        <v>10</v>
      </c>
      <c r="G4434">
        <v>790</v>
      </c>
      <c r="H4434">
        <v>20</v>
      </c>
      <c r="I4434">
        <v>0</v>
      </c>
      <c r="J4434">
        <v>3660</v>
      </c>
      <c r="K4434">
        <f>SUM(Emisiones_CH4_CO2eq_MUNDO[[#This Row],[Agricultura (kilotoneladas CO₂e)]:[Otras Quemas de Combustible (kilotoneladas CO₂e)]])</f>
        <v>36580</v>
      </c>
    </row>
    <row r="4435" spans="1:11" x14ac:dyDescent="0.25">
      <c r="A4435" t="s">
        <v>326</v>
      </c>
      <c r="B4435" t="s">
        <v>487</v>
      </c>
      <c r="C4435" t="s">
        <v>327</v>
      </c>
      <c r="D4435">
        <v>1995</v>
      </c>
      <c r="E4435">
        <v>32860</v>
      </c>
      <c r="F4435">
        <v>10</v>
      </c>
      <c r="G4435">
        <v>830</v>
      </c>
      <c r="H4435">
        <v>20</v>
      </c>
      <c r="I4435">
        <v>0</v>
      </c>
      <c r="J4435">
        <v>3730</v>
      </c>
      <c r="K4435">
        <f>SUM(Emisiones_CH4_CO2eq_MUNDO[[#This Row],[Agricultura (kilotoneladas CO₂e)]:[Otras Quemas de Combustible (kilotoneladas CO₂e)]])</f>
        <v>37450</v>
      </c>
    </row>
    <row r="4436" spans="1:11" x14ac:dyDescent="0.25">
      <c r="A4436" t="s">
        <v>326</v>
      </c>
      <c r="B4436" t="s">
        <v>487</v>
      </c>
      <c r="C4436" t="s">
        <v>327</v>
      </c>
      <c r="D4436">
        <v>1996</v>
      </c>
      <c r="E4436">
        <v>33220</v>
      </c>
      <c r="F4436">
        <v>10</v>
      </c>
      <c r="G4436">
        <v>1040</v>
      </c>
      <c r="H4436">
        <v>20</v>
      </c>
      <c r="I4436">
        <v>0</v>
      </c>
      <c r="J4436">
        <v>3460</v>
      </c>
      <c r="K4436">
        <f>SUM(Emisiones_CH4_CO2eq_MUNDO[[#This Row],[Agricultura (kilotoneladas CO₂e)]:[Otras Quemas de Combustible (kilotoneladas CO₂e)]])</f>
        <v>37750</v>
      </c>
    </row>
    <row r="4437" spans="1:11" x14ac:dyDescent="0.25">
      <c r="A4437" t="s">
        <v>326</v>
      </c>
      <c r="B4437" t="s">
        <v>487</v>
      </c>
      <c r="C4437" t="s">
        <v>327</v>
      </c>
      <c r="D4437">
        <v>1997</v>
      </c>
      <c r="E4437">
        <v>34440</v>
      </c>
      <c r="F4437">
        <v>10</v>
      </c>
      <c r="G4437">
        <v>1260</v>
      </c>
      <c r="H4437">
        <v>20</v>
      </c>
      <c r="I4437">
        <v>0</v>
      </c>
      <c r="J4437">
        <v>3190</v>
      </c>
      <c r="K4437">
        <f>SUM(Emisiones_CH4_CO2eq_MUNDO[[#This Row],[Agricultura (kilotoneladas CO₂e)]:[Otras Quemas de Combustible (kilotoneladas CO₂e)]])</f>
        <v>38920</v>
      </c>
    </row>
    <row r="4438" spans="1:11" x14ac:dyDescent="0.25">
      <c r="A4438" t="s">
        <v>326</v>
      </c>
      <c r="B4438" t="s">
        <v>487</v>
      </c>
      <c r="C4438" t="s">
        <v>327</v>
      </c>
      <c r="D4438">
        <v>1998</v>
      </c>
      <c r="E4438">
        <v>36380</v>
      </c>
      <c r="F4438">
        <v>10</v>
      </c>
      <c r="G4438">
        <v>1470</v>
      </c>
      <c r="H4438">
        <v>30</v>
      </c>
      <c r="I4438">
        <v>0</v>
      </c>
      <c r="J4438">
        <v>2920</v>
      </c>
      <c r="K4438">
        <f>SUM(Emisiones_CH4_CO2eq_MUNDO[[#This Row],[Agricultura (kilotoneladas CO₂e)]:[Otras Quemas de Combustible (kilotoneladas CO₂e)]])</f>
        <v>40810</v>
      </c>
    </row>
    <row r="4439" spans="1:11" x14ac:dyDescent="0.25">
      <c r="A4439" t="s">
        <v>326</v>
      </c>
      <c r="B4439" t="s">
        <v>487</v>
      </c>
      <c r="C4439" t="s">
        <v>327</v>
      </c>
      <c r="D4439">
        <v>1999</v>
      </c>
      <c r="E4439">
        <v>37560</v>
      </c>
      <c r="F4439">
        <v>10</v>
      </c>
      <c r="G4439">
        <v>1690</v>
      </c>
      <c r="H4439">
        <v>30</v>
      </c>
      <c r="I4439">
        <v>0</v>
      </c>
      <c r="J4439">
        <v>2650</v>
      </c>
      <c r="K4439">
        <f>SUM(Emisiones_CH4_CO2eq_MUNDO[[#This Row],[Agricultura (kilotoneladas CO₂e)]:[Otras Quemas de Combustible (kilotoneladas CO₂e)]])</f>
        <v>41940</v>
      </c>
    </row>
    <row r="4440" spans="1:11" x14ac:dyDescent="0.25">
      <c r="A4440" t="s">
        <v>326</v>
      </c>
      <c r="B4440" t="s">
        <v>487</v>
      </c>
      <c r="C4440" t="s">
        <v>327</v>
      </c>
      <c r="D4440">
        <v>2000</v>
      </c>
      <c r="E4440">
        <v>39660</v>
      </c>
      <c r="F4440">
        <v>10</v>
      </c>
      <c r="G4440">
        <v>1900</v>
      </c>
      <c r="H4440">
        <v>20</v>
      </c>
      <c r="I4440">
        <v>0</v>
      </c>
      <c r="J4440">
        <v>2380</v>
      </c>
      <c r="K4440">
        <f>SUM(Emisiones_CH4_CO2eq_MUNDO[[#This Row],[Agricultura (kilotoneladas CO₂e)]:[Otras Quemas de Combustible (kilotoneladas CO₂e)]])</f>
        <v>43970</v>
      </c>
    </row>
    <row r="4441" spans="1:11" x14ac:dyDescent="0.25">
      <c r="A4441" t="s">
        <v>326</v>
      </c>
      <c r="B4441" t="s">
        <v>487</v>
      </c>
      <c r="C4441" t="s">
        <v>327</v>
      </c>
      <c r="D4441">
        <v>2001</v>
      </c>
      <c r="E4441">
        <v>38300</v>
      </c>
      <c r="F4441">
        <v>10</v>
      </c>
      <c r="G4441">
        <v>1970</v>
      </c>
      <c r="H4441">
        <v>20</v>
      </c>
      <c r="I4441">
        <v>0</v>
      </c>
      <c r="J4441">
        <v>2800</v>
      </c>
      <c r="K4441">
        <f>SUM(Emisiones_CH4_CO2eq_MUNDO[[#This Row],[Agricultura (kilotoneladas CO₂e)]:[Otras Quemas de Combustible (kilotoneladas CO₂e)]])</f>
        <v>43100</v>
      </c>
    </row>
    <row r="4442" spans="1:11" x14ac:dyDescent="0.25">
      <c r="A4442" t="s">
        <v>326</v>
      </c>
      <c r="B4442" t="s">
        <v>487</v>
      </c>
      <c r="C4442" t="s">
        <v>327</v>
      </c>
      <c r="D4442">
        <v>2002</v>
      </c>
      <c r="E4442">
        <v>41420</v>
      </c>
      <c r="F4442">
        <v>10</v>
      </c>
      <c r="G4442">
        <v>2029.99999999999</v>
      </c>
      <c r="H4442">
        <v>30</v>
      </c>
      <c r="I4442">
        <v>0</v>
      </c>
      <c r="J4442">
        <v>3230</v>
      </c>
      <c r="K4442">
        <f>SUM(Emisiones_CH4_CO2eq_MUNDO[[#This Row],[Agricultura (kilotoneladas CO₂e)]:[Otras Quemas de Combustible (kilotoneladas CO₂e)]])</f>
        <v>46719.999999999993</v>
      </c>
    </row>
    <row r="4443" spans="1:11" x14ac:dyDescent="0.25">
      <c r="A4443" t="s">
        <v>326</v>
      </c>
      <c r="B4443" t="s">
        <v>487</v>
      </c>
      <c r="C4443" t="s">
        <v>327</v>
      </c>
      <c r="D4443">
        <v>2003</v>
      </c>
      <c r="E4443">
        <v>41740</v>
      </c>
      <c r="F4443">
        <v>10</v>
      </c>
      <c r="G4443">
        <v>2100</v>
      </c>
      <c r="H4443">
        <v>20</v>
      </c>
      <c r="I4443">
        <v>0</v>
      </c>
      <c r="J4443">
        <v>3660</v>
      </c>
      <c r="K4443">
        <f>SUM(Emisiones_CH4_CO2eq_MUNDO[[#This Row],[Agricultura (kilotoneladas CO₂e)]:[Otras Quemas de Combustible (kilotoneladas CO₂e)]])</f>
        <v>47530</v>
      </c>
    </row>
    <row r="4444" spans="1:11" x14ac:dyDescent="0.25">
      <c r="A4444" t="s">
        <v>326</v>
      </c>
      <c r="B4444" t="s">
        <v>487</v>
      </c>
      <c r="C4444" t="s">
        <v>327</v>
      </c>
      <c r="D4444">
        <v>2004</v>
      </c>
      <c r="E4444">
        <v>41840</v>
      </c>
      <c r="F4444">
        <v>10</v>
      </c>
      <c r="G4444">
        <v>2170</v>
      </c>
      <c r="H4444">
        <v>30</v>
      </c>
      <c r="I4444">
        <v>0</v>
      </c>
      <c r="J4444">
        <v>4090</v>
      </c>
      <c r="K4444">
        <f>SUM(Emisiones_CH4_CO2eq_MUNDO[[#This Row],[Agricultura (kilotoneladas CO₂e)]:[Otras Quemas de Combustible (kilotoneladas CO₂e)]])</f>
        <v>48140</v>
      </c>
    </row>
    <row r="4445" spans="1:11" x14ac:dyDescent="0.25">
      <c r="A4445" t="s">
        <v>326</v>
      </c>
      <c r="B4445" t="s">
        <v>487</v>
      </c>
      <c r="C4445" t="s">
        <v>327</v>
      </c>
      <c r="D4445">
        <v>2005</v>
      </c>
      <c r="E4445">
        <v>43520</v>
      </c>
      <c r="F4445">
        <v>10</v>
      </c>
      <c r="G4445">
        <v>2230</v>
      </c>
      <c r="H4445">
        <v>20</v>
      </c>
      <c r="I4445">
        <v>0</v>
      </c>
      <c r="J4445">
        <v>4520</v>
      </c>
      <c r="K4445">
        <f>SUM(Emisiones_CH4_CO2eq_MUNDO[[#This Row],[Agricultura (kilotoneladas CO₂e)]:[Otras Quemas de Combustible (kilotoneladas CO₂e)]])</f>
        <v>50300</v>
      </c>
    </row>
    <row r="4446" spans="1:11" x14ac:dyDescent="0.25">
      <c r="A4446" t="s">
        <v>326</v>
      </c>
      <c r="B4446" t="s">
        <v>487</v>
      </c>
      <c r="C4446" t="s">
        <v>327</v>
      </c>
      <c r="D4446">
        <v>2006</v>
      </c>
      <c r="E4446">
        <v>41580</v>
      </c>
      <c r="F4446">
        <v>10</v>
      </c>
      <c r="G4446">
        <v>2300</v>
      </c>
      <c r="H4446">
        <v>20</v>
      </c>
      <c r="I4446">
        <v>0</v>
      </c>
      <c r="J4446">
        <v>4900</v>
      </c>
      <c r="K4446">
        <f>SUM(Emisiones_CH4_CO2eq_MUNDO[[#This Row],[Agricultura (kilotoneladas CO₂e)]:[Otras Quemas de Combustible (kilotoneladas CO₂e)]])</f>
        <v>48810</v>
      </c>
    </row>
    <row r="4447" spans="1:11" x14ac:dyDescent="0.25">
      <c r="A4447" t="s">
        <v>326</v>
      </c>
      <c r="B4447" t="s">
        <v>487</v>
      </c>
      <c r="C4447" t="s">
        <v>327</v>
      </c>
      <c r="D4447">
        <v>2007</v>
      </c>
      <c r="E4447">
        <v>44000</v>
      </c>
      <c r="F4447">
        <v>10</v>
      </c>
      <c r="G4447">
        <v>2380</v>
      </c>
      <c r="H4447">
        <v>20</v>
      </c>
      <c r="I4447">
        <v>0</v>
      </c>
      <c r="J4447">
        <v>5290</v>
      </c>
      <c r="K4447">
        <f>SUM(Emisiones_CH4_CO2eq_MUNDO[[#This Row],[Agricultura (kilotoneladas CO₂e)]:[Otras Quemas de Combustible (kilotoneladas CO₂e)]])</f>
        <v>51700</v>
      </c>
    </row>
    <row r="4448" spans="1:11" x14ac:dyDescent="0.25">
      <c r="A4448" t="s">
        <v>326</v>
      </c>
      <c r="B4448" t="s">
        <v>487</v>
      </c>
      <c r="C4448" t="s">
        <v>327</v>
      </c>
      <c r="D4448">
        <v>2008</v>
      </c>
      <c r="E4448">
        <v>43770</v>
      </c>
      <c r="F4448">
        <v>10</v>
      </c>
      <c r="G4448">
        <v>2450</v>
      </c>
      <c r="H4448">
        <v>20</v>
      </c>
      <c r="I4448">
        <v>0</v>
      </c>
      <c r="J4448">
        <v>5670</v>
      </c>
      <c r="K4448">
        <f>SUM(Emisiones_CH4_CO2eq_MUNDO[[#This Row],[Agricultura (kilotoneladas CO₂e)]:[Otras Quemas de Combustible (kilotoneladas CO₂e)]])</f>
        <v>51920</v>
      </c>
    </row>
    <row r="4449" spans="1:11" x14ac:dyDescent="0.25">
      <c r="A4449" t="s">
        <v>326</v>
      </c>
      <c r="B4449" t="s">
        <v>487</v>
      </c>
      <c r="C4449" t="s">
        <v>327</v>
      </c>
      <c r="D4449">
        <v>2009</v>
      </c>
      <c r="E4449">
        <v>44370</v>
      </c>
      <c r="F4449">
        <v>10</v>
      </c>
      <c r="G4449">
        <v>2520</v>
      </c>
      <c r="H4449">
        <v>40</v>
      </c>
      <c r="I4449">
        <v>0</v>
      </c>
      <c r="J4449">
        <v>6060</v>
      </c>
      <c r="K4449">
        <f>SUM(Emisiones_CH4_CO2eq_MUNDO[[#This Row],[Agricultura (kilotoneladas CO₂e)]:[Otras Quemas de Combustible (kilotoneladas CO₂e)]])</f>
        <v>53000</v>
      </c>
    </row>
    <row r="4450" spans="1:11" x14ac:dyDescent="0.25">
      <c r="A4450" t="s">
        <v>326</v>
      </c>
      <c r="B4450" t="s">
        <v>487</v>
      </c>
      <c r="C4450" t="s">
        <v>327</v>
      </c>
      <c r="D4450">
        <v>2010</v>
      </c>
      <c r="E4450">
        <v>42450</v>
      </c>
      <c r="F4450">
        <v>20</v>
      </c>
      <c r="G4450">
        <v>2590</v>
      </c>
      <c r="H4450">
        <v>30</v>
      </c>
      <c r="I4450">
        <v>0</v>
      </c>
      <c r="J4450">
        <v>6440</v>
      </c>
      <c r="K4450">
        <f>SUM(Emisiones_CH4_CO2eq_MUNDO[[#This Row],[Agricultura (kilotoneladas CO₂e)]:[Otras Quemas de Combustible (kilotoneladas CO₂e)]])</f>
        <v>51530</v>
      </c>
    </row>
    <row r="4451" spans="1:11" x14ac:dyDescent="0.25">
      <c r="A4451" t="s">
        <v>326</v>
      </c>
      <c r="B4451" t="s">
        <v>487</v>
      </c>
      <c r="C4451" t="s">
        <v>327</v>
      </c>
      <c r="D4451">
        <v>2011</v>
      </c>
      <c r="E4451">
        <v>42810</v>
      </c>
      <c r="F4451">
        <v>20</v>
      </c>
      <c r="G4451">
        <v>2670</v>
      </c>
      <c r="H4451">
        <v>30</v>
      </c>
      <c r="I4451">
        <v>0</v>
      </c>
      <c r="J4451">
        <v>6730</v>
      </c>
      <c r="K4451">
        <f>SUM(Emisiones_CH4_CO2eq_MUNDO[[#This Row],[Agricultura (kilotoneladas CO₂e)]:[Otras Quemas de Combustible (kilotoneladas CO₂e)]])</f>
        <v>52260</v>
      </c>
    </row>
    <row r="4452" spans="1:11" x14ac:dyDescent="0.25">
      <c r="A4452" t="s">
        <v>326</v>
      </c>
      <c r="B4452" t="s">
        <v>487</v>
      </c>
      <c r="C4452" t="s">
        <v>327</v>
      </c>
      <c r="D4452">
        <v>2012</v>
      </c>
      <c r="E4452">
        <v>44420</v>
      </c>
      <c r="F4452">
        <v>20</v>
      </c>
      <c r="G4452">
        <v>2740</v>
      </c>
      <c r="H4452">
        <v>40</v>
      </c>
      <c r="I4452">
        <v>0</v>
      </c>
      <c r="J4452">
        <v>7010</v>
      </c>
      <c r="K4452">
        <f>SUM(Emisiones_CH4_CO2eq_MUNDO[[#This Row],[Agricultura (kilotoneladas CO₂e)]:[Otras Quemas de Combustible (kilotoneladas CO₂e)]])</f>
        <v>54230</v>
      </c>
    </row>
    <row r="4453" spans="1:11" x14ac:dyDescent="0.25">
      <c r="A4453" t="s">
        <v>326</v>
      </c>
      <c r="B4453" t="s">
        <v>487</v>
      </c>
      <c r="C4453" t="s">
        <v>327</v>
      </c>
      <c r="D4453">
        <v>2013</v>
      </c>
      <c r="E4453">
        <v>44250</v>
      </c>
      <c r="F4453">
        <v>20</v>
      </c>
      <c r="G4453">
        <v>2820</v>
      </c>
      <c r="H4453">
        <v>10</v>
      </c>
      <c r="I4453">
        <v>0</v>
      </c>
      <c r="J4453">
        <v>7300</v>
      </c>
      <c r="K4453">
        <f>SUM(Emisiones_CH4_CO2eq_MUNDO[[#This Row],[Agricultura (kilotoneladas CO₂e)]:[Otras Quemas de Combustible (kilotoneladas CO₂e)]])</f>
        <v>54400</v>
      </c>
    </row>
    <row r="4454" spans="1:11" x14ac:dyDescent="0.25">
      <c r="A4454" t="s">
        <v>326</v>
      </c>
      <c r="B4454" t="s">
        <v>487</v>
      </c>
      <c r="C4454" t="s">
        <v>327</v>
      </c>
      <c r="D4454">
        <v>2014</v>
      </c>
      <c r="E4454">
        <v>44160</v>
      </c>
      <c r="F4454">
        <v>20</v>
      </c>
      <c r="G4454">
        <v>2890</v>
      </c>
      <c r="H4454">
        <v>10</v>
      </c>
      <c r="I4454">
        <v>0</v>
      </c>
      <c r="J4454">
        <v>7580</v>
      </c>
      <c r="K4454">
        <f>SUM(Emisiones_CH4_CO2eq_MUNDO[[#This Row],[Agricultura (kilotoneladas CO₂e)]:[Otras Quemas de Combustible (kilotoneladas CO₂e)]])</f>
        <v>54660</v>
      </c>
    </row>
    <row r="4455" spans="1:11" x14ac:dyDescent="0.25">
      <c r="A4455" t="s">
        <v>326</v>
      </c>
      <c r="B4455" t="s">
        <v>487</v>
      </c>
      <c r="C4455" t="s">
        <v>327</v>
      </c>
      <c r="D4455">
        <v>2015</v>
      </c>
      <c r="E4455">
        <v>44700</v>
      </c>
      <c r="F4455">
        <v>20</v>
      </c>
      <c r="G4455">
        <v>2970</v>
      </c>
      <c r="H4455">
        <v>10</v>
      </c>
      <c r="I4455">
        <v>0</v>
      </c>
      <c r="J4455">
        <v>7870</v>
      </c>
      <c r="K4455">
        <f>SUM(Emisiones_CH4_CO2eq_MUNDO[[#This Row],[Agricultura (kilotoneladas CO₂e)]:[Otras Quemas de Combustible (kilotoneladas CO₂e)]])</f>
        <v>55570</v>
      </c>
    </row>
    <row r="4456" spans="1:11" x14ac:dyDescent="0.25">
      <c r="A4456" t="s">
        <v>326</v>
      </c>
      <c r="B4456" t="s">
        <v>487</v>
      </c>
      <c r="C4456" t="s">
        <v>327</v>
      </c>
      <c r="D4456">
        <v>2016</v>
      </c>
      <c r="E4456">
        <v>44850</v>
      </c>
      <c r="F4456">
        <v>20</v>
      </c>
      <c r="G4456">
        <v>3050</v>
      </c>
      <c r="H4456">
        <v>10</v>
      </c>
      <c r="I4456">
        <v>0</v>
      </c>
      <c r="J4456">
        <v>7970</v>
      </c>
      <c r="K4456">
        <f>SUM(Emisiones_CH4_CO2eq_MUNDO[[#This Row],[Agricultura (kilotoneladas CO₂e)]:[Otras Quemas de Combustible (kilotoneladas CO₂e)]])</f>
        <v>55900</v>
      </c>
    </row>
    <row r="4457" spans="1:11" x14ac:dyDescent="0.25">
      <c r="A4457" t="s">
        <v>328</v>
      </c>
      <c r="B4457" t="s">
        <v>488</v>
      </c>
      <c r="C4457" t="s">
        <v>329</v>
      </c>
      <c r="D4457">
        <v>1990</v>
      </c>
      <c r="E4457">
        <v>520</v>
      </c>
      <c r="F4457">
        <v>180</v>
      </c>
      <c r="G4457">
        <v>60</v>
      </c>
      <c r="H4457">
        <v>400</v>
      </c>
      <c r="I4457">
        <v>0</v>
      </c>
      <c r="J4457">
        <v>10</v>
      </c>
      <c r="K4457">
        <f>SUM(Emisiones_CH4_CO2eq_MUNDO[[#This Row],[Agricultura (kilotoneladas CO₂e)]:[Otras Quemas de Combustible (kilotoneladas CO₂e)]])</f>
        <v>1170</v>
      </c>
    </row>
    <row r="4458" spans="1:11" x14ac:dyDescent="0.25">
      <c r="A4458" t="s">
        <v>328</v>
      </c>
      <c r="B4458" t="s">
        <v>488</v>
      </c>
      <c r="C4458" t="s">
        <v>329</v>
      </c>
      <c r="D4458">
        <v>1991</v>
      </c>
      <c r="E4458">
        <v>570</v>
      </c>
      <c r="F4458">
        <v>210</v>
      </c>
      <c r="G4458">
        <v>70</v>
      </c>
      <c r="H4458">
        <v>400</v>
      </c>
      <c r="I4458">
        <v>0</v>
      </c>
      <c r="J4458">
        <v>10</v>
      </c>
      <c r="K4458">
        <f>SUM(Emisiones_CH4_CO2eq_MUNDO[[#This Row],[Agricultura (kilotoneladas CO₂e)]:[Otras Quemas de Combustible (kilotoneladas CO₂e)]])</f>
        <v>1260</v>
      </c>
    </row>
    <row r="4459" spans="1:11" x14ac:dyDescent="0.25">
      <c r="A4459" t="s">
        <v>328</v>
      </c>
      <c r="B4459" t="s">
        <v>488</v>
      </c>
      <c r="C4459" t="s">
        <v>329</v>
      </c>
      <c r="D4459">
        <v>1992</v>
      </c>
      <c r="E4459">
        <v>640</v>
      </c>
      <c r="F4459">
        <v>240</v>
      </c>
      <c r="G4459">
        <v>70</v>
      </c>
      <c r="H4459">
        <v>400</v>
      </c>
      <c r="I4459">
        <v>0</v>
      </c>
      <c r="J4459">
        <v>10</v>
      </c>
      <c r="K4459">
        <f>SUM(Emisiones_CH4_CO2eq_MUNDO[[#This Row],[Agricultura (kilotoneladas CO₂e)]:[Otras Quemas de Combustible (kilotoneladas CO₂e)]])</f>
        <v>1360</v>
      </c>
    </row>
    <row r="4460" spans="1:11" x14ac:dyDescent="0.25">
      <c r="A4460" t="s">
        <v>328</v>
      </c>
      <c r="B4460" t="s">
        <v>488</v>
      </c>
      <c r="C4460" t="s">
        <v>329</v>
      </c>
      <c r="D4460">
        <v>1993</v>
      </c>
      <c r="E4460">
        <v>570</v>
      </c>
      <c r="F4460">
        <v>260</v>
      </c>
      <c r="G4460">
        <v>70</v>
      </c>
      <c r="H4460">
        <v>400</v>
      </c>
      <c r="I4460">
        <v>0</v>
      </c>
      <c r="J4460">
        <v>10</v>
      </c>
      <c r="K4460">
        <f>SUM(Emisiones_CH4_CO2eq_MUNDO[[#This Row],[Agricultura (kilotoneladas CO₂e)]:[Otras Quemas de Combustible (kilotoneladas CO₂e)]])</f>
        <v>1310</v>
      </c>
    </row>
    <row r="4461" spans="1:11" x14ac:dyDescent="0.25">
      <c r="A4461" t="s">
        <v>328</v>
      </c>
      <c r="B4461" t="s">
        <v>488</v>
      </c>
      <c r="C4461" t="s">
        <v>329</v>
      </c>
      <c r="D4461">
        <v>1994</v>
      </c>
      <c r="E4461">
        <v>580</v>
      </c>
      <c r="F4461">
        <v>290</v>
      </c>
      <c r="G4461">
        <v>70</v>
      </c>
      <c r="H4461">
        <v>400</v>
      </c>
      <c r="I4461">
        <v>0</v>
      </c>
      <c r="J4461">
        <v>10</v>
      </c>
      <c r="K4461">
        <f>SUM(Emisiones_CH4_CO2eq_MUNDO[[#This Row],[Agricultura (kilotoneladas CO₂e)]:[Otras Quemas de Combustible (kilotoneladas CO₂e)]])</f>
        <v>1350</v>
      </c>
    </row>
    <row r="4462" spans="1:11" x14ac:dyDescent="0.25">
      <c r="A4462" t="s">
        <v>328</v>
      </c>
      <c r="B4462" t="s">
        <v>488</v>
      </c>
      <c r="C4462" t="s">
        <v>329</v>
      </c>
      <c r="D4462">
        <v>1995</v>
      </c>
      <c r="E4462">
        <v>590</v>
      </c>
      <c r="F4462">
        <v>320</v>
      </c>
      <c r="G4462">
        <v>70</v>
      </c>
      <c r="H4462">
        <v>400</v>
      </c>
      <c r="I4462">
        <v>0</v>
      </c>
      <c r="J4462">
        <v>10</v>
      </c>
      <c r="K4462">
        <f>SUM(Emisiones_CH4_CO2eq_MUNDO[[#This Row],[Agricultura (kilotoneladas CO₂e)]:[Otras Quemas de Combustible (kilotoneladas CO₂e)]])</f>
        <v>1390</v>
      </c>
    </row>
    <row r="4463" spans="1:11" x14ac:dyDescent="0.25">
      <c r="A4463" t="s">
        <v>328</v>
      </c>
      <c r="B4463" t="s">
        <v>488</v>
      </c>
      <c r="C4463" t="s">
        <v>329</v>
      </c>
      <c r="D4463">
        <v>1996</v>
      </c>
      <c r="E4463">
        <v>590</v>
      </c>
      <c r="F4463">
        <v>350</v>
      </c>
      <c r="G4463">
        <v>70</v>
      </c>
      <c r="H4463">
        <v>140</v>
      </c>
      <c r="I4463">
        <v>0</v>
      </c>
      <c r="J4463">
        <v>10</v>
      </c>
      <c r="K4463">
        <f>SUM(Emisiones_CH4_CO2eq_MUNDO[[#This Row],[Agricultura (kilotoneladas CO₂e)]:[Otras Quemas de Combustible (kilotoneladas CO₂e)]])</f>
        <v>1160</v>
      </c>
    </row>
    <row r="4464" spans="1:11" x14ac:dyDescent="0.25">
      <c r="A4464" t="s">
        <v>328</v>
      </c>
      <c r="B4464" t="s">
        <v>488</v>
      </c>
      <c r="C4464" t="s">
        <v>329</v>
      </c>
      <c r="D4464">
        <v>1997</v>
      </c>
      <c r="E4464">
        <v>530</v>
      </c>
      <c r="F4464">
        <v>380</v>
      </c>
      <c r="G4464">
        <v>70</v>
      </c>
      <c r="H4464">
        <v>180</v>
      </c>
      <c r="I4464">
        <v>0</v>
      </c>
      <c r="J4464">
        <v>10</v>
      </c>
      <c r="K4464">
        <f>SUM(Emisiones_CH4_CO2eq_MUNDO[[#This Row],[Agricultura (kilotoneladas CO₂e)]:[Otras Quemas de Combustible (kilotoneladas CO₂e)]])</f>
        <v>1170</v>
      </c>
    </row>
    <row r="4465" spans="1:11" x14ac:dyDescent="0.25">
      <c r="A4465" t="s">
        <v>328</v>
      </c>
      <c r="B4465" t="s">
        <v>488</v>
      </c>
      <c r="C4465" t="s">
        <v>329</v>
      </c>
      <c r="D4465">
        <v>1998</v>
      </c>
      <c r="E4465">
        <v>520</v>
      </c>
      <c r="F4465">
        <v>400</v>
      </c>
      <c r="G4465">
        <v>70</v>
      </c>
      <c r="H4465">
        <v>320</v>
      </c>
      <c r="I4465">
        <v>0</v>
      </c>
      <c r="J4465">
        <v>10</v>
      </c>
      <c r="K4465">
        <f>SUM(Emisiones_CH4_CO2eq_MUNDO[[#This Row],[Agricultura (kilotoneladas CO₂e)]:[Otras Quemas de Combustible (kilotoneladas CO₂e)]])</f>
        <v>1320</v>
      </c>
    </row>
    <row r="4466" spans="1:11" x14ac:dyDescent="0.25">
      <c r="A4466" t="s">
        <v>328</v>
      </c>
      <c r="B4466" t="s">
        <v>488</v>
      </c>
      <c r="C4466" t="s">
        <v>329</v>
      </c>
      <c r="D4466">
        <v>1999</v>
      </c>
      <c r="E4466">
        <v>520</v>
      </c>
      <c r="F4466">
        <v>430</v>
      </c>
      <c r="G4466">
        <v>70</v>
      </c>
      <c r="H4466">
        <v>90</v>
      </c>
      <c r="I4466">
        <v>0</v>
      </c>
      <c r="J4466">
        <v>10</v>
      </c>
      <c r="K4466">
        <f>SUM(Emisiones_CH4_CO2eq_MUNDO[[#This Row],[Agricultura (kilotoneladas CO₂e)]:[Otras Quemas de Combustible (kilotoneladas CO₂e)]])</f>
        <v>1120</v>
      </c>
    </row>
    <row r="4467" spans="1:11" x14ac:dyDescent="0.25">
      <c r="A4467" t="s">
        <v>328</v>
      </c>
      <c r="B4467" t="s">
        <v>488</v>
      </c>
      <c r="C4467" t="s">
        <v>329</v>
      </c>
      <c r="D4467">
        <v>2000</v>
      </c>
      <c r="E4467">
        <v>460</v>
      </c>
      <c r="F4467">
        <v>460</v>
      </c>
      <c r="G4467">
        <v>80</v>
      </c>
      <c r="H4467">
        <v>40</v>
      </c>
      <c r="I4467">
        <v>0</v>
      </c>
      <c r="J4467">
        <v>10</v>
      </c>
      <c r="K4467">
        <f>SUM(Emisiones_CH4_CO2eq_MUNDO[[#This Row],[Agricultura (kilotoneladas CO₂e)]:[Otras Quemas de Combustible (kilotoneladas CO₂e)]])</f>
        <v>1050</v>
      </c>
    </row>
    <row r="4468" spans="1:11" x14ac:dyDescent="0.25">
      <c r="A4468" t="s">
        <v>328</v>
      </c>
      <c r="B4468" t="s">
        <v>488</v>
      </c>
      <c r="C4468" t="s">
        <v>329</v>
      </c>
      <c r="D4468">
        <v>2001</v>
      </c>
      <c r="E4468">
        <v>500</v>
      </c>
      <c r="F4468">
        <v>460</v>
      </c>
      <c r="G4468">
        <v>80</v>
      </c>
      <c r="H4468">
        <v>60</v>
      </c>
      <c r="I4468">
        <v>0</v>
      </c>
      <c r="J4468">
        <v>10</v>
      </c>
      <c r="K4468">
        <f>SUM(Emisiones_CH4_CO2eq_MUNDO[[#This Row],[Agricultura (kilotoneladas CO₂e)]:[Otras Quemas de Combustible (kilotoneladas CO₂e)]])</f>
        <v>1110</v>
      </c>
    </row>
    <row r="4469" spans="1:11" x14ac:dyDescent="0.25">
      <c r="A4469" t="s">
        <v>328</v>
      </c>
      <c r="B4469" t="s">
        <v>488</v>
      </c>
      <c r="C4469" t="s">
        <v>329</v>
      </c>
      <c r="D4469">
        <v>2002</v>
      </c>
      <c r="E4469">
        <v>360</v>
      </c>
      <c r="F4469">
        <v>460</v>
      </c>
      <c r="G4469">
        <v>80</v>
      </c>
      <c r="H4469">
        <v>450</v>
      </c>
      <c r="I4469">
        <v>0</v>
      </c>
      <c r="J4469">
        <v>10</v>
      </c>
      <c r="K4469">
        <f>SUM(Emisiones_CH4_CO2eq_MUNDO[[#This Row],[Agricultura (kilotoneladas CO₂e)]:[Otras Quemas de Combustible (kilotoneladas CO₂e)]])</f>
        <v>1360</v>
      </c>
    </row>
    <row r="4470" spans="1:11" x14ac:dyDescent="0.25">
      <c r="A4470" t="s">
        <v>328</v>
      </c>
      <c r="B4470" t="s">
        <v>488</v>
      </c>
      <c r="C4470" t="s">
        <v>329</v>
      </c>
      <c r="D4470">
        <v>2003</v>
      </c>
      <c r="E4470">
        <v>440</v>
      </c>
      <c r="F4470">
        <v>460</v>
      </c>
      <c r="G4470">
        <v>80</v>
      </c>
      <c r="H4470">
        <v>1260</v>
      </c>
      <c r="I4470">
        <v>0</v>
      </c>
      <c r="J4470">
        <v>10</v>
      </c>
      <c r="K4470">
        <f>SUM(Emisiones_CH4_CO2eq_MUNDO[[#This Row],[Agricultura (kilotoneladas CO₂e)]:[Otras Quemas de Combustible (kilotoneladas CO₂e)]])</f>
        <v>2250</v>
      </c>
    </row>
    <row r="4471" spans="1:11" x14ac:dyDescent="0.25">
      <c r="A4471" t="s">
        <v>328</v>
      </c>
      <c r="B4471" t="s">
        <v>488</v>
      </c>
      <c r="C4471" t="s">
        <v>329</v>
      </c>
      <c r="D4471">
        <v>2004</v>
      </c>
      <c r="E4471">
        <v>430</v>
      </c>
      <c r="F4471">
        <v>460</v>
      </c>
      <c r="G4471">
        <v>80</v>
      </c>
      <c r="H4471">
        <v>820</v>
      </c>
      <c r="I4471">
        <v>0</v>
      </c>
      <c r="J4471">
        <v>20</v>
      </c>
      <c r="K4471">
        <f>SUM(Emisiones_CH4_CO2eq_MUNDO[[#This Row],[Agricultura (kilotoneladas CO₂e)]:[Otras Quemas de Combustible (kilotoneladas CO₂e)]])</f>
        <v>1810</v>
      </c>
    </row>
    <row r="4472" spans="1:11" x14ac:dyDescent="0.25">
      <c r="A4472" t="s">
        <v>328</v>
      </c>
      <c r="B4472" t="s">
        <v>488</v>
      </c>
      <c r="C4472" t="s">
        <v>329</v>
      </c>
      <c r="D4472">
        <v>2005</v>
      </c>
      <c r="E4472">
        <v>380</v>
      </c>
      <c r="F4472">
        <v>460</v>
      </c>
      <c r="G4472">
        <v>80</v>
      </c>
      <c r="H4472">
        <v>150</v>
      </c>
      <c r="I4472">
        <v>0</v>
      </c>
      <c r="J4472">
        <v>20</v>
      </c>
      <c r="K4472">
        <f>SUM(Emisiones_CH4_CO2eq_MUNDO[[#This Row],[Agricultura (kilotoneladas CO₂e)]:[Otras Quemas de Combustible (kilotoneladas CO₂e)]])</f>
        <v>1090</v>
      </c>
    </row>
    <row r="4473" spans="1:11" x14ac:dyDescent="0.25">
      <c r="A4473" t="s">
        <v>328</v>
      </c>
      <c r="B4473" t="s">
        <v>488</v>
      </c>
      <c r="C4473" t="s">
        <v>329</v>
      </c>
      <c r="D4473">
        <v>2006</v>
      </c>
      <c r="E4473">
        <v>390</v>
      </c>
      <c r="F4473">
        <v>510</v>
      </c>
      <c r="G4473">
        <v>80</v>
      </c>
      <c r="H4473">
        <v>250</v>
      </c>
      <c r="I4473">
        <v>0</v>
      </c>
      <c r="J4473">
        <v>20</v>
      </c>
      <c r="K4473">
        <f>SUM(Emisiones_CH4_CO2eq_MUNDO[[#This Row],[Agricultura (kilotoneladas CO₂e)]:[Otras Quemas de Combustible (kilotoneladas CO₂e)]])</f>
        <v>1250</v>
      </c>
    </row>
    <row r="4474" spans="1:11" x14ac:dyDescent="0.25">
      <c r="A4474" t="s">
        <v>328</v>
      </c>
      <c r="B4474" t="s">
        <v>488</v>
      </c>
      <c r="C4474" t="s">
        <v>329</v>
      </c>
      <c r="D4474">
        <v>2007</v>
      </c>
      <c r="E4474">
        <v>370</v>
      </c>
      <c r="F4474">
        <v>570</v>
      </c>
      <c r="G4474">
        <v>80</v>
      </c>
      <c r="H4474">
        <v>80</v>
      </c>
      <c r="I4474">
        <v>0</v>
      </c>
      <c r="J4474">
        <v>20</v>
      </c>
      <c r="K4474">
        <f>SUM(Emisiones_CH4_CO2eq_MUNDO[[#This Row],[Agricultura (kilotoneladas CO₂e)]:[Otras Quemas de Combustible (kilotoneladas CO₂e)]])</f>
        <v>1120</v>
      </c>
    </row>
    <row r="4475" spans="1:11" x14ac:dyDescent="0.25">
      <c r="A4475" t="s">
        <v>328</v>
      </c>
      <c r="B4475" t="s">
        <v>488</v>
      </c>
      <c r="C4475" t="s">
        <v>329</v>
      </c>
      <c r="D4475">
        <v>2008</v>
      </c>
      <c r="E4475">
        <v>390</v>
      </c>
      <c r="F4475">
        <v>630</v>
      </c>
      <c r="G4475">
        <v>80</v>
      </c>
      <c r="H4475">
        <v>340</v>
      </c>
      <c r="I4475">
        <v>0</v>
      </c>
      <c r="J4475">
        <v>20</v>
      </c>
      <c r="K4475">
        <f>SUM(Emisiones_CH4_CO2eq_MUNDO[[#This Row],[Agricultura (kilotoneladas CO₂e)]:[Otras Quemas de Combustible (kilotoneladas CO₂e)]])</f>
        <v>1460</v>
      </c>
    </row>
    <row r="4476" spans="1:11" x14ac:dyDescent="0.25">
      <c r="A4476" t="s">
        <v>328</v>
      </c>
      <c r="B4476" t="s">
        <v>488</v>
      </c>
      <c r="C4476" t="s">
        <v>329</v>
      </c>
      <c r="D4476">
        <v>2009</v>
      </c>
      <c r="E4476">
        <v>480</v>
      </c>
      <c r="F4476">
        <v>680</v>
      </c>
      <c r="G4476">
        <v>80</v>
      </c>
      <c r="H4476">
        <v>520</v>
      </c>
      <c r="I4476">
        <v>0</v>
      </c>
      <c r="J4476">
        <v>20</v>
      </c>
      <c r="K4476">
        <f>SUM(Emisiones_CH4_CO2eq_MUNDO[[#This Row],[Agricultura (kilotoneladas CO₂e)]:[Otras Quemas de Combustible (kilotoneladas CO₂e)]])</f>
        <v>1780</v>
      </c>
    </row>
    <row r="4477" spans="1:11" x14ac:dyDescent="0.25">
      <c r="A4477" t="s">
        <v>328</v>
      </c>
      <c r="B4477" t="s">
        <v>488</v>
      </c>
      <c r="C4477" t="s">
        <v>329</v>
      </c>
      <c r="D4477">
        <v>2010</v>
      </c>
      <c r="E4477">
        <v>470</v>
      </c>
      <c r="F4477">
        <v>740</v>
      </c>
      <c r="G4477">
        <v>80</v>
      </c>
      <c r="H4477">
        <v>240</v>
      </c>
      <c r="I4477">
        <v>0</v>
      </c>
      <c r="J4477">
        <v>20</v>
      </c>
      <c r="K4477">
        <f>SUM(Emisiones_CH4_CO2eq_MUNDO[[#This Row],[Agricultura (kilotoneladas CO₂e)]:[Otras Quemas de Combustible (kilotoneladas CO₂e)]])</f>
        <v>1550</v>
      </c>
    </row>
    <row r="4478" spans="1:11" x14ac:dyDescent="0.25">
      <c r="A4478" t="s">
        <v>328</v>
      </c>
      <c r="B4478" t="s">
        <v>488</v>
      </c>
      <c r="C4478" t="s">
        <v>329</v>
      </c>
      <c r="D4478">
        <v>2011</v>
      </c>
      <c r="E4478">
        <v>490</v>
      </c>
      <c r="F4478">
        <v>740</v>
      </c>
      <c r="G4478">
        <v>80</v>
      </c>
      <c r="H4478">
        <v>280</v>
      </c>
      <c r="I4478">
        <v>0</v>
      </c>
      <c r="J4478">
        <v>20</v>
      </c>
      <c r="K4478">
        <f>SUM(Emisiones_CH4_CO2eq_MUNDO[[#This Row],[Agricultura (kilotoneladas CO₂e)]:[Otras Quemas de Combustible (kilotoneladas CO₂e)]])</f>
        <v>1610</v>
      </c>
    </row>
    <row r="4479" spans="1:11" x14ac:dyDescent="0.25">
      <c r="A4479" t="s">
        <v>328</v>
      </c>
      <c r="B4479" t="s">
        <v>488</v>
      </c>
      <c r="C4479" t="s">
        <v>329</v>
      </c>
      <c r="D4479">
        <v>2012</v>
      </c>
      <c r="E4479">
        <v>460</v>
      </c>
      <c r="F4479">
        <v>750</v>
      </c>
      <c r="G4479">
        <v>90</v>
      </c>
      <c r="H4479">
        <v>290</v>
      </c>
      <c r="I4479">
        <v>0</v>
      </c>
      <c r="J4479">
        <v>20</v>
      </c>
      <c r="K4479">
        <f>SUM(Emisiones_CH4_CO2eq_MUNDO[[#This Row],[Agricultura (kilotoneladas CO₂e)]:[Otras Quemas de Combustible (kilotoneladas CO₂e)]])</f>
        <v>1610</v>
      </c>
    </row>
    <row r="4480" spans="1:11" x14ac:dyDescent="0.25">
      <c r="A4480" t="s">
        <v>328</v>
      </c>
      <c r="B4480" t="s">
        <v>488</v>
      </c>
      <c r="C4480" t="s">
        <v>329</v>
      </c>
      <c r="D4480">
        <v>2013</v>
      </c>
      <c r="E4480">
        <v>490</v>
      </c>
      <c r="F4480">
        <v>760</v>
      </c>
      <c r="G4480">
        <v>90</v>
      </c>
      <c r="H4480">
        <v>380</v>
      </c>
      <c r="I4480">
        <v>0</v>
      </c>
      <c r="J4480">
        <v>20</v>
      </c>
      <c r="K4480">
        <f>SUM(Emisiones_CH4_CO2eq_MUNDO[[#This Row],[Agricultura (kilotoneladas CO₂e)]:[Otras Quemas de Combustible (kilotoneladas CO₂e)]])</f>
        <v>1740</v>
      </c>
    </row>
    <row r="4481" spans="1:11" x14ac:dyDescent="0.25">
      <c r="A4481" t="s">
        <v>328</v>
      </c>
      <c r="B4481" t="s">
        <v>488</v>
      </c>
      <c r="C4481" t="s">
        <v>329</v>
      </c>
      <c r="D4481">
        <v>2014</v>
      </c>
      <c r="E4481">
        <v>510</v>
      </c>
      <c r="F4481">
        <v>770</v>
      </c>
      <c r="G4481">
        <v>90</v>
      </c>
      <c r="H4481">
        <v>390</v>
      </c>
      <c r="I4481">
        <v>0</v>
      </c>
      <c r="J4481">
        <v>20</v>
      </c>
      <c r="K4481">
        <f>SUM(Emisiones_CH4_CO2eq_MUNDO[[#This Row],[Agricultura (kilotoneladas CO₂e)]:[Otras Quemas de Combustible (kilotoneladas CO₂e)]])</f>
        <v>1780</v>
      </c>
    </row>
    <row r="4482" spans="1:11" x14ac:dyDescent="0.25">
      <c r="A4482" t="s">
        <v>328</v>
      </c>
      <c r="B4482" t="s">
        <v>488</v>
      </c>
      <c r="C4482" t="s">
        <v>329</v>
      </c>
      <c r="D4482">
        <v>2015</v>
      </c>
      <c r="E4482">
        <v>490</v>
      </c>
      <c r="F4482">
        <v>780</v>
      </c>
      <c r="G4482">
        <v>90</v>
      </c>
      <c r="H4482">
        <v>710</v>
      </c>
      <c r="I4482">
        <v>0</v>
      </c>
      <c r="J4482">
        <v>20</v>
      </c>
      <c r="K4482">
        <f>SUM(Emisiones_CH4_CO2eq_MUNDO[[#This Row],[Agricultura (kilotoneladas CO₂e)]:[Otras Quemas de Combustible (kilotoneladas CO₂e)]])</f>
        <v>2090</v>
      </c>
    </row>
    <row r="4483" spans="1:11" x14ac:dyDescent="0.25">
      <c r="A4483" t="s">
        <v>328</v>
      </c>
      <c r="B4483" t="s">
        <v>488</v>
      </c>
      <c r="C4483" t="s">
        <v>329</v>
      </c>
      <c r="D4483">
        <v>2016</v>
      </c>
      <c r="E4483">
        <v>500</v>
      </c>
      <c r="F4483">
        <v>790</v>
      </c>
      <c r="G4483">
        <v>90</v>
      </c>
      <c r="H4483">
        <v>260</v>
      </c>
      <c r="I4483">
        <v>0</v>
      </c>
      <c r="J4483">
        <v>20</v>
      </c>
      <c r="K4483">
        <f>SUM(Emisiones_CH4_CO2eq_MUNDO[[#This Row],[Agricultura (kilotoneladas CO₂e)]:[Otras Quemas de Combustible (kilotoneladas CO₂e)]])</f>
        <v>1660</v>
      </c>
    </row>
    <row r="4484" spans="1:11" x14ac:dyDescent="0.25">
      <c r="A4484" t="s">
        <v>330</v>
      </c>
      <c r="B4484" t="s">
        <v>489</v>
      </c>
      <c r="C4484" t="s">
        <v>331</v>
      </c>
      <c r="D4484">
        <v>1990</v>
      </c>
      <c r="E4484">
        <v>710</v>
      </c>
      <c r="F4484">
        <v>90</v>
      </c>
      <c r="G4484">
        <v>380</v>
      </c>
      <c r="H4484">
        <v>30</v>
      </c>
      <c r="I4484">
        <v>0</v>
      </c>
      <c r="J4484">
        <v>110</v>
      </c>
      <c r="K4484">
        <f>SUM(Emisiones_CH4_CO2eq_MUNDO[[#This Row],[Agricultura (kilotoneladas CO₂e)]:[Otras Quemas de Combustible (kilotoneladas CO₂e)]])</f>
        <v>1320</v>
      </c>
    </row>
    <row r="4485" spans="1:11" x14ac:dyDescent="0.25">
      <c r="A4485" t="s">
        <v>330</v>
      </c>
      <c r="B4485" t="s">
        <v>489</v>
      </c>
      <c r="C4485" t="s">
        <v>331</v>
      </c>
      <c r="D4485">
        <v>1991</v>
      </c>
      <c r="E4485">
        <v>730</v>
      </c>
      <c r="F4485">
        <v>90</v>
      </c>
      <c r="G4485">
        <v>380</v>
      </c>
      <c r="H4485">
        <v>30</v>
      </c>
      <c r="I4485">
        <v>0</v>
      </c>
      <c r="J4485">
        <v>120</v>
      </c>
      <c r="K4485">
        <f>SUM(Emisiones_CH4_CO2eq_MUNDO[[#This Row],[Agricultura (kilotoneladas CO₂e)]:[Otras Quemas de Combustible (kilotoneladas CO₂e)]])</f>
        <v>1350</v>
      </c>
    </row>
    <row r="4486" spans="1:11" x14ac:dyDescent="0.25">
      <c r="A4486" t="s">
        <v>330</v>
      </c>
      <c r="B4486" t="s">
        <v>489</v>
      </c>
      <c r="C4486" t="s">
        <v>331</v>
      </c>
      <c r="D4486">
        <v>1992</v>
      </c>
      <c r="E4486">
        <v>750</v>
      </c>
      <c r="F4486">
        <v>90</v>
      </c>
      <c r="G4486">
        <v>390</v>
      </c>
      <c r="H4486">
        <v>30</v>
      </c>
      <c r="I4486">
        <v>0</v>
      </c>
      <c r="J4486">
        <v>130</v>
      </c>
      <c r="K4486">
        <f>SUM(Emisiones_CH4_CO2eq_MUNDO[[#This Row],[Agricultura (kilotoneladas CO₂e)]:[Otras Quemas de Combustible (kilotoneladas CO₂e)]])</f>
        <v>1390</v>
      </c>
    </row>
    <row r="4487" spans="1:11" x14ac:dyDescent="0.25">
      <c r="A4487" t="s">
        <v>330</v>
      </c>
      <c r="B4487" t="s">
        <v>489</v>
      </c>
      <c r="C4487" t="s">
        <v>331</v>
      </c>
      <c r="D4487">
        <v>1993</v>
      </c>
      <c r="E4487">
        <v>630</v>
      </c>
      <c r="F4487">
        <v>100</v>
      </c>
      <c r="G4487">
        <v>400</v>
      </c>
      <c r="H4487">
        <v>30</v>
      </c>
      <c r="I4487">
        <v>0</v>
      </c>
      <c r="J4487">
        <v>130</v>
      </c>
      <c r="K4487">
        <f>SUM(Emisiones_CH4_CO2eq_MUNDO[[#This Row],[Agricultura (kilotoneladas CO₂e)]:[Otras Quemas de Combustible (kilotoneladas CO₂e)]])</f>
        <v>1290</v>
      </c>
    </row>
    <row r="4488" spans="1:11" x14ac:dyDescent="0.25">
      <c r="A4488" t="s">
        <v>330</v>
      </c>
      <c r="B4488" t="s">
        <v>489</v>
      </c>
      <c r="C4488" t="s">
        <v>331</v>
      </c>
      <c r="D4488">
        <v>1994</v>
      </c>
      <c r="E4488">
        <v>640</v>
      </c>
      <c r="F4488">
        <v>100</v>
      </c>
      <c r="G4488">
        <v>410</v>
      </c>
      <c r="H4488">
        <v>30</v>
      </c>
      <c r="I4488">
        <v>0</v>
      </c>
      <c r="J4488">
        <v>140</v>
      </c>
      <c r="K4488">
        <f>SUM(Emisiones_CH4_CO2eq_MUNDO[[#This Row],[Agricultura (kilotoneladas CO₂e)]:[Otras Quemas de Combustible (kilotoneladas CO₂e)]])</f>
        <v>1320</v>
      </c>
    </row>
    <row r="4489" spans="1:11" x14ac:dyDescent="0.25">
      <c r="A4489" t="s">
        <v>330</v>
      </c>
      <c r="B4489" t="s">
        <v>489</v>
      </c>
      <c r="C4489" t="s">
        <v>331</v>
      </c>
      <c r="D4489">
        <v>1995</v>
      </c>
      <c r="E4489">
        <v>660</v>
      </c>
      <c r="F4489">
        <v>100</v>
      </c>
      <c r="G4489">
        <v>420</v>
      </c>
      <c r="H4489">
        <v>30</v>
      </c>
      <c r="I4489">
        <v>0</v>
      </c>
      <c r="J4489">
        <v>150</v>
      </c>
      <c r="K4489">
        <f>SUM(Emisiones_CH4_CO2eq_MUNDO[[#This Row],[Agricultura (kilotoneladas CO₂e)]:[Otras Quemas de Combustible (kilotoneladas CO₂e)]])</f>
        <v>1360</v>
      </c>
    </row>
    <row r="4490" spans="1:11" x14ac:dyDescent="0.25">
      <c r="A4490" t="s">
        <v>330</v>
      </c>
      <c r="B4490" t="s">
        <v>489</v>
      </c>
      <c r="C4490" t="s">
        <v>331</v>
      </c>
      <c r="D4490">
        <v>1996</v>
      </c>
      <c r="E4490">
        <v>660</v>
      </c>
      <c r="F4490">
        <v>120</v>
      </c>
      <c r="G4490">
        <v>430</v>
      </c>
      <c r="H4490">
        <v>70</v>
      </c>
      <c r="I4490">
        <v>0</v>
      </c>
      <c r="J4490">
        <v>150</v>
      </c>
      <c r="K4490">
        <f>SUM(Emisiones_CH4_CO2eq_MUNDO[[#This Row],[Agricultura (kilotoneladas CO₂e)]:[Otras Quemas de Combustible (kilotoneladas CO₂e)]])</f>
        <v>1430</v>
      </c>
    </row>
    <row r="4491" spans="1:11" x14ac:dyDescent="0.25">
      <c r="A4491" t="s">
        <v>330</v>
      </c>
      <c r="B4491" t="s">
        <v>489</v>
      </c>
      <c r="C4491" t="s">
        <v>331</v>
      </c>
      <c r="D4491">
        <v>1997</v>
      </c>
      <c r="E4491">
        <v>650</v>
      </c>
      <c r="F4491">
        <v>150</v>
      </c>
      <c r="G4491">
        <v>440</v>
      </c>
      <c r="H4491">
        <v>50</v>
      </c>
      <c r="I4491">
        <v>0</v>
      </c>
      <c r="J4491">
        <v>150</v>
      </c>
      <c r="K4491">
        <f>SUM(Emisiones_CH4_CO2eq_MUNDO[[#This Row],[Agricultura (kilotoneladas CO₂e)]:[Otras Quemas de Combustible (kilotoneladas CO₂e)]])</f>
        <v>1440</v>
      </c>
    </row>
    <row r="4492" spans="1:11" x14ac:dyDescent="0.25">
      <c r="A4492" t="s">
        <v>330</v>
      </c>
      <c r="B4492" t="s">
        <v>489</v>
      </c>
      <c r="C4492" t="s">
        <v>331</v>
      </c>
      <c r="D4492">
        <v>1998</v>
      </c>
      <c r="E4492">
        <v>640</v>
      </c>
      <c r="F4492">
        <v>170</v>
      </c>
      <c r="G4492">
        <v>450</v>
      </c>
      <c r="H4492">
        <v>100</v>
      </c>
      <c r="I4492">
        <v>0</v>
      </c>
      <c r="J4492">
        <v>150</v>
      </c>
      <c r="K4492">
        <f>SUM(Emisiones_CH4_CO2eq_MUNDO[[#This Row],[Agricultura (kilotoneladas CO₂e)]:[Otras Quemas de Combustible (kilotoneladas CO₂e)]])</f>
        <v>1510</v>
      </c>
    </row>
    <row r="4493" spans="1:11" x14ac:dyDescent="0.25">
      <c r="A4493" t="s">
        <v>330</v>
      </c>
      <c r="B4493" t="s">
        <v>489</v>
      </c>
      <c r="C4493" t="s">
        <v>331</v>
      </c>
      <c r="D4493">
        <v>1999</v>
      </c>
      <c r="E4493">
        <v>610</v>
      </c>
      <c r="F4493">
        <v>190</v>
      </c>
      <c r="G4493">
        <v>460</v>
      </c>
      <c r="H4493">
        <v>60</v>
      </c>
      <c r="I4493">
        <v>0</v>
      </c>
      <c r="J4493">
        <v>150</v>
      </c>
      <c r="K4493">
        <f>SUM(Emisiones_CH4_CO2eq_MUNDO[[#This Row],[Agricultura (kilotoneladas CO₂e)]:[Otras Quemas de Combustible (kilotoneladas CO₂e)]])</f>
        <v>1470</v>
      </c>
    </row>
    <row r="4494" spans="1:11" x14ac:dyDescent="0.25">
      <c r="A4494" t="s">
        <v>330</v>
      </c>
      <c r="B4494" t="s">
        <v>489</v>
      </c>
      <c r="C4494" t="s">
        <v>331</v>
      </c>
      <c r="D4494">
        <v>2000</v>
      </c>
      <c r="E4494">
        <v>600</v>
      </c>
      <c r="F4494">
        <v>220</v>
      </c>
      <c r="G4494">
        <v>470</v>
      </c>
      <c r="H4494">
        <v>50</v>
      </c>
      <c r="I4494">
        <v>0</v>
      </c>
      <c r="J4494">
        <v>160</v>
      </c>
      <c r="K4494">
        <f>SUM(Emisiones_CH4_CO2eq_MUNDO[[#This Row],[Agricultura (kilotoneladas CO₂e)]:[Otras Quemas de Combustible (kilotoneladas CO₂e)]])</f>
        <v>1500</v>
      </c>
    </row>
    <row r="4495" spans="1:11" x14ac:dyDescent="0.25">
      <c r="A4495" t="s">
        <v>330</v>
      </c>
      <c r="B4495" t="s">
        <v>489</v>
      </c>
      <c r="C4495" t="s">
        <v>331</v>
      </c>
      <c r="D4495">
        <v>2001</v>
      </c>
      <c r="E4495">
        <v>530</v>
      </c>
      <c r="F4495">
        <v>220</v>
      </c>
      <c r="G4495">
        <v>470</v>
      </c>
      <c r="H4495">
        <v>20</v>
      </c>
      <c r="I4495">
        <v>0</v>
      </c>
      <c r="J4495">
        <v>160</v>
      </c>
      <c r="K4495">
        <f>SUM(Emisiones_CH4_CO2eq_MUNDO[[#This Row],[Agricultura (kilotoneladas CO₂e)]:[Otras Quemas de Combustible (kilotoneladas CO₂e)]])</f>
        <v>1400</v>
      </c>
    </row>
    <row r="4496" spans="1:11" x14ac:dyDescent="0.25">
      <c r="A4496" t="s">
        <v>330</v>
      </c>
      <c r="B4496" t="s">
        <v>489</v>
      </c>
      <c r="C4496" t="s">
        <v>331</v>
      </c>
      <c r="D4496">
        <v>2002</v>
      </c>
      <c r="E4496">
        <v>560</v>
      </c>
      <c r="F4496">
        <v>230</v>
      </c>
      <c r="G4496">
        <v>480</v>
      </c>
      <c r="H4496">
        <v>30</v>
      </c>
      <c r="I4496">
        <v>0</v>
      </c>
      <c r="J4496">
        <v>160</v>
      </c>
      <c r="K4496">
        <f>SUM(Emisiones_CH4_CO2eq_MUNDO[[#This Row],[Agricultura (kilotoneladas CO₂e)]:[Otras Quemas de Combustible (kilotoneladas CO₂e)]])</f>
        <v>1460</v>
      </c>
    </row>
    <row r="4497" spans="1:11" x14ac:dyDescent="0.25">
      <c r="A4497" t="s">
        <v>330</v>
      </c>
      <c r="B4497" t="s">
        <v>489</v>
      </c>
      <c r="C4497" t="s">
        <v>331</v>
      </c>
      <c r="D4497">
        <v>2003</v>
      </c>
      <c r="E4497">
        <v>610</v>
      </c>
      <c r="F4497">
        <v>240</v>
      </c>
      <c r="G4497">
        <v>480</v>
      </c>
      <c r="H4497">
        <v>40</v>
      </c>
      <c r="I4497">
        <v>0</v>
      </c>
      <c r="J4497">
        <v>160</v>
      </c>
      <c r="K4497">
        <f>SUM(Emisiones_CH4_CO2eq_MUNDO[[#This Row],[Agricultura (kilotoneladas CO₂e)]:[Otras Quemas de Combustible (kilotoneladas CO₂e)]])</f>
        <v>1530</v>
      </c>
    </row>
    <row r="4498" spans="1:11" x14ac:dyDescent="0.25">
      <c r="A4498" t="s">
        <v>330</v>
      </c>
      <c r="B4498" t="s">
        <v>489</v>
      </c>
      <c r="C4498" t="s">
        <v>331</v>
      </c>
      <c r="D4498">
        <v>2004</v>
      </c>
      <c r="E4498">
        <v>610</v>
      </c>
      <c r="F4498">
        <v>250</v>
      </c>
      <c r="G4498">
        <v>480</v>
      </c>
      <c r="H4498">
        <v>30</v>
      </c>
      <c r="I4498">
        <v>0</v>
      </c>
      <c r="J4498">
        <v>160</v>
      </c>
      <c r="K4498">
        <f>SUM(Emisiones_CH4_CO2eq_MUNDO[[#This Row],[Agricultura (kilotoneladas CO₂e)]:[Otras Quemas de Combustible (kilotoneladas CO₂e)]])</f>
        <v>1530</v>
      </c>
    </row>
    <row r="4499" spans="1:11" x14ac:dyDescent="0.25">
      <c r="A4499" t="s">
        <v>330</v>
      </c>
      <c r="B4499" t="s">
        <v>489</v>
      </c>
      <c r="C4499" t="s">
        <v>331</v>
      </c>
      <c r="D4499">
        <v>2005</v>
      </c>
      <c r="E4499">
        <v>620</v>
      </c>
      <c r="F4499">
        <v>260</v>
      </c>
      <c r="G4499">
        <v>490</v>
      </c>
      <c r="H4499">
        <v>10</v>
      </c>
      <c r="I4499">
        <v>0</v>
      </c>
      <c r="J4499">
        <v>160</v>
      </c>
      <c r="K4499">
        <f>SUM(Emisiones_CH4_CO2eq_MUNDO[[#This Row],[Agricultura (kilotoneladas CO₂e)]:[Otras Quemas de Combustible (kilotoneladas CO₂e)]])</f>
        <v>1540</v>
      </c>
    </row>
    <row r="4500" spans="1:11" x14ac:dyDescent="0.25">
      <c r="A4500" t="s">
        <v>330</v>
      </c>
      <c r="B4500" t="s">
        <v>489</v>
      </c>
      <c r="C4500" t="s">
        <v>331</v>
      </c>
      <c r="D4500">
        <v>2006</v>
      </c>
      <c r="E4500">
        <v>580</v>
      </c>
      <c r="F4500">
        <v>220</v>
      </c>
      <c r="G4500">
        <v>500</v>
      </c>
      <c r="H4500">
        <v>10</v>
      </c>
      <c r="I4500">
        <v>0</v>
      </c>
      <c r="J4500">
        <v>170</v>
      </c>
      <c r="K4500">
        <f>SUM(Emisiones_CH4_CO2eq_MUNDO[[#This Row],[Agricultura (kilotoneladas CO₂e)]:[Otras Quemas de Combustible (kilotoneladas CO₂e)]])</f>
        <v>1480</v>
      </c>
    </row>
    <row r="4501" spans="1:11" x14ac:dyDescent="0.25">
      <c r="A4501" t="s">
        <v>330</v>
      </c>
      <c r="B4501" t="s">
        <v>489</v>
      </c>
      <c r="C4501" t="s">
        <v>331</v>
      </c>
      <c r="D4501">
        <v>2007</v>
      </c>
      <c r="E4501">
        <v>610</v>
      </c>
      <c r="F4501">
        <v>190</v>
      </c>
      <c r="G4501">
        <v>500</v>
      </c>
      <c r="H4501">
        <v>170</v>
      </c>
      <c r="I4501">
        <v>0</v>
      </c>
      <c r="J4501">
        <v>170</v>
      </c>
      <c r="K4501">
        <f>SUM(Emisiones_CH4_CO2eq_MUNDO[[#This Row],[Agricultura (kilotoneladas CO₂e)]:[Otras Quemas de Combustible (kilotoneladas CO₂e)]])</f>
        <v>1640</v>
      </c>
    </row>
    <row r="4502" spans="1:11" x14ac:dyDescent="0.25">
      <c r="A4502" t="s">
        <v>330</v>
      </c>
      <c r="B4502" t="s">
        <v>489</v>
      </c>
      <c r="C4502" t="s">
        <v>331</v>
      </c>
      <c r="D4502">
        <v>2008</v>
      </c>
      <c r="E4502">
        <v>600</v>
      </c>
      <c r="F4502">
        <v>150</v>
      </c>
      <c r="G4502">
        <v>510</v>
      </c>
      <c r="H4502">
        <v>90</v>
      </c>
      <c r="I4502">
        <v>0</v>
      </c>
      <c r="J4502">
        <v>170</v>
      </c>
      <c r="K4502">
        <f>SUM(Emisiones_CH4_CO2eq_MUNDO[[#This Row],[Agricultura (kilotoneladas CO₂e)]:[Otras Quemas de Combustible (kilotoneladas CO₂e)]])</f>
        <v>1520</v>
      </c>
    </row>
    <row r="4503" spans="1:11" x14ac:dyDescent="0.25">
      <c r="A4503" t="s">
        <v>330</v>
      </c>
      <c r="B4503" t="s">
        <v>489</v>
      </c>
      <c r="C4503" t="s">
        <v>331</v>
      </c>
      <c r="D4503">
        <v>2009</v>
      </c>
      <c r="E4503">
        <v>590</v>
      </c>
      <c r="F4503">
        <v>120</v>
      </c>
      <c r="G4503">
        <v>520</v>
      </c>
      <c r="H4503">
        <v>0</v>
      </c>
      <c r="I4503">
        <v>0</v>
      </c>
      <c r="J4503">
        <v>180</v>
      </c>
      <c r="K4503">
        <f>SUM(Emisiones_CH4_CO2eq_MUNDO[[#This Row],[Agricultura (kilotoneladas CO₂e)]:[Otras Quemas de Combustible (kilotoneladas CO₂e)]])</f>
        <v>1410</v>
      </c>
    </row>
    <row r="4504" spans="1:11" x14ac:dyDescent="0.25">
      <c r="A4504" t="s">
        <v>330</v>
      </c>
      <c r="B4504" t="s">
        <v>489</v>
      </c>
      <c r="C4504" t="s">
        <v>331</v>
      </c>
      <c r="D4504">
        <v>2010</v>
      </c>
      <c r="E4504">
        <v>630</v>
      </c>
      <c r="F4504">
        <v>80</v>
      </c>
      <c r="G4504">
        <v>530</v>
      </c>
      <c r="H4504">
        <v>20</v>
      </c>
      <c r="I4504">
        <v>0</v>
      </c>
      <c r="J4504">
        <v>180</v>
      </c>
      <c r="K4504">
        <f>SUM(Emisiones_CH4_CO2eq_MUNDO[[#This Row],[Agricultura (kilotoneladas CO₂e)]:[Otras Quemas de Combustible (kilotoneladas CO₂e)]])</f>
        <v>1440</v>
      </c>
    </row>
    <row r="4505" spans="1:11" x14ac:dyDescent="0.25">
      <c r="A4505" t="s">
        <v>330</v>
      </c>
      <c r="B4505" t="s">
        <v>489</v>
      </c>
      <c r="C4505" t="s">
        <v>331</v>
      </c>
      <c r="D4505">
        <v>2011</v>
      </c>
      <c r="E4505">
        <v>630</v>
      </c>
      <c r="F4505">
        <v>80</v>
      </c>
      <c r="G4505">
        <v>540</v>
      </c>
      <c r="H4505">
        <v>20</v>
      </c>
      <c r="I4505">
        <v>0</v>
      </c>
      <c r="J4505">
        <v>190</v>
      </c>
      <c r="K4505">
        <f>SUM(Emisiones_CH4_CO2eq_MUNDO[[#This Row],[Agricultura (kilotoneladas CO₂e)]:[Otras Quemas de Combustible (kilotoneladas CO₂e)]])</f>
        <v>1460</v>
      </c>
    </row>
    <row r="4506" spans="1:11" x14ac:dyDescent="0.25">
      <c r="A4506" t="s">
        <v>330</v>
      </c>
      <c r="B4506" t="s">
        <v>489</v>
      </c>
      <c r="C4506" t="s">
        <v>331</v>
      </c>
      <c r="D4506">
        <v>2012</v>
      </c>
      <c r="E4506">
        <v>630</v>
      </c>
      <c r="F4506">
        <v>80</v>
      </c>
      <c r="G4506">
        <v>540</v>
      </c>
      <c r="H4506">
        <v>20</v>
      </c>
      <c r="I4506">
        <v>0</v>
      </c>
      <c r="J4506">
        <v>190</v>
      </c>
      <c r="K4506">
        <f>SUM(Emisiones_CH4_CO2eq_MUNDO[[#This Row],[Agricultura (kilotoneladas CO₂e)]:[Otras Quemas de Combustible (kilotoneladas CO₂e)]])</f>
        <v>1460</v>
      </c>
    </row>
    <row r="4507" spans="1:11" x14ac:dyDescent="0.25">
      <c r="A4507" t="s">
        <v>330</v>
      </c>
      <c r="B4507" t="s">
        <v>489</v>
      </c>
      <c r="C4507" t="s">
        <v>331</v>
      </c>
      <c r="D4507">
        <v>2013</v>
      </c>
      <c r="E4507">
        <v>630</v>
      </c>
      <c r="F4507">
        <v>80</v>
      </c>
      <c r="G4507">
        <v>550</v>
      </c>
      <c r="H4507">
        <v>10</v>
      </c>
      <c r="I4507">
        <v>0</v>
      </c>
      <c r="J4507">
        <v>200</v>
      </c>
      <c r="K4507">
        <f>SUM(Emisiones_CH4_CO2eq_MUNDO[[#This Row],[Agricultura (kilotoneladas CO₂e)]:[Otras Quemas de Combustible (kilotoneladas CO₂e)]])</f>
        <v>1470</v>
      </c>
    </row>
    <row r="4508" spans="1:11" x14ac:dyDescent="0.25">
      <c r="A4508" t="s">
        <v>330</v>
      </c>
      <c r="B4508" t="s">
        <v>489</v>
      </c>
      <c r="C4508" t="s">
        <v>331</v>
      </c>
      <c r="D4508">
        <v>2014</v>
      </c>
      <c r="E4508">
        <v>630</v>
      </c>
      <c r="F4508">
        <v>80</v>
      </c>
      <c r="G4508">
        <v>560</v>
      </c>
      <c r="H4508">
        <v>20</v>
      </c>
      <c r="I4508">
        <v>0</v>
      </c>
      <c r="J4508">
        <v>200</v>
      </c>
      <c r="K4508">
        <f>SUM(Emisiones_CH4_CO2eq_MUNDO[[#This Row],[Agricultura (kilotoneladas CO₂e)]:[Otras Quemas de Combustible (kilotoneladas CO₂e)]])</f>
        <v>1490</v>
      </c>
    </row>
    <row r="4509" spans="1:11" x14ac:dyDescent="0.25">
      <c r="A4509" t="s">
        <v>330</v>
      </c>
      <c r="B4509" t="s">
        <v>489</v>
      </c>
      <c r="C4509" t="s">
        <v>331</v>
      </c>
      <c r="D4509">
        <v>2015</v>
      </c>
      <c r="E4509">
        <v>610</v>
      </c>
      <c r="F4509">
        <v>80</v>
      </c>
      <c r="G4509">
        <v>570</v>
      </c>
      <c r="H4509">
        <v>10</v>
      </c>
      <c r="I4509">
        <v>0</v>
      </c>
      <c r="J4509">
        <v>210</v>
      </c>
      <c r="K4509">
        <f>SUM(Emisiones_CH4_CO2eq_MUNDO[[#This Row],[Agricultura (kilotoneladas CO₂e)]:[Otras Quemas de Combustible (kilotoneladas CO₂e)]])</f>
        <v>1480</v>
      </c>
    </row>
    <row r="4510" spans="1:11" x14ac:dyDescent="0.25">
      <c r="A4510" t="s">
        <v>330</v>
      </c>
      <c r="B4510" t="s">
        <v>489</v>
      </c>
      <c r="C4510" t="s">
        <v>331</v>
      </c>
      <c r="D4510">
        <v>2016</v>
      </c>
      <c r="E4510">
        <v>600</v>
      </c>
      <c r="F4510">
        <v>80</v>
      </c>
      <c r="G4510">
        <v>580</v>
      </c>
      <c r="H4510">
        <v>20</v>
      </c>
      <c r="I4510">
        <v>0</v>
      </c>
      <c r="J4510">
        <v>210</v>
      </c>
      <c r="K4510">
        <f>SUM(Emisiones_CH4_CO2eq_MUNDO[[#This Row],[Agricultura (kilotoneladas CO₂e)]:[Otras Quemas de Combustible (kilotoneladas CO₂e)]])</f>
        <v>1490</v>
      </c>
    </row>
    <row r="4511" spans="1:11" x14ac:dyDescent="0.25">
      <c r="A4511" t="s">
        <v>332</v>
      </c>
      <c r="B4511" t="s">
        <v>490</v>
      </c>
      <c r="C4511" t="s">
        <v>333</v>
      </c>
      <c r="D4511">
        <v>1990</v>
      </c>
      <c r="E4511">
        <v>4380</v>
      </c>
      <c r="F4511">
        <v>90</v>
      </c>
      <c r="G4511">
        <v>3460</v>
      </c>
      <c r="H4511">
        <v>0</v>
      </c>
      <c r="I4511">
        <v>20</v>
      </c>
      <c r="J4511">
        <v>490</v>
      </c>
      <c r="K4511">
        <f>SUM(Emisiones_CH4_CO2eq_MUNDO[[#This Row],[Agricultura (kilotoneladas CO₂e)]:[Otras Quemas de Combustible (kilotoneladas CO₂e)]])</f>
        <v>8440</v>
      </c>
    </row>
    <row r="4512" spans="1:11" x14ac:dyDescent="0.25">
      <c r="A4512" t="s">
        <v>332</v>
      </c>
      <c r="B4512" t="s">
        <v>490</v>
      </c>
      <c r="C4512" t="s">
        <v>333</v>
      </c>
      <c r="D4512">
        <v>1991</v>
      </c>
      <c r="E4512">
        <v>4270</v>
      </c>
      <c r="F4512">
        <v>110</v>
      </c>
      <c r="G4512">
        <v>3510</v>
      </c>
      <c r="H4512">
        <v>0</v>
      </c>
      <c r="I4512">
        <v>20</v>
      </c>
      <c r="J4512">
        <v>510</v>
      </c>
      <c r="K4512">
        <f>SUM(Emisiones_CH4_CO2eq_MUNDO[[#This Row],[Agricultura (kilotoneladas CO₂e)]:[Otras Quemas de Combustible (kilotoneladas CO₂e)]])</f>
        <v>8420</v>
      </c>
    </row>
    <row r="4513" spans="1:11" x14ac:dyDescent="0.25">
      <c r="A4513" t="s">
        <v>332</v>
      </c>
      <c r="B4513" t="s">
        <v>490</v>
      </c>
      <c r="C4513" t="s">
        <v>333</v>
      </c>
      <c r="D4513">
        <v>1992</v>
      </c>
      <c r="E4513">
        <v>4390</v>
      </c>
      <c r="F4513">
        <v>110</v>
      </c>
      <c r="G4513">
        <v>3510</v>
      </c>
      <c r="H4513">
        <v>0</v>
      </c>
      <c r="I4513">
        <v>20</v>
      </c>
      <c r="J4513">
        <v>510</v>
      </c>
      <c r="K4513">
        <f>SUM(Emisiones_CH4_CO2eq_MUNDO[[#This Row],[Agricultura (kilotoneladas CO₂e)]:[Otras Quemas de Combustible (kilotoneladas CO₂e)]])</f>
        <v>8540</v>
      </c>
    </row>
    <row r="4514" spans="1:11" x14ac:dyDescent="0.25">
      <c r="A4514" t="s">
        <v>332</v>
      </c>
      <c r="B4514" t="s">
        <v>490</v>
      </c>
      <c r="C4514" t="s">
        <v>333</v>
      </c>
      <c r="D4514">
        <v>1993</v>
      </c>
      <c r="E4514">
        <v>4440</v>
      </c>
      <c r="F4514">
        <v>110</v>
      </c>
      <c r="G4514">
        <v>3400</v>
      </c>
      <c r="H4514">
        <v>0</v>
      </c>
      <c r="I4514">
        <v>20</v>
      </c>
      <c r="J4514">
        <v>500</v>
      </c>
      <c r="K4514">
        <f>SUM(Emisiones_CH4_CO2eq_MUNDO[[#This Row],[Agricultura (kilotoneladas CO₂e)]:[Otras Quemas de Combustible (kilotoneladas CO₂e)]])</f>
        <v>8470</v>
      </c>
    </row>
    <row r="4515" spans="1:11" x14ac:dyDescent="0.25">
      <c r="A4515" t="s">
        <v>332</v>
      </c>
      <c r="B4515" t="s">
        <v>490</v>
      </c>
      <c r="C4515" t="s">
        <v>333</v>
      </c>
      <c r="D4515">
        <v>1994</v>
      </c>
      <c r="E4515">
        <v>4460</v>
      </c>
      <c r="F4515">
        <v>110</v>
      </c>
      <c r="G4515">
        <v>3260</v>
      </c>
      <c r="H4515">
        <v>0</v>
      </c>
      <c r="I4515">
        <v>20</v>
      </c>
      <c r="J4515">
        <v>500</v>
      </c>
      <c r="K4515">
        <f>SUM(Emisiones_CH4_CO2eq_MUNDO[[#This Row],[Agricultura (kilotoneladas CO₂e)]:[Otras Quemas de Combustible (kilotoneladas CO₂e)]])</f>
        <v>8350</v>
      </c>
    </row>
    <row r="4516" spans="1:11" x14ac:dyDescent="0.25">
      <c r="A4516" t="s">
        <v>332</v>
      </c>
      <c r="B4516" t="s">
        <v>490</v>
      </c>
      <c r="C4516" t="s">
        <v>333</v>
      </c>
      <c r="D4516">
        <v>1995</v>
      </c>
      <c r="E4516">
        <v>4330</v>
      </c>
      <c r="F4516">
        <v>110</v>
      </c>
      <c r="G4516">
        <v>3250</v>
      </c>
      <c r="H4516">
        <v>0</v>
      </c>
      <c r="I4516">
        <v>10</v>
      </c>
      <c r="J4516">
        <v>500</v>
      </c>
      <c r="K4516">
        <f>SUM(Emisiones_CH4_CO2eq_MUNDO[[#This Row],[Agricultura (kilotoneladas CO₂e)]:[Otras Quemas de Combustible (kilotoneladas CO₂e)]])</f>
        <v>8200</v>
      </c>
    </row>
    <row r="4517" spans="1:11" x14ac:dyDescent="0.25">
      <c r="A4517" t="s">
        <v>332</v>
      </c>
      <c r="B4517" t="s">
        <v>490</v>
      </c>
      <c r="C4517" t="s">
        <v>333</v>
      </c>
      <c r="D4517">
        <v>1996</v>
      </c>
      <c r="E4517">
        <v>4330</v>
      </c>
      <c r="F4517">
        <v>110</v>
      </c>
      <c r="G4517">
        <v>3220</v>
      </c>
      <c r="H4517">
        <v>0</v>
      </c>
      <c r="I4517">
        <v>0</v>
      </c>
      <c r="J4517">
        <v>510</v>
      </c>
      <c r="K4517">
        <f>SUM(Emisiones_CH4_CO2eq_MUNDO[[#This Row],[Agricultura (kilotoneladas CO₂e)]:[Otras Quemas de Combustible (kilotoneladas CO₂e)]])</f>
        <v>8170</v>
      </c>
    </row>
    <row r="4518" spans="1:11" x14ac:dyDescent="0.25">
      <c r="A4518" t="s">
        <v>332</v>
      </c>
      <c r="B4518" t="s">
        <v>490</v>
      </c>
      <c r="C4518" t="s">
        <v>333</v>
      </c>
      <c r="D4518">
        <v>1997</v>
      </c>
      <c r="E4518">
        <v>4310</v>
      </c>
      <c r="F4518">
        <v>110</v>
      </c>
      <c r="G4518">
        <v>3190</v>
      </c>
      <c r="H4518">
        <v>0</v>
      </c>
      <c r="I4518">
        <v>0</v>
      </c>
      <c r="J4518">
        <v>480</v>
      </c>
      <c r="K4518">
        <f>SUM(Emisiones_CH4_CO2eq_MUNDO[[#This Row],[Agricultura (kilotoneladas CO₂e)]:[Otras Quemas de Combustible (kilotoneladas CO₂e)]])</f>
        <v>8090</v>
      </c>
    </row>
    <row r="4519" spans="1:11" x14ac:dyDescent="0.25">
      <c r="A4519" t="s">
        <v>332</v>
      </c>
      <c r="B4519" t="s">
        <v>490</v>
      </c>
      <c r="C4519" t="s">
        <v>333</v>
      </c>
      <c r="D4519">
        <v>1998</v>
      </c>
      <c r="E4519">
        <v>4190</v>
      </c>
      <c r="F4519">
        <v>120</v>
      </c>
      <c r="G4519">
        <v>3140</v>
      </c>
      <c r="H4519">
        <v>20</v>
      </c>
      <c r="I4519">
        <v>0</v>
      </c>
      <c r="J4519">
        <v>450</v>
      </c>
      <c r="K4519">
        <f>SUM(Emisiones_CH4_CO2eq_MUNDO[[#This Row],[Agricultura (kilotoneladas CO₂e)]:[Otras Quemas de Combustible (kilotoneladas CO₂e)]])</f>
        <v>7920</v>
      </c>
    </row>
    <row r="4520" spans="1:11" x14ac:dyDescent="0.25">
      <c r="A4520" t="s">
        <v>332</v>
      </c>
      <c r="B4520" t="s">
        <v>490</v>
      </c>
      <c r="C4520" t="s">
        <v>333</v>
      </c>
      <c r="D4520">
        <v>1999</v>
      </c>
      <c r="E4520">
        <v>4110</v>
      </c>
      <c r="F4520">
        <v>110</v>
      </c>
      <c r="G4520">
        <v>3000</v>
      </c>
      <c r="H4520">
        <v>0</v>
      </c>
      <c r="I4520">
        <v>0</v>
      </c>
      <c r="J4520">
        <v>430</v>
      </c>
      <c r="K4520">
        <f>SUM(Emisiones_CH4_CO2eq_MUNDO[[#This Row],[Agricultura (kilotoneladas CO₂e)]:[Otras Quemas de Combustible (kilotoneladas CO₂e)]])</f>
        <v>7650</v>
      </c>
    </row>
    <row r="4521" spans="1:11" x14ac:dyDescent="0.25">
      <c r="A4521" t="s">
        <v>332</v>
      </c>
      <c r="B4521" t="s">
        <v>490</v>
      </c>
      <c r="C4521" t="s">
        <v>333</v>
      </c>
      <c r="D4521">
        <v>2000</v>
      </c>
      <c r="E4521">
        <v>4000</v>
      </c>
      <c r="F4521">
        <v>110</v>
      </c>
      <c r="G4521">
        <v>2910</v>
      </c>
      <c r="H4521">
        <v>0</v>
      </c>
      <c r="I4521">
        <v>0</v>
      </c>
      <c r="J4521">
        <v>420</v>
      </c>
      <c r="K4521">
        <f>SUM(Emisiones_CH4_CO2eq_MUNDO[[#This Row],[Agricultura (kilotoneladas CO₂e)]:[Otras Quemas de Combustible (kilotoneladas CO₂e)]])</f>
        <v>7440</v>
      </c>
    </row>
    <row r="4522" spans="1:11" x14ac:dyDescent="0.25">
      <c r="A4522" t="s">
        <v>332</v>
      </c>
      <c r="B4522" t="s">
        <v>490</v>
      </c>
      <c r="C4522" t="s">
        <v>333</v>
      </c>
      <c r="D4522">
        <v>2001</v>
      </c>
      <c r="E4522">
        <v>3930</v>
      </c>
      <c r="F4522">
        <v>120</v>
      </c>
      <c r="G4522">
        <v>2860</v>
      </c>
      <c r="H4522">
        <v>0</v>
      </c>
      <c r="I4522">
        <v>0</v>
      </c>
      <c r="J4522">
        <v>410</v>
      </c>
      <c r="K4522">
        <f>SUM(Emisiones_CH4_CO2eq_MUNDO[[#This Row],[Agricultura (kilotoneladas CO₂e)]:[Otras Quemas de Combustible (kilotoneladas CO₂e)]])</f>
        <v>7320</v>
      </c>
    </row>
    <row r="4523" spans="1:11" x14ac:dyDescent="0.25">
      <c r="A4523" t="s">
        <v>332</v>
      </c>
      <c r="B4523" t="s">
        <v>490</v>
      </c>
      <c r="C4523" t="s">
        <v>333</v>
      </c>
      <c r="D4523">
        <v>2002</v>
      </c>
      <c r="E4523">
        <v>3890</v>
      </c>
      <c r="F4523">
        <v>110</v>
      </c>
      <c r="G4523">
        <v>2670</v>
      </c>
      <c r="H4523">
        <v>0</v>
      </c>
      <c r="I4523">
        <v>0</v>
      </c>
      <c r="J4523">
        <v>410</v>
      </c>
      <c r="K4523">
        <f>SUM(Emisiones_CH4_CO2eq_MUNDO[[#This Row],[Agricultura (kilotoneladas CO₂e)]:[Otras Quemas de Combustible (kilotoneladas CO₂e)]])</f>
        <v>7080</v>
      </c>
    </row>
    <row r="4524" spans="1:11" x14ac:dyDescent="0.25">
      <c r="A4524" t="s">
        <v>332</v>
      </c>
      <c r="B4524" t="s">
        <v>490</v>
      </c>
      <c r="C4524" t="s">
        <v>333</v>
      </c>
      <c r="D4524">
        <v>2003</v>
      </c>
      <c r="E4524">
        <v>3830</v>
      </c>
      <c r="F4524">
        <v>100</v>
      </c>
      <c r="G4524">
        <v>2520</v>
      </c>
      <c r="H4524">
        <v>0</v>
      </c>
      <c r="I4524">
        <v>0</v>
      </c>
      <c r="J4524">
        <v>420</v>
      </c>
      <c r="K4524">
        <f>SUM(Emisiones_CH4_CO2eq_MUNDO[[#This Row],[Agricultura (kilotoneladas CO₂e)]:[Otras Quemas de Combustible (kilotoneladas CO₂e)]])</f>
        <v>6870</v>
      </c>
    </row>
    <row r="4525" spans="1:11" x14ac:dyDescent="0.25">
      <c r="A4525" t="s">
        <v>332</v>
      </c>
      <c r="B4525" t="s">
        <v>490</v>
      </c>
      <c r="C4525" t="s">
        <v>333</v>
      </c>
      <c r="D4525">
        <v>2004</v>
      </c>
      <c r="E4525">
        <v>3850</v>
      </c>
      <c r="F4525">
        <v>110</v>
      </c>
      <c r="G4525">
        <v>2490</v>
      </c>
      <c r="H4525">
        <v>0</v>
      </c>
      <c r="I4525">
        <v>0</v>
      </c>
      <c r="J4525">
        <v>420</v>
      </c>
      <c r="K4525">
        <f>SUM(Emisiones_CH4_CO2eq_MUNDO[[#This Row],[Agricultura (kilotoneladas CO₂e)]:[Otras Quemas de Combustible (kilotoneladas CO₂e)]])</f>
        <v>6870</v>
      </c>
    </row>
    <row r="4526" spans="1:11" x14ac:dyDescent="0.25">
      <c r="A4526" t="s">
        <v>332</v>
      </c>
      <c r="B4526" t="s">
        <v>490</v>
      </c>
      <c r="C4526" t="s">
        <v>333</v>
      </c>
      <c r="D4526">
        <v>2005</v>
      </c>
      <c r="E4526">
        <v>3800</v>
      </c>
      <c r="F4526">
        <v>100</v>
      </c>
      <c r="G4526">
        <v>2320</v>
      </c>
      <c r="H4526">
        <v>0</v>
      </c>
      <c r="I4526">
        <v>0</v>
      </c>
      <c r="J4526">
        <v>430</v>
      </c>
      <c r="K4526">
        <f>SUM(Emisiones_CH4_CO2eq_MUNDO[[#This Row],[Agricultura (kilotoneladas CO₂e)]:[Otras Quemas de Combustible (kilotoneladas CO₂e)]])</f>
        <v>6650</v>
      </c>
    </row>
    <row r="4527" spans="1:11" x14ac:dyDescent="0.25">
      <c r="A4527" t="s">
        <v>332</v>
      </c>
      <c r="B4527" t="s">
        <v>490</v>
      </c>
      <c r="C4527" t="s">
        <v>333</v>
      </c>
      <c r="D4527">
        <v>2006</v>
      </c>
      <c r="E4527">
        <v>3740</v>
      </c>
      <c r="F4527">
        <v>100</v>
      </c>
      <c r="G4527">
        <v>2230</v>
      </c>
      <c r="H4527">
        <v>30</v>
      </c>
      <c r="I4527">
        <v>0</v>
      </c>
      <c r="J4527">
        <v>410</v>
      </c>
      <c r="K4527">
        <f>SUM(Emisiones_CH4_CO2eq_MUNDO[[#This Row],[Agricultura (kilotoneladas CO₂e)]:[Otras Quemas de Combustible (kilotoneladas CO₂e)]])</f>
        <v>6510</v>
      </c>
    </row>
    <row r="4528" spans="1:11" x14ac:dyDescent="0.25">
      <c r="A4528" t="s">
        <v>332</v>
      </c>
      <c r="B4528" t="s">
        <v>490</v>
      </c>
      <c r="C4528" t="s">
        <v>333</v>
      </c>
      <c r="D4528">
        <v>2007</v>
      </c>
      <c r="E4528">
        <v>3650</v>
      </c>
      <c r="F4528">
        <v>100</v>
      </c>
      <c r="G4528">
        <v>2029.99999999999</v>
      </c>
      <c r="H4528">
        <v>0</v>
      </c>
      <c r="I4528">
        <v>0</v>
      </c>
      <c r="J4528">
        <v>410</v>
      </c>
      <c r="K4528">
        <f>SUM(Emisiones_CH4_CO2eq_MUNDO[[#This Row],[Agricultura (kilotoneladas CO₂e)]:[Otras Quemas de Combustible (kilotoneladas CO₂e)]])</f>
        <v>6189.99999999999</v>
      </c>
    </row>
    <row r="4529" spans="1:11" x14ac:dyDescent="0.25">
      <c r="A4529" t="s">
        <v>332</v>
      </c>
      <c r="B4529" t="s">
        <v>490</v>
      </c>
      <c r="C4529" t="s">
        <v>333</v>
      </c>
      <c r="D4529">
        <v>2008</v>
      </c>
      <c r="E4529">
        <v>3640</v>
      </c>
      <c r="F4529">
        <v>90</v>
      </c>
      <c r="G4529">
        <v>1750</v>
      </c>
      <c r="H4529">
        <v>0</v>
      </c>
      <c r="I4529">
        <v>0</v>
      </c>
      <c r="J4529">
        <v>420</v>
      </c>
      <c r="K4529">
        <f>SUM(Emisiones_CH4_CO2eq_MUNDO[[#This Row],[Agricultura (kilotoneladas CO₂e)]:[Otras Quemas de Combustible (kilotoneladas CO₂e)]])</f>
        <v>5900</v>
      </c>
    </row>
    <row r="4530" spans="1:11" x14ac:dyDescent="0.25">
      <c r="A4530" t="s">
        <v>332</v>
      </c>
      <c r="B4530" t="s">
        <v>490</v>
      </c>
      <c r="C4530" t="s">
        <v>333</v>
      </c>
      <c r="D4530">
        <v>2009</v>
      </c>
      <c r="E4530">
        <v>3580</v>
      </c>
      <c r="F4530">
        <v>80</v>
      </c>
      <c r="G4530">
        <v>1650</v>
      </c>
      <c r="H4530">
        <v>0</v>
      </c>
      <c r="I4530">
        <v>0</v>
      </c>
      <c r="J4530">
        <v>430</v>
      </c>
      <c r="K4530">
        <f>SUM(Emisiones_CH4_CO2eq_MUNDO[[#This Row],[Agricultura (kilotoneladas CO₂e)]:[Otras Quemas de Combustible (kilotoneladas CO₂e)]])</f>
        <v>5740</v>
      </c>
    </row>
    <row r="4531" spans="1:11" x14ac:dyDescent="0.25">
      <c r="A4531" t="s">
        <v>332</v>
      </c>
      <c r="B4531" t="s">
        <v>490</v>
      </c>
      <c r="C4531" t="s">
        <v>333</v>
      </c>
      <c r="D4531">
        <v>2010</v>
      </c>
      <c r="E4531">
        <v>3570</v>
      </c>
      <c r="F4531">
        <v>80</v>
      </c>
      <c r="G4531">
        <v>1540</v>
      </c>
      <c r="H4531">
        <v>0</v>
      </c>
      <c r="I4531">
        <v>0</v>
      </c>
      <c r="J4531">
        <v>430</v>
      </c>
      <c r="K4531">
        <f>SUM(Emisiones_CH4_CO2eq_MUNDO[[#This Row],[Agricultura (kilotoneladas CO₂e)]:[Otras Quemas de Combustible (kilotoneladas CO₂e)]])</f>
        <v>5620</v>
      </c>
    </row>
    <row r="4532" spans="1:11" x14ac:dyDescent="0.25">
      <c r="A4532" t="s">
        <v>332</v>
      </c>
      <c r="B4532" t="s">
        <v>490</v>
      </c>
      <c r="C4532" t="s">
        <v>333</v>
      </c>
      <c r="D4532">
        <v>2011</v>
      </c>
      <c r="E4532">
        <v>3540</v>
      </c>
      <c r="F4532">
        <v>70</v>
      </c>
      <c r="G4532">
        <v>1420</v>
      </c>
      <c r="H4532">
        <v>0</v>
      </c>
      <c r="I4532">
        <v>0</v>
      </c>
      <c r="J4532">
        <v>420</v>
      </c>
      <c r="K4532">
        <f>SUM(Emisiones_CH4_CO2eq_MUNDO[[#This Row],[Agricultura (kilotoneladas CO₂e)]:[Otras Quemas de Combustible (kilotoneladas CO₂e)]])</f>
        <v>5450</v>
      </c>
    </row>
    <row r="4533" spans="1:11" x14ac:dyDescent="0.25">
      <c r="A4533" t="s">
        <v>332</v>
      </c>
      <c r="B4533" t="s">
        <v>490</v>
      </c>
      <c r="C4533" t="s">
        <v>333</v>
      </c>
      <c r="D4533">
        <v>2012</v>
      </c>
      <c r="E4533">
        <v>3500</v>
      </c>
      <c r="F4533">
        <v>80</v>
      </c>
      <c r="G4533">
        <v>1300</v>
      </c>
      <c r="H4533">
        <v>0</v>
      </c>
      <c r="I4533">
        <v>0</v>
      </c>
      <c r="J4533">
        <v>410</v>
      </c>
      <c r="K4533">
        <f>SUM(Emisiones_CH4_CO2eq_MUNDO[[#This Row],[Agricultura (kilotoneladas CO₂e)]:[Otras Quemas de Combustible (kilotoneladas CO₂e)]])</f>
        <v>5290</v>
      </c>
    </row>
    <row r="4534" spans="1:11" x14ac:dyDescent="0.25">
      <c r="A4534" t="s">
        <v>332</v>
      </c>
      <c r="B4534" t="s">
        <v>490</v>
      </c>
      <c r="C4534" t="s">
        <v>333</v>
      </c>
      <c r="D4534">
        <v>2013</v>
      </c>
      <c r="E4534">
        <v>3480</v>
      </c>
      <c r="F4534">
        <v>70</v>
      </c>
      <c r="G4534">
        <v>1220</v>
      </c>
      <c r="H4534">
        <v>0</v>
      </c>
      <c r="I4534">
        <v>0</v>
      </c>
      <c r="J4534">
        <v>410</v>
      </c>
      <c r="K4534">
        <f>SUM(Emisiones_CH4_CO2eq_MUNDO[[#This Row],[Agricultura (kilotoneladas CO₂e)]:[Otras Quemas de Combustible (kilotoneladas CO₂e)]])</f>
        <v>5180</v>
      </c>
    </row>
    <row r="4535" spans="1:11" x14ac:dyDescent="0.25">
      <c r="A4535" t="s">
        <v>332</v>
      </c>
      <c r="B4535" t="s">
        <v>490</v>
      </c>
      <c r="C4535" t="s">
        <v>333</v>
      </c>
      <c r="D4535">
        <v>2014</v>
      </c>
      <c r="E4535">
        <v>3480</v>
      </c>
      <c r="F4535">
        <v>70</v>
      </c>
      <c r="G4535">
        <v>1110</v>
      </c>
      <c r="H4535">
        <v>120</v>
      </c>
      <c r="I4535">
        <v>0</v>
      </c>
      <c r="J4535">
        <v>390</v>
      </c>
      <c r="K4535">
        <f>SUM(Emisiones_CH4_CO2eq_MUNDO[[#This Row],[Agricultura (kilotoneladas CO₂e)]:[Otras Quemas de Combustible (kilotoneladas CO₂e)]])</f>
        <v>5170</v>
      </c>
    </row>
    <row r="4536" spans="1:11" x14ac:dyDescent="0.25">
      <c r="A4536" t="s">
        <v>332</v>
      </c>
      <c r="B4536" t="s">
        <v>490</v>
      </c>
      <c r="C4536" t="s">
        <v>333</v>
      </c>
      <c r="D4536">
        <v>2015</v>
      </c>
      <c r="E4536">
        <v>3380</v>
      </c>
      <c r="F4536">
        <v>60</v>
      </c>
      <c r="G4536">
        <v>1020</v>
      </c>
      <c r="H4536">
        <v>0</v>
      </c>
      <c r="I4536">
        <v>0</v>
      </c>
      <c r="J4536">
        <v>380</v>
      </c>
      <c r="K4536">
        <f>SUM(Emisiones_CH4_CO2eq_MUNDO[[#This Row],[Agricultura (kilotoneladas CO₂e)]:[Otras Quemas de Combustible (kilotoneladas CO₂e)]])</f>
        <v>4840</v>
      </c>
    </row>
    <row r="4537" spans="1:11" x14ac:dyDescent="0.25">
      <c r="A4537" t="s">
        <v>332</v>
      </c>
      <c r="B4537" t="s">
        <v>490</v>
      </c>
      <c r="C4537" t="s">
        <v>333</v>
      </c>
      <c r="D4537">
        <v>2016</v>
      </c>
      <c r="E4537">
        <v>3380</v>
      </c>
      <c r="F4537">
        <v>60</v>
      </c>
      <c r="G4537">
        <v>940</v>
      </c>
      <c r="H4537">
        <v>0</v>
      </c>
      <c r="I4537">
        <v>0</v>
      </c>
      <c r="J4537">
        <v>390</v>
      </c>
      <c r="K4537">
        <f>SUM(Emisiones_CH4_CO2eq_MUNDO[[#This Row],[Agricultura (kilotoneladas CO₂e)]:[Otras Quemas de Combustible (kilotoneladas CO₂e)]])</f>
        <v>4770</v>
      </c>
    </row>
    <row r="4538" spans="1:11" x14ac:dyDescent="0.25">
      <c r="A4538" t="s">
        <v>334</v>
      </c>
      <c r="B4538" t="s">
        <v>491</v>
      </c>
      <c r="C4538" t="s">
        <v>335</v>
      </c>
      <c r="D4538">
        <v>1990</v>
      </c>
      <c r="E4538">
        <v>4870</v>
      </c>
      <c r="F4538">
        <v>350</v>
      </c>
      <c r="G4538">
        <v>930</v>
      </c>
      <c r="H4538">
        <v>0</v>
      </c>
      <c r="I4538">
        <v>0</v>
      </c>
      <c r="J4538">
        <v>300</v>
      </c>
      <c r="K4538">
        <f>SUM(Emisiones_CH4_CO2eq_MUNDO[[#This Row],[Agricultura (kilotoneladas CO₂e)]:[Otras Quemas de Combustible (kilotoneladas CO₂e)]])</f>
        <v>6450</v>
      </c>
    </row>
    <row r="4539" spans="1:11" x14ac:dyDescent="0.25">
      <c r="A4539" t="s">
        <v>334</v>
      </c>
      <c r="B4539" t="s">
        <v>491</v>
      </c>
      <c r="C4539" t="s">
        <v>335</v>
      </c>
      <c r="D4539">
        <v>1991</v>
      </c>
      <c r="E4539">
        <v>4820</v>
      </c>
      <c r="F4539">
        <v>370</v>
      </c>
      <c r="G4539">
        <v>850</v>
      </c>
      <c r="H4539">
        <v>0</v>
      </c>
      <c r="I4539">
        <v>0</v>
      </c>
      <c r="J4539">
        <v>310</v>
      </c>
      <c r="K4539">
        <f>SUM(Emisiones_CH4_CO2eq_MUNDO[[#This Row],[Agricultura (kilotoneladas CO₂e)]:[Otras Quemas de Combustible (kilotoneladas CO₂e)]])</f>
        <v>6350</v>
      </c>
    </row>
    <row r="4540" spans="1:11" x14ac:dyDescent="0.25">
      <c r="A4540" t="s">
        <v>334</v>
      </c>
      <c r="B4540" t="s">
        <v>491</v>
      </c>
      <c r="C4540" t="s">
        <v>335</v>
      </c>
      <c r="D4540">
        <v>1992</v>
      </c>
      <c r="E4540">
        <v>4720</v>
      </c>
      <c r="F4540">
        <v>380</v>
      </c>
      <c r="G4540">
        <v>860</v>
      </c>
      <c r="H4540">
        <v>0</v>
      </c>
      <c r="I4540">
        <v>0</v>
      </c>
      <c r="J4540">
        <v>290</v>
      </c>
      <c r="K4540">
        <f>SUM(Emisiones_CH4_CO2eq_MUNDO[[#This Row],[Agricultura (kilotoneladas CO₂e)]:[Otras Quemas de Combustible (kilotoneladas CO₂e)]])</f>
        <v>6250</v>
      </c>
    </row>
    <row r="4541" spans="1:11" x14ac:dyDescent="0.25">
      <c r="A4541" t="s">
        <v>334</v>
      </c>
      <c r="B4541" t="s">
        <v>491</v>
      </c>
      <c r="C4541" t="s">
        <v>335</v>
      </c>
      <c r="D4541">
        <v>1993</v>
      </c>
      <c r="E4541">
        <v>4630</v>
      </c>
      <c r="F4541">
        <v>400</v>
      </c>
      <c r="G4541">
        <v>820</v>
      </c>
      <c r="H4541">
        <v>0</v>
      </c>
      <c r="I4541">
        <v>0</v>
      </c>
      <c r="J4541">
        <v>270</v>
      </c>
      <c r="K4541">
        <f>SUM(Emisiones_CH4_CO2eq_MUNDO[[#This Row],[Agricultura (kilotoneladas CO₂e)]:[Otras Quemas de Combustible (kilotoneladas CO₂e)]])</f>
        <v>6120</v>
      </c>
    </row>
    <row r="4542" spans="1:11" x14ac:dyDescent="0.25">
      <c r="A4542" t="s">
        <v>334</v>
      </c>
      <c r="B4542" t="s">
        <v>491</v>
      </c>
      <c r="C4542" t="s">
        <v>335</v>
      </c>
      <c r="D4542">
        <v>1994</v>
      </c>
      <c r="E4542">
        <v>4640</v>
      </c>
      <c r="F4542">
        <v>400</v>
      </c>
      <c r="G4542">
        <v>770</v>
      </c>
      <c r="H4542">
        <v>0</v>
      </c>
      <c r="I4542">
        <v>0</v>
      </c>
      <c r="J4542">
        <v>250</v>
      </c>
      <c r="K4542">
        <f>SUM(Emisiones_CH4_CO2eq_MUNDO[[#This Row],[Agricultura (kilotoneladas CO₂e)]:[Otras Quemas de Combustible (kilotoneladas CO₂e)]])</f>
        <v>6060</v>
      </c>
    </row>
    <row r="4543" spans="1:11" x14ac:dyDescent="0.25">
      <c r="A4543" t="s">
        <v>334</v>
      </c>
      <c r="B4543" t="s">
        <v>491</v>
      </c>
      <c r="C4543" t="s">
        <v>335</v>
      </c>
      <c r="D4543">
        <v>1995</v>
      </c>
      <c r="E4543">
        <v>4570</v>
      </c>
      <c r="F4543">
        <v>400</v>
      </c>
      <c r="G4543">
        <v>790</v>
      </c>
      <c r="H4543">
        <v>0</v>
      </c>
      <c r="I4543">
        <v>0</v>
      </c>
      <c r="J4543">
        <v>240</v>
      </c>
      <c r="K4543">
        <f>SUM(Emisiones_CH4_CO2eq_MUNDO[[#This Row],[Agricultura (kilotoneladas CO₂e)]:[Otras Quemas de Combustible (kilotoneladas CO₂e)]])</f>
        <v>6000</v>
      </c>
    </row>
    <row r="4544" spans="1:11" x14ac:dyDescent="0.25">
      <c r="A4544" t="s">
        <v>334</v>
      </c>
      <c r="B4544" t="s">
        <v>491</v>
      </c>
      <c r="C4544" t="s">
        <v>335</v>
      </c>
      <c r="D4544">
        <v>1996</v>
      </c>
      <c r="E4544">
        <v>4540</v>
      </c>
      <c r="F4544">
        <v>390</v>
      </c>
      <c r="G4544">
        <v>780</v>
      </c>
      <c r="H4544">
        <v>0</v>
      </c>
      <c r="I4544">
        <v>0</v>
      </c>
      <c r="J4544">
        <v>250</v>
      </c>
      <c r="K4544">
        <f>SUM(Emisiones_CH4_CO2eq_MUNDO[[#This Row],[Agricultura (kilotoneladas CO₂e)]:[Otras Quemas de Combustible (kilotoneladas CO₂e)]])</f>
        <v>5960</v>
      </c>
    </row>
    <row r="4545" spans="1:11" x14ac:dyDescent="0.25">
      <c r="A4545" t="s">
        <v>334</v>
      </c>
      <c r="B4545" t="s">
        <v>491</v>
      </c>
      <c r="C4545" t="s">
        <v>335</v>
      </c>
      <c r="D4545">
        <v>1997</v>
      </c>
      <c r="E4545">
        <v>4380</v>
      </c>
      <c r="F4545">
        <v>380</v>
      </c>
      <c r="G4545">
        <v>770</v>
      </c>
      <c r="H4545">
        <v>0</v>
      </c>
      <c r="I4545">
        <v>0</v>
      </c>
      <c r="J4545">
        <v>220</v>
      </c>
      <c r="K4545">
        <f>SUM(Emisiones_CH4_CO2eq_MUNDO[[#This Row],[Agricultura (kilotoneladas CO₂e)]:[Otras Quemas de Combustible (kilotoneladas CO₂e)]])</f>
        <v>5750</v>
      </c>
    </row>
    <row r="4546" spans="1:11" x14ac:dyDescent="0.25">
      <c r="A4546" t="s">
        <v>334</v>
      </c>
      <c r="B4546" t="s">
        <v>491</v>
      </c>
      <c r="C4546" t="s">
        <v>335</v>
      </c>
      <c r="D4546">
        <v>1998</v>
      </c>
      <c r="E4546">
        <v>4340</v>
      </c>
      <c r="F4546">
        <v>360</v>
      </c>
      <c r="G4546">
        <v>760</v>
      </c>
      <c r="H4546">
        <v>0</v>
      </c>
      <c r="I4546">
        <v>0</v>
      </c>
      <c r="J4546">
        <v>220</v>
      </c>
      <c r="K4546">
        <f>SUM(Emisiones_CH4_CO2eq_MUNDO[[#This Row],[Agricultura (kilotoneladas CO₂e)]:[Otras Quemas de Combustible (kilotoneladas CO₂e)]])</f>
        <v>5680</v>
      </c>
    </row>
    <row r="4547" spans="1:11" x14ac:dyDescent="0.25">
      <c r="A4547" t="s">
        <v>334</v>
      </c>
      <c r="B4547" t="s">
        <v>491</v>
      </c>
      <c r="C4547" t="s">
        <v>335</v>
      </c>
      <c r="D4547">
        <v>1999</v>
      </c>
      <c r="E4547">
        <v>4240</v>
      </c>
      <c r="F4547">
        <v>340</v>
      </c>
      <c r="G4547">
        <v>750</v>
      </c>
      <c r="H4547">
        <v>0</v>
      </c>
      <c r="I4547">
        <v>0</v>
      </c>
      <c r="J4547">
        <v>210</v>
      </c>
      <c r="K4547">
        <f>SUM(Emisiones_CH4_CO2eq_MUNDO[[#This Row],[Agricultura (kilotoneladas CO₂e)]:[Otras Quemas de Combustible (kilotoneladas CO₂e)]])</f>
        <v>5540</v>
      </c>
    </row>
    <row r="4548" spans="1:11" x14ac:dyDescent="0.25">
      <c r="A4548" t="s">
        <v>334</v>
      </c>
      <c r="B4548" t="s">
        <v>491</v>
      </c>
      <c r="C4548" t="s">
        <v>335</v>
      </c>
      <c r="D4548">
        <v>2000</v>
      </c>
      <c r="E4548">
        <v>4190</v>
      </c>
      <c r="F4548">
        <v>330</v>
      </c>
      <c r="G4548">
        <v>770</v>
      </c>
      <c r="H4548">
        <v>0</v>
      </c>
      <c r="I4548">
        <v>0</v>
      </c>
      <c r="J4548">
        <v>200</v>
      </c>
      <c r="K4548">
        <f>SUM(Emisiones_CH4_CO2eq_MUNDO[[#This Row],[Agricultura (kilotoneladas CO₂e)]:[Otras Quemas de Combustible (kilotoneladas CO₂e)]])</f>
        <v>5490</v>
      </c>
    </row>
    <row r="4549" spans="1:11" x14ac:dyDescent="0.25">
      <c r="A4549" t="s">
        <v>334</v>
      </c>
      <c r="B4549" t="s">
        <v>491</v>
      </c>
      <c r="C4549" t="s">
        <v>335</v>
      </c>
      <c r="D4549">
        <v>2001</v>
      </c>
      <c r="E4549">
        <v>4230</v>
      </c>
      <c r="F4549">
        <v>310</v>
      </c>
      <c r="G4549">
        <v>790</v>
      </c>
      <c r="H4549">
        <v>0</v>
      </c>
      <c r="I4549">
        <v>0</v>
      </c>
      <c r="J4549">
        <v>190</v>
      </c>
      <c r="K4549">
        <f>SUM(Emisiones_CH4_CO2eq_MUNDO[[#This Row],[Agricultura (kilotoneladas CO₂e)]:[Otras Quemas de Combustible (kilotoneladas CO₂e)]])</f>
        <v>5520</v>
      </c>
    </row>
    <row r="4550" spans="1:11" x14ac:dyDescent="0.25">
      <c r="A4550" t="s">
        <v>334</v>
      </c>
      <c r="B4550" t="s">
        <v>491</v>
      </c>
      <c r="C4550" t="s">
        <v>335</v>
      </c>
      <c r="D4550">
        <v>2002</v>
      </c>
      <c r="E4550">
        <v>4190</v>
      </c>
      <c r="F4550">
        <v>300</v>
      </c>
      <c r="G4550">
        <v>810</v>
      </c>
      <c r="H4550">
        <v>0</v>
      </c>
      <c r="I4550">
        <v>0</v>
      </c>
      <c r="J4550">
        <v>180</v>
      </c>
      <c r="K4550">
        <f>SUM(Emisiones_CH4_CO2eq_MUNDO[[#This Row],[Agricultura (kilotoneladas CO₂e)]:[Otras Quemas de Combustible (kilotoneladas CO₂e)]])</f>
        <v>5480</v>
      </c>
    </row>
    <row r="4551" spans="1:11" x14ac:dyDescent="0.25">
      <c r="A4551" t="s">
        <v>334</v>
      </c>
      <c r="B4551" t="s">
        <v>491</v>
      </c>
      <c r="C4551" t="s">
        <v>335</v>
      </c>
      <c r="D4551">
        <v>2003</v>
      </c>
      <c r="E4551">
        <v>4110</v>
      </c>
      <c r="F4551">
        <v>280</v>
      </c>
      <c r="G4551">
        <v>790</v>
      </c>
      <c r="H4551">
        <v>0</v>
      </c>
      <c r="I4551">
        <v>0</v>
      </c>
      <c r="J4551">
        <v>180</v>
      </c>
      <c r="K4551">
        <f>SUM(Emisiones_CH4_CO2eq_MUNDO[[#This Row],[Agricultura (kilotoneladas CO₂e)]:[Otras Quemas de Combustible (kilotoneladas CO₂e)]])</f>
        <v>5360</v>
      </c>
    </row>
    <row r="4552" spans="1:11" x14ac:dyDescent="0.25">
      <c r="A4552" t="s">
        <v>334</v>
      </c>
      <c r="B4552" t="s">
        <v>491</v>
      </c>
      <c r="C4552" t="s">
        <v>335</v>
      </c>
      <c r="D4552">
        <v>2004</v>
      </c>
      <c r="E4552">
        <v>4040</v>
      </c>
      <c r="F4552">
        <v>270</v>
      </c>
      <c r="G4552">
        <v>800</v>
      </c>
      <c r="H4552">
        <v>0</v>
      </c>
      <c r="I4552">
        <v>0</v>
      </c>
      <c r="J4552">
        <v>170</v>
      </c>
      <c r="K4552">
        <f>SUM(Emisiones_CH4_CO2eq_MUNDO[[#This Row],[Agricultura (kilotoneladas CO₂e)]:[Otras Quemas de Combustible (kilotoneladas CO₂e)]])</f>
        <v>5280</v>
      </c>
    </row>
    <row r="4553" spans="1:11" x14ac:dyDescent="0.25">
      <c r="A4553" t="s">
        <v>334</v>
      </c>
      <c r="B4553" t="s">
        <v>491</v>
      </c>
      <c r="C4553" t="s">
        <v>335</v>
      </c>
      <c r="D4553">
        <v>2005</v>
      </c>
      <c r="E4553">
        <v>4080</v>
      </c>
      <c r="F4553">
        <v>260</v>
      </c>
      <c r="G4553">
        <v>800</v>
      </c>
      <c r="H4553">
        <v>0</v>
      </c>
      <c r="I4553">
        <v>0</v>
      </c>
      <c r="J4553">
        <v>160</v>
      </c>
      <c r="K4553">
        <f>SUM(Emisiones_CH4_CO2eq_MUNDO[[#This Row],[Agricultura (kilotoneladas CO₂e)]:[Otras Quemas de Combustible (kilotoneladas CO₂e)]])</f>
        <v>5300</v>
      </c>
    </row>
    <row r="4554" spans="1:11" x14ac:dyDescent="0.25">
      <c r="A4554" t="s">
        <v>334</v>
      </c>
      <c r="B4554" t="s">
        <v>491</v>
      </c>
      <c r="C4554" t="s">
        <v>335</v>
      </c>
      <c r="D4554">
        <v>2006</v>
      </c>
      <c r="E4554">
        <v>4099.99999999999</v>
      </c>
      <c r="F4554">
        <v>250</v>
      </c>
      <c r="G4554">
        <v>800</v>
      </c>
      <c r="H4554">
        <v>0</v>
      </c>
      <c r="I4554">
        <v>0</v>
      </c>
      <c r="J4554">
        <v>150</v>
      </c>
      <c r="K4554">
        <f>SUM(Emisiones_CH4_CO2eq_MUNDO[[#This Row],[Agricultura (kilotoneladas CO₂e)]:[Otras Quemas de Combustible (kilotoneladas CO₂e)]])</f>
        <v>5299.99999999999</v>
      </c>
    </row>
    <row r="4555" spans="1:11" x14ac:dyDescent="0.25">
      <c r="A4555" t="s">
        <v>334</v>
      </c>
      <c r="B4555" t="s">
        <v>491</v>
      </c>
      <c r="C4555" t="s">
        <v>335</v>
      </c>
      <c r="D4555">
        <v>2007</v>
      </c>
      <c r="E4555">
        <v>4090</v>
      </c>
      <c r="F4555">
        <v>240</v>
      </c>
      <c r="G4555">
        <v>780</v>
      </c>
      <c r="H4555">
        <v>0</v>
      </c>
      <c r="I4555">
        <v>0</v>
      </c>
      <c r="J4555">
        <v>130</v>
      </c>
      <c r="K4555">
        <f>SUM(Emisiones_CH4_CO2eq_MUNDO[[#This Row],[Agricultura (kilotoneladas CO₂e)]:[Otras Quemas de Combustible (kilotoneladas CO₂e)]])</f>
        <v>5240</v>
      </c>
    </row>
    <row r="4556" spans="1:11" x14ac:dyDescent="0.25">
      <c r="A4556" t="s">
        <v>334</v>
      </c>
      <c r="B4556" t="s">
        <v>491</v>
      </c>
      <c r="C4556" t="s">
        <v>335</v>
      </c>
      <c r="D4556">
        <v>2008</v>
      </c>
      <c r="E4556">
        <v>4160</v>
      </c>
      <c r="F4556">
        <v>240</v>
      </c>
      <c r="G4556">
        <v>760</v>
      </c>
      <c r="H4556">
        <v>0</v>
      </c>
      <c r="I4556">
        <v>0</v>
      </c>
      <c r="J4556">
        <v>130</v>
      </c>
      <c r="K4556">
        <f>SUM(Emisiones_CH4_CO2eq_MUNDO[[#This Row],[Agricultura (kilotoneladas CO₂e)]:[Otras Quemas de Combustible (kilotoneladas CO₂e)]])</f>
        <v>5290</v>
      </c>
    </row>
    <row r="4557" spans="1:11" x14ac:dyDescent="0.25">
      <c r="A4557" t="s">
        <v>334</v>
      </c>
      <c r="B4557" t="s">
        <v>491</v>
      </c>
      <c r="C4557" t="s">
        <v>335</v>
      </c>
      <c r="D4557">
        <v>2009</v>
      </c>
      <c r="E4557">
        <v>4090</v>
      </c>
      <c r="F4557">
        <v>230</v>
      </c>
      <c r="G4557">
        <v>740</v>
      </c>
      <c r="H4557">
        <v>0</v>
      </c>
      <c r="I4557">
        <v>0</v>
      </c>
      <c r="J4557">
        <v>130</v>
      </c>
      <c r="K4557">
        <f>SUM(Emisiones_CH4_CO2eq_MUNDO[[#This Row],[Agricultura (kilotoneladas CO₂e)]:[Otras Quemas de Combustible (kilotoneladas CO₂e)]])</f>
        <v>5190</v>
      </c>
    </row>
    <row r="4558" spans="1:11" x14ac:dyDescent="0.25">
      <c r="A4558" t="s">
        <v>334</v>
      </c>
      <c r="B4558" t="s">
        <v>491</v>
      </c>
      <c r="C4558" t="s">
        <v>335</v>
      </c>
      <c r="D4558">
        <v>2010</v>
      </c>
      <c r="E4558">
        <v>4090</v>
      </c>
      <c r="F4558">
        <v>240</v>
      </c>
      <c r="G4558">
        <v>720</v>
      </c>
      <c r="H4558">
        <v>0</v>
      </c>
      <c r="I4558">
        <v>0</v>
      </c>
      <c r="J4558">
        <v>130</v>
      </c>
      <c r="K4558">
        <f>SUM(Emisiones_CH4_CO2eq_MUNDO[[#This Row],[Agricultura (kilotoneladas CO₂e)]:[Otras Quemas de Combustible (kilotoneladas CO₂e)]])</f>
        <v>5180</v>
      </c>
    </row>
    <row r="4559" spans="1:11" x14ac:dyDescent="0.25">
      <c r="A4559" t="s">
        <v>334</v>
      </c>
      <c r="B4559" t="s">
        <v>491</v>
      </c>
      <c r="C4559" t="s">
        <v>335</v>
      </c>
      <c r="D4559">
        <v>2011</v>
      </c>
      <c r="E4559">
        <v>4059.99999999999</v>
      </c>
      <c r="F4559">
        <v>240</v>
      </c>
      <c r="G4559">
        <v>710</v>
      </c>
      <c r="H4559">
        <v>0</v>
      </c>
      <c r="I4559">
        <v>0</v>
      </c>
      <c r="J4559">
        <v>100</v>
      </c>
      <c r="K4559">
        <f>SUM(Emisiones_CH4_CO2eq_MUNDO[[#This Row],[Agricultura (kilotoneladas CO₂e)]:[Otras Quemas de Combustible (kilotoneladas CO₂e)]])</f>
        <v>5109.99999999999</v>
      </c>
    </row>
    <row r="4560" spans="1:11" x14ac:dyDescent="0.25">
      <c r="A4560" t="s">
        <v>334</v>
      </c>
      <c r="B4560" t="s">
        <v>491</v>
      </c>
      <c r="C4560" t="s">
        <v>335</v>
      </c>
      <c r="D4560">
        <v>2012</v>
      </c>
      <c r="E4560">
        <v>4030</v>
      </c>
      <c r="F4560">
        <v>220</v>
      </c>
      <c r="G4560">
        <v>700</v>
      </c>
      <c r="H4560">
        <v>0</v>
      </c>
      <c r="I4560">
        <v>0</v>
      </c>
      <c r="J4560">
        <v>110</v>
      </c>
      <c r="K4560">
        <f>SUM(Emisiones_CH4_CO2eq_MUNDO[[#This Row],[Agricultura (kilotoneladas CO₂e)]:[Otras Quemas de Combustible (kilotoneladas CO₂e)]])</f>
        <v>5060</v>
      </c>
    </row>
    <row r="4561" spans="1:11" x14ac:dyDescent="0.25">
      <c r="A4561" t="s">
        <v>334</v>
      </c>
      <c r="B4561" t="s">
        <v>491</v>
      </c>
      <c r="C4561" t="s">
        <v>335</v>
      </c>
      <c r="D4561">
        <v>2013</v>
      </c>
      <c r="E4561">
        <v>4000</v>
      </c>
      <c r="F4561">
        <v>210</v>
      </c>
      <c r="G4561">
        <v>690</v>
      </c>
      <c r="H4561">
        <v>0</v>
      </c>
      <c r="I4561">
        <v>0</v>
      </c>
      <c r="J4561">
        <v>110</v>
      </c>
      <c r="K4561">
        <f>SUM(Emisiones_CH4_CO2eq_MUNDO[[#This Row],[Agricultura (kilotoneladas CO₂e)]:[Otras Quemas de Combustible (kilotoneladas CO₂e)]])</f>
        <v>5010</v>
      </c>
    </row>
    <row r="4562" spans="1:11" x14ac:dyDescent="0.25">
      <c r="A4562" t="s">
        <v>334</v>
      </c>
      <c r="B4562" t="s">
        <v>491</v>
      </c>
      <c r="C4562" t="s">
        <v>335</v>
      </c>
      <c r="D4562">
        <v>2014</v>
      </c>
      <c r="E4562">
        <v>3990</v>
      </c>
      <c r="F4562">
        <v>200</v>
      </c>
      <c r="G4562">
        <v>680</v>
      </c>
      <c r="H4562">
        <v>0</v>
      </c>
      <c r="I4562">
        <v>0</v>
      </c>
      <c r="J4562">
        <v>90</v>
      </c>
      <c r="K4562">
        <f>SUM(Emisiones_CH4_CO2eq_MUNDO[[#This Row],[Agricultura (kilotoneladas CO₂e)]:[Otras Quemas de Combustible (kilotoneladas CO₂e)]])</f>
        <v>4960</v>
      </c>
    </row>
    <row r="4563" spans="1:11" x14ac:dyDescent="0.25">
      <c r="A4563" t="s">
        <v>334</v>
      </c>
      <c r="B4563" t="s">
        <v>491</v>
      </c>
      <c r="C4563" t="s">
        <v>335</v>
      </c>
      <c r="D4563">
        <v>2015</v>
      </c>
      <c r="E4563">
        <v>3950</v>
      </c>
      <c r="F4563">
        <v>200</v>
      </c>
      <c r="G4563">
        <v>660</v>
      </c>
      <c r="H4563">
        <v>0</v>
      </c>
      <c r="I4563">
        <v>0</v>
      </c>
      <c r="J4563">
        <v>90</v>
      </c>
      <c r="K4563">
        <f>SUM(Emisiones_CH4_CO2eq_MUNDO[[#This Row],[Agricultura (kilotoneladas CO₂e)]:[Otras Quemas de Combustible (kilotoneladas CO₂e)]])</f>
        <v>4900</v>
      </c>
    </row>
    <row r="4564" spans="1:11" x14ac:dyDescent="0.25">
      <c r="A4564" t="s">
        <v>334</v>
      </c>
      <c r="B4564" t="s">
        <v>491</v>
      </c>
      <c r="C4564" t="s">
        <v>335</v>
      </c>
      <c r="D4564">
        <v>2016</v>
      </c>
      <c r="E4564">
        <v>3930</v>
      </c>
      <c r="F4564">
        <v>200</v>
      </c>
      <c r="G4564">
        <v>650</v>
      </c>
      <c r="H4564">
        <v>0</v>
      </c>
      <c r="I4564">
        <v>0</v>
      </c>
      <c r="J4564">
        <v>90</v>
      </c>
      <c r="K4564">
        <f>SUM(Emisiones_CH4_CO2eq_MUNDO[[#This Row],[Agricultura (kilotoneladas CO₂e)]:[Otras Quemas de Combustible (kilotoneladas CO₂e)]])</f>
        <v>4870</v>
      </c>
    </row>
    <row r="4565" spans="1:11" x14ac:dyDescent="0.25">
      <c r="A4565" t="s">
        <v>336</v>
      </c>
      <c r="B4565" t="s">
        <v>492</v>
      </c>
      <c r="C4565" t="s">
        <v>337</v>
      </c>
      <c r="D4565">
        <v>1990</v>
      </c>
      <c r="E4565">
        <v>2890</v>
      </c>
      <c r="F4565">
        <v>18950</v>
      </c>
      <c r="G4565">
        <v>3100</v>
      </c>
      <c r="H4565">
        <v>0</v>
      </c>
      <c r="I4565">
        <v>0</v>
      </c>
      <c r="J4565">
        <v>120</v>
      </c>
      <c r="K4565">
        <f>SUM(Emisiones_CH4_CO2eq_MUNDO[[#This Row],[Agricultura (kilotoneladas CO₂e)]:[Otras Quemas de Combustible (kilotoneladas CO₂e)]])</f>
        <v>25060</v>
      </c>
    </row>
    <row r="4566" spans="1:11" x14ac:dyDescent="0.25">
      <c r="A4566" t="s">
        <v>336</v>
      </c>
      <c r="B4566" t="s">
        <v>492</v>
      </c>
      <c r="C4566" t="s">
        <v>337</v>
      </c>
      <c r="D4566">
        <v>1991</v>
      </c>
      <c r="E4566">
        <v>2960</v>
      </c>
      <c r="F4566">
        <v>20670</v>
      </c>
      <c r="G4566">
        <v>3220</v>
      </c>
      <c r="H4566">
        <v>0</v>
      </c>
      <c r="I4566">
        <v>0</v>
      </c>
      <c r="J4566">
        <v>120</v>
      </c>
      <c r="K4566">
        <f>SUM(Emisiones_CH4_CO2eq_MUNDO[[#This Row],[Agricultura (kilotoneladas CO₂e)]:[Otras Quemas de Combustible (kilotoneladas CO₂e)]])</f>
        <v>26970</v>
      </c>
    </row>
    <row r="4567" spans="1:11" x14ac:dyDescent="0.25">
      <c r="A4567" t="s">
        <v>336</v>
      </c>
      <c r="B4567" t="s">
        <v>492</v>
      </c>
      <c r="C4567" t="s">
        <v>337</v>
      </c>
      <c r="D4567">
        <v>1992</v>
      </c>
      <c r="E4567">
        <v>2890</v>
      </c>
      <c r="F4567">
        <v>22400</v>
      </c>
      <c r="G4567">
        <v>3340</v>
      </c>
      <c r="H4567">
        <v>0</v>
      </c>
      <c r="I4567">
        <v>0</v>
      </c>
      <c r="J4567">
        <v>120</v>
      </c>
      <c r="K4567">
        <f>SUM(Emisiones_CH4_CO2eq_MUNDO[[#This Row],[Agricultura (kilotoneladas CO₂e)]:[Otras Quemas de Combustible (kilotoneladas CO₂e)]])</f>
        <v>28750</v>
      </c>
    </row>
    <row r="4568" spans="1:11" x14ac:dyDescent="0.25">
      <c r="A4568" t="s">
        <v>336</v>
      </c>
      <c r="B4568" t="s">
        <v>492</v>
      </c>
      <c r="C4568" t="s">
        <v>337</v>
      </c>
      <c r="D4568">
        <v>1993</v>
      </c>
      <c r="E4568">
        <v>2260</v>
      </c>
      <c r="F4568">
        <v>24120</v>
      </c>
      <c r="G4568">
        <v>3450</v>
      </c>
      <c r="H4568">
        <v>0</v>
      </c>
      <c r="I4568">
        <v>0</v>
      </c>
      <c r="J4568">
        <v>120</v>
      </c>
      <c r="K4568">
        <f>SUM(Emisiones_CH4_CO2eq_MUNDO[[#This Row],[Agricultura (kilotoneladas CO₂e)]:[Otras Quemas de Combustible (kilotoneladas CO₂e)]])</f>
        <v>29950</v>
      </c>
    </row>
    <row r="4569" spans="1:11" x14ac:dyDescent="0.25">
      <c r="A4569" t="s">
        <v>336</v>
      </c>
      <c r="B4569" t="s">
        <v>492</v>
      </c>
      <c r="C4569" t="s">
        <v>337</v>
      </c>
      <c r="D4569">
        <v>1994</v>
      </c>
      <c r="E4569">
        <v>2420</v>
      </c>
      <c r="F4569">
        <v>25840</v>
      </c>
      <c r="G4569">
        <v>3570</v>
      </c>
      <c r="H4569">
        <v>0</v>
      </c>
      <c r="I4569">
        <v>0</v>
      </c>
      <c r="J4569">
        <v>120</v>
      </c>
      <c r="K4569">
        <f>SUM(Emisiones_CH4_CO2eq_MUNDO[[#This Row],[Agricultura (kilotoneladas CO₂e)]:[Otras Quemas de Combustible (kilotoneladas CO₂e)]])</f>
        <v>31950</v>
      </c>
    </row>
    <row r="4570" spans="1:11" x14ac:dyDescent="0.25">
      <c r="A4570" t="s">
        <v>336</v>
      </c>
      <c r="B4570" t="s">
        <v>492</v>
      </c>
      <c r="C4570" t="s">
        <v>337</v>
      </c>
      <c r="D4570">
        <v>1995</v>
      </c>
      <c r="E4570">
        <v>2600</v>
      </c>
      <c r="F4570">
        <v>27560</v>
      </c>
      <c r="G4570">
        <v>3690</v>
      </c>
      <c r="H4570">
        <v>0</v>
      </c>
      <c r="I4570">
        <v>0</v>
      </c>
      <c r="J4570">
        <v>130</v>
      </c>
      <c r="K4570">
        <f>SUM(Emisiones_CH4_CO2eq_MUNDO[[#This Row],[Agricultura (kilotoneladas CO₂e)]:[Otras Quemas de Combustible (kilotoneladas CO₂e)]])</f>
        <v>33980</v>
      </c>
    </row>
    <row r="4571" spans="1:11" x14ac:dyDescent="0.25">
      <c r="A4571" t="s">
        <v>336</v>
      </c>
      <c r="B4571" t="s">
        <v>492</v>
      </c>
      <c r="C4571" t="s">
        <v>337</v>
      </c>
      <c r="D4571">
        <v>1996</v>
      </c>
      <c r="E4571">
        <v>2770</v>
      </c>
      <c r="F4571">
        <v>27320</v>
      </c>
      <c r="G4571">
        <v>3820</v>
      </c>
      <c r="H4571">
        <v>0</v>
      </c>
      <c r="I4571">
        <v>0</v>
      </c>
      <c r="J4571">
        <v>130</v>
      </c>
      <c r="K4571">
        <f>SUM(Emisiones_CH4_CO2eq_MUNDO[[#This Row],[Agricultura (kilotoneladas CO₂e)]:[Otras Quemas de Combustible (kilotoneladas CO₂e)]])</f>
        <v>34040</v>
      </c>
    </row>
    <row r="4572" spans="1:11" x14ac:dyDescent="0.25">
      <c r="A4572" t="s">
        <v>336</v>
      </c>
      <c r="B4572" t="s">
        <v>492</v>
      </c>
      <c r="C4572" t="s">
        <v>337</v>
      </c>
      <c r="D4572">
        <v>1997</v>
      </c>
      <c r="E4572">
        <v>2910</v>
      </c>
      <c r="F4572">
        <v>27080</v>
      </c>
      <c r="G4572">
        <v>3940</v>
      </c>
      <c r="H4572">
        <v>0</v>
      </c>
      <c r="I4572">
        <v>0</v>
      </c>
      <c r="J4572">
        <v>130</v>
      </c>
      <c r="K4572">
        <f>SUM(Emisiones_CH4_CO2eq_MUNDO[[#This Row],[Agricultura (kilotoneladas CO₂e)]:[Otras Quemas de Combustible (kilotoneladas CO₂e)]])</f>
        <v>34060</v>
      </c>
    </row>
    <row r="4573" spans="1:11" x14ac:dyDescent="0.25">
      <c r="A4573" t="s">
        <v>336</v>
      </c>
      <c r="B4573" t="s">
        <v>492</v>
      </c>
      <c r="C4573" t="s">
        <v>337</v>
      </c>
      <c r="D4573">
        <v>1998</v>
      </c>
      <c r="E4573">
        <v>3210</v>
      </c>
      <c r="F4573">
        <v>26840</v>
      </c>
      <c r="G4573">
        <v>4070</v>
      </c>
      <c r="H4573">
        <v>0</v>
      </c>
      <c r="I4573">
        <v>0</v>
      </c>
      <c r="J4573">
        <v>140</v>
      </c>
      <c r="K4573">
        <f>SUM(Emisiones_CH4_CO2eq_MUNDO[[#This Row],[Agricultura (kilotoneladas CO₂e)]:[Otras Quemas de Combustible (kilotoneladas CO₂e)]])</f>
        <v>34260</v>
      </c>
    </row>
    <row r="4574" spans="1:11" x14ac:dyDescent="0.25">
      <c r="A4574" t="s">
        <v>336</v>
      </c>
      <c r="B4574" t="s">
        <v>492</v>
      </c>
      <c r="C4574" t="s">
        <v>337</v>
      </c>
      <c r="D4574">
        <v>1999</v>
      </c>
      <c r="E4574">
        <v>3060</v>
      </c>
      <c r="F4574">
        <v>26600</v>
      </c>
      <c r="G4574">
        <v>4200</v>
      </c>
      <c r="H4574">
        <v>0</v>
      </c>
      <c r="I4574">
        <v>0</v>
      </c>
      <c r="J4574">
        <v>140</v>
      </c>
      <c r="K4574">
        <f>SUM(Emisiones_CH4_CO2eq_MUNDO[[#This Row],[Agricultura (kilotoneladas CO₂e)]:[Otras Quemas de Combustible (kilotoneladas CO₂e)]])</f>
        <v>34000</v>
      </c>
    </row>
    <row r="4575" spans="1:11" x14ac:dyDescent="0.25">
      <c r="A4575" t="s">
        <v>336</v>
      </c>
      <c r="B4575" t="s">
        <v>492</v>
      </c>
      <c r="C4575" t="s">
        <v>337</v>
      </c>
      <c r="D4575">
        <v>2000</v>
      </c>
      <c r="E4575">
        <v>3000</v>
      </c>
      <c r="F4575">
        <v>26360</v>
      </c>
      <c r="G4575">
        <v>4330</v>
      </c>
      <c r="H4575">
        <v>0</v>
      </c>
      <c r="I4575">
        <v>0</v>
      </c>
      <c r="J4575">
        <v>150</v>
      </c>
      <c r="K4575">
        <f>SUM(Emisiones_CH4_CO2eq_MUNDO[[#This Row],[Agricultura (kilotoneladas CO₂e)]:[Otras Quemas de Combustible (kilotoneladas CO₂e)]])</f>
        <v>33840</v>
      </c>
    </row>
    <row r="4576" spans="1:11" x14ac:dyDescent="0.25">
      <c r="A4576" t="s">
        <v>336</v>
      </c>
      <c r="B4576" t="s">
        <v>492</v>
      </c>
      <c r="C4576" t="s">
        <v>337</v>
      </c>
      <c r="D4576">
        <v>2001</v>
      </c>
      <c r="E4576">
        <v>2690</v>
      </c>
      <c r="F4576">
        <v>25530</v>
      </c>
      <c r="G4576">
        <v>4460</v>
      </c>
      <c r="H4576">
        <v>0</v>
      </c>
      <c r="I4576">
        <v>0</v>
      </c>
      <c r="J4576">
        <v>150</v>
      </c>
      <c r="K4576">
        <f>SUM(Emisiones_CH4_CO2eq_MUNDO[[#This Row],[Agricultura (kilotoneladas CO₂e)]:[Otras Quemas de Combustible (kilotoneladas CO₂e)]])</f>
        <v>32830</v>
      </c>
    </row>
    <row r="4577" spans="1:11" x14ac:dyDescent="0.25">
      <c r="A4577" t="s">
        <v>336</v>
      </c>
      <c r="B4577" t="s">
        <v>492</v>
      </c>
      <c r="C4577" t="s">
        <v>337</v>
      </c>
      <c r="D4577">
        <v>2002</v>
      </c>
      <c r="E4577">
        <v>2860</v>
      </c>
      <c r="F4577">
        <v>24690</v>
      </c>
      <c r="G4577">
        <v>4580</v>
      </c>
      <c r="H4577">
        <v>0</v>
      </c>
      <c r="I4577">
        <v>0</v>
      </c>
      <c r="J4577">
        <v>150</v>
      </c>
      <c r="K4577">
        <f>SUM(Emisiones_CH4_CO2eq_MUNDO[[#This Row],[Agricultura (kilotoneladas CO₂e)]:[Otras Quemas de Combustible (kilotoneladas CO₂e)]])</f>
        <v>32280</v>
      </c>
    </row>
    <row r="4578" spans="1:11" x14ac:dyDescent="0.25">
      <c r="A4578" t="s">
        <v>336</v>
      </c>
      <c r="B4578" t="s">
        <v>492</v>
      </c>
      <c r="C4578" t="s">
        <v>337</v>
      </c>
      <c r="D4578">
        <v>2003</v>
      </c>
      <c r="E4578">
        <v>3170</v>
      </c>
      <c r="F4578">
        <v>23860</v>
      </c>
      <c r="G4578">
        <v>4710</v>
      </c>
      <c r="H4578">
        <v>0</v>
      </c>
      <c r="I4578">
        <v>0</v>
      </c>
      <c r="J4578">
        <v>150</v>
      </c>
      <c r="K4578">
        <f>SUM(Emisiones_CH4_CO2eq_MUNDO[[#This Row],[Agricultura (kilotoneladas CO₂e)]:[Otras Quemas de Combustible (kilotoneladas CO₂e)]])</f>
        <v>31890</v>
      </c>
    </row>
    <row r="4579" spans="1:11" x14ac:dyDescent="0.25">
      <c r="A4579" t="s">
        <v>336</v>
      </c>
      <c r="B4579" t="s">
        <v>492</v>
      </c>
      <c r="C4579" t="s">
        <v>337</v>
      </c>
      <c r="D4579">
        <v>2004</v>
      </c>
      <c r="E4579">
        <v>3580</v>
      </c>
      <c r="F4579">
        <v>23030</v>
      </c>
      <c r="G4579">
        <v>4840</v>
      </c>
      <c r="H4579">
        <v>0</v>
      </c>
      <c r="I4579">
        <v>0</v>
      </c>
      <c r="J4579">
        <v>150</v>
      </c>
      <c r="K4579">
        <f>SUM(Emisiones_CH4_CO2eq_MUNDO[[#This Row],[Agricultura (kilotoneladas CO₂e)]:[Otras Quemas de Combustible (kilotoneladas CO₂e)]])</f>
        <v>31600</v>
      </c>
    </row>
    <row r="4580" spans="1:11" x14ac:dyDescent="0.25">
      <c r="A4580" t="s">
        <v>336</v>
      </c>
      <c r="B4580" t="s">
        <v>492</v>
      </c>
      <c r="C4580" t="s">
        <v>337</v>
      </c>
      <c r="D4580">
        <v>2005</v>
      </c>
      <c r="E4580">
        <v>3930</v>
      </c>
      <c r="F4580">
        <v>22190</v>
      </c>
      <c r="G4580">
        <v>4970</v>
      </c>
      <c r="H4580">
        <v>0</v>
      </c>
      <c r="I4580">
        <v>0</v>
      </c>
      <c r="J4580">
        <v>160</v>
      </c>
      <c r="K4580">
        <f>SUM(Emisiones_CH4_CO2eq_MUNDO[[#This Row],[Agricultura (kilotoneladas CO₂e)]:[Otras Quemas de Combustible (kilotoneladas CO₂e)]])</f>
        <v>31250</v>
      </c>
    </row>
    <row r="4581" spans="1:11" x14ac:dyDescent="0.25">
      <c r="A4581" t="s">
        <v>336</v>
      </c>
      <c r="B4581" t="s">
        <v>492</v>
      </c>
      <c r="C4581" t="s">
        <v>337</v>
      </c>
      <c r="D4581">
        <v>2006</v>
      </c>
      <c r="E4581">
        <v>4220</v>
      </c>
      <c r="F4581">
        <v>21970</v>
      </c>
      <c r="G4581">
        <v>5120</v>
      </c>
      <c r="H4581">
        <v>0</v>
      </c>
      <c r="I4581">
        <v>0</v>
      </c>
      <c r="J4581">
        <v>160</v>
      </c>
      <c r="K4581">
        <f>SUM(Emisiones_CH4_CO2eq_MUNDO[[#This Row],[Agricultura (kilotoneladas CO₂e)]:[Otras Quemas de Combustible (kilotoneladas CO₂e)]])</f>
        <v>31470</v>
      </c>
    </row>
    <row r="4582" spans="1:11" x14ac:dyDescent="0.25">
      <c r="A4582" t="s">
        <v>336</v>
      </c>
      <c r="B4582" t="s">
        <v>492</v>
      </c>
      <c r="C4582" t="s">
        <v>337</v>
      </c>
      <c r="D4582">
        <v>2007</v>
      </c>
      <c r="E4582">
        <v>4480</v>
      </c>
      <c r="F4582">
        <v>21750</v>
      </c>
      <c r="G4582">
        <v>5270</v>
      </c>
      <c r="H4582">
        <v>10</v>
      </c>
      <c r="I4582">
        <v>0</v>
      </c>
      <c r="J4582">
        <v>170</v>
      </c>
      <c r="K4582">
        <f>SUM(Emisiones_CH4_CO2eq_MUNDO[[#This Row],[Agricultura (kilotoneladas CO₂e)]:[Otras Quemas de Combustible (kilotoneladas CO₂e)]])</f>
        <v>31680</v>
      </c>
    </row>
    <row r="4583" spans="1:11" x14ac:dyDescent="0.25">
      <c r="A4583" t="s">
        <v>336</v>
      </c>
      <c r="B4583" t="s">
        <v>492</v>
      </c>
      <c r="C4583" t="s">
        <v>337</v>
      </c>
      <c r="D4583">
        <v>2008</v>
      </c>
      <c r="E4583">
        <v>3950</v>
      </c>
      <c r="F4583">
        <v>21530</v>
      </c>
      <c r="G4583">
        <v>5420</v>
      </c>
      <c r="H4583">
        <v>0</v>
      </c>
      <c r="I4583">
        <v>0</v>
      </c>
      <c r="J4583">
        <v>180</v>
      </c>
      <c r="K4583">
        <f>SUM(Emisiones_CH4_CO2eq_MUNDO[[#This Row],[Agricultura (kilotoneladas CO₂e)]:[Otras Quemas de Combustible (kilotoneladas CO₂e)]])</f>
        <v>31080</v>
      </c>
    </row>
    <row r="4584" spans="1:11" x14ac:dyDescent="0.25">
      <c r="A4584" t="s">
        <v>336</v>
      </c>
      <c r="B4584" t="s">
        <v>492</v>
      </c>
      <c r="C4584" t="s">
        <v>337</v>
      </c>
      <c r="D4584">
        <v>2009</v>
      </c>
      <c r="E4584">
        <v>3800</v>
      </c>
      <c r="F4584">
        <v>21310</v>
      </c>
      <c r="G4584">
        <v>5570</v>
      </c>
      <c r="H4584">
        <v>0</v>
      </c>
      <c r="I4584">
        <v>0</v>
      </c>
      <c r="J4584">
        <v>180</v>
      </c>
      <c r="K4584">
        <f>SUM(Emisiones_CH4_CO2eq_MUNDO[[#This Row],[Agricultura (kilotoneladas CO₂e)]:[Otras Quemas de Combustible (kilotoneladas CO₂e)]])</f>
        <v>30860</v>
      </c>
    </row>
    <row r="4585" spans="1:11" x14ac:dyDescent="0.25">
      <c r="A4585" t="s">
        <v>336</v>
      </c>
      <c r="B4585" t="s">
        <v>492</v>
      </c>
      <c r="C4585" t="s">
        <v>337</v>
      </c>
      <c r="D4585">
        <v>2010</v>
      </c>
      <c r="E4585">
        <v>3460</v>
      </c>
      <c r="F4585">
        <v>21090</v>
      </c>
      <c r="G4585">
        <v>5710</v>
      </c>
      <c r="H4585">
        <v>0</v>
      </c>
      <c r="I4585">
        <v>0</v>
      </c>
      <c r="J4585">
        <v>190</v>
      </c>
      <c r="K4585">
        <f>SUM(Emisiones_CH4_CO2eq_MUNDO[[#This Row],[Agricultura (kilotoneladas CO₂e)]:[Otras Quemas de Combustible (kilotoneladas CO₂e)]])</f>
        <v>30450</v>
      </c>
    </row>
    <row r="4586" spans="1:11" x14ac:dyDescent="0.25">
      <c r="A4586" t="s">
        <v>336</v>
      </c>
      <c r="B4586" t="s">
        <v>492</v>
      </c>
      <c r="C4586" t="s">
        <v>337</v>
      </c>
      <c r="D4586">
        <v>2011</v>
      </c>
      <c r="E4586">
        <v>3930</v>
      </c>
      <c r="F4586">
        <v>17480</v>
      </c>
      <c r="G4586">
        <v>5760</v>
      </c>
      <c r="H4586">
        <v>0</v>
      </c>
      <c r="I4586">
        <v>0</v>
      </c>
      <c r="J4586">
        <v>170</v>
      </c>
      <c r="K4586">
        <f>SUM(Emisiones_CH4_CO2eq_MUNDO[[#This Row],[Agricultura (kilotoneladas CO₂e)]:[Otras Quemas de Combustible (kilotoneladas CO₂e)]])</f>
        <v>27340</v>
      </c>
    </row>
    <row r="4587" spans="1:11" x14ac:dyDescent="0.25">
      <c r="A4587" t="s">
        <v>336</v>
      </c>
      <c r="B4587" t="s">
        <v>492</v>
      </c>
      <c r="C4587" t="s">
        <v>337</v>
      </c>
      <c r="D4587">
        <v>2012</v>
      </c>
      <c r="E4587">
        <v>3930</v>
      </c>
      <c r="F4587">
        <v>13870</v>
      </c>
      <c r="G4587">
        <v>5810</v>
      </c>
      <c r="H4587">
        <v>20</v>
      </c>
      <c r="I4587">
        <v>0</v>
      </c>
      <c r="J4587">
        <v>150</v>
      </c>
      <c r="K4587">
        <f>SUM(Emisiones_CH4_CO2eq_MUNDO[[#This Row],[Agricultura (kilotoneladas CO₂e)]:[Otras Quemas de Combustible (kilotoneladas CO₂e)]])</f>
        <v>23780</v>
      </c>
    </row>
    <row r="4588" spans="1:11" x14ac:dyDescent="0.25">
      <c r="A4588" t="s">
        <v>336</v>
      </c>
      <c r="B4588" t="s">
        <v>492</v>
      </c>
      <c r="C4588" t="s">
        <v>337</v>
      </c>
      <c r="D4588">
        <v>2013</v>
      </c>
      <c r="E4588">
        <v>3920</v>
      </c>
      <c r="F4588">
        <v>10250</v>
      </c>
      <c r="G4588">
        <v>5860</v>
      </c>
      <c r="H4588">
        <v>0</v>
      </c>
      <c r="I4588">
        <v>0</v>
      </c>
      <c r="J4588">
        <v>130</v>
      </c>
      <c r="K4588">
        <f>SUM(Emisiones_CH4_CO2eq_MUNDO[[#This Row],[Agricultura (kilotoneladas CO₂e)]:[Otras Quemas de Combustible (kilotoneladas CO₂e)]])</f>
        <v>20160</v>
      </c>
    </row>
    <row r="4589" spans="1:11" x14ac:dyDescent="0.25">
      <c r="A4589" t="s">
        <v>336</v>
      </c>
      <c r="B4589" t="s">
        <v>492</v>
      </c>
      <c r="C4589" t="s">
        <v>337</v>
      </c>
      <c r="D4589">
        <v>2014</v>
      </c>
      <c r="E4589">
        <v>3870</v>
      </c>
      <c r="F4589">
        <v>6640</v>
      </c>
      <c r="G4589">
        <v>5910</v>
      </c>
      <c r="H4589">
        <v>0</v>
      </c>
      <c r="I4589">
        <v>0</v>
      </c>
      <c r="J4589">
        <v>110</v>
      </c>
      <c r="K4589">
        <f>SUM(Emisiones_CH4_CO2eq_MUNDO[[#This Row],[Agricultura (kilotoneladas CO₂e)]:[Otras Quemas de Combustible (kilotoneladas CO₂e)]])</f>
        <v>16530</v>
      </c>
    </row>
    <row r="4590" spans="1:11" x14ac:dyDescent="0.25">
      <c r="A4590" t="s">
        <v>336</v>
      </c>
      <c r="B4590" t="s">
        <v>492</v>
      </c>
      <c r="C4590" t="s">
        <v>337</v>
      </c>
      <c r="D4590">
        <v>2015</v>
      </c>
      <c r="E4590">
        <v>3880</v>
      </c>
      <c r="F4590">
        <v>3030</v>
      </c>
      <c r="G4590">
        <v>5960</v>
      </c>
      <c r="H4590">
        <v>10</v>
      </c>
      <c r="I4590">
        <v>0</v>
      </c>
      <c r="J4590">
        <v>90</v>
      </c>
      <c r="K4590">
        <f>SUM(Emisiones_CH4_CO2eq_MUNDO[[#This Row],[Agricultura (kilotoneladas CO₂e)]:[Otras Quemas de Combustible (kilotoneladas CO₂e)]])</f>
        <v>12970</v>
      </c>
    </row>
    <row r="4591" spans="1:11" x14ac:dyDescent="0.25">
      <c r="A4591" t="s">
        <v>336</v>
      </c>
      <c r="B4591" t="s">
        <v>492</v>
      </c>
      <c r="C4591" t="s">
        <v>337</v>
      </c>
      <c r="D4591">
        <v>2016</v>
      </c>
      <c r="E4591">
        <v>3950</v>
      </c>
      <c r="F4591">
        <v>2880</v>
      </c>
      <c r="G4591">
        <v>6060</v>
      </c>
      <c r="H4591">
        <v>0</v>
      </c>
      <c r="I4591">
        <v>0</v>
      </c>
      <c r="J4591">
        <v>100</v>
      </c>
      <c r="K4591">
        <f>SUM(Emisiones_CH4_CO2eq_MUNDO[[#This Row],[Agricultura (kilotoneladas CO₂e)]:[Otras Quemas de Combustible (kilotoneladas CO₂e)]])</f>
        <v>12990</v>
      </c>
    </row>
    <row r="4592" spans="1:11" x14ac:dyDescent="0.25">
      <c r="A4592" t="s">
        <v>338</v>
      </c>
      <c r="B4592" t="s">
        <v>493</v>
      </c>
      <c r="C4592" t="s">
        <v>339</v>
      </c>
      <c r="D4592">
        <v>1990</v>
      </c>
      <c r="E4592">
        <v>3040</v>
      </c>
      <c r="F4592">
        <v>1050</v>
      </c>
      <c r="G4592">
        <v>830</v>
      </c>
      <c r="H4592">
        <v>0</v>
      </c>
      <c r="I4592">
        <v>0</v>
      </c>
      <c r="J4592">
        <v>50</v>
      </c>
      <c r="K4592">
        <f>SUM(Emisiones_CH4_CO2eq_MUNDO[[#This Row],[Agricultura (kilotoneladas CO₂e)]:[Otras Quemas de Combustible (kilotoneladas CO₂e)]])</f>
        <v>4970</v>
      </c>
    </row>
    <row r="4593" spans="1:11" x14ac:dyDescent="0.25">
      <c r="A4593" t="s">
        <v>338</v>
      </c>
      <c r="B4593" t="s">
        <v>493</v>
      </c>
      <c r="C4593" t="s">
        <v>339</v>
      </c>
      <c r="D4593">
        <v>1991</v>
      </c>
      <c r="E4593">
        <v>2980</v>
      </c>
      <c r="F4593">
        <v>1030</v>
      </c>
      <c r="G4593">
        <v>830</v>
      </c>
      <c r="H4593">
        <v>0</v>
      </c>
      <c r="I4593">
        <v>0</v>
      </c>
      <c r="J4593">
        <v>50</v>
      </c>
      <c r="K4593">
        <f>SUM(Emisiones_CH4_CO2eq_MUNDO[[#This Row],[Agricultura (kilotoneladas CO₂e)]:[Otras Quemas de Combustible (kilotoneladas CO₂e)]])</f>
        <v>4890</v>
      </c>
    </row>
    <row r="4594" spans="1:11" x14ac:dyDescent="0.25">
      <c r="A4594" t="s">
        <v>338</v>
      </c>
      <c r="B4594" t="s">
        <v>493</v>
      </c>
      <c r="C4594" t="s">
        <v>339</v>
      </c>
      <c r="D4594">
        <v>1992</v>
      </c>
      <c r="E4594">
        <v>2600</v>
      </c>
      <c r="F4594">
        <v>990</v>
      </c>
      <c r="G4594">
        <v>750</v>
      </c>
      <c r="H4594">
        <v>0</v>
      </c>
      <c r="I4594">
        <v>0</v>
      </c>
      <c r="J4594">
        <v>30</v>
      </c>
      <c r="K4594">
        <f>SUM(Emisiones_CH4_CO2eq_MUNDO[[#This Row],[Agricultura (kilotoneladas CO₂e)]:[Otras Quemas de Combustible (kilotoneladas CO₂e)]])</f>
        <v>4370</v>
      </c>
    </row>
    <row r="4595" spans="1:11" x14ac:dyDescent="0.25">
      <c r="A4595" t="s">
        <v>338</v>
      </c>
      <c r="B4595" t="s">
        <v>493</v>
      </c>
      <c r="C4595" t="s">
        <v>339</v>
      </c>
      <c r="D4595">
        <v>1993</v>
      </c>
      <c r="E4595">
        <v>2400</v>
      </c>
      <c r="F4595">
        <v>950</v>
      </c>
      <c r="G4595">
        <v>730</v>
      </c>
      <c r="H4595">
        <v>0</v>
      </c>
      <c r="I4595">
        <v>0</v>
      </c>
      <c r="J4595">
        <v>30</v>
      </c>
      <c r="K4595">
        <f>SUM(Emisiones_CH4_CO2eq_MUNDO[[#This Row],[Agricultura (kilotoneladas CO₂e)]:[Otras Quemas de Combustible (kilotoneladas CO₂e)]])</f>
        <v>4110</v>
      </c>
    </row>
    <row r="4596" spans="1:11" x14ac:dyDescent="0.25">
      <c r="A4596" t="s">
        <v>338</v>
      </c>
      <c r="B4596" t="s">
        <v>493</v>
      </c>
      <c r="C4596" t="s">
        <v>339</v>
      </c>
      <c r="D4596">
        <v>1994</v>
      </c>
      <c r="E4596">
        <v>2390</v>
      </c>
      <c r="F4596">
        <v>530</v>
      </c>
      <c r="G4596">
        <v>700</v>
      </c>
      <c r="H4596">
        <v>0</v>
      </c>
      <c r="I4596">
        <v>0</v>
      </c>
      <c r="J4596">
        <v>30</v>
      </c>
      <c r="K4596">
        <f>SUM(Emisiones_CH4_CO2eq_MUNDO[[#This Row],[Agricultura (kilotoneladas CO₂e)]:[Otras Quemas de Combustible (kilotoneladas CO₂e)]])</f>
        <v>3650</v>
      </c>
    </row>
    <row r="4597" spans="1:11" x14ac:dyDescent="0.25">
      <c r="A4597" t="s">
        <v>338</v>
      </c>
      <c r="B4597" t="s">
        <v>493</v>
      </c>
      <c r="C4597" t="s">
        <v>339</v>
      </c>
      <c r="D4597">
        <v>1995</v>
      </c>
      <c r="E4597">
        <v>2300</v>
      </c>
      <c r="F4597">
        <v>380</v>
      </c>
      <c r="G4597">
        <v>700</v>
      </c>
      <c r="H4597">
        <v>0</v>
      </c>
      <c r="I4597">
        <v>0</v>
      </c>
      <c r="J4597">
        <v>40</v>
      </c>
      <c r="K4597">
        <f>SUM(Emisiones_CH4_CO2eq_MUNDO[[#This Row],[Agricultura (kilotoneladas CO₂e)]:[Otras Quemas de Combustible (kilotoneladas CO₂e)]])</f>
        <v>3420</v>
      </c>
    </row>
    <row r="4598" spans="1:11" x14ac:dyDescent="0.25">
      <c r="A4598" t="s">
        <v>338</v>
      </c>
      <c r="B4598" t="s">
        <v>493</v>
      </c>
      <c r="C4598" t="s">
        <v>339</v>
      </c>
      <c r="D4598">
        <v>1996</v>
      </c>
      <c r="E4598">
        <v>2190</v>
      </c>
      <c r="F4598">
        <v>200</v>
      </c>
      <c r="G4598">
        <v>730</v>
      </c>
      <c r="H4598">
        <v>0</v>
      </c>
      <c r="I4598">
        <v>0</v>
      </c>
      <c r="J4598">
        <v>50</v>
      </c>
      <c r="K4598">
        <f>SUM(Emisiones_CH4_CO2eq_MUNDO[[#This Row],[Agricultura (kilotoneladas CO₂e)]:[Otras Quemas de Combustible (kilotoneladas CO₂e)]])</f>
        <v>3170</v>
      </c>
    </row>
    <row r="4599" spans="1:11" x14ac:dyDescent="0.25">
      <c r="A4599" t="s">
        <v>338</v>
      </c>
      <c r="B4599" t="s">
        <v>493</v>
      </c>
      <c r="C4599" t="s">
        <v>339</v>
      </c>
      <c r="D4599">
        <v>1997</v>
      </c>
      <c r="E4599">
        <v>2140</v>
      </c>
      <c r="F4599">
        <v>200</v>
      </c>
      <c r="G4599">
        <v>730</v>
      </c>
      <c r="H4599">
        <v>0</v>
      </c>
      <c r="I4599">
        <v>0</v>
      </c>
      <c r="J4599">
        <v>60</v>
      </c>
      <c r="K4599">
        <f>SUM(Emisiones_CH4_CO2eq_MUNDO[[#This Row],[Agricultura (kilotoneladas CO₂e)]:[Otras Quemas de Combustible (kilotoneladas CO₂e)]])</f>
        <v>3130</v>
      </c>
    </row>
    <row r="4600" spans="1:11" x14ac:dyDescent="0.25">
      <c r="A4600" t="s">
        <v>338</v>
      </c>
      <c r="B4600" t="s">
        <v>493</v>
      </c>
      <c r="C4600" t="s">
        <v>339</v>
      </c>
      <c r="D4600">
        <v>1998</v>
      </c>
      <c r="E4600">
        <v>2069.99999999999</v>
      </c>
      <c r="F4600">
        <v>100</v>
      </c>
      <c r="G4600">
        <v>730</v>
      </c>
      <c r="H4600">
        <v>0</v>
      </c>
      <c r="I4600">
        <v>0</v>
      </c>
      <c r="J4600">
        <v>70</v>
      </c>
      <c r="K4600">
        <f>SUM(Emisiones_CH4_CO2eq_MUNDO[[#This Row],[Agricultura (kilotoneladas CO₂e)]:[Otras Quemas de Combustible (kilotoneladas CO₂e)]])</f>
        <v>2969.99999999999</v>
      </c>
    </row>
    <row r="4601" spans="1:11" x14ac:dyDescent="0.25">
      <c r="A4601" t="s">
        <v>338</v>
      </c>
      <c r="B4601" t="s">
        <v>493</v>
      </c>
      <c r="C4601" t="s">
        <v>339</v>
      </c>
      <c r="D4601">
        <v>1999</v>
      </c>
      <c r="E4601">
        <v>2100</v>
      </c>
      <c r="F4601">
        <v>150</v>
      </c>
      <c r="G4601">
        <v>530</v>
      </c>
      <c r="H4601">
        <v>0</v>
      </c>
      <c r="I4601">
        <v>0</v>
      </c>
      <c r="J4601">
        <v>70</v>
      </c>
      <c r="K4601">
        <f>SUM(Emisiones_CH4_CO2eq_MUNDO[[#This Row],[Agricultura (kilotoneladas CO₂e)]:[Otras Quemas de Combustible (kilotoneladas CO₂e)]])</f>
        <v>2850</v>
      </c>
    </row>
    <row r="4602" spans="1:11" x14ac:dyDescent="0.25">
      <c r="A4602" t="s">
        <v>338</v>
      </c>
      <c r="B4602" t="s">
        <v>493</v>
      </c>
      <c r="C4602" t="s">
        <v>339</v>
      </c>
      <c r="D4602">
        <v>2000</v>
      </c>
      <c r="E4602">
        <v>2089.99999999999</v>
      </c>
      <c r="F4602">
        <v>180</v>
      </c>
      <c r="G4602">
        <v>530</v>
      </c>
      <c r="H4602">
        <v>0</v>
      </c>
      <c r="I4602">
        <v>0</v>
      </c>
      <c r="J4602">
        <v>80</v>
      </c>
      <c r="K4602">
        <f>SUM(Emisiones_CH4_CO2eq_MUNDO[[#This Row],[Agricultura (kilotoneladas CO₂e)]:[Otras Quemas de Combustible (kilotoneladas CO₂e)]])</f>
        <v>2879.99999999999</v>
      </c>
    </row>
    <row r="4603" spans="1:11" x14ac:dyDescent="0.25">
      <c r="A4603" t="s">
        <v>338</v>
      </c>
      <c r="B4603" t="s">
        <v>493</v>
      </c>
      <c r="C4603" t="s">
        <v>339</v>
      </c>
      <c r="D4603">
        <v>2001</v>
      </c>
      <c r="E4603">
        <v>2110</v>
      </c>
      <c r="F4603">
        <v>200</v>
      </c>
      <c r="G4603">
        <v>550</v>
      </c>
      <c r="H4603">
        <v>0</v>
      </c>
      <c r="I4603">
        <v>0</v>
      </c>
      <c r="J4603">
        <v>90</v>
      </c>
      <c r="K4603">
        <f>SUM(Emisiones_CH4_CO2eq_MUNDO[[#This Row],[Agricultura (kilotoneladas CO₂e)]:[Otras Quemas de Combustible (kilotoneladas CO₂e)]])</f>
        <v>2950</v>
      </c>
    </row>
    <row r="4604" spans="1:11" x14ac:dyDescent="0.25">
      <c r="A4604" t="s">
        <v>338</v>
      </c>
      <c r="B4604" t="s">
        <v>493</v>
      </c>
      <c r="C4604" t="s">
        <v>339</v>
      </c>
      <c r="D4604">
        <v>2002</v>
      </c>
      <c r="E4604">
        <v>2180</v>
      </c>
      <c r="F4604">
        <v>150</v>
      </c>
      <c r="G4604">
        <v>550</v>
      </c>
      <c r="H4604">
        <v>0</v>
      </c>
      <c r="I4604">
        <v>0</v>
      </c>
      <c r="J4604">
        <v>100</v>
      </c>
      <c r="K4604">
        <f>SUM(Emisiones_CH4_CO2eq_MUNDO[[#This Row],[Agricultura (kilotoneladas CO₂e)]:[Otras Quemas de Combustible (kilotoneladas CO₂e)]])</f>
        <v>2980</v>
      </c>
    </row>
    <row r="4605" spans="1:11" x14ac:dyDescent="0.25">
      <c r="A4605" t="s">
        <v>338</v>
      </c>
      <c r="B4605" t="s">
        <v>493</v>
      </c>
      <c r="C4605" t="s">
        <v>339</v>
      </c>
      <c r="D4605">
        <v>2003</v>
      </c>
      <c r="E4605">
        <v>2280</v>
      </c>
      <c r="F4605">
        <v>180</v>
      </c>
      <c r="G4605">
        <v>580</v>
      </c>
      <c r="H4605">
        <v>0</v>
      </c>
      <c r="I4605">
        <v>0</v>
      </c>
      <c r="J4605">
        <v>120</v>
      </c>
      <c r="K4605">
        <f>SUM(Emisiones_CH4_CO2eq_MUNDO[[#This Row],[Agricultura (kilotoneladas CO₂e)]:[Otras Quemas de Combustible (kilotoneladas CO₂e)]])</f>
        <v>3160</v>
      </c>
    </row>
    <row r="4606" spans="1:11" x14ac:dyDescent="0.25">
      <c r="A4606" t="s">
        <v>338</v>
      </c>
      <c r="B4606" t="s">
        <v>493</v>
      </c>
      <c r="C4606" t="s">
        <v>339</v>
      </c>
      <c r="D4606">
        <v>2004</v>
      </c>
      <c r="E4606">
        <v>2410</v>
      </c>
      <c r="F4606">
        <v>100</v>
      </c>
      <c r="G4606">
        <v>600</v>
      </c>
      <c r="H4606">
        <v>0</v>
      </c>
      <c r="I4606">
        <v>0</v>
      </c>
      <c r="J4606">
        <v>130</v>
      </c>
      <c r="K4606">
        <f>SUM(Emisiones_CH4_CO2eq_MUNDO[[#This Row],[Agricultura (kilotoneladas CO₂e)]:[Otras Quemas de Combustible (kilotoneladas CO₂e)]])</f>
        <v>3240</v>
      </c>
    </row>
    <row r="4607" spans="1:11" x14ac:dyDescent="0.25">
      <c r="A4607" t="s">
        <v>338</v>
      </c>
      <c r="B4607" t="s">
        <v>493</v>
      </c>
      <c r="C4607" t="s">
        <v>339</v>
      </c>
      <c r="D4607">
        <v>2005</v>
      </c>
      <c r="E4607">
        <v>2600</v>
      </c>
      <c r="F4607">
        <v>100</v>
      </c>
      <c r="G4607">
        <v>600</v>
      </c>
      <c r="H4607">
        <v>0</v>
      </c>
      <c r="I4607">
        <v>0</v>
      </c>
      <c r="J4607">
        <v>140</v>
      </c>
      <c r="K4607">
        <f>SUM(Emisiones_CH4_CO2eq_MUNDO[[#This Row],[Agricultura (kilotoneladas CO₂e)]:[Otras Quemas de Combustible (kilotoneladas CO₂e)]])</f>
        <v>3440</v>
      </c>
    </row>
    <row r="4608" spans="1:11" x14ac:dyDescent="0.25">
      <c r="A4608" t="s">
        <v>338</v>
      </c>
      <c r="B4608" t="s">
        <v>493</v>
      </c>
      <c r="C4608" t="s">
        <v>339</v>
      </c>
      <c r="D4608">
        <v>2006</v>
      </c>
      <c r="E4608">
        <v>2760</v>
      </c>
      <c r="F4608">
        <v>100</v>
      </c>
      <c r="G4608">
        <v>600</v>
      </c>
      <c r="H4608">
        <v>0</v>
      </c>
      <c r="I4608">
        <v>0</v>
      </c>
      <c r="J4608">
        <v>110</v>
      </c>
      <c r="K4608">
        <f>SUM(Emisiones_CH4_CO2eq_MUNDO[[#This Row],[Agricultura (kilotoneladas CO₂e)]:[Otras Quemas de Combustible (kilotoneladas CO₂e)]])</f>
        <v>3570</v>
      </c>
    </row>
    <row r="4609" spans="1:11" x14ac:dyDescent="0.25">
      <c r="A4609" t="s">
        <v>338</v>
      </c>
      <c r="B4609" t="s">
        <v>493</v>
      </c>
      <c r="C4609" t="s">
        <v>339</v>
      </c>
      <c r="D4609">
        <v>2007</v>
      </c>
      <c r="E4609">
        <v>2880</v>
      </c>
      <c r="F4609">
        <v>80</v>
      </c>
      <c r="G4609">
        <v>630</v>
      </c>
      <c r="H4609">
        <v>0</v>
      </c>
      <c r="I4609">
        <v>0</v>
      </c>
      <c r="J4609">
        <v>90</v>
      </c>
      <c r="K4609">
        <f>SUM(Emisiones_CH4_CO2eq_MUNDO[[#This Row],[Agricultura (kilotoneladas CO₂e)]:[Otras Quemas de Combustible (kilotoneladas CO₂e)]])</f>
        <v>3680</v>
      </c>
    </row>
    <row r="4610" spans="1:11" x14ac:dyDescent="0.25">
      <c r="A4610" t="s">
        <v>338</v>
      </c>
      <c r="B4610" t="s">
        <v>493</v>
      </c>
      <c r="C4610" t="s">
        <v>339</v>
      </c>
      <c r="D4610">
        <v>2008</v>
      </c>
      <c r="E4610">
        <v>3320</v>
      </c>
      <c r="F4610">
        <v>80</v>
      </c>
      <c r="G4610">
        <v>630</v>
      </c>
      <c r="H4610">
        <v>0</v>
      </c>
      <c r="I4610">
        <v>0</v>
      </c>
      <c r="J4610">
        <v>70</v>
      </c>
      <c r="K4610">
        <f>SUM(Emisiones_CH4_CO2eq_MUNDO[[#This Row],[Agricultura (kilotoneladas CO₂e)]:[Otras Quemas de Combustible (kilotoneladas CO₂e)]])</f>
        <v>4100</v>
      </c>
    </row>
    <row r="4611" spans="1:11" x14ac:dyDescent="0.25">
      <c r="A4611" t="s">
        <v>338</v>
      </c>
      <c r="B4611" t="s">
        <v>493</v>
      </c>
      <c r="C4611" t="s">
        <v>339</v>
      </c>
      <c r="D4611">
        <v>2009</v>
      </c>
      <c r="E4611">
        <v>3560</v>
      </c>
      <c r="F4611">
        <v>50</v>
      </c>
      <c r="G4611">
        <v>650</v>
      </c>
      <c r="H4611">
        <v>0</v>
      </c>
      <c r="I4611">
        <v>0</v>
      </c>
      <c r="J4611">
        <v>50</v>
      </c>
      <c r="K4611">
        <f>SUM(Emisiones_CH4_CO2eq_MUNDO[[#This Row],[Agricultura (kilotoneladas CO₂e)]:[Otras Quemas de Combustible (kilotoneladas CO₂e)]])</f>
        <v>4310</v>
      </c>
    </row>
    <row r="4612" spans="1:11" x14ac:dyDescent="0.25">
      <c r="A4612" t="s">
        <v>338</v>
      </c>
      <c r="B4612" t="s">
        <v>493</v>
      </c>
      <c r="C4612" t="s">
        <v>339</v>
      </c>
      <c r="D4612">
        <v>2010</v>
      </c>
      <c r="E4612">
        <v>3620</v>
      </c>
      <c r="F4612">
        <v>40</v>
      </c>
      <c r="G4612">
        <v>650</v>
      </c>
      <c r="H4612">
        <v>0</v>
      </c>
      <c r="I4612">
        <v>0</v>
      </c>
      <c r="J4612">
        <v>20</v>
      </c>
      <c r="K4612">
        <f>SUM(Emisiones_CH4_CO2eq_MUNDO[[#This Row],[Agricultura (kilotoneladas CO₂e)]:[Otras Quemas de Combustible (kilotoneladas CO₂e)]])</f>
        <v>4330</v>
      </c>
    </row>
    <row r="4613" spans="1:11" x14ac:dyDescent="0.25">
      <c r="A4613" t="s">
        <v>338</v>
      </c>
      <c r="B4613" t="s">
        <v>493</v>
      </c>
      <c r="C4613" t="s">
        <v>339</v>
      </c>
      <c r="D4613">
        <v>2011</v>
      </c>
      <c r="E4613">
        <v>3740</v>
      </c>
      <c r="F4613">
        <v>60</v>
      </c>
      <c r="G4613">
        <v>670</v>
      </c>
      <c r="H4613">
        <v>0</v>
      </c>
      <c r="I4613">
        <v>0</v>
      </c>
      <c r="J4613">
        <v>30</v>
      </c>
      <c r="K4613">
        <f>SUM(Emisiones_CH4_CO2eq_MUNDO[[#This Row],[Agricultura (kilotoneladas CO₂e)]:[Otras Quemas de Combustible (kilotoneladas CO₂e)]])</f>
        <v>4500</v>
      </c>
    </row>
    <row r="4614" spans="1:11" x14ac:dyDescent="0.25">
      <c r="A4614" t="s">
        <v>338</v>
      </c>
      <c r="B4614" t="s">
        <v>493</v>
      </c>
      <c r="C4614" t="s">
        <v>339</v>
      </c>
      <c r="D4614">
        <v>2012</v>
      </c>
      <c r="E4614">
        <v>3950</v>
      </c>
      <c r="F4614">
        <v>80</v>
      </c>
      <c r="G4614">
        <v>680</v>
      </c>
      <c r="H4614">
        <v>0</v>
      </c>
      <c r="I4614">
        <v>0</v>
      </c>
      <c r="J4614">
        <v>30</v>
      </c>
      <c r="K4614">
        <f>SUM(Emisiones_CH4_CO2eq_MUNDO[[#This Row],[Agricultura (kilotoneladas CO₂e)]:[Otras Quemas de Combustible (kilotoneladas CO₂e)]])</f>
        <v>4740</v>
      </c>
    </row>
    <row r="4615" spans="1:11" x14ac:dyDescent="0.25">
      <c r="A4615" t="s">
        <v>338</v>
      </c>
      <c r="B4615" t="s">
        <v>493</v>
      </c>
      <c r="C4615" t="s">
        <v>339</v>
      </c>
      <c r="D4615">
        <v>2013</v>
      </c>
      <c r="E4615">
        <v>4090</v>
      </c>
      <c r="F4615">
        <v>100</v>
      </c>
      <c r="G4615">
        <v>700</v>
      </c>
      <c r="H4615">
        <v>0</v>
      </c>
      <c r="I4615">
        <v>0</v>
      </c>
      <c r="J4615">
        <v>40</v>
      </c>
      <c r="K4615">
        <f>SUM(Emisiones_CH4_CO2eq_MUNDO[[#This Row],[Agricultura (kilotoneladas CO₂e)]:[Otras Quemas de Combustible (kilotoneladas CO₂e)]])</f>
        <v>4930</v>
      </c>
    </row>
    <row r="4616" spans="1:11" x14ac:dyDescent="0.25">
      <c r="A4616" t="s">
        <v>338</v>
      </c>
      <c r="B4616" t="s">
        <v>493</v>
      </c>
      <c r="C4616" t="s">
        <v>339</v>
      </c>
      <c r="D4616">
        <v>2014</v>
      </c>
      <c r="E4616">
        <v>4150</v>
      </c>
      <c r="F4616">
        <v>120</v>
      </c>
      <c r="G4616">
        <v>710</v>
      </c>
      <c r="H4616">
        <v>0</v>
      </c>
      <c r="I4616">
        <v>0</v>
      </c>
      <c r="J4616">
        <v>40</v>
      </c>
      <c r="K4616">
        <f>SUM(Emisiones_CH4_CO2eq_MUNDO[[#This Row],[Agricultura (kilotoneladas CO₂e)]:[Otras Quemas de Combustible (kilotoneladas CO₂e)]])</f>
        <v>5020</v>
      </c>
    </row>
    <row r="4617" spans="1:11" x14ac:dyDescent="0.25">
      <c r="A4617" t="s">
        <v>338</v>
      </c>
      <c r="B4617" t="s">
        <v>493</v>
      </c>
      <c r="C4617" t="s">
        <v>339</v>
      </c>
      <c r="D4617">
        <v>2015</v>
      </c>
      <c r="E4617">
        <v>4320</v>
      </c>
      <c r="F4617">
        <v>140</v>
      </c>
      <c r="G4617">
        <v>730</v>
      </c>
      <c r="H4617">
        <v>0</v>
      </c>
      <c r="I4617">
        <v>0</v>
      </c>
      <c r="J4617">
        <v>40</v>
      </c>
      <c r="K4617">
        <f>SUM(Emisiones_CH4_CO2eq_MUNDO[[#This Row],[Agricultura (kilotoneladas CO₂e)]:[Otras Quemas de Combustible (kilotoneladas CO₂e)]])</f>
        <v>5230</v>
      </c>
    </row>
    <row r="4618" spans="1:11" x14ac:dyDescent="0.25">
      <c r="A4618" t="s">
        <v>338</v>
      </c>
      <c r="B4618" t="s">
        <v>493</v>
      </c>
      <c r="C4618" t="s">
        <v>339</v>
      </c>
      <c r="D4618">
        <v>2016</v>
      </c>
      <c r="E4618">
        <v>4460</v>
      </c>
      <c r="F4618">
        <v>140</v>
      </c>
      <c r="G4618">
        <v>750</v>
      </c>
      <c r="H4618">
        <v>0</v>
      </c>
      <c r="I4618">
        <v>0</v>
      </c>
      <c r="J4618">
        <v>40</v>
      </c>
      <c r="K4618">
        <f>SUM(Emisiones_CH4_CO2eq_MUNDO[[#This Row],[Agricultura (kilotoneladas CO₂e)]:[Otras Quemas de Combustible (kilotoneladas CO₂e)]])</f>
        <v>5390</v>
      </c>
    </row>
    <row r="4619" spans="1:11" x14ac:dyDescent="0.25">
      <c r="A4619" t="s">
        <v>340</v>
      </c>
      <c r="B4619" t="s">
        <v>493</v>
      </c>
      <c r="C4619" t="s">
        <v>341</v>
      </c>
      <c r="D4619">
        <v>1990</v>
      </c>
      <c r="E4619">
        <v>19620</v>
      </c>
      <c r="F4619">
        <v>20</v>
      </c>
      <c r="G4619">
        <v>1180</v>
      </c>
      <c r="H4619">
        <v>16850</v>
      </c>
      <c r="I4619">
        <v>0</v>
      </c>
      <c r="J4619">
        <v>5440</v>
      </c>
      <c r="K4619">
        <f>SUM(Emisiones_CH4_CO2eq_MUNDO[[#This Row],[Agricultura (kilotoneladas CO₂e)]:[Otras Quemas de Combustible (kilotoneladas CO₂e)]])</f>
        <v>43110</v>
      </c>
    </row>
    <row r="4620" spans="1:11" x14ac:dyDescent="0.25">
      <c r="A4620" t="s">
        <v>340</v>
      </c>
      <c r="B4620" t="s">
        <v>340</v>
      </c>
      <c r="C4620" t="s">
        <v>341</v>
      </c>
      <c r="D4620">
        <v>1991</v>
      </c>
      <c r="E4620">
        <v>19700</v>
      </c>
      <c r="F4620">
        <v>20</v>
      </c>
      <c r="G4620">
        <v>1180</v>
      </c>
      <c r="H4620">
        <v>16850</v>
      </c>
      <c r="I4620">
        <v>0</v>
      </c>
      <c r="J4620">
        <v>5420</v>
      </c>
      <c r="K4620">
        <f>SUM(Emisiones_CH4_CO2eq_MUNDO[[#This Row],[Agricultura (kilotoneladas CO₂e)]:[Otras Quemas de Combustible (kilotoneladas CO₂e)]])</f>
        <v>43170</v>
      </c>
    </row>
    <row r="4621" spans="1:11" x14ac:dyDescent="0.25">
      <c r="A4621" t="s">
        <v>340</v>
      </c>
      <c r="B4621" t="s">
        <v>340</v>
      </c>
      <c r="C4621" t="s">
        <v>341</v>
      </c>
      <c r="D4621">
        <v>1992</v>
      </c>
      <c r="E4621">
        <v>19610</v>
      </c>
      <c r="F4621">
        <v>20</v>
      </c>
      <c r="G4621">
        <v>1190</v>
      </c>
      <c r="H4621">
        <v>16850</v>
      </c>
      <c r="I4621">
        <v>0</v>
      </c>
      <c r="J4621">
        <v>5400</v>
      </c>
      <c r="K4621">
        <f>SUM(Emisiones_CH4_CO2eq_MUNDO[[#This Row],[Agricultura (kilotoneladas CO₂e)]:[Otras Quemas de Combustible (kilotoneladas CO₂e)]])</f>
        <v>43070</v>
      </c>
    </row>
    <row r="4622" spans="1:11" x14ac:dyDescent="0.25">
      <c r="A4622" t="s">
        <v>340</v>
      </c>
      <c r="B4622" t="s">
        <v>340</v>
      </c>
      <c r="C4622" t="s">
        <v>341</v>
      </c>
      <c r="D4622">
        <v>1993</v>
      </c>
      <c r="E4622">
        <v>19910</v>
      </c>
      <c r="F4622">
        <v>20</v>
      </c>
      <c r="G4622">
        <v>1200</v>
      </c>
      <c r="H4622">
        <v>16850</v>
      </c>
      <c r="I4622">
        <v>0</v>
      </c>
      <c r="J4622">
        <v>5380</v>
      </c>
      <c r="K4622">
        <f>SUM(Emisiones_CH4_CO2eq_MUNDO[[#This Row],[Agricultura (kilotoneladas CO₂e)]:[Otras Quemas de Combustible (kilotoneladas CO₂e)]])</f>
        <v>43360</v>
      </c>
    </row>
    <row r="4623" spans="1:11" x14ac:dyDescent="0.25">
      <c r="A4623" t="s">
        <v>340</v>
      </c>
      <c r="B4623" t="s">
        <v>340</v>
      </c>
      <c r="C4623" t="s">
        <v>341</v>
      </c>
      <c r="D4623">
        <v>1994</v>
      </c>
      <c r="E4623">
        <v>19980</v>
      </c>
      <c r="F4623">
        <v>20</v>
      </c>
      <c r="G4623">
        <v>1210</v>
      </c>
      <c r="H4623">
        <v>16850</v>
      </c>
      <c r="I4623">
        <v>0</v>
      </c>
      <c r="J4623">
        <v>5360</v>
      </c>
      <c r="K4623">
        <f>SUM(Emisiones_CH4_CO2eq_MUNDO[[#This Row],[Agricultura (kilotoneladas CO₂e)]:[Otras Quemas de Combustible (kilotoneladas CO₂e)]])</f>
        <v>43420</v>
      </c>
    </row>
    <row r="4624" spans="1:11" x14ac:dyDescent="0.25">
      <c r="A4624" t="s">
        <v>340</v>
      </c>
      <c r="B4624" t="s">
        <v>340</v>
      </c>
      <c r="C4624" t="s">
        <v>341</v>
      </c>
      <c r="D4624">
        <v>1995</v>
      </c>
      <c r="E4624">
        <v>22060</v>
      </c>
      <c r="F4624">
        <v>20</v>
      </c>
      <c r="G4624">
        <v>1250</v>
      </c>
      <c r="H4624">
        <v>16850</v>
      </c>
      <c r="I4624">
        <v>0</v>
      </c>
      <c r="J4624">
        <v>5350</v>
      </c>
      <c r="K4624">
        <f>SUM(Emisiones_CH4_CO2eq_MUNDO[[#This Row],[Agricultura (kilotoneladas CO₂e)]:[Otras Quemas de Combustible (kilotoneladas CO₂e)]])</f>
        <v>45530</v>
      </c>
    </row>
    <row r="4625" spans="1:11" x14ac:dyDescent="0.25">
      <c r="A4625" t="s">
        <v>340</v>
      </c>
      <c r="B4625" t="s">
        <v>340</v>
      </c>
      <c r="C4625" t="s">
        <v>341</v>
      </c>
      <c r="D4625">
        <v>1996</v>
      </c>
      <c r="E4625">
        <v>20200</v>
      </c>
      <c r="F4625">
        <v>20</v>
      </c>
      <c r="G4625">
        <v>1290</v>
      </c>
      <c r="H4625">
        <v>16910</v>
      </c>
      <c r="I4625">
        <v>0</v>
      </c>
      <c r="J4625">
        <v>5410</v>
      </c>
      <c r="K4625">
        <f>SUM(Emisiones_CH4_CO2eq_MUNDO[[#This Row],[Agricultura (kilotoneladas CO₂e)]:[Otras Quemas de Combustible (kilotoneladas CO₂e)]])</f>
        <v>43830</v>
      </c>
    </row>
    <row r="4626" spans="1:11" x14ac:dyDescent="0.25">
      <c r="A4626" t="s">
        <v>340</v>
      </c>
      <c r="B4626" t="s">
        <v>340</v>
      </c>
      <c r="C4626" t="s">
        <v>341</v>
      </c>
      <c r="D4626">
        <v>1997</v>
      </c>
      <c r="E4626">
        <v>19940</v>
      </c>
      <c r="F4626">
        <v>30</v>
      </c>
      <c r="G4626">
        <v>1330</v>
      </c>
      <c r="H4626">
        <v>13630</v>
      </c>
      <c r="I4626">
        <v>0</v>
      </c>
      <c r="J4626">
        <v>5480</v>
      </c>
      <c r="K4626">
        <f>SUM(Emisiones_CH4_CO2eq_MUNDO[[#This Row],[Agricultura (kilotoneladas CO₂e)]:[Otras Quemas de Combustible (kilotoneladas CO₂e)]])</f>
        <v>40410</v>
      </c>
    </row>
    <row r="4627" spans="1:11" x14ac:dyDescent="0.25">
      <c r="A4627" t="s">
        <v>340</v>
      </c>
      <c r="B4627" t="s">
        <v>340</v>
      </c>
      <c r="C4627" t="s">
        <v>341</v>
      </c>
      <c r="D4627">
        <v>1998</v>
      </c>
      <c r="E4627">
        <v>22110</v>
      </c>
      <c r="F4627">
        <v>30</v>
      </c>
      <c r="G4627">
        <v>1370</v>
      </c>
      <c r="H4627">
        <v>17230</v>
      </c>
      <c r="I4627">
        <v>0</v>
      </c>
      <c r="J4627">
        <v>5540</v>
      </c>
      <c r="K4627">
        <f>SUM(Emisiones_CH4_CO2eq_MUNDO[[#This Row],[Agricultura (kilotoneladas CO₂e)]:[Otras Quemas de Combustible (kilotoneladas CO₂e)]])</f>
        <v>46280</v>
      </c>
    </row>
    <row r="4628" spans="1:11" x14ac:dyDescent="0.25">
      <c r="A4628" t="s">
        <v>340</v>
      </c>
      <c r="B4628" t="s">
        <v>340</v>
      </c>
      <c r="C4628" t="s">
        <v>341</v>
      </c>
      <c r="D4628">
        <v>1999</v>
      </c>
      <c r="E4628">
        <v>22670</v>
      </c>
      <c r="F4628">
        <v>30</v>
      </c>
      <c r="G4628">
        <v>1410</v>
      </c>
      <c r="H4628">
        <v>15390</v>
      </c>
      <c r="I4628">
        <v>0</v>
      </c>
      <c r="J4628">
        <v>5610</v>
      </c>
      <c r="K4628">
        <f>SUM(Emisiones_CH4_CO2eq_MUNDO[[#This Row],[Agricultura (kilotoneladas CO₂e)]:[Otras Quemas de Combustible (kilotoneladas CO₂e)]])</f>
        <v>45110</v>
      </c>
    </row>
    <row r="4629" spans="1:11" x14ac:dyDescent="0.25">
      <c r="A4629" t="s">
        <v>340</v>
      </c>
      <c r="B4629" t="s">
        <v>340</v>
      </c>
      <c r="C4629" t="s">
        <v>341</v>
      </c>
      <c r="D4629">
        <v>2000</v>
      </c>
      <c r="E4629">
        <v>21350</v>
      </c>
      <c r="F4629">
        <v>40</v>
      </c>
      <c r="G4629">
        <v>1450</v>
      </c>
      <c r="H4629">
        <v>9780</v>
      </c>
      <c r="I4629">
        <v>0</v>
      </c>
      <c r="J4629">
        <v>5670</v>
      </c>
      <c r="K4629">
        <f>SUM(Emisiones_CH4_CO2eq_MUNDO[[#This Row],[Agricultura (kilotoneladas CO₂e)]:[Otras Quemas de Combustible (kilotoneladas CO₂e)]])</f>
        <v>38290</v>
      </c>
    </row>
    <row r="4630" spans="1:11" x14ac:dyDescent="0.25">
      <c r="A4630" t="s">
        <v>340</v>
      </c>
      <c r="B4630" t="s">
        <v>340</v>
      </c>
      <c r="C4630" t="s">
        <v>341</v>
      </c>
      <c r="D4630">
        <v>2001</v>
      </c>
      <c r="E4630">
        <v>23350</v>
      </c>
      <c r="F4630">
        <v>230</v>
      </c>
      <c r="G4630">
        <v>1490</v>
      </c>
      <c r="H4630">
        <v>21250</v>
      </c>
      <c r="I4630">
        <v>0</v>
      </c>
      <c r="J4630">
        <v>6120</v>
      </c>
      <c r="K4630">
        <f>SUM(Emisiones_CH4_CO2eq_MUNDO[[#This Row],[Agricultura (kilotoneladas CO₂e)]:[Otras Quemas de Combustible (kilotoneladas CO₂e)]])</f>
        <v>52440</v>
      </c>
    </row>
    <row r="4631" spans="1:11" x14ac:dyDescent="0.25">
      <c r="A4631" t="s">
        <v>340</v>
      </c>
      <c r="B4631" t="s">
        <v>340</v>
      </c>
      <c r="C4631" t="s">
        <v>341</v>
      </c>
      <c r="D4631">
        <v>2002</v>
      </c>
      <c r="E4631">
        <v>24520</v>
      </c>
      <c r="F4631">
        <v>420</v>
      </c>
      <c r="G4631">
        <v>1540</v>
      </c>
      <c r="H4631">
        <v>15310</v>
      </c>
      <c r="I4631">
        <v>0</v>
      </c>
      <c r="J4631">
        <v>6570</v>
      </c>
      <c r="K4631">
        <f>SUM(Emisiones_CH4_CO2eq_MUNDO[[#This Row],[Agricultura (kilotoneladas CO₂e)]:[Otras Quemas de Combustible (kilotoneladas CO₂e)]])</f>
        <v>48360</v>
      </c>
    </row>
    <row r="4632" spans="1:11" x14ac:dyDescent="0.25">
      <c r="A4632" t="s">
        <v>340</v>
      </c>
      <c r="B4632" t="s">
        <v>340</v>
      </c>
      <c r="C4632" t="s">
        <v>341</v>
      </c>
      <c r="D4632">
        <v>2003</v>
      </c>
      <c r="E4632">
        <v>27000</v>
      </c>
      <c r="F4632">
        <v>610</v>
      </c>
      <c r="G4632">
        <v>1590</v>
      </c>
      <c r="H4632">
        <v>19510</v>
      </c>
      <c r="I4632">
        <v>0</v>
      </c>
      <c r="J4632">
        <v>7010</v>
      </c>
      <c r="K4632">
        <f>SUM(Emisiones_CH4_CO2eq_MUNDO[[#This Row],[Agricultura (kilotoneladas CO₂e)]:[Otras Quemas de Combustible (kilotoneladas CO₂e)]])</f>
        <v>55720</v>
      </c>
    </row>
    <row r="4633" spans="1:11" x14ac:dyDescent="0.25">
      <c r="A4633" t="s">
        <v>340</v>
      </c>
      <c r="B4633" t="s">
        <v>340</v>
      </c>
      <c r="C4633" t="s">
        <v>341</v>
      </c>
      <c r="D4633">
        <v>2004</v>
      </c>
      <c r="E4633">
        <v>26040</v>
      </c>
      <c r="F4633">
        <v>800</v>
      </c>
      <c r="G4633">
        <v>1640</v>
      </c>
      <c r="H4633">
        <v>20120</v>
      </c>
      <c r="I4633">
        <v>0</v>
      </c>
      <c r="J4633">
        <v>7460</v>
      </c>
      <c r="K4633">
        <f>SUM(Emisiones_CH4_CO2eq_MUNDO[[#This Row],[Agricultura (kilotoneladas CO₂e)]:[Otras Quemas de Combustible (kilotoneladas CO₂e)]])</f>
        <v>56060</v>
      </c>
    </row>
    <row r="4634" spans="1:11" x14ac:dyDescent="0.25">
      <c r="A4634" t="s">
        <v>340</v>
      </c>
      <c r="B4634" t="s">
        <v>340</v>
      </c>
      <c r="C4634" t="s">
        <v>341</v>
      </c>
      <c r="D4634">
        <v>2005</v>
      </c>
      <c r="E4634">
        <v>27590</v>
      </c>
      <c r="F4634">
        <v>990</v>
      </c>
      <c r="G4634">
        <v>1680</v>
      </c>
      <c r="H4634">
        <v>24370</v>
      </c>
      <c r="I4634">
        <v>0</v>
      </c>
      <c r="J4634">
        <v>7910</v>
      </c>
      <c r="K4634">
        <f>SUM(Emisiones_CH4_CO2eq_MUNDO[[#This Row],[Agricultura (kilotoneladas CO₂e)]:[Otras Quemas de Combustible (kilotoneladas CO₂e)]])</f>
        <v>62540</v>
      </c>
    </row>
    <row r="4635" spans="1:11" x14ac:dyDescent="0.25">
      <c r="A4635" t="s">
        <v>340</v>
      </c>
      <c r="B4635" t="s">
        <v>340</v>
      </c>
      <c r="C4635" t="s">
        <v>341</v>
      </c>
      <c r="D4635">
        <v>2006</v>
      </c>
      <c r="E4635">
        <v>25900</v>
      </c>
      <c r="F4635">
        <v>1170</v>
      </c>
      <c r="G4635">
        <v>1740</v>
      </c>
      <c r="H4635">
        <v>18020</v>
      </c>
      <c r="I4635">
        <v>0</v>
      </c>
      <c r="J4635">
        <v>8380</v>
      </c>
      <c r="K4635">
        <f>SUM(Emisiones_CH4_CO2eq_MUNDO[[#This Row],[Agricultura (kilotoneladas CO₂e)]:[Otras Quemas de Combustible (kilotoneladas CO₂e)]])</f>
        <v>55210</v>
      </c>
    </row>
    <row r="4636" spans="1:11" x14ac:dyDescent="0.25">
      <c r="A4636" t="s">
        <v>340</v>
      </c>
      <c r="B4636" t="s">
        <v>340</v>
      </c>
      <c r="C4636" t="s">
        <v>341</v>
      </c>
      <c r="D4636">
        <v>2007</v>
      </c>
      <c r="E4636">
        <v>27080</v>
      </c>
      <c r="F4636">
        <v>1360</v>
      </c>
      <c r="G4636">
        <v>1800</v>
      </c>
      <c r="H4636">
        <v>19200</v>
      </c>
      <c r="I4636">
        <v>0</v>
      </c>
      <c r="J4636">
        <v>8860</v>
      </c>
      <c r="K4636">
        <f>SUM(Emisiones_CH4_CO2eq_MUNDO[[#This Row],[Agricultura (kilotoneladas CO₂e)]:[Otras Quemas de Combustible (kilotoneladas CO₂e)]])</f>
        <v>58300</v>
      </c>
    </row>
    <row r="4637" spans="1:11" x14ac:dyDescent="0.25">
      <c r="A4637" t="s">
        <v>340</v>
      </c>
      <c r="B4637" t="s">
        <v>340</v>
      </c>
      <c r="C4637" t="s">
        <v>341</v>
      </c>
      <c r="D4637">
        <v>2008</v>
      </c>
      <c r="E4637">
        <v>28690</v>
      </c>
      <c r="F4637">
        <v>1540</v>
      </c>
      <c r="G4637">
        <v>1870</v>
      </c>
      <c r="H4637">
        <v>18630</v>
      </c>
      <c r="I4637">
        <v>0</v>
      </c>
      <c r="J4637">
        <v>9330</v>
      </c>
      <c r="K4637">
        <f>SUM(Emisiones_CH4_CO2eq_MUNDO[[#This Row],[Agricultura (kilotoneladas CO₂e)]:[Otras Quemas de Combustible (kilotoneladas CO₂e)]])</f>
        <v>60060</v>
      </c>
    </row>
    <row r="4638" spans="1:11" x14ac:dyDescent="0.25">
      <c r="A4638" t="s">
        <v>340</v>
      </c>
      <c r="B4638" t="s">
        <v>340</v>
      </c>
      <c r="C4638" t="s">
        <v>341</v>
      </c>
      <c r="D4638">
        <v>2009</v>
      </c>
      <c r="E4638">
        <v>28970</v>
      </c>
      <c r="F4638">
        <v>1730</v>
      </c>
      <c r="G4638">
        <v>1930</v>
      </c>
      <c r="H4638">
        <v>15890</v>
      </c>
      <c r="I4638">
        <v>0</v>
      </c>
      <c r="J4638">
        <v>9810</v>
      </c>
      <c r="K4638">
        <f>SUM(Emisiones_CH4_CO2eq_MUNDO[[#This Row],[Agricultura (kilotoneladas CO₂e)]:[Otras Quemas de Combustible (kilotoneladas CO₂e)]])</f>
        <v>58330</v>
      </c>
    </row>
    <row r="4639" spans="1:11" x14ac:dyDescent="0.25">
      <c r="A4639" t="s">
        <v>340</v>
      </c>
      <c r="B4639" t="s">
        <v>340</v>
      </c>
      <c r="C4639" t="s">
        <v>341</v>
      </c>
      <c r="D4639">
        <v>2010</v>
      </c>
      <c r="E4639">
        <v>30700</v>
      </c>
      <c r="F4639">
        <v>1910</v>
      </c>
      <c r="G4639">
        <v>1990</v>
      </c>
      <c r="H4639">
        <v>15240</v>
      </c>
      <c r="I4639">
        <v>0</v>
      </c>
      <c r="J4639">
        <v>10280</v>
      </c>
      <c r="K4639">
        <f>SUM(Emisiones_CH4_CO2eq_MUNDO[[#This Row],[Agricultura (kilotoneladas CO₂e)]:[Otras Quemas de Combustible (kilotoneladas CO₂e)]])</f>
        <v>60120</v>
      </c>
    </row>
    <row r="4640" spans="1:11" x14ac:dyDescent="0.25">
      <c r="A4640" t="s">
        <v>340</v>
      </c>
      <c r="B4640" t="s">
        <v>340</v>
      </c>
      <c r="C4640" t="s">
        <v>341</v>
      </c>
      <c r="D4640">
        <v>2011</v>
      </c>
      <c r="E4640">
        <v>31920</v>
      </c>
      <c r="F4640">
        <v>2089.99999999999</v>
      </c>
      <c r="G4640">
        <v>2060</v>
      </c>
      <c r="H4640">
        <v>15130</v>
      </c>
      <c r="I4640">
        <v>0</v>
      </c>
      <c r="J4640">
        <v>12260</v>
      </c>
      <c r="K4640">
        <f>SUM(Emisiones_CH4_CO2eq_MUNDO[[#This Row],[Agricultura (kilotoneladas CO₂e)]:[Otras Quemas de Combustible (kilotoneladas CO₂e)]])</f>
        <v>63459.999999999993</v>
      </c>
    </row>
    <row r="4641" spans="1:11" x14ac:dyDescent="0.25">
      <c r="A4641" t="s">
        <v>340</v>
      </c>
      <c r="B4641" t="s">
        <v>340</v>
      </c>
      <c r="C4641" t="s">
        <v>341</v>
      </c>
      <c r="D4641">
        <v>2012</v>
      </c>
      <c r="E4641">
        <v>32500</v>
      </c>
      <c r="F4641">
        <v>2270</v>
      </c>
      <c r="G4641">
        <v>2130</v>
      </c>
      <c r="H4641">
        <v>14210</v>
      </c>
      <c r="I4641">
        <v>0</v>
      </c>
      <c r="J4641">
        <v>14230</v>
      </c>
      <c r="K4641">
        <f>SUM(Emisiones_CH4_CO2eq_MUNDO[[#This Row],[Agricultura (kilotoneladas CO₂e)]:[Otras Quemas de Combustible (kilotoneladas CO₂e)]])</f>
        <v>65340</v>
      </c>
    </row>
    <row r="4642" spans="1:11" x14ac:dyDescent="0.25">
      <c r="A4642" t="s">
        <v>340</v>
      </c>
      <c r="B4642" t="s">
        <v>340</v>
      </c>
      <c r="C4642" t="s">
        <v>341</v>
      </c>
      <c r="D4642">
        <v>2013</v>
      </c>
      <c r="E4642">
        <v>33900</v>
      </c>
      <c r="F4642">
        <v>2450</v>
      </c>
      <c r="G4642">
        <v>2200</v>
      </c>
      <c r="H4642">
        <v>12760</v>
      </c>
      <c r="I4642">
        <v>0</v>
      </c>
      <c r="J4642">
        <v>16200</v>
      </c>
      <c r="K4642">
        <f>SUM(Emisiones_CH4_CO2eq_MUNDO[[#This Row],[Agricultura (kilotoneladas CO₂e)]:[Otras Quemas de Combustible (kilotoneladas CO₂e)]])</f>
        <v>67510</v>
      </c>
    </row>
    <row r="4643" spans="1:11" x14ac:dyDescent="0.25">
      <c r="A4643" t="s">
        <v>340</v>
      </c>
      <c r="B4643" t="s">
        <v>340</v>
      </c>
      <c r="C4643" t="s">
        <v>341</v>
      </c>
      <c r="D4643">
        <v>2014</v>
      </c>
      <c r="E4643">
        <v>34750</v>
      </c>
      <c r="F4643">
        <v>2630</v>
      </c>
      <c r="G4643">
        <v>2280</v>
      </c>
      <c r="H4643">
        <v>12510</v>
      </c>
      <c r="I4643">
        <v>0</v>
      </c>
      <c r="J4643">
        <v>18170</v>
      </c>
      <c r="K4643">
        <f>SUM(Emisiones_CH4_CO2eq_MUNDO[[#This Row],[Agricultura (kilotoneladas CO₂e)]:[Otras Quemas de Combustible (kilotoneladas CO₂e)]])</f>
        <v>70340</v>
      </c>
    </row>
    <row r="4644" spans="1:11" x14ac:dyDescent="0.25">
      <c r="A4644" t="s">
        <v>340</v>
      </c>
      <c r="B4644" t="s">
        <v>340</v>
      </c>
      <c r="C4644" t="s">
        <v>341</v>
      </c>
      <c r="D4644">
        <v>2015</v>
      </c>
      <c r="E4644">
        <v>36620</v>
      </c>
      <c r="F4644">
        <v>2810</v>
      </c>
      <c r="G4644">
        <v>2350</v>
      </c>
      <c r="H4644">
        <v>14730</v>
      </c>
      <c r="I4644">
        <v>0</v>
      </c>
      <c r="J4644">
        <v>20150</v>
      </c>
      <c r="K4644">
        <f>SUM(Emisiones_CH4_CO2eq_MUNDO[[#This Row],[Agricultura (kilotoneladas CO₂e)]:[Otras Quemas de Combustible (kilotoneladas CO₂e)]])</f>
        <v>76660</v>
      </c>
    </row>
    <row r="4645" spans="1:11" x14ac:dyDescent="0.25">
      <c r="A4645" t="s">
        <v>340</v>
      </c>
      <c r="B4645" t="s">
        <v>340</v>
      </c>
      <c r="C4645" t="s">
        <v>341</v>
      </c>
      <c r="D4645">
        <v>2016</v>
      </c>
      <c r="E4645">
        <v>36800</v>
      </c>
      <c r="F4645">
        <v>2880</v>
      </c>
      <c r="G4645">
        <v>2430</v>
      </c>
      <c r="H4645">
        <v>12780</v>
      </c>
      <c r="I4645">
        <v>0</v>
      </c>
      <c r="J4645">
        <v>20430</v>
      </c>
      <c r="K4645">
        <f>SUM(Emisiones_CH4_CO2eq_MUNDO[[#This Row],[Agricultura (kilotoneladas CO₂e)]:[Otras Quemas de Combustible (kilotoneladas CO₂e)]])</f>
        <v>75320</v>
      </c>
    </row>
    <row r="4646" spans="1:11" x14ac:dyDescent="0.25">
      <c r="A4646" t="s">
        <v>342</v>
      </c>
      <c r="B4646" t="s">
        <v>494</v>
      </c>
      <c r="C4646" t="s">
        <v>343</v>
      </c>
      <c r="D4646">
        <v>1990</v>
      </c>
      <c r="E4646">
        <v>50940</v>
      </c>
      <c r="F4646">
        <v>3500</v>
      </c>
      <c r="G4646">
        <v>830</v>
      </c>
      <c r="H4646">
        <v>2590</v>
      </c>
      <c r="I4646">
        <v>0</v>
      </c>
      <c r="J4646">
        <v>1720</v>
      </c>
      <c r="K4646">
        <f>SUM(Emisiones_CH4_CO2eq_MUNDO[[#This Row],[Agricultura (kilotoneladas CO₂e)]:[Otras Quemas de Combustible (kilotoneladas CO₂e)]])</f>
        <v>59580</v>
      </c>
    </row>
    <row r="4647" spans="1:11" x14ac:dyDescent="0.25">
      <c r="A4647" t="s">
        <v>342</v>
      </c>
      <c r="B4647" t="s">
        <v>494</v>
      </c>
      <c r="C4647" t="s">
        <v>343</v>
      </c>
      <c r="D4647">
        <v>1991</v>
      </c>
      <c r="E4647">
        <v>52920</v>
      </c>
      <c r="F4647">
        <v>3830</v>
      </c>
      <c r="G4647">
        <v>840</v>
      </c>
      <c r="H4647">
        <v>2590</v>
      </c>
      <c r="I4647">
        <v>0</v>
      </c>
      <c r="J4647">
        <v>1710</v>
      </c>
      <c r="K4647">
        <f>SUM(Emisiones_CH4_CO2eq_MUNDO[[#This Row],[Agricultura (kilotoneladas CO₂e)]:[Otras Quemas de Combustible (kilotoneladas CO₂e)]])</f>
        <v>61890</v>
      </c>
    </row>
    <row r="4648" spans="1:11" x14ac:dyDescent="0.25">
      <c r="A4648" t="s">
        <v>342</v>
      </c>
      <c r="B4648" t="s">
        <v>494</v>
      </c>
      <c r="C4648" t="s">
        <v>343</v>
      </c>
      <c r="D4648">
        <v>1992</v>
      </c>
      <c r="E4648">
        <v>53750</v>
      </c>
      <c r="F4648">
        <v>4170</v>
      </c>
      <c r="G4648">
        <v>850</v>
      </c>
      <c r="H4648">
        <v>2590</v>
      </c>
      <c r="I4648">
        <v>0</v>
      </c>
      <c r="J4648">
        <v>1700</v>
      </c>
      <c r="K4648">
        <f>SUM(Emisiones_CH4_CO2eq_MUNDO[[#This Row],[Agricultura (kilotoneladas CO₂e)]:[Otras Quemas de Combustible (kilotoneladas CO₂e)]])</f>
        <v>63060</v>
      </c>
    </row>
    <row r="4649" spans="1:11" x14ac:dyDescent="0.25">
      <c r="A4649" t="s">
        <v>342</v>
      </c>
      <c r="B4649" t="s">
        <v>494</v>
      </c>
      <c r="C4649" t="s">
        <v>343</v>
      </c>
      <c r="D4649">
        <v>1993</v>
      </c>
      <c r="E4649">
        <v>53530</v>
      </c>
      <c r="F4649">
        <v>4510</v>
      </c>
      <c r="G4649">
        <v>870</v>
      </c>
      <c r="H4649">
        <v>2590</v>
      </c>
      <c r="I4649">
        <v>0</v>
      </c>
      <c r="J4649">
        <v>1700</v>
      </c>
      <c r="K4649">
        <f>SUM(Emisiones_CH4_CO2eq_MUNDO[[#This Row],[Agricultura (kilotoneladas CO₂e)]:[Otras Quemas de Combustible (kilotoneladas CO₂e)]])</f>
        <v>63200</v>
      </c>
    </row>
    <row r="4650" spans="1:11" x14ac:dyDescent="0.25">
      <c r="A4650" t="s">
        <v>342</v>
      </c>
      <c r="B4650" t="s">
        <v>494</v>
      </c>
      <c r="C4650" t="s">
        <v>343</v>
      </c>
      <c r="D4650">
        <v>1994</v>
      </c>
      <c r="E4650">
        <v>53590</v>
      </c>
      <c r="F4650">
        <v>4840</v>
      </c>
      <c r="G4650">
        <v>880</v>
      </c>
      <c r="H4650">
        <v>2590</v>
      </c>
      <c r="I4650">
        <v>10</v>
      </c>
      <c r="J4650">
        <v>1690</v>
      </c>
      <c r="K4650">
        <f>SUM(Emisiones_CH4_CO2eq_MUNDO[[#This Row],[Agricultura (kilotoneladas CO₂e)]:[Otras Quemas de Combustible (kilotoneladas CO₂e)]])</f>
        <v>63600</v>
      </c>
    </row>
    <row r="4651" spans="1:11" x14ac:dyDescent="0.25">
      <c r="A4651" t="s">
        <v>342</v>
      </c>
      <c r="B4651" t="s">
        <v>494</v>
      </c>
      <c r="C4651" t="s">
        <v>343</v>
      </c>
      <c r="D4651">
        <v>1995</v>
      </c>
      <c r="E4651">
        <v>52320</v>
      </c>
      <c r="F4651">
        <v>5070</v>
      </c>
      <c r="G4651">
        <v>2370</v>
      </c>
      <c r="H4651">
        <v>2590</v>
      </c>
      <c r="I4651">
        <v>30</v>
      </c>
      <c r="J4651">
        <v>2350</v>
      </c>
      <c r="K4651">
        <f>SUM(Emisiones_CH4_CO2eq_MUNDO[[#This Row],[Agricultura (kilotoneladas CO₂e)]:[Otras Quemas de Combustible (kilotoneladas CO₂e)]])</f>
        <v>64730</v>
      </c>
    </row>
    <row r="4652" spans="1:11" x14ac:dyDescent="0.25">
      <c r="A4652" t="s">
        <v>342</v>
      </c>
      <c r="B4652" t="s">
        <v>494</v>
      </c>
      <c r="C4652" t="s">
        <v>343</v>
      </c>
      <c r="D4652">
        <v>1996</v>
      </c>
      <c r="E4652">
        <v>51470</v>
      </c>
      <c r="F4652">
        <v>5300</v>
      </c>
      <c r="G4652">
        <v>3870</v>
      </c>
      <c r="H4652">
        <v>1240</v>
      </c>
      <c r="I4652">
        <v>60</v>
      </c>
      <c r="J4652">
        <v>3030</v>
      </c>
      <c r="K4652">
        <f>SUM(Emisiones_CH4_CO2eq_MUNDO[[#This Row],[Agricultura (kilotoneladas CO₂e)]:[Otras Quemas de Combustible (kilotoneladas CO₂e)]])</f>
        <v>64970</v>
      </c>
    </row>
    <row r="4653" spans="1:11" x14ac:dyDescent="0.25">
      <c r="A4653" t="s">
        <v>342</v>
      </c>
      <c r="B4653" t="s">
        <v>494</v>
      </c>
      <c r="C4653" t="s">
        <v>343</v>
      </c>
      <c r="D4653">
        <v>1997</v>
      </c>
      <c r="E4653">
        <v>52820</v>
      </c>
      <c r="F4653">
        <v>5540</v>
      </c>
      <c r="G4653">
        <v>5360</v>
      </c>
      <c r="H4653">
        <v>1210</v>
      </c>
      <c r="I4653">
        <v>80</v>
      </c>
      <c r="J4653">
        <v>3700</v>
      </c>
      <c r="K4653">
        <f>SUM(Emisiones_CH4_CO2eq_MUNDO[[#This Row],[Agricultura (kilotoneladas CO₂e)]:[Otras Quemas de Combustible (kilotoneladas CO₂e)]])</f>
        <v>68710</v>
      </c>
    </row>
    <row r="4654" spans="1:11" x14ac:dyDescent="0.25">
      <c r="A4654" t="s">
        <v>342</v>
      </c>
      <c r="B4654" t="s">
        <v>494</v>
      </c>
      <c r="C4654" t="s">
        <v>343</v>
      </c>
      <c r="D4654">
        <v>1998</v>
      </c>
      <c r="E4654">
        <v>49690</v>
      </c>
      <c r="F4654">
        <v>5770</v>
      </c>
      <c r="G4654">
        <v>6860</v>
      </c>
      <c r="H4654">
        <v>2980</v>
      </c>
      <c r="I4654">
        <v>110</v>
      </c>
      <c r="J4654">
        <v>4380</v>
      </c>
      <c r="K4654">
        <f>SUM(Emisiones_CH4_CO2eq_MUNDO[[#This Row],[Agricultura (kilotoneladas CO₂e)]:[Otras Quemas de Combustible (kilotoneladas CO₂e)]])</f>
        <v>69790</v>
      </c>
    </row>
    <row r="4655" spans="1:11" x14ac:dyDescent="0.25">
      <c r="A4655" t="s">
        <v>342</v>
      </c>
      <c r="B4655" t="s">
        <v>494</v>
      </c>
      <c r="C4655" t="s">
        <v>343</v>
      </c>
      <c r="D4655">
        <v>1999</v>
      </c>
      <c r="E4655">
        <v>50480</v>
      </c>
      <c r="F4655">
        <v>6000</v>
      </c>
      <c r="G4655">
        <v>8350</v>
      </c>
      <c r="H4655">
        <v>1700</v>
      </c>
      <c r="I4655">
        <v>130</v>
      </c>
      <c r="J4655">
        <v>5050</v>
      </c>
      <c r="K4655">
        <f>SUM(Emisiones_CH4_CO2eq_MUNDO[[#This Row],[Agricultura (kilotoneladas CO₂e)]:[Otras Quemas de Combustible (kilotoneladas CO₂e)]])</f>
        <v>71710</v>
      </c>
    </row>
    <row r="4656" spans="1:11" x14ac:dyDescent="0.25">
      <c r="A4656" t="s">
        <v>342</v>
      </c>
      <c r="B4656" t="s">
        <v>494</v>
      </c>
      <c r="C4656" t="s">
        <v>343</v>
      </c>
      <c r="D4656">
        <v>2000</v>
      </c>
      <c r="E4656">
        <v>49710</v>
      </c>
      <c r="F4656">
        <v>6230</v>
      </c>
      <c r="G4656">
        <v>9850</v>
      </c>
      <c r="H4656">
        <v>1020</v>
      </c>
      <c r="I4656">
        <v>160</v>
      </c>
      <c r="J4656">
        <v>5730</v>
      </c>
      <c r="K4656">
        <f>SUM(Emisiones_CH4_CO2eq_MUNDO[[#This Row],[Agricultura (kilotoneladas CO₂e)]:[Otras Quemas de Combustible (kilotoneladas CO₂e)]])</f>
        <v>72700</v>
      </c>
    </row>
    <row r="4657" spans="1:11" x14ac:dyDescent="0.25">
      <c r="A4657" t="s">
        <v>342</v>
      </c>
      <c r="B4657" t="s">
        <v>494</v>
      </c>
      <c r="C4657" t="s">
        <v>343</v>
      </c>
      <c r="D4657">
        <v>2001</v>
      </c>
      <c r="E4657">
        <v>50620</v>
      </c>
      <c r="F4657">
        <v>6770</v>
      </c>
      <c r="G4657">
        <v>9980</v>
      </c>
      <c r="H4657">
        <v>890</v>
      </c>
      <c r="I4657">
        <v>160</v>
      </c>
      <c r="J4657">
        <v>5850</v>
      </c>
      <c r="K4657">
        <f>SUM(Emisiones_CH4_CO2eq_MUNDO[[#This Row],[Agricultura (kilotoneladas CO₂e)]:[Otras Quemas de Combustible (kilotoneladas CO₂e)]])</f>
        <v>74270</v>
      </c>
    </row>
    <row r="4658" spans="1:11" x14ac:dyDescent="0.25">
      <c r="A4658" t="s">
        <v>342</v>
      </c>
      <c r="B4658" t="s">
        <v>494</v>
      </c>
      <c r="C4658" t="s">
        <v>343</v>
      </c>
      <c r="D4658">
        <v>2002</v>
      </c>
      <c r="E4658">
        <v>49100</v>
      </c>
      <c r="F4658">
        <v>7320</v>
      </c>
      <c r="G4658">
        <v>10120</v>
      </c>
      <c r="H4658">
        <v>1580</v>
      </c>
      <c r="I4658">
        <v>160</v>
      </c>
      <c r="J4658">
        <v>5980</v>
      </c>
      <c r="K4658">
        <f>SUM(Emisiones_CH4_CO2eq_MUNDO[[#This Row],[Agricultura (kilotoneladas CO₂e)]:[Otras Quemas de Combustible (kilotoneladas CO₂e)]])</f>
        <v>74260</v>
      </c>
    </row>
    <row r="4659" spans="1:11" x14ac:dyDescent="0.25">
      <c r="A4659" t="s">
        <v>342</v>
      </c>
      <c r="B4659" t="s">
        <v>494</v>
      </c>
      <c r="C4659" t="s">
        <v>343</v>
      </c>
      <c r="D4659">
        <v>2003</v>
      </c>
      <c r="E4659">
        <v>51680</v>
      </c>
      <c r="F4659">
        <v>7870</v>
      </c>
      <c r="G4659">
        <v>10260</v>
      </c>
      <c r="H4659">
        <v>1210</v>
      </c>
      <c r="I4659">
        <v>160</v>
      </c>
      <c r="J4659">
        <v>6100</v>
      </c>
      <c r="K4659">
        <f>SUM(Emisiones_CH4_CO2eq_MUNDO[[#This Row],[Agricultura (kilotoneladas CO₂e)]:[Otras Quemas de Combustible (kilotoneladas CO₂e)]])</f>
        <v>77280</v>
      </c>
    </row>
    <row r="4660" spans="1:11" x14ac:dyDescent="0.25">
      <c r="A4660" t="s">
        <v>342</v>
      </c>
      <c r="B4660" t="s">
        <v>494</v>
      </c>
      <c r="C4660" t="s">
        <v>343</v>
      </c>
      <c r="D4660">
        <v>2004</v>
      </c>
      <c r="E4660">
        <v>51500</v>
      </c>
      <c r="F4660">
        <v>8420</v>
      </c>
      <c r="G4660">
        <v>10400</v>
      </c>
      <c r="H4660">
        <v>5740</v>
      </c>
      <c r="I4660">
        <v>160</v>
      </c>
      <c r="J4660">
        <v>6230</v>
      </c>
      <c r="K4660">
        <f>SUM(Emisiones_CH4_CO2eq_MUNDO[[#This Row],[Agricultura (kilotoneladas CO₂e)]:[Otras Quemas de Combustible (kilotoneladas CO₂e)]])</f>
        <v>82450</v>
      </c>
    </row>
    <row r="4661" spans="1:11" x14ac:dyDescent="0.25">
      <c r="A4661" t="s">
        <v>342</v>
      </c>
      <c r="B4661" t="s">
        <v>494</v>
      </c>
      <c r="C4661" t="s">
        <v>343</v>
      </c>
      <c r="D4661">
        <v>2005</v>
      </c>
      <c r="E4661">
        <v>52880</v>
      </c>
      <c r="F4661">
        <v>8960</v>
      </c>
      <c r="G4661">
        <v>10540</v>
      </c>
      <c r="H4661">
        <v>3030</v>
      </c>
      <c r="I4661">
        <v>160</v>
      </c>
      <c r="J4661">
        <v>6350</v>
      </c>
      <c r="K4661">
        <f>SUM(Emisiones_CH4_CO2eq_MUNDO[[#This Row],[Agricultura (kilotoneladas CO₂e)]:[Otras Quemas de Combustible (kilotoneladas CO₂e)]])</f>
        <v>81920</v>
      </c>
    </row>
    <row r="4662" spans="1:11" x14ac:dyDescent="0.25">
      <c r="A4662" t="s">
        <v>342</v>
      </c>
      <c r="B4662" t="s">
        <v>494</v>
      </c>
      <c r="C4662" t="s">
        <v>343</v>
      </c>
      <c r="D4662">
        <v>2006</v>
      </c>
      <c r="E4662">
        <v>53010</v>
      </c>
      <c r="F4662">
        <v>9600</v>
      </c>
      <c r="G4662">
        <v>10640</v>
      </c>
      <c r="H4662">
        <v>1540</v>
      </c>
      <c r="I4662">
        <v>160</v>
      </c>
      <c r="J4662">
        <v>6450</v>
      </c>
      <c r="K4662">
        <f>SUM(Emisiones_CH4_CO2eq_MUNDO[[#This Row],[Agricultura (kilotoneladas CO₂e)]:[Otras Quemas de Combustible (kilotoneladas CO₂e)]])</f>
        <v>81400</v>
      </c>
    </row>
    <row r="4663" spans="1:11" x14ac:dyDescent="0.25">
      <c r="A4663" t="s">
        <v>342</v>
      </c>
      <c r="B4663" t="s">
        <v>494</v>
      </c>
      <c r="C4663" t="s">
        <v>343</v>
      </c>
      <c r="D4663">
        <v>2007</v>
      </c>
      <c r="E4663">
        <v>55900</v>
      </c>
      <c r="F4663">
        <v>10230</v>
      </c>
      <c r="G4663">
        <v>10730</v>
      </c>
      <c r="H4663">
        <v>4330</v>
      </c>
      <c r="I4663">
        <v>160</v>
      </c>
      <c r="J4663">
        <v>6550</v>
      </c>
      <c r="K4663">
        <f>SUM(Emisiones_CH4_CO2eq_MUNDO[[#This Row],[Agricultura (kilotoneladas CO₂e)]:[Otras Quemas de Combustible (kilotoneladas CO₂e)]])</f>
        <v>87900</v>
      </c>
    </row>
    <row r="4664" spans="1:11" x14ac:dyDescent="0.25">
      <c r="A4664" t="s">
        <v>342</v>
      </c>
      <c r="B4664" t="s">
        <v>494</v>
      </c>
      <c r="C4664" t="s">
        <v>343</v>
      </c>
      <c r="D4664">
        <v>2008</v>
      </c>
      <c r="E4664">
        <v>55850</v>
      </c>
      <c r="F4664">
        <v>10870</v>
      </c>
      <c r="G4664">
        <v>10830</v>
      </c>
      <c r="H4664">
        <v>1950</v>
      </c>
      <c r="I4664">
        <v>160</v>
      </c>
      <c r="J4664">
        <v>6640</v>
      </c>
      <c r="K4664">
        <f>SUM(Emisiones_CH4_CO2eq_MUNDO[[#This Row],[Agricultura (kilotoneladas CO₂e)]:[Otras Quemas de Combustible (kilotoneladas CO₂e)]])</f>
        <v>86300</v>
      </c>
    </row>
    <row r="4665" spans="1:11" x14ac:dyDescent="0.25">
      <c r="A4665" t="s">
        <v>342</v>
      </c>
      <c r="B4665" t="s">
        <v>494</v>
      </c>
      <c r="C4665" t="s">
        <v>343</v>
      </c>
      <c r="D4665">
        <v>2009</v>
      </c>
      <c r="E4665">
        <v>57580</v>
      </c>
      <c r="F4665">
        <v>11500</v>
      </c>
      <c r="G4665">
        <v>10920</v>
      </c>
      <c r="H4665">
        <v>2610</v>
      </c>
      <c r="I4665">
        <v>160</v>
      </c>
      <c r="J4665">
        <v>6740</v>
      </c>
      <c r="K4665">
        <f>SUM(Emisiones_CH4_CO2eq_MUNDO[[#This Row],[Agricultura (kilotoneladas CO₂e)]:[Otras Quemas de Combustible (kilotoneladas CO₂e)]])</f>
        <v>89510</v>
      </c>
    </row>
    <row r="4666" spans="1:11" x14ac:dyDescent="0.25">
      <c r="A4666" t="s">
        <v>342</v>
      </c>
      <c r="B4666" t="s">
        <v>494</v>
      </c>
      <c r="C4666" t="s">
        <v>343</v>
      </c>
      <c r="D4666">
        <v>2010</v>
      </c>
      <c r="E4666">
        <v>60440</v>
      </c>
      <c r="F4666">
        <v>12130</v>
      </c>
      <c r="G4666">
        <v>11020</v>
      </c>
      <c r="H4666">
        <v>2540</v>
      </c>
      <c r="I4666">
        <v>160</v>
      </c>
      <c r="J4666">
        <v>6840</v>
      </c>
      <c r="K4666">
        <f>SUM(Emisiones_CH4_CO2eq_MUNDO[[#This Row],[Agricultura (kilotoneladas CO₂e)]:[Otras Quemas de Combustible (kilotoneladas CO₂e)]])</f>
        <v>93130</v>
      </c>
    </row>
    <row r="4667" spans="1:11" x14ac:dyDescent="0.25">
      <c r="A4667" t="s">
        <v>342</v>
      </c>
      <c r="B4667" t="s">
        <v>494</v>
      </c>
      <c r="C4667" t="s">
        <v>343</v>
      </c>
      <c r="D4667">
        <v>2011</v>
      </c>
      <c r="E4667">
        <v>59660</v>
      </c>
      <c r="F4667">
        <v>12300</v>
      </c>
      <c r="G4667">
        <v>11100</v>
      </c>
      <c r="H4667">
        <v>720</v>
      </c>
      <c r="I4667">
        <v>160</v>
      </c>
      <c r="J4667">
        <v>7010</v>
      </c>
      <c r="K4667">
        <f>SUM(Emisiones_CH4_CO2eq_MUNDO[[#This Row],[Agricultura (kilotoneladas CO₂e)]:[Otras Quemas de Combustible (kilotoneladas CO₂e)]])</f>
        <v>90950</v>
      </c>
    </row>
    <row r="4668" spans="1:11" x14ac:dyDescent="0.25">
      <c r="A4668" t="s">
        <v>342</v>
      </c>
      <c r="B4668" t="s">
        <v>494</v>
      </c>
      <c r="C4668" t="s">
        <v>343</v>
      </c>
      <c r="D4668">
        <v>2012</v>
      </c>
      <c r="E4668">
        <v>59240</v>
      </c>
      <c r="F4668">
        <v>12470</v>
      </c>
      <c r="G4668">
        <v>11190</v>
      </c>
      <c r="H4668">
        <v>2610</v>
      </c>
      <c r="I4668">
        <v>160</v>
      </c>
      <c r="J4668">
        <v>7180</v>
      </c>
      <c r="K4668">
        <f>SUM(Emisiones_CH4_CO2eq_MUNDO[[#This Row],[Agricultura (kilotoneladas CO₂e)]:[Otras Quemas de Combustible (kilotoneladas CO₂e)]])</f>
        <v>92850</v>
      </c>
    </row>
    <row r="4669" spans="1:11" x14ac:dyDescent="0.25">
      <c r="A4669" t="s">
        <v>342</v>
      </c>
      <c r="B4669" t="s">
        <v>494</v>
      </c>
      <c r="C4669" t="s">
        <v>343</v>
      </c>
      <c r="D4669">
        <v>2013</v>
      </c>
      <c r="E4669">
        <v>57350</v>
      </c>
      <c r="F4669">
        <v>12640</v>
      </c>
      <c r="G4669">
        <v>11270</v>
      </c>
      <c r="H4669">
        <v>1660</v>
      </c>
      <c r="I4669">
        <v>160</v>
      </c>
      <c r="J4669">
        <v>7350</v>
      </c>
      <c r="K4669">
        <f>SUM(Emisiones_CH4_CO2eq_MUNDO[[#This Row],[Agricultura (kilotoneladas CO₂e)]:[Otras Quemas de Combustible (kilotoneladas CO₂e)]])</f>
        <v>90430</v>
      </c>
    </row>
    <row r="4670" spans="1:11" x14ac:dyDescent="0.25">
      <c r="A4670" t="s">
        <v>342</v>
      </c>
      <c r="B4670" t="s">
        <v>494</v>
      </c>
      <c r="C4670" t="s">
        <v>343</v>
      </c>
      <c r="D4670">
        <v>2014</v>
      </c>
      <c r="E4670">
        <v>52650</v>
      </c>
      <c r="F4670">
        <v>12810</v>
      </c>
      <c r="G4670">
        <v>11360</v>
      </c>
      <c r="H4670">
        <v>3580</v>
      </c>
      <c r="I4670">
        <v>160</v>
      </c>
      <c r="J4670">
        <v>7520</v>
      </c>
      <c r="K4670">
        <f>SUM(Emisiones_CH4_CO2eq_MUNDO[[#This Row],[Agricultura (kilotoneladas CO₂e)]:[Otras Quemas de Combustible (kilotoneladas CO₂e)]])</f>
        <v>88080</v>
      </c>
    </row>
    <row r="4671" spans="1:11" x14ac:dyDescent="0.25">
      <c r="A4671" t="s">
        <v>342</v>
      </c>
      <c r="B4671" t="s">
        <v>494</v>
      </c>
      <c r="C4671" t="s">
        <v>343</v>
      </c>
      <c r="D4671">
        <v>2015</v>
      </c>
      <c r="E4671">
        <v>48590</v>
      </c>
      <c r="F4671">
        <v>12980</v>
      </c>
      <c r="G4671">
        <v>11440</v>
      </c>
      <c r="H4671">
        <v>2800</v>
      </c>
      <c r="I4671">
        <v>160</v>
      </c>
      <c r="J4671">
        <v>7700</v>
      </c>
      <c r="K4671">
        <f>SUM(Emisiones_CH4_CO2eq_MUNDO[[#This Row],[Agricultura (kilotoneladas CO₂e)]:[Otras Quemas de Combustible (kilotoneladas CO₂e)]])</f>
        <v>83670</v>
      </c>
    </row>
    <row r="4672" spans="1:11" x14ac:dyDescent="0.25">
      <c r="A4672" t="s">
        <v>342</v>
      </c>
      <c r="B4672" t="s">
        <v>494</v>
      </c>
      <c r="C4672" t="s">
        <v>343</v>
      </c>
      <c r="D4672">
        <v>2016</v>
      </c>
      <c r="E4672">
        <v>47100</v>
      </c>
      <c r="F4672">
        <v>12890</v>
      </c>
      <c r="G4672">
        <v>11510</v>
      </c>
      <c r="H4672">
        <v>4580</v>
      </c>
      <c r="I4672">
        <v>160</v>
      </c>
      <c r="J4672">
        <v>7860</v>
      </c>
      <c r="K4672">
        <f>SUM(Emisiones_CH4_CO2eq_MUNDO[[#This Row],[Agricultura (kilotoneladas CO₂e)]:[Otras Quemas de Combustible (kilotoneladas CO₂e)]])</f>
        <v>84100</v>
      </c>
    </row>
    <row r="4673" spans="1:11" x14ac:dyDescent="0.25">
      <c r="A4673" t="s">
        <v>344</v>
      </c>
      <c r="B4673" t="s">
        <v>344</v>
      </c>
      <c r="C4673" t="s">
        <v>345</v>
      </c>
      <c r="D4673">
        <v>1990</v>
      </c>
      <c r="E4673">
        <v>310</v>
      </c>
      <c r="F4673">
        <v>0</v>
      </c>
      <c r="G4673">
        <v>20</v>
      </c>
      <c r="H4673">
        <v>10</v>
      </c>
      <c r="I4673">
        <v>0</v>
      </c>
      <c r="J4673">
        <v>0</v>
      </c>
      <c r="K4673">
        <f>SUM(Emisiones_CH4_CO2eq_MUNDO[[#This Row],[Agricultura (kilotoneladas CO₂e)]:[Otras Quemas de Combustible (kilotoneladas CO₂e)]])</f>
        <v>340</v>
      </c>
    </row>
    <row r="4674" spans="1:11" x14ac:dyDescent="0.25">
      <c r="A4674" t="s">
        <v>344</v>
      </c>
      <c r="B4674" t="s">
        <v>344</v>
      </c>
      <c r="C4674" t="s">
        <v>345</v>
      </c>
      <c r="D4674">
        <v>1991</v>
      </c>
      <c r="E4674">
        <v>370</v>
      </c>
      <c r="F4674">
        <v>0</v>
      </c>
      <c r="G4674">
        <v>20</v>
      </c>
      <c r="H4674">
        <v>10</v>
      </c>
      <c r="I4674">
        <v>0</v>
      </c>
      <c r="J4674">
        <v>0</v>
      </c>
      <c r="K4674">
        <f>SUM(Emisiones_CH4_CO2eq_MUNDO[[#This Row],[Agricultura (kilotoneladas CO₂e)]:[Otras Quemas de Combustible (kilotoneladas CO₂e)]])</f>
        <v>400</v>
      </c>
    </row>
    <row r="4675" spans="1:11" x14ac:dyDescent="0.25">
      <c r="A4675" t="s">
        <v>344</v>
      </c>
      <c r="B4675" t="s">
        <v>344</v>
      </c>
      <c r="C4675" t="s">
        <v>345</v>
      </c>
      <c r="D4675">
        <v>1992</v>
      </c>
      <c r="E4675">
        <v>370</v>
      </c>
      <c r="F4675">
        <v>0</v>
      </c>
      <c r="G4675">
        <v>20</v>
      </c>
      <c r="H4675">
        <v>10</v>
      </c>
      <c r="I4675">
        <v>0</v>
      </c>
      <c r="J4675">
        <v>10</v>
      </c>
      <c r="K4675">
        <f>SUM(Emisiones_CH4_CO2eq_MUNDO[[#This Row],[Agricultura (kilotoneladas CO₂e)]:[Otras Quemas de Combustible (kilotoneladas CO₂e)]])</f>
        <v>410</v>
      </c>
    </row>
    <row r="4676" spans="1:11" x14ac:dyDescent="0.25">
      <c r="A4676" t="s">
        <v>344</v>
      </c>
      <c r="B4676" t="s">
        <v>344</v>
      </c>
      <c r="C4676" t="s">
        <v>345</v>
      </c>
      <c r="D4676">
        <v>1993</v>
      </c>
      <c r="E4676">
        <v>390</v>
      </c>
      <c r="F4676">
        <v>0</v>
      </c>
      <c r="G4676">
        <v>20</v>
      </c>
      <c r="H4676">
        <v>10</v>
      </c>
      <c r="I4676">
        <v>0</v>
      </c>
      <c r="J4676">
        <v>10</v>
      </c>
      <c r="K4676">
        <f>SUM(Emisiones_CH4_CO2eq_MUNDO[[#This Row],[Agricultura (kilotoneladas CO₂e)]:[Otras Quemas de Combustible (kilotoneladas CO₂e)]])</f>
        <v>430</v>
      </c>
    </row>
    <row r="4677" spans="1:11" x14ac:dyDescent="0.25">
      <c r="A4677" t="s">
        <v>344</v>
      </c>
      <c r="B4677" t="s">
        <v>344</v>
      </c>
      <c r="C4677" t="s">
        <v>345</v>
      </c>
      <c r="D4677">
        <v>1994</v>
      </c>
      <c r="E4677">
        <v>440</v>
      </c>
      <c r="F4677">
        <v>0</v>
      </c>
      <c r="G4677">
        <v>20</v>
      </c>
      <c r="H4677">
        <v>10</v>
      </c>
      <c r="I4677">
        <v>0</v>
      </c>
      <c r="J4677">
        <v>10</v>
      </c>
      <c r="K4677">
        <f>SUM(Emisiones_CH4_CO2eq_MUNDO[[#This Row],[Agricultura (kilotoneladas CO₂e)]:[Otras Quemas de Combustible (kilotoneladas CO₂e)]])</f>
        <v>480</v>
      </c>
    </row>
    <row r="4678" spans="1:11" x14ac:dyDescent="0.25">
      <c r="A4678" t="s">
        <v>344</v>
      </c>
      <c r="B4678" t="s">
        <v>344</v>
      </c>
      <c r="C4678" t="s">
        <v>345</v>
      </c>
      <c r="D4678">
        <v>1995</v>
      </c>
      <c r="E4678">
        <v>450</v>
      </c>
      <c r="F4678">
        <v>0</v>
      </c>
      <c r="G4678">
        <v>20</v>
      </c>
      <c r="H4678">
        <v>10</v>
      </c>
      <c r="I4678">
        <v>0</v>
      </c>
      <c r="J4678">
        <v>10</v>
      </c>
      <c r="K4678">
        <f>SUM(Emisiones_CH4_CO2eq_MUNDO[[#This Row],[Agricultura (kilotoneladas CO₂e)]:[Otras Quemas de Combustible (kilotoneladas CO₂e)]])</f>
        <v>490</v>
      </c>
    </row>
    <row r="4679" spans="1:11" x14ac:dyDescent="0.25">
      <c r="A4679" t="s">
        <v>344</v>
      </c>
      <c r="B4679" t="s">
        <v>344</v>
      </c>
      <c r="C4679" t="s">
        <v>345</v>
      </c>
      <c r="D4679">
        <v>1996</v>
      </c>
      <c r="E4679">
        <v>470</v>
      </c>
      <c r="F4679">
        <v>0</v>
      </c>
      <c r="G4679">
        <v>20</v>
      </c>
      <c r="H4679">
        <v>0</v>
      </c>
      <c r="I4679">
        <v>0</v>
      </c>
      <c r="J4679">
        <v>10</v>
      </c>
      <c r="K4679">
        <f>SUM(Emisiones_CH4_CO2eq_MUNDO[[#This Row],[Agricultura (kilotoneladas CO₂e)]:[Otras Quemas de Combustible (kilotoneladas CO₂e)]])</f>
        <v>500</v>
      </c>
    </row>
    <row r="4680" spans="1:11" x14ac:dyDescent="0.25">
      <c r="A4680" t="s">
        <v>344</v>
      </c>
      <c r="B4680" t="s">
        <v>344</v>
      </c>
      <c r="C4680" t="s">
        <v>345</v>
      </c>
      <c r="D4680">
        <v>1997</v>
      </c>
      <c r="E4680">
        <v>460</v>
      </c>
      <c r="F4680">
        <v>0</v>
      </c>
      <c r="G4680">
        <v>20</v>
      </c>
      <c r="H4680">
        <v>10</v>
      </c>
      <c r="I4680">
        <v>0</v>
      </c>
      <c r="J4680">
        <v>10</v>
      </c>
      <c r="K4680">
        <f>SUM(Emisiones_CH4_CO2eq_MUNDO[[#This Row],[Agricultura (kilotoneladas CO₂e)]:[Otras Quemas de Combustible (kilotoneladas CO₂e)]])</f>
        <v>500</v>
      </c>
    </row>
    <row r="4681" spans="1:11" x14ac:dyDescent="0.25">
      <c r="A4681" t="s">
        <v>344</v>
      </c>
      <c r="B4681" t="s">
        <v>344</v>
      </c>
      <c r="C4681" t="s">
        <v>345</v>
      </c>
      <c r="D4681">
        <v>1998</v>
      </c>
      <c r="E4681">
        <v>480</v>
      </c>
      <c r="F4681">
        <v>0</v>
      </c>
      <c r="G4681">
        <v>20</v>
      </c>
      <c r="H4681">
        <v>0</v>
      </c>
      <c r="I4681">
        <v>0</v>
      </c>
      <c r="J4681">
        <v>10</v>
      </c>
      <c r="K4681">
        <f>SUM(Emisiones_CH4_CO2eq_MUNDO[[#This Row],[Agricultura (kilotoneladas CO₂e)]:[Otras Quemas de Combustible (kilotoneladas CO₂e)]])</f>
        <v>510</v>
      </c>
    </row>
    <row r="4682" spans="1:11" x14ac:dyDescent="0.25">
      <c r="A4682" t="s">
        <v>344</v>
      </c>
      <c r="B4682" t="s">
        <v>344</v>
      </c>
      <c r="C4682" t="s">
        <v>345</v>
      </c>
      <c r="D4682">
        <v>1999</v>
      </c>
      <c r="E4682">
        <v>400</v>
      </c>
      <c r="F4682">
        <v>0</v>
      </c>
      <c r="G4682">
        <v>20</v>
      </c>
      <c r="H4682">
        <v>0</v>
      </c>
      <c r="I4682">
        <v>0</v>
      </c>
      <c r="J4682">
        <v>10</v>
      </c>
      <c r="K4682">
        <f>SUM(Emisiones_CH4_CO2eq_MUNDO[[#This Row],[Agricultura (kilotoneladas CO₂e)]:[Otras Quemas de Combustible (kilotoneladas CO₂e)]])</f>
        <v>430</v>
      </c>
    </row>
    <row r="4683" spans="1:11" x14ac:dyDescent="0.25">
      <c r="A4683" t="s">
        <v>344</v>
      </c>
      <c r="B4683" t="s">
        <v>344</v>
      </c>
      <c r="C4683" t="s">
        <v>345</v>
      </c>
      <c r="D4683">
        <v>2000</v>
      </c>
      <c r="E4683">
        <v>460</v>
      </c>
      <c r="F4683">
        <v>0</v>
      </c>
      <c r="G4683">
        <v>20</v>
      </c>
      <c r="H4683">
        <v>0</v>
      </c>
      <c r="I4683">
        <v>0</v>
      </c>
      <c r="J4683">
        <v>10</v>
      </c>
      <c r="K4683">
        <f>SUM(Emisiones_CH4_CO2eq_MUNDO[[#This Row],[Agricultura (kilotoneladas CO₂e)]:[Otras Quemas de Combustible (kilotoneladas CO₂e)]])</f>
        <v>490</v>
      </c>
    </row>
    <row r="4684" spans="1:11" x14ac:dyDescent="0.25">
      <c r="A4684" t="s">
        <v>344</v>
      </c>
      <c r="B4684" t="s">
        <v>344</v>
      </c>
      <c r="C4684" t="s">
        <v>345</v>
      </c>
      <c r="D4684">
        <v>2001</v>
      </c>
      <c r="E4684">
        <v>620</v>
      </c>
      <c r="F4684">
        <v>870</v>
      </c>
      <c r="G4684">
        <v>20</v>
      </c>
      <c r="H4684">
        <v>10</v>
      </c>
      <c r="I4684">
        <v>0</v>
      </c>
      <c r="J4684">
        <v>10</v>
      </c>
      <c r="K4684">
        <f>SUM(Emisiones_CH4_CO2eq_MUNDO[[#This Row],[Agricultura (kilotoneladas CO₂e)]:[Otras Quemas de Combustible (kilotoneladas CO₂e)]])</f>
        <v>1530</v>
      </c>
    </row>
    <row r="4685" spans="1:11" x14ac:dyDescent="0.25">
      <c r="A4685" t="s">
        <v>344</v>
      </c>
      <c r="B4685" t="s">
        <v>344</v>
      </c>
      <c r="C4685" t="s">
        <v>345</v>
      </c>
      <c r="D4685">
        <v>2002</v>
      </c>
      <c r="E4685">
        <v>620</v>
      </c>
      <c r="F4685">
        <v>1740</v>
      </c>
      <c r="G4685">
        <v>20</v>
      </c>
      <c r="H4685">
        <v>20</v>
      </c>
      <c r="I4685">
        <v>0</v>
      </c>
      <c r="J4685">
        <v>10</v>
      </c>
      <c r="K4685">
        <f>SUM(Emisiones_CH4_CO2eq_MUNDO[[#This Row],[Agricultura (kilotoneladas CO₂e)]:[Otras Quemas de Combustible (kilotoneladas CO₂e)]])</f>
        <v>2410</v>
      </c>
    </row>
    <row r="4686" spans="1:11" x14ac:dyDescent="0.25">
      <c r="A4686" t="s">
        <v>344</v>
      </c>
      <c r="B4686" t="s">
        <v>344</v>
      </c>
      <c r="C4686" t="s">
        <v>345</v>
      </c>
      <c r="D4686">
        <v>2003</v>
      </c>
      <c r="E4686">
        <v>630</v>
      </c>
      <c r="F4686">
        <v>2600</v>
      </c>
      <c r="G4686">
        <v>20</v>
      </c>
      <c r="H4686">
        <v>0</v>
      </c>
      <c r="I4686">
        <v>0</v>
      </c>
      <c r="J4686">
        <v>10</v>
      </c>
      <c r="K4686">
        <f>SUM(Emisiones_CH4_CO2eq_MUNDO[[#This Row],[Agricultura (kilotoneladas CO₂e)]:[Otras Quemas de Combustible (kilotoneladas CO₂e)]])</f>
        <v>3260</v>
      </c>
    </row>
    <row r="4687" spans="1:11" x14ac:dyDescent="0.25">
      <c r="A4687" t="s">
        <v>344</v>
      </c>
      <c r="B4687" t="s">
        <v>344</v>
      </c>
      <c r="C4687" t="s">
        <v>345</v>
      </c>
      <c r="D4687">
        <v>2004</v>
      </c>
      <c r="E4687">
        <v>520</v>
      </c>
      <c r="F4687">
        <v>3470</v>
      </c>
      <c r="G4687">
        <v>20</v>
      </c>
      <c r="H4687">
        <v>10</v>
      </c>
      <c r="I4687">
        <v>0</v>
      </c>
      <c r="J4687">
        <v>10</v>
      </c>
      <c r="K4687">
        <f>SUM(Emisiones_CH4_CO2eq_MUNDO[[#This Row],[Agricultura (kilotoneladas CO₂e)]:[Otras Quemas de Combustible (kilotoneladas CO₂e)]])</f>
        <v>4030</v>
      </c>
    </row>
    <row r="4688" spans="1:11" x14ac:dyDescent="0.25">
      <c r="A4688" t="s">
        <v>344</v>
      </c>
      <c r="B4688" t="s">
        <v>344</v>
      </c>
      <c r="C4688" t="s">
        <v>345</v>
      </c>
      <c r="D4688">
        <v>2005</v>
      </c>
      <c r="E4688">
        <v>620</v>
      </c>
      <c r="F4688">
        <v>4340</v>
      </c>
      <c r="G4688">
        <v>20</v>
      </c>
      <c r="H4688">
        <v>0</v>
      </c>
      <c r="I4688">
        <v>0</v>
      </c>
      <c r="J4688">
        <v>10</v>
      </c>
      <c r="K4688">
        <f>SUM(Emisiones_CH4_CO2eq_MUNDO[[#This Row],[Agricultura (kilotoneladas CO₂e)]:[Otras Quemas de Combustible (kilotoneladas CO₂e)]])</f>
        <v>4990</v>
      </c>
    </row>
    <row r="4689" spans="1:11" x14ac:dyDescent="0.25">
      <c r="A4689" t="s">
        <v>344</v>
      </c>
      <c r="B4689" t="s">
        <v>344</v>
      </c>
      <c r="C4689" t="s">
        <v>345</v>
      </c>
      <c r="D4689">
        <v>2006</v>
      </c>
      <c r="E4689">
        <v>650</v>
      </c>
      <c r="F4689">
        <v>4650</v>
      </c>
      <c r="G4689">
        <v>20</v>
      </c>
      <c r="H4689">
        <v>10</v>
      </c>
      <c r="I4689">
        <v>0</v>
      </c>
      <c r="J4689">
        <v>10</v>
      </c>
      <c r="K4689">
        <f>SUM(Emisiones_CH4_CO2eq_MUNDO[[#This Row],[Agricultura (kilotoneladas CO₂e)]:[Otras Quemas de Combustible (kilotoneladas CO₂e)]])</f>
        <v>5340</v>
      </c>
    </row>
    <row r="4690" spans="1:11" x14ac:dyDescent="0.25">
      <c r="A4690" t="s">
        <v>344</v>
      </c>
      <c r="B4690" t="s">
        <v>344</v>
      </c>
      <c r="C4690" t="s">
        <v>345</v>
      </c>
      <c r="D4690">
        <v>2007</v>
      </c>
      <c r="E4690">
        <v>640</v>
      </c>
      <c r="F4690">
        <v>4970</v>
      </c>
      <c r="G4690">
        <v>20</v>
      </c>
      <c r="H4690">
        <v>0</v>
      </c>
      <c r="I4690">
        <v>0</v>
      </c>
      <c r="J4690">
        <v>10</v>
      </c>
      <c r="K4690">
        <f>SUM(Emisiones_CH4_CO2eq_MUNDO[[#This Row],[Agricultura (kilotoneladas CO₂e)]:[Otras Quemas de Combustible (kilotoneladas CO₂e)]])</f>
        <v>5640</v>
      </c>
    </row>
    <row r="4691" spans="1:11" x14ac:dyDescent="0.25">
      <c r="A4691" t="s">
        <v>344</v>
      </c>
      <c r="B4691" t="s">
        <v>344</v>
      </c>
      <c r="C4691" t="s">
        <v>345</v>
      </c>
      <c r="D4691">
        <v>2008</v>
      </c>
      <c r="E4691">
        <v>670</v>
      </c>
      <c r="F4691">
        <v>5280</v>
      </c>
      <c r="G4691">
        <v>20</v>
      </c>
      <c r="H4691">
        <v>10</v>
      </c>
      <c r="I4691">
        <v>0</v>
      </c>
      <c r="J4691">
        <v>10</v>
      </c>
      <c r="K4691">
        <f>SUM(Emisiones_CH4_CO2eq_MUNDO[[#This Row],[Agricultura (kilotoneladas CO₂e)]:[Otras Quemas de Combustible (kilotoneladas CO₂e)]])</f>
        <v>5990</v>
      </c>
    </row>
    <row r="4692" spans="1:11" x14ac:dyDescent="0.25">
      <c r="A4692" t="s">
        <v>344</v>
      </c>
      <c r="B4692" t="s">
        <v>344</v>
      </c>
      <c r="C4692" t="s">
        <v>345</v>
      </c>
      <c r="D4692">
        <v>2009</v>
      </c>
      <c r="E4692">
        <v>650</v>
      </c>
      <c r="F4692">
        <v>5590</v>
      </c>
      <c r="G4692">
        <v>20</v>
      </c>
      <c r="H4692">
        <v>10</v>
      </c>
      <c r="I4692">
        <v>0</v>
      </c>
      <c r="J4692">
        <v>10</v>
      </c>
      <c r="K4692">
        <f>SUM(Emisiones_CH4_CO2eq_MUNDO[[#This Row],[Agricultura (kilotoneladas CO₂e)]:[Otras Quemas de Combustible (kilotoneladas CO₂e)]])</f>
        <v>6280</v>
      </c>
    </row>
    <row r="4693" spans="1:11" x14ac:dyDescent="0.25">
      <c r="A4693" t="s">
        <v>344</v>
      </c>
      <c r="B4693" t="s">
        <v>344</v>
      </c>
      <c r="C4693" t="s">
        <v>345</v>
      </c>
      <c r="D4693">
        <v>2010</v>
      </c>
      <c r="E4693">
        <v>630</v>
      </c>
      <c r="F4693">
        <v>5910</v>
      </c>
      <c r="G4693">
        <v>40</v>
      </c>
      <c r="H4693">
        <v>0</v>
      </c>
      <c r="I4693">
        <v>0</v>
      </c>
      <c r="J4693">
        <v>10</v>
      </c>
      <c r="K4693">
        <f>SUM(Emisiones_CH4_CO2eq_MUNDO[[#This Row],[Agricultura (kilotoneladas CO₂e)]:[Otras Quemas de Combustible (kilotoneladas CO₂e)]])</f>
        <v>6590</v>
      </c>
    </row>
    <row r="4694" spans="1:11" x14ac:dyDescent="0.25">
      <c r="A4694" t="s">
        <v>344</v>
      </c>
      <c r="B4694" t="s">
        <v>344</v>
      </c>
      <c r="C4694" t="s">
        <v>345</v>
      </c>
      <c r="D4694">
        <v>2011</v>
      </c>
      <c r="E4694">
        <v>640</v>
      </c>
      <c r="F4694">
        <v>5770</v>
      </c>
      <c r="G4694">
        <v>40</v>
      </c>
      <c r="H4694">
        <v>0</v>
      </c>
      <c r="I4694">
        <v>0</v>
      </c>
      <c r="J4694">
        <v>10</v>
      </c>
      <c r="K4694">
        <f>SUM(Emisiones_CH4_CO2eq_MUNDO[[#This Row],[Agricultura (kilotoneladas CO₂e)]:[Otras Quemas de Combustible (kilotoneladas CO₂e)]])</f>
        <v>6460</v>
      </c>
    </row>
    <row r="4695" spans="1:11" x14ac:dyDescent="0.25">
      <c r="A4695" t="s">
        <v>344</v>
      </c>
      <c r="B4695" t="s">
        <v>344</v>
      </c>
      <c r="C4695" t="s">
        <v>345</v>
      </c>
      <c r="D4695">
        <v>2012</v>
      </c>
      <c r="E4695">
        <v>690</v>
      </c>
      <c r="F4695">
        <v>5640</v>
      </c>
      <c r="G4695">
        <v>40</v>
      </c>
      <c r="H4695">
        <v>20</v>
      </c>
      <c r="I4695">
        <v>0</v>
      </c>
      <c r="J4695">
        <v>10</v>
      </c>
      <c r="K4695">
        <f>SUM(Emisiones_CH4_CO2eq_MUNDO[[#This Row],[Agricultura (kilotoneladas CO₂e)]:[Otras Quemas de Combustible (kilotoneladas CO₂e)]])</f>
        <v>6400</v>
      </c>
    </row>
    <row r="4696" spans="1:11" x14ac:dyDescent="0.25">
      <c r="A4696" t="s">
        <v>344</v>
      </c>
      <c r="B4696" t="s">
        <v>344</v>
      </c>
      <c r="C4696" t="s">
        <v>345</v>
      </c>
      <c r="D4696">
        <v>2013</v>
      </c>
      <c r="E4696">
        <v>640</v>
      </c>
      <c r="F4696">
        <v>5510</v>
      </c>
      <c r="G4696">
        <v>40</v>
      </c>
      <c r="H4696">
        <v>0</v>
      </c>
      <c r="I4696">
        <v>0</v>
      </c>
      <c r="J4696">
        <v>10</v>
      </c>
      <c r="K4696">
        <f>SUM(Emisiones_CH4_CO2eq_MUNDO[[#This Row],[Agricultura (kilotoneladas CO₂e)]:[Otras Quemas de Combustible (kilotoneladas CO₂e)]])</f>
        <v>6200</v>
      </c>
    </row>
    <row r="4697" spans="1:11" x14ac:dyDescent="0.25">
      <c r="A4697" t="s">
        <v>344</v>
      </c>
      <c r="B4697" t="s">
        <v>344</v>
      </c>
      <c r="C4697" t="s">
        <v>345</v>
      </c>
      <c r="D4697">
        <v>2014</v>
      </c>
      <c r="E4697">
        <v>650</v>
      </c>
      <c r="F4697">
        <v>5380</v>
      </c>
      <c r="G4697">
        <v>40</v>
      </c>
      <c r="H4697">
        <v>20</v>
      </c>
      <c r="I4697">
        <v>0</v>
      </c>
      <c r="J4697">
        <v>10</v>
      </c>
      <c r="K4697">
        <f>SUM(Emisiones_CH4_CO2eq_MUNDO[[#This Row],[Agricultura (kilotoneladas CO₂e)]:[Otras Quemas de Combustible (kilotoneladas CO₂e)]])</f>
        <v>6100</v>
      </c>
    </row>
    <row r="4698" spans="1:11" x14ac:dyDescent="0.25">
      <c r="A4698" t="s">
        <v>344</v>
      </c>
      <c r="B4698" t="s">
        <v>344</v>
      </c>
      <c r="C4698" t="s">
        <v>345</v>
      </c>
      <c r="D4698">
        <v>2015</v>
      </c>
      <c r="E4698">
        <v>700</v>
      </c>
      <c r="F4698">
        <v>5250</v>
      </c>
      <c r="G4698">
        <v>40</v>
      </c>
      <c r="H4698">
        <v>10</v>
      </c>
      <c r="I4698">
        <v>0</v>
      </c>
      <c r="J4698">
        <v>10</v>
      </c>
      <c r="K4698">
        <f>SUM(Emisiones_CH4_CO2eq_MUNDO[[#This Row],[Agricultura (kilotoneladas CO₂e)]:[Otras Quemas de Combustible (kilotoneladas CO₂e)]])</f>
        <v>6010</v>
      </c>
    </row>
    <row r="4699" spans="1:11" x14ac:dyDescent="0.25">
      <c r="A4699" t="s">
        <v>344</v>
      </c>
      <c r="B4699" t="s">
        <v>344</v>
      </c>
      <c r="C4699" t="s">
        <v>345</v>
      </c>
      <c r="D4699">
        <v>2016</v>
      </c>
      <c r="E4699">
        <v>740</v>
      </c>
      <c r="F4699">
        <v>5010</v>
      </c>
      <c r="G4699">
        <v>40</v>
      </c>
      <c r="H4699">
        <v>0</v>
      </c>
      <c r="I4699">
        <v>0</v>
      </c>
      <c r="J4699">
        <v>10</v>
      </c>
      <c r="K4699">
        <f>SUM(Emisiones_CH4_CO2eq_MUNDO[[#This Row],[Agricultura (kilotoneladas CO₂e)]:[Otras Quemas de Combustible (kilotoneladas CO₂e)]])</f>
        <v>5800</v>
      </c>
    </row>
    <row r="4700" spans="1:11" x14ac:dyDescent="0.25">
      <c r="A4700" t="s">
        <v>346</v>
      </c>
      <c r="B4700" t="s">
        <v>346</v>
      </c>
      <c r="C4700" t="s">
        <v>347</v>
      </c>
      <c r="D4700">
        <v>1990</v>
      </c>
      <c r="E4700">
        <v>1030</v>
      </c>
      <c r="F4700">
        <v>0</v>
      </c>
      <c r="G4700">
        <v>290</v>
      </c>
      <c r="H4700">
        <v>40</v>
      </c>
      <c r="I4700">
        <v>0</v>
      </c>
      <c r="J4700">
        <v>720</v>
      </c>
      <c r="K4700">
        <f>SUM(Emisiones_CH4_CO2eq_MUNDO[[#This Row],[Agricultura (kilotoneladas CO₂e)]:[Otras Quemas de Combustible (kilotoneladas CO₂e)]])</f>
        <v>2080</v>
      </c>
    </row>
    <row r="4701" spans="1:11" x14ac:dyDescent="0.25">
      <c r="A4701" t="s">
        <v>346</v>
      </c>
      <c r="B4701" t="s">
        <v>346</v>
      </c>
      <c r="C4701" t="s">
        <v>347</v>
      </c>
      <c r="D4701">
        <v>1991</v>
      </c>
      <c r="E4701">
        <v>940</v>
      </c>
      <c r="F4701">
        <v>0</v>
      </c>
      <c r="G4701">
        <v>300</v>
      </c>
      <c r="H4701">
        <v>40</v>
      </c>
      <c r="I4701">
        <v>0</v>
      </c>
      <c r="J4701">
        <v>710</v>
      </c>
      <c r="K4701">
        <f>SUM(Emisiones_CH4_CO2eq_MUNDO[[#This Row],[Agricultura (kilotoneladas CO₂e)]:[Otras Quemas de Combustible (kilotoneladas CO₂e)]])</f>
        <v>1990</v>
      </c>
    </row>
    <row r="4702" spans="1:11" x14ac:dyDescent="0.25">
      <c r="A4702" t="s">
        <v>346</v>
      </c>
      <c r="B4702" t="s">
        <v>346</v>
      </c>
      <c r="C4702" t="s">
        <v>347</v>
      </c>
      <c r="D4702">
        <v>1992</v>
      </c>
      <c r="E4702">
        <v>850</v>
      </c>
      <c r="F4702">
        <v>0</v>
      </c>
      <c r="G4702">
        <v>310</v>
      </c>
      <c r="H4702">
        <v>40</v>
      </c>
      <c r="I4702">
        <v>0</v>
      </c>
      <c r="J4702">
        <v>700</v>
      </c>
      <c r="K4702">
        <f>SUM(Emisiones_CH4_CO2eq_MUNDO[[#This Row],[Agricultura (kilotoneladas CO₂e)]:[Otras Quemas de Combustible (kilotoneladas CO₂e)]])</f>
        <v>1900</v>
      </c>
    </row>
    <row r="4703" spans="1:11" x14ac:dyDescent="0.25">
      <c r="A4703" t="s">
        <v>346</v>
      </c>
      <c r="B4703" t="s">
        <v>346</v>
      </c>
      <c r="C4703" t="s">
        <v>347</v>
      </c>
      <c r="D4703">
        <v>1993</v>
      </c>
      <c r="E4703">
        <v>830</v>
      </c>
      <c r="F4703">
        <v>0</v>
      </c>
      <c r="G4703">
        <v>320</v>
      </c>
      <c r="H4703">
        <v>40</v>
      </c>
      <c r="I4703">
        <v>0</v>
      </c>
      <c r="J4703">
        <v>730</v>
      </c>
      <c r="K4703">
        <f>SUM(Emisiones_CH4_CO2eq_MUNDO[[#This Row],[Agricultura (kilotoneladas CO₂e)]:[Otras Quemas de Combustible (kilotoneladas CO₂e)]])</f>
        <v>1920</v>
      </c>
    </row>
    <row r="4704" spans="1:11" x14ac:dyDescent="0.25">
      <c r="A4704" t="s">
        <v>346</v>
      </c>
      <c r="B4704" t="s">
        <v>346</v>
      </c>
      <c r="C4704" t="s">
        <v>347</v>
      </c>
      <c r="D4704">
        <v>1994</v>
      </c>
      <c r="E4704">
        <v>820</v>
      </c>
      <c r="F4704">
        <v>0</v>
      </c>
      <c r="G4704">
        <v>330</v>
      </c>
      <c r="H4704">
        <v>40</v>
      </c>
      <c r="I4704">
        <v>0</v>
      </c>
      <c r="J4704">
        <v>760</v>
      </c>
      <c r="K4704">
        <f>SUM(Emisiones_CH4_CO2eq_MUNDO[[#This Row],[Agricultura (kilotoneladas CO₂e)]:[Otras Quemas de Combustible (kilotoneladas CO₂e)]])</f>
        <v>1950</v>
      </c>
    </row>
    <row r="4705" spans="1:11" x14ac:dyDescent="0.25">
      <c r="A4705" t="s">
        <v>346</v>
      </c>
      <c r="B4705" t="s">
        <v>346</v>
      </c>
      <c r="C4705" t="s">
        <v>347</v>
      </c>
      <c r="D4705">
        <v>1995</v>
      </c>
      <c r="E4705">
        <v>740</v>
      </c>
      <c r="F4705">
        <v>0</v>
      </c>
      <c r="G4705">
        <v>340</v>
      </c>
      <c r="H4705">
        <v>40</v>
      </c>
      <c r="I4705">
        <v>0</v>
      </c>
      <c r="J4705">
        <v>830</v>
      </c>
      <c r="K4705">
        <f>SUM(Emisiones_CH4_CO2eq_MUNDO[[#This Row],[Agricultura (kilotoneladas CO₂e)]:[Otras Quemas de Combustible (kilotoneladas CO₂e)]])</f>
        <v>1950</v>
      </c>
    </row>
    <row r="4706" spans="1:11" x14ac:dyDescent="0.25">
      <c r="A4706" t="s">
        <v>346</v>
      </c>
      <c r="B4706" t="s">
        <v>346</v>
      </c>
      <c r="C4706" t="s">
        <v>347</v>
      </c>
      <c r="D4706">
        <v>1996</v>
      </c>
      <c r="E4706">
        <v>790</v>
      </c>
      <c r="F4706">
        <v>0</v>
      </c>
      <c r="G4706">
        <v>370</v>
      </c>
      <c r="H4706">
        <v>70</v>
      </c>
      <c r="I4706">
        <v>0</v>
      </c>
      <c r="J4706">
        <v>790</v>
      </c>
      <c r="K4706">
        <f>SUM(Emisiones_CH4_CO2eq_MUNDO[[#This Row],[Agricultura (kilotoneladas CO₂e)]:[Otras Quemas de Combustible (kilotoneladas CO₂e)]])</f>
        <v>2020</v>
      </c>
    </row>
    <row r="4707" spans="1:11" x14ac:dyDescent="0.25">
      <c r="A4707" t="s">
        <v>346</v>
      </c>
      <c r="B4707" t="s">
        <v>346</v>
      </c>
      <c r="C4707" t="s">
        <v>347</v>
      </c>
      <c r="D4707">
        <v>1997</v>
      </c>
      <c r="E4707">
        <v>950</v>
      </c>
      <c r="F4707">
        <v>0</v>
      </c>
      <c r="G4707">
        <v>400</v>
      </c>
      <c r="H4707">
        <v>90</v>
      </c>
      <c r="I4707">
        <v>0</v>
      </c>
      <c r="J4707">
        <v>810</v>
      </c>
      <c r="K4707">
        <f>SUM(Emisiones_CH4_CO2eq_MUNDO[[#This Row],[Agricultura (kilotoneladas CO₂e)]:[Otras Quemas de Combustible (kilotoneladas CO₂e)]])</f>
        <v>2250</v>
      </c>
    </row>
    <row r="4708" spans="1:11" x14ac:dyDescent="0.25">
      <c r="A4708" t="s">
        <v>346</v>
      </c>
      <c r="B4708" t="s">
        <v>346</v>
      </c>
      <c r="C4708" t="s">
        <v>347</v>
      </c>
      <c r="D4708">
        <v>1998</v>
      </c>
      <c r="E4708">
        <v>1120</v>
      </c>
      <c r="F4708">
        <v>0</v>
      </c>
      <c r="G4708">
        <v>430</v>
      </c>
      <c r="H4708">
        <v>170</v>
      </c>
      <c r="I4708">
        <v>0</v>
      </c>
      <c r="J4708">
        <v>880</v>
      </c>
      <c r="K4708">
        <f>SUM(Emisiones_CH4_CO2eq_MUNDO[[#This Row],[Agricultura (kilotoneladas CO₂e)]:[Otras Quemas de Combustible (kilotoneladas CO₂e)]])</f>
        <v>2600</v>
      </c>
    </row>
    <row r="4709" spans="1:11" x14ac:dyDescent="0.25">
      <c r="A4709" t="s">
        <v>346</v>
      </c>
      <c r="B4709" t="s">
        <v>346</v>
      </c>
      <c r="C4709" t="s">
        <v>347</v>
      </c>
      <c r="D4709">
        <v>1999</v>
      </c>
      <c r="E4709">
        <v>980</v>
      </c>
      <c r="F4709">
        <v>0</v>
      </c>
      <c r="G4709">
        <v>460</v>
      </c>
      <c r="H4709">
        <v>240</v>
      </c>
      <c r="I4709">
        <v>0</v>
      </c>
      <c r="J4709">
        <v>940</v>
      </c>
      <c r="K4709">
        <f>SUM(Emisiones_CH4_CO2eq_MUNDO[[#This Row],[Agricultura (kilotoneladas CO₂e)]:[Otras Quemas de Combustible (kilotoneladas CO₂e)]])</f>
        <v>2620</v>
      </c>
    </row>
    <row r="4710" spans="1:11" x14ac:dyDescent="0.25">
      <c r="A4710" t="s">
        <v>346</v>
      </c>
      <c r="B4710" t="s">
        <v>346</v>
      </c>
      <c r="C4710" t="s">
        <v>347</v>
      </c>
      <c r="D4710">
        <v>2000</v>
      </c>
      <c r="E4710">
        <v>1050</v>
      </c>
      <c r="F4710">
        <v>0</v>
      </c>
      <c r="G4710">
        <v>490</v>
      </c>
      <c r="H4710">
        <v>50</v>
      </c>
      <c r="I4710">
        <v>0</v>
      </c>
      <c r="J4710">
        <v>990</v>
      </c>
      <c r="K4710">
        <f>SUM(Emisiones_CH4_CO2eq_MUNDO[[#This Row],[Agricultura (kilotoneladas CO₂e)]:[Otras Quemas de Combustible (kilotoneladas CO₂e)]])</f>
        <v>2580</v>
      </c>
    </row>
    <row r="4711" spans="1:11" x14ac:dyDescent="0.25">
      <c r="A4711" t="s">
        <v>346</v>
      </c>
      <c r="B4711" t="s">
        <v>346</v>
      </c>
      <c r="C4711" t="s">
        <v>347</v>
      </c>
      <c r="D4711">
        <v>2001</v>
      </c>
      <c r="E4711">
        <v>990</v>
      </c>
      <c r="F4711">
        <v>0</v>
      </c>
      <c r="G4711">
        <v>510</v>
      </c>
      <c r="H4711">
        <v>30</v>
      </c>
      <c r="I4711">
        <v>0</v>
      </c>
      <c r="J4711">
        <v>1040</v>
      </c>
      <c r="K4711">
        <f>SUM(Emisiones_CH4_CO2eq_MUNDO[[#This Row],[Agricultura (kilotoneladas CO₂e)]:[Otras Quemas de Combustible (kilotoneladas CO₂e)]])</f>
        <v>2570</v>
      </c>
    </row>
    <row r="4712" spans="1:11" x14ac:dyDescent="0.25">
      <c r="A4712" t="s">
        <v>346</v>
      </c>
      <c r="B4712" t="s">
        <v>346</v>
      </c>
      <c r="C4712" t="s">
        <v>347</v>
      </c>
      <c r="D4712">
        <v>2002</v>
      </c>
      <c r="E4712">
        <v>1130</v>
      </c>
      <c r="F4712">
        <v>0</v>
      </c>
      <c r="G4712">
        <v>520</v>
      </c>
      <c r="H4712">
        <v>30</v>
      </c>
      <c r="I4712">
        <v>0</v>
      </c>
      <c r="J4712">
        <v>1080</v>
      </c>
      <c r="K4712">
        <f>SUM(Emisiones_CH4_CO2eq_MUNDO[[#This Row],[Agricultura (kilotoneladas CO₂e)]:[Otras Quemas de Combustible (kilotoneladas CO₂e)]])</f>
        <v>2760</v>
      </c>
    </row>
    <row r="4713" spans="1:11" x14ac:dyDescent="0.25">
      <c r="A4713" t="s">
        <v>346</v>
      </c>
      <c r="B4713" t="s">
        <v>346</v>
      </c>
      <c r="C4713" t="s">
        <v>347</v>
      </c>
      <c r="D4713">
        <v>2003</v>
      </c>
      <c r="E4713">
        <v>1090</v>
      </c>
      <c r="F4713">
        <v>0</v>
      </c>
      <c r="G4713">
        <v>540</v>
      </c>
      <c r="H4713">
        <v>10</v>
      </c>
      <c r="I4713">
        <v>0</v>
      </c>
      <c r="J4713">
        <v>1130</v>
      </c>
      <c r="K4713">
        <f>SUM(Emisiones_CH4_CO2eq_MUNDO[[#This Row],[Agricultura (kilotoneladas CO₂e)]:[Otras Quemas de Combustible (kilotoneladas CO₂e)]])</f>
        <v>2770</v>
      </c>
    </row>
    <row r="4714" spans="1:11" x14ac:dyDescent="0.25">
      <c r="A4714" t="s">
        <v>346</v>
      </c>
      <c r="B4714" t="s">
        <v>346</v>
      </c>
      <c r="C4714" t="s">
        <v>347</v>
      </c>
      <c r="D4714">
        <v>2004</v>
      </c>
      <c r="E4714">
        <v>980</v>
      </c>
      <c r="F4714">
        <v>0</v>
      </c>
      <c r="G4714">
        <v>550</v>
      </c>
      <c r="H4714">
        <v>30</v>
      </c>
      <c r="I4714">
        <v>0</v>
      </c>
      <c r="J4714">
        <v>1180</v>
      </c>
      <c r="K4714">
        <f>SUM(Emisiones_CH4_CO2eq_MUNDO[[#This Row],[Agricultura (kilotoneladas CO₂e)]:[Otras Quemas de Combustible (kilotoneladas CO₂e)]])</f>
        <v>2740</v>
      </c>
    </row>
    <row r="4715" spans="1:11" x14ac:dyDescent="0.25">
      <c r="A4715" t="s">
        <v>346</v>
      </c>
      <c r="B4715" t="s">
        <v>346</v>
      </c>
      <c r="C4715" t="s">
        <v>347</v>
      </c>
      <c r="D4715">
        <v>2005</v>
      </c>
      <c r="E4715">
        <v>1400</v>
      </c>
      <c r="F4715">
        <v>0</v>
      </c>
      <c r="G4715">
        <v>570</v>
      </c>
      <c r="H4715">
        <v>50</v>
      </c>
      <c r="I4715">
        <v>0</v>
      </c>
      <c r="J4715">
        <v>1220</v>
      </c>
      <c r="K4715">
        <f>SUM(Emisiones_CH4_CO2eq_MUNDO[[#This Row],[Agricultura (kilotoneladas CO₂e)]:[Otras Quemas de Combustible (kilotoneladas CO₂e)]])</f>
        <v>3240</v>
      </c>
    </row>
    <row r="4716" spans="1:11" x14ac:dyDescent="0.25">
      <c r="A4716" t="s">
        <v>346</v>
      </c>
      <c r="B4716" t="s">
        <v>346</v>
      </c>
      <c r="C4716" t="s">
        <v>347</v>
      </c>
      <c r="D4716">
        <v>2006</v>
      </c>
      <c r="E4716">
        <v>1160</v>
      </c>
      <c r="F4716">
        <v>0</v>
      </c>
      <c r="G4716">
        <v>580</v>
      </c>
      <c r="H4716">
        <v>30</v>
      </c>
      <c r="I4716">
        <v>0</v>
      </c>
      <c r="J4716">
        <v>1220</v>
      </c>
      <c r="K4716">
        <f>SUM(Emisiones_CH4_CO2eq_MUNDO[[#This Row],[Agricultura (kilotoneladas CO₂e)]:[Otras Quemas de Combustible (kilotoneladas CO₂e)]])</f>
        <v>2990</v>
      </c>
    </row>
    <row r="4717" spans="1:11" x14ac:dyDescent="0.25">
      <c r="A4717" t="s">
        <v>346</v>
      </c>
      <c r="B4717" t="s">
        <v>346</v>
      </c>
      <c r="C4717" t="s">
        <v>347</v>
      </c>
      <c r="D4717">
        <v>2007</v>
      </c>
      <c r="E4717">
        <v>1080</v>
      </c>
      <c r="F4717">
        <v>0</v>
      </c>
      <c r="G4717">
        <v>600</v>
      </c>
      <c r="H4717">
        <v>30</v>
      </c>
      <c r="I4717">
        <v>0</v>
      </c>
      <c r="J4717">
        <v>1210</v>
      </c>
      <c r="K4717">
        <f>SUM(Emisiones_CH4_CO2eq_MUNDO[[#This Row],[Agricultura (kilotoneladas CO₂e)]:[Otras Quemas de Combustible (kilotoneladas CO₂e)]])</f>
        <v>2920</v>
      </c>
    </row>
    <row r="4718" spans="1:11" x14ac:dyDescent="0.25">
      <c r="A4718" t="s">
        <v>346</v>
      </c>
      <c r="B4718" t="s">
        <v>346</v>
      </c>
      <c r="C4718" t="s">
        <v>347</v>
      </c>
      <c r="D4718">
        <v>2008</v>
      </c>
      <c r="E4718">
        <v>1140</v>
      </c>
      <c r="F4718">
        <v>0</v>
      </c>
      <c r="G4718">
        <v>620</v>
      </c>
      <c r="H4718">
        <v>30</v>
      </c>
      <c r="I4718">
        <v>0</v>
      </c>
      <c r="J4718">
        <v>1200</v>
      </c>
      <c r="K4718">
        <f>SUM(Emisiones_CH4_CO2eq_MUNDO[[#This Row],[Agricultura (kilotoneladas CO₂e)]:[Otras Quemas de Combustible (kilotoneladas CO₂e)]])</f>
        <v>2990</v>
      </c>
    </row>
    <row r="4719" spans="1:11" x14ac:dyDescent="0.25">
      <c r="A4719" t="s">
        <v>346</v>
      </c>
      <c r="B4719" t="s">
        <v>346</v>
      </c>
      <c r="C4719" t="s">
        <v>347</v>
      </c>
      <c r="D4719">
        <v>2009</v>
      </c>
      <c r="E4719">
        <v>1200</v>
      </c>
      <c r="F4719">
        <v>0</v>
      </c>
      <c r="G4719">
        <v>640</v>
      </c>
      <c r="H4719">
        <v>100</v>
      </c>
      <c r="I4719">
        <v>0</v>
      </c>
      <c r="J4719">
        <v>1190</v>
      </c>
      <c r="K4719">
        <f>SUM(Emisiones_CH4_CO2eq_MUNDO[[#This Row],[Agricultura (kilotoneladas CO₂e)]:[Otras Quemas de Combustible (kilotoneladas CO₂e)]])</f>
        <v>3130</v>
      </c>
    </row>
    <row r="4720" spans="1:11" x14ac:dyDescent="0.25">
      <c r="A4720" t="s">
        <v>346</v>
      </c>
      <c r="B4720" t="s">
        <v>346</v>
      </c>
      <c r="C4720" t="s">
        <v>347</v>
      </c>
      <c r="D4720">
        <v>2010</v>
      </c>
      <c r="E4720">
        <v>1180</v>
      </c>
      <c r="F4720">
        <v>0</v>
      </c>
      <c r="G4720">
        <v>650</v>
      </c>
      <c r="H4720">
        <v>20</v>
      </c>
      <c r="I4720">
        <v>0</v>
      </c>
      <c r="J4720">
        <v>1180</v>
      </c>
      <c r="K4720">
        <f>SUM(Emisiones_CH4_CO2eq_MUNDO[[#This Row],[Agricultura (kilotoneladas CO₂e)]:[Otras Quemas de Combustible (kilotoneladas CO₂e)]])</f>
        <v>3030</v>
      </c>
    </row>
    <row r="4721" spans="1:11" x14ac:dyDescent="0.25">
      <c r="A4721" t="s">
        <v>346</v>
      </c>
      <c r="B4721" t="s">
        <v>346</v>
      </c>
      <c r="C4721" t="s">
        <v>347</v>
      </c>
      <c r="D4721">
        <v>2011</v>
      </c>
      <c r="E4721">
        <v>1410</v>
      </c>
      <c r="F4721">
        <v>0</v>
      </c>
      <c r="G4721">
        <v>670</v>
      </c>
      <c r="H4721">
        <v>30</v>
      </c>
      <c r="I4721">
        <v>0</v>
      </c>
      <c r="J4721">
        <v>1170</v>
      </c>
      <c r="K4721">
        <f>SUM(Emisiones_CH4_CO2eq_MUNDO[[#This Row],[Agricultura (kilotoneladas CO₂e)]:[Otras Quemas de Combustible (kilotoneladas CO₂e)]])</f>
        <v>3280</v>
      </c>
    </row>
    <row r="4722" spans="1:11" x14ac:dyDescent="0.25">
      <c r="A4722" t="s">
        <v>346</v>
      </c>
      <c r="B4722" t="s">
        <v>346</v>
      </c>
      <c r="C4722" t="s">
        <v>347</v>
      </c>
      <c r="D4722">
        <v>2012</v>
      </c>
      <c r="E4722">
        <v>1330</v>
      </c>
      <c r="F4722">
        <v>0</v>
      </c>
      <c r="G4722">
        <v>690</v>
      </c>
      <c r="H4722">
        <v>30</v>
      </c>
      <c r="I4722">
        <v>0</v>
      </c>
      <c r="J4722">
        <v>1160</v>
      </c>
      <c r="K4722">
        <f>SUM(Emisiones_CH4_CO2eq_MUNDO[[#This Row],[Agricultura (kilotoneladas CO₂e)]:[Otras Quemas de Combustible (kilotoneladas CO₂e)]])</f>
        <v>3210</v>
      </c>
    </row>
    <row r="4723" spans="1:11" x14ac:dyDescent="0.25">
      <c r="A4723" t="s">
        <v>346</v>
      </c>
      <c r="B4723" t="s">
        <v>346</v>
      </c>
      <c r="C4723" t="s">
        <v>347</v>
      </c>
      <c r="D4723">
        <v>2013</v>
      </c>
      <c r="E4723">
        <v>1430</v>
      </c>
      <c r="F4723">
        <v>0</v>
      </c>
      <c r="G4723">
        <v>710</v>
      </c>
      <c r="H4723">
        <v>40</v>
      </c>
      <c r="I4723">
        <v>0</v>
      </c>
      <c r="J4723">
        <v>1150</v>
      </c>
      <c r="K4723">
        <f>SUM(Emisiones_CH4_CO2eq_MUNDO[[#This Row],[Agricultura (kilotoneladas CO₂e)]:[Otras Quemas de Combustible (kilotoneladas CO₂e)]])</f>
        <v>3330</v>
      </c>
    </row>
    <row r="4724" spans="1:11" x14ac:dyDescent="0.25">
      <c r="A4724" t="s">
        <v>346</v>
      </c>
      <c r="B4724" t="s">
        <v>346</v>
      </c>
      <c r="C4724" t="s">
        <v>347</v>
      </c>
      <c r="D4724">
        <v>2014</v>
      </c>
      <c r="E4724">
        <v>1370</v>
      </c>
      <c r="F4724">
        <v>0</v>
      </c>
      <c r="G4724">
        <v>730</v>
      </c>
      <c r="H4724">
        <v>20</v>
      </c>
      <c r="I4724">
        <v>0</v>
      </c>
      <c r="J4724">
        <v>1140</v>
      </c>
      <c r="K4724">
        <f>SUM(Emisiones_CH4_CO2eq_MUNDO[[#This Row],[Agricultura (kilotoneladas CO₂e)]:[Otras Quemas de Combustible (kilotoneladas CO₂e)]])</f>
        <v>3260</v>
      </c>
    </row>
    <row r="4725" spans="1:11" x14ac:dyDescent="0.25">
      <c r="A4725" t="s">
        <v>346</v>
      </c>
      <c r="B4725" t="s">
        <v>346</v>
      </c>
      <c r="C4725" t="s">
        <v>347</v>
      </c>
      <c r="D4725">
        <v>2015</v>
      </c>
      <c r="E4725">
        <v>1580</v>
      </c>
      <c r="F4725">
        <v>0</v>
      </c>
      <c r="G4725">
        <v>750</v>
      </c>
      <c r="H4725">
        <v>70</v>
      </c>
      <c r="I4725">
        <v>0</v>
      </c>
      <c r="J4725">
        <v>1130</v>
      </c>
      <c r="K4725">
        <f>SUM(Emisiones_CH4_CO2eq_MUNDO[[#This Row],[Agricultura (kilotoneladas CO₂e)]:[Otras Quemas de Combustible (kilotoneladas CO₂e)]])</f>
        <v>3530</v>
      </c>
    </row>
    <row r="4726" spans="1:11" x14ac:dyDescent="0.25">
      <c r="A4726" t="s">
        <v>346</v>
      </c>
      <c r="B4726" t="s">
        <v>346</v>
      </c>
      <c r="C4726" t="s">
        <v>347</v>
      </c>
      <c r="D4726">
        <v>2016</v>
      </c>
      <c r="E4726">
        <v>1500</v>
      </c>
      <c r="F4726">
        <v>0</v>
      </c>
      <c r="G4726">
        <v>770</v>
      </c>
      <c r="H4726">
        <v>30</v>
      </c>
      <c r="I4726">
        <v>0</v>
      </c>
      <c r="J4726">
        <v>1140</v>
      </c>
      <c r="K4726">
        <f>SUM(Emisiones_CH4_CO2eq_MUNDO[[#This Row],[Agricultura (kilotoneladas CO₂e)]:[Otras Quemas de Combustible (kilotoneladas CO₂e)]])</f>
        <v>3440</v>
      </c>
    </row>
    <row r="4727" spans="1:11" x14ac:dyDescent="0.25">
      <c r="A4727" t="s">
        <v>348</v>
      </c>
      <c r="B4727" t="s">
        <v>348</v>
      </c>
      <c r="C4727" t="s">
        <v>349</v>
      </c>
      <c r="D4727">
        <v>1990</v>
      </c>
      <c r="E4727">
        <v>60</v>
      </c>
      <c r="F4727">
        <v>0</v>
      </c>
      <c r="G4727">
        <v>70</v>
      </c>
      <c r="H4727">
        <v>0</v>
      </c>
      <c r="I4727">
        <v>0</v>
      </c>
      <c r="J4727">
        <v>0</v>
      </c>
      <c r="K4727">
        <f>SUM(Emisiones_CH4_CO2eq_MUNDO[[#This Row],[Agricultura (kilotoneladas CO₂e)]:[Otras Quemas de Combustible (kilotoneladas CO₂e)]])</f>
        <v>130</v>
      </c>
    </row>
    <row r="4728" spans="1:11" x14ac:dyDescent="0.25">
      <c r="A4728" t="s">
        <v>348</v>
      </c>
      <c r="B4728" t="s">
        <v>348</v>
      </c>
      <c r="C4728" t="s">
        <v>349</v>
      </c>
      <c r="D4728">
        <v>1991</v>
      </c>
      <c r="E4728">
        <v>60</v>
      </c>
      <c r="F4728">
        <v>0</v>
      </c>
      <c r="G4728">
        <v>70</v>
      </c>
      <c r="H4728">
        <v>0</v>
      </c>
      <c r="I4728">
        <v>0</v>
      </c>
      <c r="J4728">
        <v>0</v>
      </c>
      <c r="K4728">
        <f>SUM(Emisiones_CH4_CO2eq_MUNDO[[#This Row],[Agricultura (kilotoneladas CO₂e)]:[Otras Quemas de Combustible (kilotoneladas CO₂e)]])</f>
        <v>130</v>
      </c>
    </row>
    <row r="4729" spans="1:11" x14ac:dyDescent="0.25">
      <c r="A4729" t="s">
        <v>348</v>
      </c>
      <c r="B4729" t="s">
        <v>348</v>
      </c>
      <c r="C4729" t="s">
        <v>349</v>
      </c>
      <c r="D4729">
        <v>1992</v>
      </c>
      <c r="E4729">
        <v>60</v>
      </c>
      <c r="F4729">
        <v>0</v>
      </c>
      <c r="G4729">
        <v>70</v>
      </c>
      <c r="H4729">
        <v>0</v>
      </c>
      <c r="I4729">
        <v>0</v>
      </c>
      <c r="J4729">
        <v>0</v>
      </c>
      <c r="K4729">
        <f>SUM(Emisiones_CH4_CO2eq_MUNDO[[#This Row],[Agricultura (kilotoneladas CO₂e)]:[Otras Quemas de Combustible (kilotoneladas CO₂e)]])</f>
        <v>130</v>
      </c>
    </row>
    <row r="4730" spans="1:11" x14ac:dyDescent="0.25">
      <c r="A4730" t="s">
        <v>348</v>
      </c>
      <c r="B4730" t="s">
        <v>348</v>
      </c>
      <c r="C4730" t="s">
        <v>349</v>
      </c>
      <c r="D4730">
        <v>1993</v>
      </c>
      <c r="E4730">
        <v>60</v>
      </c>
      <c r="F4730">
        <v>0</v>
      </c>
      <c r="G4730">
        <v>70</v>
      </c>
      <c r="H4730">
        <v>0</v>
      </c>
      <c r="I4730">
        <v>0</v>
      </c>
      <c r="J4730">
        <v>0</v>
      </c>
      <c r="K4730">
        <f>SUM(Emisiones_CH4_CO2eq_MUNDO[[#This Row],[Agricultura (kilotoneladas CO₂e)]:[Otras Quemas de Combustible (kilotoneladas CO₂e)]])</f>
        <v>130</v>
      </c>
    </row>
    <row r="4731" spans="1:11" x14ac:dyDescent="0.25">
      <c r="A4731" t="s">
        <v>348</v>
      </c>
      <c r="B4731" t="s">
        <v>348</v>
      </c>
      <c r="C4731" t="s">
        <v>349</v>
      </c>
      <c r="D4731">
        <v>1994</v>
      </c>
      <c r="E4731">
        <v>60</v>
      </c>
      <c r="F4731">
        <v>0</v>
      </c>
      <c r="G4731">
        <v>70</v>
      </c>
      <c r="H4731">
        <v>0</v>
      </c>
      <c r="I4731">
        <v>0</v>
      </c>
      <c r="J4731">
        <v>0</v>
      </c>
      <c r="K4731">
        <f>SUM(Emisiones_CH4_CO2eq_MUNDO[[#This Row],[Agricultura (kilotoneladas CO₂e)]:[Otras Quemas de Combustible (kilotoneladas CO₂e)]])</f>
        <v>130</v>
      </c>
    </row>
    <row r="4732" spans="1:11" x14ac:dyDescent="0.25">
      <c r="A4732" t="s">
        <v>348</v>
      </c>
      <c r="B4732" t="s">
        <v>348</v>
      </c>
      <c r="C4732" t="s">
        <v>349</v>
      </c>
      <c r="D4732">
        <v>1995</v>
      </c>
      <c r="E4732">
        <v>50</v>
      </c>
      <c r="F4732">
        <v>0</v>
      </c>
      <c r="G4732">
        <v>60</v>
      </c>
      <c r="H4732">
        <v>0</v>
      </c>
      <c r="I4732">
        <v>0</v>
      </c>
      <c r="J4732">
        <v>0</v>
      </c>
      <c r="K4732">
        <f>SUM(Emisiones_CH4_CO2eq_MUNDO[[#This Row],[Agricultura (kilotoneladas CO₂e)]:[Otras Quemas de Combustible (kilotoneladas CO₂e)]])</f>
        <v>110</v>
      </c>
    </row>
    <row r="4733" spans="1:11" x14ac:dyDescent="0.25">
      <c r="A4733" t="s">
        <v>348</v>
      </c>
      <c r="B4733" t="s">
        <v>348</v>
      </c>
      <c r="C4733" t="s">
        <v>349</v>
      </c>
      <c r="D4733">
        <v>1996</v>
      </c>
      <c r="E4733">
        <v>50</v>
      </c>
      <c r="F4733">
        <v>0</v>
      </c>
      <c r="G4733">
        <v>50</v>
      </c>
      <c r="H4733">
        <v>0</v>
      </c>
      <c r="I4733">
        <v>0</v>
      </c>
      <c r="J4733">
        <v>0</v>
      </c>
      <c r="K4733">
        <f>SUM(Emisiones_CH4_CO2eq_MUNDO[[#This Row],[Agricultura (kilotoneladas CO₂e)]:[Otras Quemas de Combustible (kilotoneladas CO₂e)]])</f>
        <v>100</v>
      </c>
    </row>
    <row r="4734" spans="1:11" x14ac:dyDescent="0.25">
      <c r="A4734" t="s">
        <v>348</v>
      </c>
      <c r="B4734" t="s">
        <v>348</v>
      </c>
      <c r="C4734" t="s">
        <v>349</v>
      </c>
      <c r="D4734">
        <v>1997</v>
      </c>
      <c r="E4734">
        <v>50</v>
      </c>
      <c r="F4734">
        <v>0</v>
      </c>
      <c r="G4734">
        <v>50</v>
      </c>
      <c r="H4734">
        <v>0</v>
      </c>
      <c r="I4734">
        <v>0</v>
      </c>
      <c r="J4734">
        <v>0</v>
      </c>
      <c r="K4734">
        <f>SUM(Emisiones_CH4_CO2eq_MUNDO[[#This Row],[Agricultura (kilotoneladas CO₂e)]:[Otras Quemas de Combustible (kilotoneladas CO₂e)]])</f>
        <v>100</v>
      </c>
    </row>
    <row r="4735" spans="1:11" x14ac:dyDescent="0.25">
      <c r="A4735" t="s">
        <v>348</v>
      </c>
      <c r="B4735" t="s">
        <v>348</v>
      </c>
      <c r="C4735" t="s">
        <v>349</v>
      </c>
      <c r="D4735">
        <v>1998</v>
      </c>
      <c r="E4735">
        <v>50</v>
      </c>
      <c r="F4735">
        <v>0</v>
      </c>
      <c r="G4735">
        <v>40</v>
      </c>
      <c r="H4735">
        <v>0</v>
      </c>
      <c r="I4735">
        <v>0</v>
      </c>
      <c r="J4735">
        <v>0</v>
      </c>
      <c r="K4735">
        <f>SUM(Emisiones_CH4_CO2eq_MUNDO[[#This Row],[Agricultura (kilotoneladas CO₂e)]:[Otras Quemas de Combustible (kilotoneladas CO₂e)]])</f>
        <v>90</v>
      </c>
    </row>
    <row r="4736" spans="1:11" x14ac:dyDescent="0.25">
      <c r="A4736" t="s">
        <v>348</v>
      </c>
      <c r="B4736" t="s">
        <v>348</v>
      </c>
      <c r="C4736" t="s">
        <v>349</v>
      </c>
      <c r="D4736">
        <v>1999</v>
      </c>
      <c r="E4736">
        <v>50</v>
      </c>
      <c r="F4736">
        <v>0</v>
      </c>
      <c r="G4736">
        <v>40</v>
      </c>
      <c r="H4736">
        <v>0</v>
      </c>
      <c r="I4736">
        <v>0</v>
      </c>
      <c r="J4736">
        <v>0</v>
      </c>
      <c r="K4736">
        <f>SUM(Emisiones_CH4_CO2eq_MUNDO[[#This Row],[Agricultura (kilotoneladas CO₂e)]:[Otras Quemas de Combustible (kilotoneladas CO₂e)]])</f>
        <v>90</v>
      </c>
    </row>
    <row r="4737" spans="1:11" x14ac:dyDescent="0.25">
      <c r="A4737" t="s">
        <v>348</v>
      </c>
      <c r="B4737" t="s">
        <v>348</v>
      </c>
      <c r="C4737" t="s">
        <v>349</v>
      </c>
      <c r="D4737">
        <v>2000</v>
      </c>
      <c r="E4737">
        <v>60</v>
      </c>
      <c r="F4737">
        <v>0</v>
      </c>
      <c r="G4737">
        <v>30</v>
      </c>
      <c r="H4737">
        <v>0</v>
      </c>
      <c r="I4737">
        <v>0</v>
      </c>
      <c r="J4737">
        <v>0</v>
      </c>
      <c r="K4737">
        <f>SUM(Emisiones_CH4_CO2eq_MUNDO[[#This Row],[Agricultura (kilotoneladas CO₂e)]:[Otras Quemas de Combustible (kilotoneladas CO₂e)]])</f>
        <v>90</v>
      </c>
    </row>
    <row r="4738" spans="1:11" x14ac:dyDescent="0.25">
      <c r="A4738" t="s">
        <v>348</v>
      </c>
      <c r="B4738" t="s">
        <v>348</v>
      </c>
      <c r="C4738" t="s">
        <v>349</v>
      </c>
      <c r="D4738">
        <v>2001</v>
      </c>
      <c r="E4738">
        <v>60</v>
      </c>
      <c r="F4738">
        <v>0</v>
      </c>
      <c r="G4738">
        <v>30</v>
      </c>
      <c r="H4738">
        <v>0</v>
      </c>
      <c r="I4738">
        <v>0</v>
      </c>
      <c r="J4738">
        <v>0</v>
      </c>
      <c r="K4738">
        <f>SUM(Emisiones_CH4_CO2eq_MUNDO[[#This Row],[Agricultura (kilotoneladas CO₂e)]:[Otras Quemas de Combustible (kilotoneladas CO₂e)]])</f>
        <v>90</v>
      </c>
    </row>
    <row r="4739" spans="1:11" x14ac:dyDescent="0.25">
      <c r="A4739" t="s">
        <v>348</v>
      </c>
      <c r="B4739" t="s">
        <v>348</v>
      </c>
      <c r="C4739" t="s">
        <v>349</v>
      </c>
      <c r="D4739">
        <v>2002</v>
      </c>
      <c r="E4739">
        <v>60</v>
      </c>
      <c r="F4739">
        <v>0</v>
      </c>
      <c r="G4739">
        <v>30</v>
      </c>
      <c r="H4739">
        <v>0</v>
      </c>
      <c r="I4739">
        <v>0</v>
      </c>
      <c r="J4739">
        <v>0</v>
      </c>
      <c r="K4739">
        <f>SUM(Emisiones_CH4_CO2eq_MUNDO[[#This Row],[Agricultura (kilotoneladas CO₂e)]:[Otras Quemas de Combustible (kilotoneladas CO₂e)]])</f>
        <v>90</v>
      </c>
    </row>
    <row r="4740" spans="1:11" x14ac:dyDescent="0.25">
      <c r="A4740" t="s">
        <v>348</v>
      </c>
      <c r="B4740" t="s">
        <v>348</v>
      </c>
      <c r="C4740" t="s">
        <v>349</v>
      </c>
      <c r="D4740">
        <v>2003</v>
      </c>
      <c r="E4740">
        <v>60</v>
      </c>
      <c r="F4740">
        <v>0</v>
      </c>
      <c r="G4740">
        <v>30</v>
      </c>
      <c r="H4740">
        <v>0</v>
      </c>
      <c r="I4740">
        <v>0</v>
      </c>
      <c r="J4740">
        <v>0</v>
      </c>
      <c r="K4740">
        <f>SUM(Emisiones_CH4_CO2eq_MUNDO[[#This Row],[Agricultura (kilotoneladas CO₂e)]:[Otras Quemas de Combustible (kilotoneladas CO₂e)]])</f>
        <v>90</v>
      </c>
    </row>
    <row r="4741" spans="1:11" x14ac:dyDescent="0.25">
      <c r="A4741" t="s">
        <v>348</v>
      </c>
      <c r="B4741" t="s">
        <v>348</v>
      </c>
      <c r="C4741" t="s">
        <v>349</v>
      </c>
      <c r="D4741">
        <v>2004</v>
      </c>
      <c r="E4741">
        <v>60</v>
      </c>
      <c r="F4741">
        <v>0</v>
      </c>
      <c r="G4741">
        <v>30</v>
      </c>
      <c r="H4741">
        <v>0</v>
      </c>
      <c r="I4741">
        <v>0</v>
      </c>
      <c r="J4741">
        <v>10</v>
      </c>
      <c r="K4741">
        <f>SUM(Emisiones_CH4_CO2eq_MUNDO[[#This Row],[Agricultura (kilotoneladas CO₂e)]:[Otras Quemas de Combustible (kilotoneladas CO₂e)]])</f>
        <v>100</v>
      </c>
    </row>
    <row r="4742" spans="1:11" x14ac:dyDescent="0.25">
      <c r="A4742" t="s">
        <v>348</v>
      </c>
      <c r="B4742" t="s">
        <v>348</v>
      </c>
      <c r="C4742" t="s">
        <v>349</v>
      </c>
      <c r="D4742">
        <v>2005</v>
      </c>
      <c r="E4742">
        <v>60</v>
      </c>
      <c r="F4742">
        <v>0</v>
      </c>
      <c r="G4742">
        <v>30</v>
      </c>
      <c r="H4742">
        <v>0</v>
      </c>
      <c r="I4742">
        <v>0</v>
      </c>
      <c r="J4742">
        <v>10</v>
      </c>
      <c r="K4742">
        <f>SUM(Emisiones_CH4_CO2eq_MUNDO[[#This Row],[Agricultura (kilotoneladas CO₂e)]:[Otras Quemas de Combustible (kilotoneladas CO₂e)]])</f>
        <v>100</v>
      </c>
    </row>
    <row r="4743" spans="1:11" x14ac:dyDescent="0.25">
      <c r="A4743" t="s">
        <v>348</v>
      </c>
      <c r="B4743" t="s">
        <v>348</v>
      </c>
      <c r="C4743" t="s">
        <v>349</v>
      </c>
      <c r="D4743">
        <v>2006</v>
      </c>
      <c r="E4743">
        <v>60</v>
      </c>
      <c r="F4743">
        <v>0</v>
      </c>
      <c r="G4743">
        <v>30</v>
      </c>
      <c r="H4743">
        <v>0</v>
      </c>
      <c r="I4743">
        <v>0</v>
      </c>
      <c r="J4743">
        <v>10</v>
      </c>
      <c r="K4743">
        <f>SUM(Emisiones_CH4_CO2eq_MUNDO[[#This Row],[Agricultura (kilotoneladas CO₂e)]:[Otras Quemas de Combustible (kilotoneladas CO₂e)]])</f>
        <v>100</v>
      </c>
    </row>
    <row r="4744" spans="1:11" x14ac:dyDescent="0.25">
      <c r="A4744" t="s">
        <v>348</v>
      </c>
      <c r="B4744" t="s">
        <v>348</v>
      </c>
      <c r="C4744" t="s">
        <v>349</v>
      </c>
      <c r="D4744">
        <v>2007</v>
      </c>
      <c r="E4744">
        <v>60</v>
      </c>
      <c r="F4744">
        <v>0</v>
      </c>
      <c r="G4744">
        <v>30</v>
      </c>
      <c r="H4744">
        <v>0</v>
      </c>
      <c r="I4744">
        <v>0</v>
      </c>
      <c r="J4744">
        <v>10</v>
      </c>
      <c r="K4744">
        <f>SUM(Emisiones_CH4_CO2eq_MUNDO[[#This Row],[Agricultura (kilotoneladas CO₂e)]:[Otras Quemas de Combustible (kilotoneladas CO₂e)]])</f>
        <v>100</v>
      </c>
    </row>
    <row r="4745" spans="1:11" x14ac:dyDescent="0.25">
      <c r="A4745" t="s">
        <v>348</v>
      </c>
      <c r="B4745" t="s">
        <v>348</v>
      </c>
      <c r="C4745" t="s">
        <v>349</v>
      </c>
      <c r="D4745">
        <v>2008</v>
      </c>
      <c r="E4745">
        <v>60</v>
      </c>
      <c r="F4745">
        <v>0</v>
      </c>
      <c r="G4745">
        <v>30</v>
      </c>
      <c r="H4745">
        <v>0</v>
      </c>
      <c r="I4745">
        <v>0</v>
      </c>
      <c r="J4745">
        <v>10</v>
      </c>
      <c r="K4745">
        <f>SUM(Emisiones_CH4_CO2eq_MUNDO[[#This Row],[Agricultura (kilotoneladas CO₂e)]:[Otras Quemas de Combustible (kilotoneladas CO₂e)]])</f>
        <v>100</v>
      </c>
    </row>
    <row r="4746" spans="1:11" x14ac:dyDescent="0.25">
      <c r="A4746" t="s">
        <v>348</v>
      </c>
      <c r="B4746" t="s">
        <v>348</v>
      </c>
      <c r="C4746" t="s">
        <v>349</v>
      </c>
      <c r="D4746">
        <v>2009</v>
      </c>
      <c r="E4746">
        <v>60</v>
      </c>
      <c r="F4746">
        <v>0</v>
      </c>
      <c r="G4746">
        <v>30</v>
      </c>
      <c r="H4746">
        <v>0</v>
      </c>
      <c r="I4746">
        <v>0</v>
      </c>
      <c r="J4746">
        <v>0</v>
      </c>
      <c r="K4746">
        <f>SUM(Emisiones_CH4_CO2eq_MUNDO[[#This Row],[Agricultura (kilotoneladas CO₂e)]:[Otras Quemas de Combustible (kilotoneladas CO₂e)]])</f>
        <v>90</v>
      </c>
    </row>
    <row r="4747" spans="1:11" x14ac:dyDescent="0.25">
      <c r="A4747" t="s">
        <v>348</v>
      </c>
      <c r="B4747" t="s">
        <v>348</v>
      </c>
      <c r="C4747" t="s">
        <v>349</v>
      </c>
      <c r="D4747">
        <v>2010</v>
      </c>
      <c r="E4747">
        <v>60</v>
      </c>
      <c r="F4747">
        <v>0</v>
      </c>
      <c r="G4747">
        <v>30</v>
      </c>
      <c r="H4747">
        <v>0</v>
      </c>
      <c r="I4747">
        <v>0</v>
      </c>
      <c r="J4747">
        <v>0</v>
      </c>
      <c r="K4747">
        <f>SUM(Emisiones_CH4_CO2eq_MUNDO[[#This Row],[Agricultura (kilotoneladas CO₂e)]:[Otras Quemas de Combustible (kilotoneladas CO₂e)]])</f>
        <v>90</v>
      </c>
    </row>
    <row r="4748" spans="1:11" x14ac:dyDescent="0.25">
      <c r="A4748" t="s">
        <v>348</v>
      </c>
      <c r="B4748" t="s">
        <v>348</v>
      </c>
      <c r="C4748" t="s">
        <v>349</v>
      </c>
      <c r="D4748">
        <v>2011</v>
      </c>
      <c r="E4748">
        <v>60</v>
      </c>
      <c r="F4748">
        <v>0</v>
      </c>
      <c r="G4748">
        <v>30</v>
      </c>
      <c r="H4748">
        <v>0</v>
      </c>
      <c r="I4748">
        <v>0</v>
      </c>
      <c r="J4748">
        <v>10</v>
      </c>
      <c r="K4748">
        <f>SUM(Emisiones_CH4_CO2eq_MUNDO[[#This Row],[Agricultura (kilotoneladas CO₂e)]:[Otras Quemas de Combustible (kilotoneladas CO₂e)]])</f>
        <v>100</v>
      </c>
    </row>
    <row r="4749" spans="1:11" x14ac:dyDescent="0.25">
      <c r="A4749" t="s">
        <v>348</v>
      </c>
      <c r="B4749" t="s">
        <v>348</v>
      </c>
      <c r="C4749" t="s">
        <v>349</v>
      </c>
      <c r="D4749">
        <v>2012</v>
      </c>
      <c r="E4749">
        <v>60</v>
      </c>
      <c r="F4749">
        <v>0</v>
      </c>
      <c r="G4749">
        <v>30</v>
      </c>
      <c r="H4749">
        <v>0</v>
      </c>
      <c r="I4749">
        <v>0</v>
      </c>
      <c r="J4749">
        <v>10</v>
      </c>
      <c r="K4749">
        <f>SUM(Emisiones_CH4_CO2eq_MUNDO[[#This Row],[Agricultura (kilotoneladas CO₂e)]:[Otras Quemas de Combustible (kilotoneladas CO₂e)]])</f>
        <v>100</v>
      </c>
    </row>
    <row r="4750" spans="1:11" x14ac:dyDescent="0.25">
      <c r="A4750" t="s">
        <v>348</v>
      </c>
      <c r="B4750" t="s">
        <v>348</v>
      </c>
      <c r="C4750" t="s">
        <v>349</v>
      </c>
      <c r="D4750">
        <v>2013</v>
      </c>
      <c r="E4750">
        <v>60</v>
      </c>
      <c r="F4750">
        <v>0</v>
      </c>
      <c r="G4750">
        <v>30</v>
      </c>
      <c r="H4750">
        <v>0</v>
      </c>
      <c r="I4750">
        <v>0</v>
      </c>
      <c r="J4750">
        <v>10</v>
      </c>
      <c r="K4750">
        <f>SUM(Emisiones_CH4_CO2eq_MUNDO[[#This Row],[Agricultura (kilotoneladas CO₂e)]:[Otras Quemas de Combustible (kilotoneladas CO₂e)]])</f>
        <v>100</v>
      </c>
    </row>
    <row r="4751" spans="1:11" x14ac:dyDescent="0.25">
      <c r="A4751" t="s">
        <v>348</v>
      </c>
      <c r="B4751" t="s">
        <v>348</v>
      </c>
      <c r="C4751" t="s">
        <v>349</v>
      </c>
      <c r="D4751">
        <v>2014</v>
      </c>
      <c r="E4751">
        <v>60</v>
      </c>
      <c r="F4751">
        <v>0</v>
      </c>
      <c r="G4751">
        <v>30</v>
      </c>
      <c r="H4751">
        <v>0</v>
      </c>
      <c r="I4751">
        <v>0</v>
      </c>
      <c r="J4751">
        <v>10</v>
      </c>
      <c r="K4751">
        <f>SUM(Emisiones_CH4_CO2eq_MUNDO[[#This Row],[Agricultura (kilotoneladas CO₂e)]:[Otras Quemas de Combustible (kilotoneladas CO₂e)]])</f>
        <v>100</v>
      </c>
    </row>
    <row r="4752" spans="1:11" x14ac:dyDescent="0.25">
      <c r="A4752" t="s">
        <v>348</v>
      </c>
      <c r="B4752" t="s">
        <v>348</v>
      </c>
      <c r="C4752" t="s">
        <v>349</v>
      </c>
      <c r="D4752">
        <v>2015</v>
      </c>
      <c r="E4752">
        <v>60</v>
      </c>
      <c r="F4752">
        <v>0</v>
      </c>
      <c r="G4752">
        <v>30</v>
      </c>
      <c r="H4752">
        <v>0</v>
      </c>
      <c r="I4752">
        <v>0</v>
      </c>
      <c r="J4752">
        <v>10</v>
      </c>
      <c r="K4752">
        <f>SUM(Emisiones_CH4_CO2eq_MUNDO[[#This Row],[Agricultura (kilotoneladas CO₂e)]:[Otras Quemas de Combustible (kilotoneladas CO₂e)]])</f>
        <v>100</v>
      </c>
    </row>
    <row r="4753" spans="1:11" x14ac:dyDescent="0.25">
      <c r="A4753" t="s">
        <v>348</v>
      </c>
      <c r="B4753" t="s">
        <v>348</v>
      </c>
      <c r="C4753" t="s">
        <v>349</v>
      </c>
      <c r="D4753">
        <v>2016</v>
      </c>
      <c r="E4753">
        <v>60</v>
      </c>
      <c r="F4753">
        <v>0</v>
      </c>
      <c r="G4753">
        <v>30</v>
      </c>
      <c r="H4753">
        <v>0</v>
      </c>
      <c r="I4753">
        <v>0</v>
      </c>
      <c r="J4753">
        <v>10</v>
      </c>
      <c r="K4753">
        <f>SUM(Emisiones_CH4_CO2eq_MUNDO[[#This Row],[Agricultura (kilotoneladas CO₂e)]:[Otras Quemas de Combustible (kilotoneladas CO₂e)]])</f>
        <v>100</v>
      </c>
    </row>
    <row r="4754" spans="1:11" x14ac:dyDescent="0.25">
      <c r="A4754" t="s">
        <v>350</v>
      </c>
      <c r="B4754" t="s">
        <v>495</v>
      </c>
      <c r="C4754" t="s">
        <v>351</v>
      </c>
      <c r="D4754">
        <v>1990</v>
      </c>
      <c r="E4754">
        <v>110</v>
      </c>
      <c r="F4754">
        <v>0</v>
      </c>
      <c r="G4754">
        <v>610</v>
      </c>
      <c r="H4754">
        <v>0</v>
      </c>
      <c r="I4754">
        <v>20</v>
      </c>
      <c r="J4754">
        <v>40</v>
      </c>
      <c r="K4754">
        <f>SUM(Emisiones_CH4_CO2eq_MUNDO[[#This Row],[Agricultura (kilotoneladas CO₂e)]:[Otras Quemas de Combustible (kilotoneladas CO₂e)]])</f>
        <v>780</v>
      </c>
    </row>
    <row r="4755" spans="1:11" x14ac:dyDescent="0.25">
      <c r="A4755" t="s">
        <v>350</v>
      </c>
      <c r="B4755" t="s">
        <v>495</v>
      </c>
      <c r="C4755" t="s">
        <v>351</v>
      </c>
      <c r="D4755">
        <v>1991</v>
      </c>
      <c r="E4755">
        <v>110</v>
      </c>
      <c r="F4755">
        <v>0</v>
      </c>
      <c r="G4755">
        <v>610</v>
      </c>
      <c r="H4755">
        <v>0</v>
      </c>
      <c r="I4755">
        <v>20</v>
      </c>
      <c r="J4755">
        <v>40</v>
      </c>
      <c r="K4755">
        <f>SUM(Emisiones_CH4_CO2eq_MUNDO[[#This Row],[Agricultura (kilotoneladas CO₂e)]:[Otras Quemas de Combustible (kilotoneladas CO₂e)]])</f>
        <v>780</v>
      </c>
    </row>
    <row r="4756" spans="1:11" x14ac:dyDescent="0.25">
      <c r="A4756" t="s">
        <v>350</v>
      </c>
      <c r="B4756" t="s">
        <v>495</v>
      </c>
      <c r="C4756" t="s">
        <v>351</v>
      </c>
      <c r="D4756">
        <v>1992</v>
      </c>
      <c r="E4756">
        <v>100</v>
      </c>
      <c r="F4756">
        <v>0</v>
      </c>
      <c r="G4756">
        <v>620</v>
      </c>
      <c r="H4756">
        <v>0</v>
      </c>
      <c r="I4756">
        <v>20</v>
      </c>
      <c r="J4756">
        <v>40</v>
      </c>
      <c r="K4756">
        <f>SUM(Emisiones_CH4_CO2eq_MUNDO[[#This Row],[Agricultura (kilotoneladas CO₂e)]:[Otras Quemas de Combustible (kilotoneladas CO₂e)]])</f>
        <v>780</v>
      </c>
    </row>
    <row r="4757" spans="1:11" x14ac:dyDescent="0.25">
      <c r="A4757" t="s">
        <v>350</v>
      </c>
      <c r="B4757" t="s">
        <v>495</v>
      </c>
      <c r="C4757" t="s">
        <v>351</v>
      </c>
      <c r="D4757">
        <v>1993</v>
      </c>
      <c r="E4757">
        <v>100</v>
      </c>
      <c r="F4757">
        <v>0</v>
      </c>
      <c r="G4757">
        <v>620</v>
      </c>
      <c r="H4757">
        <v>0</v>
      </c>
      <c r="I4757">
        <v>20</v>
      </c>
      <c r="J4757">
        <v>40</v>
      </c>
      <c r="K4757">
        <f>SUM(Emisiones_CH4_CO2eq_MUNDO[[#This Row],[Agricultura (kilotoneladas CO₂e)]:[Otras Quemas de Combustible (kilotoneladas CO₂e)]])</f>
        <v>780</v>
      </c>
    </row>
    <row r="4758" spans="1:11" x14ac:dyDescent="0.25">
      <c r="A4758" t="s">
        <v>350</v>
      </c>
      <c r="B4758" t="s">
        <v>495</v>
      </c>
      <c r="C4758" t="s">
        <v>351</v>
      </c>
      <c r="D4758">
        <v>1994</v>
      </c>
      <c r="E4758">
        <v>100</v>
      </c>
      <c r="F4758">
        <v>0</v>
      </c>
      <c r="G4758">
        <v>630</v>
      </c>
      <c r="H4758">
        <v>0</v>
      </c>
      <c r="I4758">
        <v>20</v>
      </c>
      <c r="J4758">
        <v>40</v>
      </c>
      <c r="K4758">
        <f>SUM(Emisiones_CH4_CO2eq_MUNDO[[#This Row],[Agricultura (kilotoneladas CO₂e)]:[Otras Quemas de Combustible (kilotoneladas CO₂e)]])</f>
        <v>790</v>
      </c>
    </row>
    <row r="4759" spans="1:11" x14ac:dyDescent="0.25">
      <c r="A4759" t="s">
        <v>350</v>
      </c>
      <c r="B4759" t="s">
        <v>495</v>
      </c>
      <c r="C4759" t="s">
        <v>351</v>
      </c>
      <c r="D4759">
        <v>1995</v>
      </c>
      <c r="E4759">
        <v>90</v>
      </c>
      <c r="F4759">
        <v>0</v>
      </c>
      <c r="G4759">
        <v>640</v>
      </c>
      <c r="H4759">
        <v>0</v>
      </c>
      <c r="I4759">
        <v>20</v>
      </c>
      <c r="J4759">
        <v>40</v>
      </c>
      <c r="K4759">
        <f>SUM(Emisiones_CH4_CO2eq_MUNDO[[#This Row],[Agricultura (kilotoneladas CO₂e)]:[Otras Quemas de Combustible (kilotoneladas CO₂e)]])</f>
        <v>790</v>
      </c>
    </row>
    <row r="4760" spans="1:11" x14ac:dyDescent="0.25">
      <c r="A4760" t="s">
        <v>350</v>
      </c>
      <c r="B4760" t="s">
        <v>495</v>
      </c>
      <c r="C4760" t="s">
        <v>351</v>
      </c>
      <c r="D4760">
        <v>1996</v>
      </c>
      <c r="E4760">
        <v>100</v>
      </c>
      <c r="F4760">
        <v>0</v>
      </c>
      <c r="G4760">
        <v>650</v>
      </c>
      <c r="H4760">
        <v>0</v>
      </c>
      <c r="I4760">
        <v>20</v>
      </c>
      <c r="J4760">
        <v>40</v>
      </c>
      <c r="K4760">
        <f>SUM(Emisiones_CH4_CO2eq_MUNDO[[#This Row],[Agricultura (kilotoneladas CO₂e)]:[Otras Quemas de Combustible (kilotoneladas CO₂e)]])</f>
        <v>810</v>
      </c>
    </row>
    <row r="4761" spans="1:11" x14ac:dyDescent="0.25">
      <c r="A4761" t="s">
        <v>350</v>
      </c>
      <c r="B4761" t="s">
        <v>495</v>
      </c>
      <c r="C4761" t="s">
        <v>351</v>
      </c>
      <c r="D4761">
        <v>1997</v>
      </c>
      <c r="E4761">
        <v>100</v>
      </c>
      <c r="F4761">
        <v>0</v>
      </c>
      <c r="G4761">
        <v>650</v>
      </c>
      <c r="H4761">
        <v>0</v>
      </c>
      <c r="I4761">
        <v>20</v>
      </c>
      <c r="J4761">
        <v>40</v>
      </c>
      <c r="K4761">
        <f>SUM(Emisiones_CH4_CO2eq_MUNDO[[#This Row],[Agricultura (kilotoneladas CO₂e)]:[Otras Quemas de Combustible (kilotoneladas CO₂e)]])</f>
        <v>810</v>
      </c>
    </row>
    <row r="4762" spans="1:11" x14ac:dyDescent="0.25">
      <c r="A4762" t="s">
        <v>350</v>
      </c>
      <c r="B4762" t="s">
        <v>495</v>
      </c>
      <c r="C4762" t="s">
        <v>351</v>
      </c>
      <c r="D4762">
        <v>1998</v>
      </c>
      <c r="E4762">
        <v>90</v>
      </c>
      <c r="F4762">
        <v>0</v>
      </c>
      <c r="G4762">
        <v>660</v>
      </c>
      <c r="H4762">
        <v>0</v>
      </c>
      <c r="I4762">
        <v>20</v>
      </c>
      <c r="J4762">
        <v>40</v>
      </c>
      <c r="K4762">
        <f>SUM(Emisiones_CH4_CO2eq_MUNDO[[#This Row],[Agricultura (kilotoneladas CO₂e)]:[Otras Quemas de Combustible (kilotoneladas CO₂e)]])</f>
        <v>810</v>
      </c>
    </row>
    <row r="4763" spans="1:11" x14ac:dyDescent="0.25">
      <c r="A4763" t="s">
        <v>350</v>
      </c>
      <c r="B4763" t="s">
        <v>495</v>
      </c>
      <c r="C4763" t="s">
        <v>351</v>
      </c>
      <c r="D4763">
        <v>1999</v>
      </c>
      <c r="E4763">
        <v>90</v>
      </c>
      <c r="F4763">
        <v>0</v>
      </c>
      <c r="G4763">
        <v>670</v>
      </c>
      <c r="H4763">
        <v>0</v>
      </c>
      <c r="I4763">
        <v>20</v>
      </c>
      <c r="J4763">
        <v>40</v>
      </c>
      <c r="K4763">
        <f>SUM(Emisiones_CH4_CO2eq_MUNDO[[#This Row],[Agricultura (kilotoneladas CO₂e)]:[Otras Quemas de Combustible (kilotoneladas CO₂e)]])</f>
        <v>820</v>
      </c>
    </row>
    <row r="4764" spans="1:11" x14ac:dyDescent="0.25">
      <c r="A4764" t="s">
        <v>350</v>
      </c>
      <c r="B4764" t="s">
        <v>495</v>
      </c>
      <c r="C4764" t="s">
        <v>351</v>
      </c>
      <c r="D4764">
        <v>2000</v>
      </c>
      <c r="E4764">
        <v>90</v>
      </c>
      <c r="F4764">
        <v>0</v>
      </c>
      <c r="G4764">
        <v>680</v>
      </c>
      <c r="H4764">
        <v>10</v>
      </c>
      <c r="I4764">
        <v>20</v>
      </c>
      <c r="J4764">
        <v>50</v>
      </c>
      <c r="K4764">
        <f>SUM(Emisiones_CH4_CO2eq_MUNDO[[#This Row],[Agricultura (kilotoneladas CO₂e)]:[Otras Quemas de Combustible (kilotoneladas CO₂e)]])</f>
        <v>850</v>
      </c>
    </row>
    <row r="4765" spans="1:11" x14ac:dyDescent="0.25">
      <c r="A4765" t="s">
        <v>350</v>
      </c>
      <c r="B4765" t="s">
        <v>495</v>
      </c>
      <c r="C4765" t="s">
        <v>351</v>
      </c>
      <c r="D4765">
        <v>2001</v>
      </c>
      <c r="E4765">
        <v>90</v>
      </c>
      <c r="F4765">
        <v>0</v>
      </c>
      <c r="G4765">
        <v>700</v>
      </c>
      <c r="H4765">
        <v>0</v>
      </c>
      <c r="I4765">
        <v>20</v>
      </c>
      <c r="J4765">
        <v>50</v>
      </c>
      <c r="K4765">
        <f>SUM(Emisiones_CH4_CO2eq_MUNDO[[#This Row],[Agricultura (kilotoneladas CO₂e)]:[Otras Quemas de Combustible (kilotoneladas CO₂e)]])</f>
        <v>860</v>
      </c>
    </row>
    <row r="4766" spans="1:11" x14ac:dyDescent="0.25">
      <c r="A4766" t="s">
        <v>350</v>
      </c>
      <c r="B4766" t="s">
        <v>495</v>
      </c>
      <c r="C4766" t="s">
        <v>351</v>
      </c>
      <c r="D4766">
        <v>2002</v>
      </c>
      <c r="E4766">
        <v>100</v>
      </c>
      <c r="F4766">
        <v>0</v>
      </c>
      <c r="G4766">
        <v>720</v>
      </c>
      <c r="H4766">
        <v>0</v>
      </c>
      <c r="I4766">
        <v>20</v>
      </c>
      <c r="J4766">
        <v>50</v>
      </c>
      <c r="K4766">
        <f>SUM(Emisiones_CH4_CO2eq_MUNDO[[#This Row],[Agricultura (kilotoneladas CO₂e)]:[Otras Quemas de Combustible (kilotoneladas CO₂e)]])</f>
        <v>890</v>
      </c>
    </row>
    <row r="4767" spans="1:11" x14ac:dyDescent="0.25">
      <c r="A4767" t="s">
        <v>350</v>
      </c>
      <c r="B4767" t="s">
        <v>495</v>
      </c>
      <c r="C4767" t="s">
        <v>351</v>
      </c>
      <c r="D4767">
        <v>2003</v>
      </c>
      <c r="E4767">
        <v>90</v>
      </c>
      <c r="F4767">
        <v>0</v>
      </c>
      <c r="G4767">
        <v>740</v>
      </c>
      <c r="H4767">
        <v>0</v>
      </c>
      <c r="I4767">
        <v>20</v>
      </c>
      <c r="J4767">
        <v>60</v>
      </c>
      <c r="K4767">
        <f>SUM(Emisiones_CH4_CO2eq_MUNDO[[#This Row],[Agricultura (kilotoneladas CO₂e)]:[Otras Quemas de Combustible (kilotoneladas CO₂e)]])</f>
        <v>910</v>
      </c>
    </row>
    <row r="4768" spans="1:11" x14ac:dyDescent="0.25">
      <c r="A4768" t="s">
        <v>350</v>
      </c>
      <c r="B4768" t="s">
        <v>495</v>
      </c>
      <c r="C4768" t="s">
        <v>351</v>
      </c>
      <c r="D4768">
        <v>2004</v>
      </c>
      <c r="E4768">
        <v>90</v>
      </c>
      <c r="F4768">
        <v>0</v>
      </c>
      <c r="G4768">
        <v>760</v>
      </c>
      <c r="H4768">
        <v>0</v>
      </c>
      <c r="I4768">
        <v>20</v>
      </c>
      <c r="J4768">
        <v>60</v>
      </c>
      <c r="K4768">
        <f>SUM(Emisiones_CH4_CO2eq_MUNDO[[#This Row],[Agricultura (kilotoneladas CO₂e)]:[Otras Quemas de Combustible (kilotoneladas CO₂e)]])</f>
        <v>930</v>
      </c>
    </row>
    <row r="4769" spans="1:11" x14ac:dyDescent="0.25">
      <c r="A4769" t="s">
        <v>350</v>
      </c>
      <c r="B4769" t="s">
        <v>495</v>
      </c>
      <c r="C4769" t="s">
        <v>351</v>
      </c>
      <c r="D4769">
        <v>2005</v>
      </c>
      <c r="E4769">
        <v>90</v>
      </c>
      <c r="F4769">
        <v>0</v>
      </c>
      <c r="G4769">
        <v>790</v>
      </c>
      <c r="H4769">
        <v>0</v>
      </c>
      <c r="I4769">
        <v>20</v>
      </c>
      <c r="J4769">
        <v>60</v>
      </c>
      <c r="K4769">
        <f>SUM(Emisiones_CH4_CO2eq_MUNDO[[#This Row],[Agricultura (kilotoneladas CO₂e)]:[Otras Quemas de Combustible (kilotoneladas CO₂e)]])</f>
        <v>960</v>
      </c>
    </row>
    <row r="4770" spans="1:11" x14ac:dyDescent="0.25">
      <c r="A4770" t="s">
        <v>350</v>
      </c>
      <c r="B4770" t="s">
        <v>495</v>
      </c>
      <c r="C4770" t="s">
        <v>351</v>
      </c>
      <c r="D4770">
        <v>2006</v>
      </c>
      <c r="E4770">
        <v>90</v>
      </c>
      <c r="F4770">
        <v>0</v>
      </c>
      <c r="G4770">
        <v>820</v>
      </c>
      <c r="H4770">
        <v>0</v>
      </c>
      <c r="I4770">
        <v>20</v>
      </c>
      <c r="J4770">
        <v>70</v>
      </c>
      <c r="K4770">
        <f>SUM(Emisiones_CH4_CO2eq_MUNDO[[#This Row],[Agricultura (kilotoneladas CO₂e)]:[Otras Quemas de Combustible (kilotoneladas CO₂e)]])</f>
        <v>1000</v>
      </c>
    </row>
    <row r="4771" spans="1:11" x14ac:dyDescent="0.25">
      <c r="A4771" t="s">
        <v>350</v>
      </c>
      <c r="B4771" t="s">
        <v>495</v>
      </c>
      <c r="C4771" t="s">
        <v>351</v>
      </c>
      <c r="D4771">
        <v>2007</v>
      </c>
      <c r="E4771">
        <v>90</v>
      </c>
      <c r="F4771">
        <v>0</v>
      </c>
      <c r="G4771">
        <v>860</v>
      </c>
      <c r="H4771">
        <v>0</v>
      </c>
      <c r="I4771">
        <v>20</v>
      </c>
      <c r="J4771">
        <v>70</v>
      </c>
      <c r="K4771">
        <f>SUM(Emisiones_CH4_CO2eq_MUNDO[[#This Row],[Agricultura (kilotoneladas CO₂e)]:[Otras Quemas de Combustible (kilotoneladas CO₂e)]])</f>
        <v>1040</v>
      </c>
    </row>
    <row r="4772" spans="1:11" x14ac:dyDescent="0.25">
      <c r="A4772" t="s">
        <v>350</v>
      </c>
      <c r="B4772" t="s">
        <v>495</v>
      </c>
      <c r="C4772" t="s">
        <v>351</v>
      </c>
      <c r="D4772">
        <v>2008</v>
      </c>
      <c r="E4772">
        <v>90</v>
      </c>
      <c r="F4772">
        <v>0</v>
      </c>
      <c r="G4772">
        <v>890</v>
      </c>
      <c r="H4772">
        <v>0</v>
      </c>
      <c r="I4772">
        <v>20</v>
      </c>
      <c r="J4772">
        <v>70</v>
      </c>
      <c r="K4772">
        <f>SUM(Emisiones_CH4_CO2eq_MUNDO[[#This Row],[Agricultura (kilotoneladas CO₂e)]:[Otras Quemas de Combustible (kilotoneladas CO₂e)]])</f>
        <v>1070</v>
      </c>
    </row>
    <row r="4773" spans="1:11" x14ac:dyDescent="0.25">
      <c r="A4773" t="s">
        <v>350</v>
      </c>
      <c r="B4773" t="s">
        <v>495</v>
      </c>
      <c r="C4773" t="s">
        <v>351</v>
      </c>
      <c r="D4773">
        <v>2009</v>
      </c>
      <c r="E4773">
        <v>90</v>
      </c>
      <c r="F4773">
        <v>0</v>
      </c>
      <c r="G4773">
        <v>930</v>
      </c>
      <c r="H4773">
        <v>0</v>
      </c>
      <c r="I4773">
        <v>20</v>
      </c>
      <c r="J4773">
        <v>70</v>
      </c>
      <c r="K4773">
        <f>SUM(Emisiones_CH4_CO2eq_MUNDO[[#This Row],[Agricultura (kilotoneladas CO₂e)]:[Otras Quemas de Combustible (kilotoneladas CO₂e)]])</f>
        <v>1110</v>
      </c>
    </row>
    <row r="4774" spans="1:11" x14ac:dyDescent="0.25">
      <c r="A4774" t="s">
        <v>350</v>
      </c>
      <c r="B4774" t="s">
        <v>495</v>
      </c>
      <c r="C4774" t="s">
        <v>351</v>
      </c>
      <c r="D4774">
        <v>2010</v>
      </c>
      <c r="E4774">
        <v>90</v>
      </c>
      <c r="F4774">
        <v>0</v>
      </c>
      <c r="G4774">
        <v>960</v>
      </c>
      <c r="H4774">
        <v>10</v>
      </c>
      <c r="I4774">
        <v>20</v>
      </c>
      <c r="J4774">
        <v>80</v>
      </c>
      <c r="K4774">
        <f>SUM(Emisiones_CH4_CO2eq_MUNDO[[#This Row],[Agricultura (kilotoneladas CO₂e)]:[Otras Quemas de Combustible (kilotoneladas CO₂e)]])</f>
        <v>1160</v>
      </c>
    </row>
    <row r="4775" spans="1:11" x14ac:dyDescent="0.25">
      <c r="A4775" t="s">
        <v>350</v>
      </c>
      <c r="B4775" t="s">
        <v>495</v>
      </c>
      <c r="C4775" t="s">
        <v>351</v>
      </c>
      <c r="D4775">
        <v>2011</v>
      </c>
      <c r="E4775">
        <v>90</v>
      </c>
      <c r="F4775">
        <v>0</v>
      </c>
      <c r="G4775">
        <v>980</v>
      </c>
      <c r="H4775">
        <v>0</v>
      </c>
      <c r="I4775">
        <v>20</v>
      </c>
      <c r="J4775">
        <v>80</v>
      </c>
      <c r="K4775">
        <f>SUM(Emisiones_CH4_CO2eq_MUNDO[[#This Row],[Agricultura (kilotoneladas CO₂e)]:[Otras Quemas de Combustible (kilotoneladas CO₂e)]])</f>
        <v>1170</v>
      </c>
    </row>
    <row r="4776" spans="1:11" x14ac:dyDescent="0.25">
      <c r="A4776" t="s">
        <v>350</v>
      </c>
      <c r="B4776" t="s">
        <v>495</v>
      </c>
      <c r="C4776" t="s">
        <v>351</v>
      </c>
      <c r="D4776">
        <v>2012</v>
      </c>
      <c r="E4776">
        <v>90</v>
      </c>
      <c r="F4776">
        <v>0</v>
      </c>
      <c r="G4776">
        <v>1000</v>
      </c>
      <c r="H4776">
        <v>0</v>
      </c>
      <c r="I4776">
        <v>20</v>
      </c>
      <c r="J4776">
        <v>80</v>
      </c>
      <c r="K4776">
        <f>SUM(Emisiones_CH4_CO2eq_MUNDO[[#This Row],[Agricultura (kilotoneladas CO₂e)]:[Otras Quemas de Combustible (kilotoneladas CO₂e)]])</f>
        <v>1190</v>
      </c>
    </row>
    <row r="4777" spans="1:11" x14ac:dyDescent="0.25">
      <c r="A4777" t="s">
        <v>350</v>
      </c>
      <c r="B4777" t="s">
        <v>495</v>
      </c>
      <c r="C4777" t="s">
        <v>351</v>
      </c>
      <c r="D4777">
        <v>2013</v>
      </c>
      <c r="E4777">
        <v>100</v>
      </c>
      <c r="F4777">
        <v>0</v>
      </c>
      <c r="G4777">
        <v>1010</v>
      </c>
      <c r="H4777">
        <v>0</v>
      </c>
      <c r="I4777">
        <v>20</v>
      </c>
      <c r="J4777">
        <v>80</v>
      </c>
      <c r="K4777">
        <f>SUM(Emisiones_CH4_CO2eq_MUNDO[[#This Row],[Agricultura (kilotoneladas CO₂e)]:[Otras Quemas de Combustible (kilotoneladas CO₂e)]])</f>
        <v>1210</v>
      </c>
    </row>
    <row r="4778" spans="1:11" x14ac:dyDescent="0.25">
      <c r="A4778" t="s">
        <v>350</v>
      </c>
      <c r="B4778" t="s">
        <v>495</v>
      </c>
      <c r="C4778" t="s">
        <v>351</v>
      </c>
      <c r="D4778">
        <v>2014</v>
      </c>
      <c r="E4778">
        <v>100</v>
      </c>
      <c r="F4778">
        <v>0</v>
      </c>
      <c r="G4778">
        <v>1030</v>
      </c>
      <c r="H4778">
        <v>0</v>
      </c>
      <c r="I4778">
        <v>20</v>
      </c>
      <c r="J4778">
        <v>80</v>
      </c>
      <c r="K4778">
        <f>SUM(Emisiones_CH4_CO2eq_MUNDO[[#This Row],[Agricultura (kilotoneladas CO₂e)]:[Otras Quemas de Combustible (kilotoneladas CO₂e)]])</f>
        <v>1230</v>
      </c>
    </row>
    <row r="4779" spans="1:11" x14ac:dyDescent="0.25">
      <c r="A4779" t="s">
        <v>350</v>
      </c>
      <c r="B4779" t="s">
        <v>495</v>
      </c>
      <c r="C4779" t="s">
        <v>351</v>
      </c>
      <c r="D4779">
        <v>2015</v>
      </c>
      <c r="E4779">
        <v>100</v>
      </c>
      <c r="F4779">
        <v>0</v>
      </c>
      <c r="G4779">
        <v>1050</v>
      </c>
      <c r="H4779">
        <v>0</v>
      </c>
      <c r="I4779">
        <v>20</v>
      </c>
      <c r="J4779">
        <v>80</v>
      </c>
      <c r="K4779">
        <f>SUM(Emisiones_CH4_CO2eq_MUNDO[[#This Row],[Agricultura (kilotoneladas CO₂e)]:[Otras Quemas de Combustible (kilotoneladas CO₂e)]])</f>
        <v>1250</v>
      </c>
    </row>
    <row r="4780" spans="1:11" x14ac:dyDescent="0.25">
      <c r="A4780" t="s">
        <v>350</v>
      </c>
      <c r="B4780" t="s">
        <v>495</v>
      </c>
      <c r="C4780" t="s">
        <v>351</v>
      </c>
      <c r="D4780">
        <v>2016</v>
      </c>
      <c r="E4780">
        <v>90</v>
      </c>
      <c r="F4780">
        <v>0</v>
      </c>
      <c r="G4780">
        <v>1060</v>
      </c>
      <c r="H4780">
        <v>10</v>
      </c>
      <c r="I4780">
        <v>20</v>
      </c>
      <c r="J4780">
        <v>80</v>
      </c>
      <c r="K4780">
        <f>SUM(Emisiones_CH4_CO2eq_MUNDO[[#This Row],[Agricultura (kilotoneladas CO₂e)]:[Otras Quemas de Combustible (kilotoneladas CO₂e)]])</f>
        <v>1260</v>
      </c>
    </row>
    <row r="4781" spans="1:11" x14ac:dyDescent="0.25">
      <c r="A4781" t="s">
        <v>352</v>
      </c>
      <c r="B4781" t="s">
        <v>496</v>
      </c>
      <c r="C4781" t="s">
        <v>353</v>
      </c>
      <c r="D4781">
        <v>1990</v>
      </c>
      <c r="E4781">
        <v>1970</v>
      </c>
      <c r="F4781">
        <v>760</v>
      </c>
      <c r="G4781">
        <v>920</v>
      </c>
      <c r="H4781">
        <v>0</v>
      </c>
      <c r="I4781">
        <v>0</v>
      </c>
      <c r="J4781">
        <v>490</v>
      </c>
      <c r="K4781">
        <f>SUM(Emisiones_CH4_CO2eq_MUNDO[[#This Row],[Agricultura (kilotoneladas CO₂e)]:[Otras Quemas de Combustible (kilotoneladas CO₂e)]])</f>
        <v>4140</v>
      </c>
    </row>
    <row r="4782" spans="1:11" x14ac:dyDescent="0.25">
      <c r="A4782" t="s">
        <v>352</v>
      </c>
      <c r="B4782" t="s">
        <v>496</v>
      </c>
      <c r="C4782" t="s">
        <v>353</v>
      </c>
      <c r="D4782">
        <v>1991</v>
      </c>
      <c r="E4782">
        <v>2089.99999999999</v>
      </c>
      <c r="F4782">
        <v>760</v>
      </c>
      <c r="G4782">
        <v>950</v>
      </c>
      <c r="H4782">
        <v>0</v>
      </c>
      <c r="I4782">
        <v>0</v>
      </c>
      <c r="J4782">
        <v>500</v>
      </c>
      <c r="K4782">
        <f>SUM(Emisiones_CH4_CO2eq_MUNDO[[#This Row],[Agricultura (kilotoneladas CO₂e)]:[Otras Quemas de Combustible (kilotoneladas CO₂e)]])</f>
        <v>4299.99999999999</v>
      </c>
    </row>
    <row r="4783" spans="1:11" x14ac:dyDescent="0.25">
      <c r="A4783" t="s">
        <v>352</v>
      </c>
      <c r="B4783" t="s">
        <v>496</v>
      </c>
      <c r="C4783" t="s">
        <v>353</v>
      </c>
      <c r="D4783">
        <v>1992</v>
      </c>
      <c r="E4783">
        <v>2049.99999999999</v>
      </c>
      <c r="F4783">
        <v>750</v>
      </c>
      <c r="G4783">
        <v>970</v>
      </c>
      <c r="H4783">
        <v>0</v>
      </c>
      <c r="I4783">
        <v>0</v>
      </c>
      <c r="J4783">
        <v>510</v>
      </c>
      <c r="K4783">
        <f>SUM(Emisiones_CH4_CO2eq_MUNDO[[#This Row],[Agricultura (kilotoneladas CO₂e)]:[Otras Quemas de Combustible (kilotoneladas CO₂e)]])</f>
        <v>4279.99999999999</v>
      </c>
    </row>
    <row r="4784" spans="1:11" x14ac:dyDescent="0.25">
      <c r="A4784" t="s">
        <v>352</v>
      </c>
      <c r="B4784" t="s">
        <v>496</v>
      </c>
      <c r="C4784" t="s">
        <v>353</v>
      </c>
      <c r="D4784">
        <v>1993</v>
      </c>
      <c r="E4784">
        <v>2180</v>
      </c>
      <c r="F4784">
        <v>740</v>
      </c>
      <c r="G4784">
        <v>1000</v>
      </c>
      <c r="H4784">
        <v>0</v>
      </c>
      <c r="I4784">
        <v>0</v>
      </c>
      <c r="J4784">
        <v>520</v>
      </c>
      <c r="K4784">
        <f>SUM(Emisiones_CH4_CO2eq_MUNDO[[#This Row],[Agricultura (kilotoneladas CO₂e)]:[Otras Quemas de Combustible (kilotoneladas CO₂e)]])</f>
        <v>4440</v>
      </c>
    </row>
    <row r="4785" spans="1:11" x14ac:dyDescent="0.25">
      <c r="A4785" t="s">
        <v>352</v>
      </c>
      <c r="B4785" t="s">
        <v>496</v>
      </c>
      <c r="C4785" t="s">
        <v>353</v>
      </c>
      <c r="D4785">
        <v>1994</v>
      </c>
      <c r="E4785">
        <v>2060</v>
      </c>
      <c r="F4785">
        <v>740</v>
      </c>
      <c r="G4785">
        <v>1030</v>
      </c>
      <c r="H4785">
        <v>0</v>
      </c>
      <c r="I4785">
        <v>0</v>
      </c>
      <c r="J4785">
        <v>530</v>
      </c>
      <c r="K4785">
        <f>SUM(Emisiones_CH4_CO2eq_MUNDO[[#This Row],[Agricultura (kilotoneladas CO₂e)]:[Otras Quemas de Combustible (kilotoneladas CO₂e)]])</f>
        <v>4360</v>
      </c>
    </row>
    <row r="4786" spans="1:11" x14ac:dyDescent="0.25">
      <c r="A4786" t="s">
        <v>352</v>
      </c>
      <c r="B4786" t="s">
        <v>496</v>
      </c>
      <c r="C4786" t="s">
        <v>353</v>
      </c>
      <c r="D4786">
        <v>1995</v>
      </c>
      <c r="E4786">
        <v>2040</v>
      </c>
      <c r="F4786">
        <v>860</v>
      </c>
      <c r="G4786">
        <v>1180</v>
      </c>
      <c r="H4786">
        <v>0</v>
      </c>
      <c r="I4786">
        <v>0</v>
      </c>
      <c r="J4786">
        <v>530</v>
      </c>
      <c r="K4786">
        <f>SUM(Emisiones_CH4_CO2eq_MUNDO[[#This Row],[Agricultura (kilotoneladas CO₂e)]:[Otras Quemas de Combustible (kilotoneladas CO₂e)]])</f>
        <v>4610</v>
      </c>
    </row>
    <row r="4787" spans="1:11" x14ac:dyDescent="0.25">
      <c r="A4787" t="s">
        <v>352</v>
      </c>
      <c r="B4787" t="s">
        <v>496</v>
      </c>
      <c r="C4787" t="s">
        <v>353</v>
      </c>
      <c r="D4787">
        <v>1996</v>
      </c>
      <c r="E4787">
        <v>2220</v>
      </c>
      <c r="F4787">
        <v>970</v>
      </c>
      <c r="G4787">
        <v>1330</v>
      </c>
      <c r="H4787">
        <v>0</v>
      </c>
      <c r="I4787">
        <v>0</v>
      </c>
      <c r="J4787">
        <v>540</v>
      </c>
      <c r="K4787">
        <f>SUM(Emisiones_CH4_CO2eq_MUNDO[[#This Row],[Agricultura (kilotoneladas CO₂e)]:[Otras Quemas de Combustible (kilotoneladas CO₂e)]])</f>
        <v>5060</v>
      </c>
    </row>
    <row r="4788" spans="1:11" x14ac:dyDescent="0.25">
      <c r="A4788" t="s">
        <v>352</v>
      </c>
      <c r="B4788" t="s">
        <v>496</v>
      </c>
      <c r="C4788" t="s">
        <v>353</v>
      </c>
      <c r="D4788">
        <v>1997</v>
      </c>
      <c r="E4788">
        <v>2130</v>
      </c>
      <c r="F4788">
        <v>1090</v>
      </c>
      <c r="G4788">
        <v>1490</v>
      </c>
      <c r="H4788">
        <v>0</v>
      </c>
      <c r="I4788">
        <v>0</v>
      </c>
      <c r="J4788">
        <v>540</v>
      </c>
      <c r="K4788">
        <f>SUM(Emisiones_CH4_CO2eq_MUNDO[[#This Row],[Agricultura (kilotoneladas CO₂e)]:[Otras Quemas de Combustible (kilotoneladas CO₂e)]])</f>
        <v>5250</v>
      </c>
    </row>
    <row r="4789" spans="1:11" x14ac:dyDescent="0.25">
      <c r="A4789" t="s">
        <v>352</v>
      </c>
      <c r="B4789" t="s">
        <v>496</v>
      </c>
      <c r="C4789" t="s">
        <v>353</v>
      </c>
      <c r="D4789">
        <v>1998</v>
      </c>
      <c r="E4789">
        <v>2200</v>
      </c>
      <c r="F4789">
        <v>1210</v>
      </c>
      <c r="G4789">
        <v>1640</v>
      </c>
      <c r="H4789">
        <v>0</v>
      </c>
      <c r="I4789">
        <v>0</v>
      </c>
      <c r="J4789">
        <v>540</v>
      </c>
      <c r="K4789">
        <f>SUM(Emisiones_CH4_CO2eq_MUNDO[[#This Row],[Agricultura (kilotoneladas CO₂e)]:[Otras Quemas de Combustible (kilotoneladas CO₂e)]])</f>
        <v>5590</v>
      </c>
    </row>
    <row r="4790" spans="1:11" x14ac:dyDescent="0.25">
      <c r="A4790" t="s">
        <v>352</v>
      </c>
      <c r="B4790" t="s">
        <v>496</v>
      </c>
      <c r="C4790" t="s">
        <v>353</v>
      </c>
      <c r="D4790">
        <v>1999</v>
      </c>
      <c r="E4790">
        <v>2250</v>
      </c>
      <c r="F4790">
        <v>1320</v>
      </c>
      <c r="G4790">
        <v>1800</v>
      </c>
      <c r="H4790">
        <v>0</v>
      </c>
      <c r="I4790">
        <v>0</v>
      </c>
      <c r="J4790">
        <v>550</v>
      </c>
      <c r="K4790">
        <f>SUM(Emisiones_CH4_CO2eq_MUNDO[[#This Row],[Agricultura (kilotoneladas CO₂e)]:[Otras Quemas de Combustible (kilotoneladas CO₂e)]])</f>
        <v>5920</v>
      </c>
    </row>
    <row r="4791" spans="1:11" x14ac:dyDescent="0.25">
      <c r="A4791" t="s">
        <v>352</v>
      </c>
      <c r="B4791" t="s">
        <v>496</v>
      </c>
      <c r="C4791" t="s">
        <v>353</v>
      </c>
      <c r="D4791">
        <v>2000</v>
      </c>
      <c r="E4791">
        <v>2340</v>
      </c>
      <c r="F4791">
        <v>1440</v>
      </c>
      <c r="G4791">
        <v>1950</v>
      </c>
      <c r="H4791">
        <v>0</v>
      </c>
      <c r="I4791">
        <v>0</v>
      </c>
      <c r="J4791">
        <v>550</v>
      </c>
      <c r="K4791">
        <f>SUM(Emisiones_CH4_CO2eq_MUNDO[[#This Row],[Agricultura (kilotoneladas CO₂e)]:[Otras Quemas de Combustible (kilotoneladas CO₂e)]])</f>
        <v>6280</v>
      </c>
    </row>
    <row r="4792" spans="1:11" x14ac:dyDescent="0.25">
      <c r="A4792" t="s">
        <v>352</v>
      </c>
      <c r="B4792" t="s">
        <v>496</v>
      </c>
      <c r="C4792" t="s">
        <v>353</v>
      </c>
      <c r="D4792">
        <v>2001</v>
      </c>
      <c r="E4792">
        <v>2340</v>
      </c>
      <c r="F4792">
        <v>1450</v>
      </c>
      <c r="G4792">
        <v>1990</v>
      </c>
      <c r="H4792">
        <v>0</v>
      </c>
      <c r="I4792">
        <v>0</v>
      </c>
      <c r="J4792">
        <v>560</v>
      </c>
      <c r="K4792">
        <f>SUM(Emisiones_CH4_CO2eq_MUNDO[[#This Row],[Agricultura (kilotoneladas CO₂e)]:[Otras Quemas de Combustible (kilotoneladas CO₂e)]])</f>
        <v>6340</v>
      </c>
    </row>
    <row r="4793" spans="1:11" x14ac:dyDescent="0.25">
      <c r="A4793" t="s">
        <v>352</v>
      </c>
      <c r="B4793" t="s">
        <v>496</v>
      </c>
      <c r="C4793" t="s">
        <v>353</v>
      </c>
      <c r="D4793">
        <v>2002</v>
      </c>
      <c r="E4793">
        <v>2330</v>
      </c>
      <c r="F4793">
        <v>1460</v>
      </c>
      <c r="G4793">
        <v>2020</v>
      </c>
      <c r="H4793">
        <v>0</v>
      </c>
      <c r="I4793">
        <v>0</v>
      </c>
      <c r="J4793">
        <v>570</v>
      </c>
      <c r="K4793">
        <f>SUM(Emisiones_CH4_CO2eq_MUNDO[[#This Row],[Agricultura (kilotoneladas CO₂e)]:[Otras Quemas de Combustible (kilotoneladas CO₂e)]])</f>
        <v>6380</v>
      </c>
    </row>
    <row r="4794" spans="1:11" x14ac:dyDescent="0.25">
      <c r="A4794" t="s">
        <v>352</v>
      </c>
      <c r="B4794" t="s">
        <v>496</v>
      </c>
      <c r="C4794" t="s">
        <v>353</v>
      </c>
      <c r="D4794">
        <v>2003</v>
      </c>
      <c r="E4794">
        <v>2240</v>
      </c>
      <c r="F4794">
        <v>1460</v>
      </c>
      <c r="G4794">
        <v>2060</v>
      </c>
      <c r="H4794">
        <v>0</v>
      </c>
      <c r="I4794">
        <v>0</v>
      </c>
      <c r="J4794">
        <v>580</v>
      </c>
      <c r="K4794">
        <f>SUM(Emisiones_CH4_CO2eq_MUNDO[[#This Row],[Agricultura (kilotoneladas CO₂e)]:[Otras Quemas de Combustible (kilotoneladas CO₂e)]])</f>
        <v>6340</v>
      </c>
    </row>
    <row r="4795" spans="1:11" x14ac:dyDescent="0.25">
      <c r="A4795" t="s">
        <v>352</v>
      </c>
      <c r="B4795" t="s">
        <v>496</v>
      </c>
      <c r="C4795" t="s">
        <v>353</v>
      </c>
      <c r="D4795">
        <v>2004</v>
      </c>
      <c r="E4795">
        <v>2260</v>
      </c>
      <c r="F4795">
        <v>1470</v>
      </c>
      <c r="G4795">
        <v>2089.99999999999</v>
      </c>
      <c r="H4795">
        <v>0</v>
      </c>
      <c r="I4795">
        <v>0</v>
      </c>
      <c r="J4795">
        <v>590</v>
      </c>
      <c r="K4795">
        <f>SUM(Emisiones_CH4_CO2eq_MUNDO[[#This Row],[Agricultura (kilotoneladas CO₂e)]:[Otras Quemas de Combustible (kilotoneladas CO₂e)]])</f>
        <v>6409.99999999999</v>
      </c>
    </row>
    <row r="4796" spans="1:11" x14ac:dyDescent="0.25">
      <c r="A4796" t="s">
        <v>352</v>
      </c>
      <c r="B4796" t="s">
        <v>496</v>
      </c>
      <c r="C4796" t="s">
        <v>353</v>
      </c>
      <c r="D4796">
        <v>2005</v>
      </c>
      <c r="E4796">
        <v>2330</v>
      </c>
      <c r="F4796">
        <v>1480</v>
      </c>
      <c r="G4796">
        <v>2130</v>
      </c>
      <c r="H4796">
        <v>0</v>
      </c>
      <c r="I4796">
        <v>0</v>
      </c>
      <c r="J4796">
        <v>600</v>
      </c>
      <c r="K4796">
        <f>SUM(Emisiones_CH4_CO2eq_MUNDO[[#This Row],[Agricultura (kilotoneladas CO₂e)]:[Otras Quemas de Combustible (kilotoneladas CO₂e)]])</f>
        <v>6540</v>
      </c>
    </row>
    <row r="4797" spans="1:11" x14ac:dyDescent="0.25">
      <c r="A4797" t="s">
        <v>352</v>
      </c>
      <c r="B4797" t="s">
        <v>496</v>
      </c>
      <c r="C4797" t="s">
        <v>353</v>
      </c>
      <c r="D4797">
        <v>2006</v>
      </c>
      <c r="E4797">
        <v>2390</v>
      </c>
      <c r="F4797">
        <v>1460</v>
      </c>
      <c r="G4797">
        <v>2170</v>
      </c>
      <c r="H4797">
        <v>0</v>
      </c>
      <c r="I4797">
        <v>0</v>
      </c>
      <c r="J4797">
        <v>590</v>
      </c>
      <c r="K4797">
        <f>SUM(Emisiones_CH4_CO2eq_MUNDO[[#This Row],[Agricultura (kilotoneladas CO₂e)]:[Otras Quemas de Combustible (kilotoneladas CO₂e)]])</f>
        <v>6610</v>
      </c>
    </row>
    <row r="4798" spans="1:11" x14ac:dyDescent="0.25">
      <c r="A4798" t="s">
        <v>352</v>
      </c>
      <c r="B4798" t="s">
        <v>496</v>
      </c>
      <c r="C4798" t="s">
        <v>353</v>
      </c>
      <c r="D4798">
        <v>2007</v>
      </c>
      <c r="E4798">
        <v>2430</v>
      </c>
      <c r="F4798">
        <v>1450</v>
      </c>
      <c r="G4798">
        <v>2210</v>
      </c>
      <c r="H4798">
        <v>0</v>
      </c>
      <c r="I4798">
        <v>0</v>
      </c>
      <c r="J4798">
        <v>590</v>
      </c>
      <c r="K4798">
        <f>SUM(Emisiones_CH4_CO2eq_MUNDO[[#This Row],[Agricultura (kilotoneladas CO₂e)]:[Otras Quemas de Combustible (kilotoneladas CO₂e)]])</f>
        <v>6680</v>
      </c>
    </row>
    <row r="4799" spans="1:11" x14ac:dyDescent="0.25">
      <c r="A4799" t="s">
        <v>352</v>
      </c>
      <c r="B4799" t="s">
        <v>496</v>
      </c>
      <c r="C4799" t="s">
        <v>353</v>
      </c>
      <c r="D4799">
        <v>2008</v>
      </c>
      <c r="E4799">
        <v>2320</v>
      </c>
      <c r="F4799">
        <v>1430</v>
      </c>
      <c r="G4799">
        <v>2240</v>
      </c>
      <c r="H4799">
        <v>0</v>
      </c>
      <c r="I4799">
        <v>0</v>
      </c>
      <c r="J4799">
        <v>590</v>
      </c>
      <c r="K4799">
        <f>SUM(Emisiones_CH4_CO2eq_MUNDO[[#This Row],[Agricultura (kilotoneladas CO₂e)]:[Otras Quemas de Combustible (kilotoneladas CO₂e)]])</f>
        <v>6580</v>
      </c>
    </row>
    <row r="4800" spans="1:11" x14ac:dyDescent="0.25">
      <c r="A4800" t="s">
        <v>352</v>
      </c>
      <c r="B4800" t="s">
        <v>496</v>
      </c>
      <c r="C4800" t="s">
        <v>353</v>
      </c>
      <c r="D4800">
        <v>2009</v>
      </c>
      <c r="E4800">
        <v>2360</v>
      </c>
      <c r="F4800">
        <v>1420</v>
      </c>
      <c r="G4800">
        <v>2280</v>
      </c>
      <c r="H4800">
        <v>0</v>
      </c>
      <c r="I4800">
        <v>0</v>
      </c>
      <c r="J4800">
        <v>590</v>
      </c>
      <c r="K4800">
        <f>SUM(Emisiones_CH4_CO2eq_MUNDO[[#This Row],[Agricultura (kilotoneladas CO₂e)]:[Otras Quemas de Combustible (kilotoneladas CO₂e)]])</f>
        <v>6650</v>
      </c>
    </row>
    <row r="4801" spans="1:11" x14ac:dyDescent="0.25">
      <c r="A4801" t="s">
        <v>352</v>
      </c>
      <c r="B4801" t="s">
        <v>496</v>
      </c>
      <c r="C4801" t="s">
        <v>353</v>
      </c>
      <c r="D4801">
        <v>2010</v>
      </c>
      <c r="E4801">
        <v>2320</v>
      </c>
      <c r="F4801">
        <v>1410</v>
      </c>
      <c r="G4801">
        <v>2320</v>
      </c>
      <c r="H4801">
        <v>0</v>
      </c>
      <c r="I4801">
        <v>0</v>
      </c>
      <c r="J4801">
        <v>580</v>
      </c>
      <c r="K4801">
        <f>SUM(Emisiones_CH4_CO2eq_MUNDO[[#This Row],[Agricultura (kilotoneladas CO₂e)]:[Otras Quemas de Combustible (kilotoneladas CO₂e)]])</f>
        <v>6630</v>
      </c>
    </row>
    <row r="4802" spans="1:11" x14ac:dyDescent="0.25">
      <c r="A4802" t="s">
        <v>352</v>
      </c>
      <c r="B4802" t="s">
        <v>496</v>
      </c>
      <c r="C4802" t="s">
        <v>353</v>
      </c>
      <c r="D4802">
        <v>2011</v>
      </c>
      <c r="E4802">
        <v>2290</v>
      </c>
      <c r="F4802">
        <v>1290</v>
      </c>
      <c r="G4802">
        <v>2370</v>
      </c>
      <c r="H4802">
        <v>0</v>
      </c>
      <c r="I4802">
        <v>0</v>
      </c>
      <c r="J4802">
        <v>620</v>
      </c>
      <c r="K4802">
        <f>SUM(Emisiones_CH4_CO2eq_MUNDO[[#This Row],[Agricultura (kilotoneladas CO₂e)]:[Otras Quemas de Combustible (kilotoneladas CO₂e)]])</f>
        <v>6570</v>
      </c>
    </row>
    <row r="4803" spans="1:11" x14ac:dyDescent="0.25">
      <c r="A4803" t="s">
        <v>352</v>
      </c>
      <c r="B4803" t="s">
        <v>496</v>
      </c>
      <c r="C4803" t="s">
        <v>353</v>
      </c>
      <c r="D4803">
        <v>2012</v>
      </c>
      <c r="E4803">
        <v>2200</v>
      </c>
      <c r="F4803">
        <v>1170</v>
      </c>
      <c r="G4803">
        <v>2410</v>
      </c>
      <c r="H4803">
        <v>0</v>
      </c>
      <c r="I4803">
        <v>0</v>
      </c>
      <c r="J4803">
        <v>650</v>
      </c>
      <c r="K4803">
        <f>SUM(Emisiones_CH4_CO2eq_MUNDO[[#This Row],[Agricultura (kilotoneladas CO₂e)]:[Otras Quemas de Combustible (kilotoneladas CO₂e)]])</f>
        <v>6430</v>
      </c>
    </row>
    <row r="4804" spans="1:11" x14ac:dyDescent="0.25">
      <c r="A4804" t="s">
        <v>352</v>
      </c>
      <c r="B4804" t="s">
        <v>496</v>
      </c>
      <c r="C4804" t="s">
        <v>353</v>
      </c>
      <c r="D4804">
        <v>2013</v>
      </c>
      <c r="E4804">
        <v>2200</v>
      </c>
      <c r="F4804">
        <v>1050</v>
      </c>
      <c r="G4804">
        <v>2460</v>
      </c>
      <c r="H4804">
        <v>10</v>
      </c>
      <c r="I4804">
        <v>0</v>
      </c>
      <c r="J4804">
        <v>690</v>
      </c>
      <c r="K4804">
        <f>SUM(Emisiones_CH4_CO2eq_MUNDO[[#This Row],[Agricultura (kilotoneladas CO₂e)]:[Otras Quemas de Combustible (kilotoneladas CO₂e)]])</f>
        <v>6410</v>
      </c>
    </row>
    <row r="4805" spans="1:11" x14ac:dyDescent="0.25">
      <c r="A4805" t="s">
        <v>352</v>
      </c>
      <c r="B4805" t="s">
        <v>496</v>
      </c>
      <c r="C4805" t="s">
        <v>353</v>
      </c>
      <c r="D4805">
        <v>2014</v>
      </c>
      <c r="E4805">
        <v>2220</v>
      </c>
      <c r="F4805">
        <v>930</v>
      </c>
      <c r="G4805">
        <v>2500</v>
      </c>
      <c r="H4805">
        <v>10</v>
      </c>
      <c r="I4805">
        <v>0</v>
      </c>
      <c r="J4805">
        <v>720</v>
      </c>
      <c r="K4805">
        <f>SUM(Emisiones_CH4_CO2eq_MUNDO[[#This Row],[Agricultura (kilotoneladas CO₂e)]:[Otras Quemas de Combustible (kilotoneladas CO₂e)]])</f>
        <v>6380</v>
      </c>
    </row>
    <row r="4806" spans="1:11" x14ac:dyDescent="0.25">
      <c r="A4806" t="s">
        <v>352</v>
      </c>
      <c r="B4806" t="s">
        <v>496</v>
      </c>
      <c r="C4806" t="s">
        <v>353</v>
      </c>
      <c r="D4806">
        <v>2015</v>
      </c>
      <c r="E4806">
        <v>2190</v>
      </c>
      <c r="F4806">
        <v>810</v>
      </c>
      <c r="G4806">
        <v>2550</v>
      </c>
      <c r="H4806">
        <v>0</v>
      </c>
      <c r="I4806">
        <v>0</v>
      </c>
      <c r="J4806">
        <v>760</v>
      </c>
      <c r="K4806">
        <f>SUM(Emisiones_CH4_CO2eq_MUNDO[[#This Row],[Agricultura (kilotoneladas CO₂e)]:[Otras Quemas de Combustible (kilotoneladas CO₂e)]])</f>
        <v>6310</v>
      </c>
    </row>
    <row r="4807" spans="1:11" x14ac:dyDescent="0.25">
      <c r="A4807" t="s">
        <v>352</v>
      </c>
      <c r="B4807" t="s">
        <v>496</v>
      </c>
      <c r="C4807" t="s">
        <v>353</v>
      </c>
      <c r="D4807">
        <v>2016</v>
      </c>
      <c r="E4807">
        <v>2130</v>
      </c>
      <c r="F4807">
        <v>800</v>
      </c>
      <c r="G4807">
        <v>2590</v>
      </c>
      <c r="H4807">
        <v>0</v>
      </c>
      <c r="I4807">
        <v>0</v>
      </c>
      <c r="J4807">
        <v>770</v>
      </c>
      <c r="K4807">
        <f>SUM(Emisiones_CH4_CO2eq_MUNDO[[#This Row],[Agricultura (kilotoneladas CO₂e)]:[Otras Quemas de Combustible (kilotoneladas CO₂e)]])</f>
        <v>6290</v>
      </c>
    </row>
    <row r="4808" spans="1:11" x14ac:dyDescent="0.25">
      <c r="A4808" t="s">
        <v>354</v>
      </c>
      <c r="B4808" t="s">
        <v>497</v>
      </c>
      <c r="C4808" t="s">
        <v>355</v>
      </c>
      <c r="D4808">
        <v>1990</v>
      </c>
      <c r="E4808">
        <v>21100</v>
      </c>
      <c r="F4808">
        <v>4150</v>
      </c>
      <c r="G4808">
        <v>9520</v>
      </c>
      <c r="H4808">
        <v>10</v>
      </c>
      <c r="I4808">
        <v>10</v>
      </c>
      <c r="J4808">
        <v>3480</v>
      </c>
      <c r="K4808">
        <f>SUM(Emisiones_CH4_CO2eq_MUNDO[[#This Row],[Agricultura (kilotoneladas CO₂e)]:[Otras Quemas de Combustible (kilotoneladas CO₂e)]])</f>
        <v>38270</v>
      </c>
    </row>
    <row r="4809" spans="1:11" x14ac:dyDescent="0.25">
      <c r="A4809" t="s">
        <v>354</v>
      </c>
      <c r="B4809" t="s">
        <v>497</v>
      </c>
      <c r="C4809" t="s">
        <v>355</v>
      </c>
      <c r="D4809">
        <v>1991</v>
      </c>
      <c r="E4809">
        <v>19890</v>
      </c>
      <c r="F4809">
        <v>3970</v>
      </c>
      <c r="G4809">
        <v>9730</v>
      </c>
      <c r="H4809">
        <v>10</v>
      </c>
      <c r="I4809">
        <v>10</v>
      </c>
      <c r="J4809">
        <v>3500</v>
      </c>
      <c r="K4809">
        <f>SUM(Emisiones_CH4_CO2eq_MUNDO[[#This Row],[Agricultura (kilotoneladas CO₂e)]:[Otras Quemas de Combustible (kilotoneladas CO₂e)]])</f>
        <v>37110</v>
      </c>
    </row>
    <row r="4810" spans="1:11" x14ac:dyDescent="0.25">
      <c r="A4810" t="s">
        <v>354</v>
      </c>
      <c r="B4810" t="s">
        <v>497</v>
      </c>
      <c r="C4810" t="s">
        <v>355</v>
      </c>
      <c r="D4810">
        <v>1992</v>
      </c>
      <c r="E4810">
        <v>20300</v>
      </c>
      <c r="F4810">
        <v>3960</v>
      </c>
      <c r="G4810">
        <v>9930</v>
      </c>
      <c r="H4810">
        <v>10</v>
      </c>
      <c r="I4810">
        <v>10</v>
      </c>
      <c r="J4810">
        <v>3580</v>
      </c>
      <c r="K4810">
        <f>SUM(Emisiones_CH4_CO2eq_MUNDO[[#This Row],[Agricultura (kilotoneladas CO₂e)]:[Otras Quemas de Combustible (kilotoneladas CO₂e)]])</f>
        <v>37790</v>
      </c>
    </row>
    <row r="4811" spans="1:11" x14ac:dyDescent="0.25">
      <c r="A4811" t="s">
        <v>354</v>
      </c>
      <c r="B4811" t="s">
        <v>497</v>
      </c>
      <c r="C4811" t="s">
        <v>355</v>
      </c>
      <c r="D4811">
        <v>1993</v>
      </c>
      <c r="E4811">
        <v>20080</v>
      </c>
      <c r="F4811">
        <v>3890</v>
      </c>
      <c r="G4811">
        <v>10160</v>
      </c>
      <c r="H4811">
        <v>10</v>
      </c>
      <c r="I4811">
        <v>10</v>
      </c>
      <c r="J4811">
        <v>3500</v>
      </c>
      <c r="K4811">
        <f>SUM(Emisiones_CH4_CO2eq_MUNDO[[#This Row],[Agricultura (kilotoneladas CO₂e)]:[Otras Quemas de Combustible (kilotoneladas CO₂e)]])</f>
        <v>37650</v>
      </c>
    </row>
    <row r="4812" spans="1:11" x14ac:dyDescent="0.25">
      <c r="A4812" t="s">
        <v>354</v>
      </c>
      <c r="B4812" t="s">
        <v>497</v>
      </c>
      <c r="C4812" t="s">
        <v>355</v>
      </c>
      <c r="D4812">
        <v>1994</v>
      </c>
      <c r="E4812">
        <v>19660</v>
      </c>
      <c r="F4812">
        <v>3780</v>
      </c>
      <c r="G4812">
        <v>10380</v>
      </c>
      <c r="H4812">
        <v>10</v>
      </c>
      <c r="I4812">
        <v>10</v>
      </c>
      <c r="J4812">
        <v>3220</v>
      </c>
      <c r="K4812">
        <f>SUM(Emisiones_CH4_CO2eq_MUNDO[[#This Row],[Agricultura (kilotoneladas CO₂e)]:[Otras Quemas de Combustible (kilotoneladas CO₂e)]])</f>
        <v>37060</v>
      </c>
    </row>
    <row r="4813" spans="1:11" x14ac:dyDescent="0.25">
      <c r="A4813" t="s">
        <v>354</v>
      </c>
      <c r="B4813" t="s">
        <v>497</v>
      </c>
      <c r="C4813" t="s">
        <v>355</v>
      </c>
      <c r="D4813">
        <v>1995</v>
      </c>
      <c r="E4813">
        <v>19280</v>
      </c>
      <c r="F4813">
        <v>3730</v>
      </c>
      <c r="G4813">
        <v>10690</v>
      </c>
      <c r="H4813">
        <v>10</v>
      </c>
      <c r="I4813">
        <v>10</v>
      </c>
      <c r="J4813">
        <v>3340</v>
      </c>
      <c r="K4813">
        <f>SUM(Emisiones_CH4_CO2eq_MUNDO[[#This Row],[Agricultura (kilotoneladas CO₂e)]:[Otras Quemas de Combustible (kilotoneladas CO₂e)]])</f>
        <v>37060</v>
      </c>
    </row>
    <row r="4814" spans="1:11" x14ac:dyDescent="0.25">
      <c r="A4814" t="s">
        <v>354</v>
      </c>
      <c r="B4814" t="s">
        <v>497</v>
      </c>
      <c r="C4814" t="s">
        <v>355</v>
      </c>
      <c r="D4814">
        <v>1996</v>
      </c>
      <c r="E4814">
        <v>18870</v>
      </c>
      <c r="F4814">
        <v>3720</v>
      </c>
      <c r="G4814">
        <v>11020</v>
      </c>
      <c r="H4814">
        <v>10</v>
      </c>
      <c r="I4814">
        <v>10</v>
      </c>
      <c r="J4814">
        <v>3320</v>
      </c>
      <c r="K4814">
        <f>SUM(Emisiones_CH4_CO2eq_MUNDO[[#This Row],[Agricultura (kilotoneladas CO₂e)]:[Otras Quemas de Combustible (kilotoneladas CO₂e)]])</f>
        <v>36950</v>
      </c>
    </row>
    <row r="4815" spans="1:11" x14ac:dyDescent="0.25">
      <c r="A4815" t="s">
        <v>354</v>
      </c>
      <c r="B4815" t="s">
        <v>497</v>
      </c>
      <c r="C4815" t="s">
        <v>355</v>
      </c>
      <c r="D4815">
        <v>1997</v>
      </c>
      <c r="E4815">
        <v>18610</v>
      </c>
      <c r="F4815">
        <v>4099.99999999999</v>
      </c>
      <c r="G4815">
        <v>11530</v>
      </c>
      <c r="H4815">
        <v>0</v>
      </c>
      <c r="I4815">
        <v>10</v>
      </c>
      <c r="J4815">
        <v>3470</v>
      </c>
      <c r="K4815">
        <f>SUM(Emisiones_CH4_CO2eq_MUNDO[[#This Row],[Agricultura (kilotoneladas CO₂e)]:[Otras Quemas de Combustible (kilotoneladas CO₂e)]])</f>
        <v>37719.999999999985</v>
      </c>
    </row>
    <row r="4816" spans="1:11" x14ac:dyDescent="0.25">
      <c r="A4816" t="s">
        <v>354</v>
      </c>
      <c r="B4816" t="s">
        <v>497</v>
      </c>
      <c r="C4816" t="s">
        <v>355</v>
      </c>
      <c r="D4816">
        <v>1998</v>
      </c>
      <c r="E4816">
        <v>17670</v>
      </c>
      <c r="F4816">
        <v>4480</v>
      </c>
      <c r="G4816">
        <v>11840</v>
      </c>
      <c r="H4816">
        <v>10</v>
      </c>
      <c r="I4816">
        <v>10</v>
      </c>
      <c r="J4816">
        <v>3250</v>
      </c>
      <c r="K4816">
        <f>SUM(Emisiones_CH4_CO2eq_MUNDO[[#This Row],[Agricultura (kilotoneladas CO₂e)]:[Otras Quemas de Combustible (kilotoneladas CO₂e)]])</f>
        <v>37260</v>
      </c>
    </row>
    <row r="4817" spans="1:11" x14ac:dyDescent="0.25">
      <c r="A4817" t="s">
        <v>354</v>
      </c>
      <c r="B4817" t="s">
        <v>497</v>
      </c>
      <c r="C4817" t="s">
        <v>355</v>
      </c>
      <c r="D4817">
        <v>1999</v>
      </c>
      <c r="E4817">
        <v>17300</v>
      </c>
      <c r="F4817">
        <v>5480</v>
      </c>
      <c r="G4817">
        <v>12310</v>
      </c>
      <c r="H4817">
        <v>10</v>
      </c>
      <c r="I4817">
        <v>10</v>
      </c>
      <c r="J4817">
        <v>3040</v>
      </c>
      <c r="K4817">
        <f>SUM(Emisiones_CH4_CO2eq_MUNDO[[#This Row],[Agricultura (kilotoneladas CO₂e)]:[Otras Quemas de Combustible (kilotoneladas CO₂e)]])</f>
        <v>38150</v>
      </c>
    </row>
    <row r="4818" spans="1:11" x14ac:dyDescent="0.25">
      <c r="A4818" t="s">
        <v>354</v>
      </c>
      <c r="B4818" t="s">
        <v>497</v>
      </c>
      <c r="C4818" t="s">
        <v>355</v>
      </c>
      <c r="D4818">
        <v>2000</v>
      </c>
      <c r="E4818">
        <v>17160</v>
      </c>
      <c r="F4818">
        <v>5840</v>
      </c>
      <c r="G4818">
        <v>12750</v>
      </c>
      <c r="H4818">
        <v>0</v>
      </c>
      <c r="I4818">
        <v>10</v>
      </c>
      <c r="J4818">
        <v>3040</v>
      </c>
      <c r="K4818">
        <f>SUM(Emisiones_CH4_CO2eq_MUNDO[[#This Row],[Agricultura (kilotoneladas CO₂e)]:[Otras Quemas de Combustible (kilotoneladas CO₂e)]])</f>
        <v>38800</v>
      </c>
    </row>
    <row r="4819" spans="1:11" x14ac:dyDescent="0.25">
      <c r="A4819" t="s">
        <v>354</v>
      </c>
      <c r="B4819" t="s">
        <v>497</v>
      </c>
      <c r="C4819" t="s">
        <v>355</v>
      </c>
      <c r="D4819">
        <v>2001</v>
      </c>
      <c r="E4819">
        <v>16489.999999999898</v>
      </c>
      <c r="F4819">
        <v>5530</v>
      </c>
      <c r="G4819">
        <v>13230</v>
      </c>
      <c r="H4819">
        <v>0</v>
      </c>
      <c r="I4819">
        <v>10</v>
      </c>
      <c r="J4819">
        <v>2710</v>
      </c>
      <c r="K4819">
        <f>SUM(Emisiones_CH4_CO2eq_MUNDO[[#This Row],[Agricultura (kilotoneladas CO₂e)]:[Otras Quemas de Combustible (kilotoneladas CO₂e)]])</f>
        <v>37969.999999999898</v>
      </c>
    </row>
    <row r="4820" spans="1:11" x14ac:dyDescent="0.25">
      <c r="A4820" t="s">
        <v>354</v>
      </c>
      <c r="B4820" t="s">
        <v>497</v>
      </c>
      <c r="C4820" t="s">
        <v>355</v>
      </c>
      <c r="D4820">
        <v>2002</v>
      </c>
      <c r="E4820">
        <v>15810</v>
      </c>
      <c r="F4820">
        <v>5090</v>
      </c>
      <c r="G4820">
        <v>13700</v>
      </c>
      <c r="H4820">
        <v>0</v>
      </c>
      <c r="I4820">
        <v>10</v>
      </c>
      <c r="J4820">
        <v>2750</v>
      </c>
      <c r="K4820">
        <f>SUM(Emisiones_CH4_CO2eq_MUNDO[[#This Row],[Agricultura (kilotoneladas CO₂e)]:[Otras Quemas de Combustible (kilotoneladas CO₂e)]])</f>
        <v>37360</v>
      </c>
    </row>
    <row r="4821" spans="1:11" x14ac:dyDescent="0.25">
      <c r="A4821" t="s">
        <v>354</v>
      </c>
      <c r="B4821" t="s">
        <v>497</v>
      </c>
      <c r="C4821" t="s">
        <v>355</v>
      </c>
      <c r="D4821">
        <v>2003</v>
      </c>
      <c r="E4821">
        <v>15200</v>
      </c>
      <c r="F4821">
        <v>4900</v>
      </c>
      <c r="G4821">
        <v>14150</v>
      </c>
      <c r="H4821">
        <v>0</v>
      </c>
      <c r="I4821">
        <v>10</v>
      </c>
      <c r="J4821">
        <v>2810</v>
      </c>
      <c r="K4821">
        <f>SUM(Emisiones_CH4_CO2eq_MUNDO[[#This Row],[Agricultura (kilotoneladas CO₂e)]:[Otras Quemas de Combustible (kilotoneladas CO₂e)]])</f>
        <v>37070</v>
      </c>
    </row>
    <row r="4822" spans="1:11" x14ac:dyDescent="0.25">
      <c r="A4822" t="s">
        <v>354</v>
      </c>
      <c r="B4822" t="s">
        <v>497</v>
      </c>
      <c r="C4822" t="s">
        <v>355</v>
      </c>
      <c r="D4822">
        <v>2004</v>
      </c>
      <c r="E4822">
        <v>14790</v>
      </c>
      <c r="F4822">
        <v>4780</v>
      </c>
      <c r="G4822">
        <v>14740</v>
      </c>
      <c r="H4822">
        <v>10</v>
      </c>
      <c r="I4822">
        <v>10</v>
      </c>
      <c r="J4822">
        <v>2860</v>
      </c>
      <c r="K4822">
        <f>SUM(Emisiones_CH4_CO2eq_MUNDO[[#This Row],[Agricultura (kilotoneladas CO₂e)]:[Otras Quemas de Combustible (kilotoneladas CO₂e)]])</f>
        <v>37190</v>
      </c>
    </row>
    <row r="4823" spans="1:11" x14ac:dyDescent="0.25">
      <c r="A4823" t="s">
        <v>354</v>
      </c>
      <c r="B4823" t="s">
        <v>497</v>
      </c>
      <c r="C4823" t="s">
        <v>355</v>
      </c>
      <c r="D4823">
        <v>2005</v>
      </c>
      <c r="E4823">
        <v>15080</v>
      </c>
      <c r="F4823">
        <v>5440</v>
      </c>
      <c r="G4823">
        <v>15150</v>
      </c>
      <c r="H4823">
        <v>10</v>
      </c>
      <c r="I4823">
        <v>10</v>
      </c>
      <c r="J4823">
        <v>2830</v>
      </c>
      <c r="K4823">
        <f>SUM(Emisiones_CH4_CO2eq_MUNDO[[#This Row],[Agricultura (kilotoneladas CO₂e)]:[Otras Quemas de Combustible (kilotoneladas CO₂e)]])</f>
        <v>38520</v>
      </c>
    </row>
    <row r="4824" spans="1:11" x14ac:dyDescent="0.25">
      <c r="A4824" t="s">
        <v>354</v>
      </c>
      <c r="B4824" t="s">
        <v>497</v>
      </c>
      <c r="C4824" t="s">
        <v>355</v>
      </c>
      <c r="D4824">
        <v>2006</v>
      </c>
      <c r="E4824">
        <v>15630</v>
      </c>
      <c r="F4824">
        <v>5820</v>
      </c>
      <c r="G4824">
        <v>15670</v>
      </c>
      <c r="H4824">
        <v>10</v>
      </c>
      <c r="I4824">
        <v>10</v>
      </c>
      <c r="J4824">
        <v>2820</v>
      </c>
      <c r="K4824">
        <f>SUM(Emisiones_CH4_CO2eq_MUNDO[[#This Row],[Agricultura (kilotoneladas CO₂e)]:[Otras Quemas de Combustible (kilotoneladas CO₂e)]])</f>
        <v>39960</v>
      </c>
    </row>
    <row r="4825" spans="1:11" x14ac:dyDescent="0.25">
      <c r="A4825" t="s">
        <v>354</v>
      </c>
      <c r="B4825" t="s">
        <v>497</v>
      </c>
      <c r="C4825" t="s">
        <v>355</v>
      </c>
      <c r="D4825">
        <v>2007</v>
      </c>
      <c r="E4825">
        <v>15860</v>
      </c>
      <c r="F4825">
        <v>7710</v>
      </c>
      <c r="G4825">
        <v>15920</v>
      </c>
      <c r="H4825">
        <v>20</v>
      </c>
      <c r="I4825">
        <v>10</v>
      </c>
      <c r="J4825">
        <v>2870</v>
      </c>
      <c r="K4825">
        <f>SUM(Emisiones_CH4_CO2eq_MUNDO[[#This Row],[Agricultura (kilotoneladas CO₂e)]:[Otras Quemas de Combustible (kilotoneladas CO₂e)]])</f>
        <v>42390</v>
      </c>
    </row>
    <row r="4826" spans="1:11" x14ac:dyDescent="0.25">
      <c r="A4826" t="s">
        <v>354</v>
      </c>
      <c r="B4826" t="s">
        <v>497</v>
      </c>
      <c r="C4826" t="s">
        <v>355</v>
      </c>
      <c r="D4826">
        <v>2008</v>
      </c>
      <c r="E4826">
        <v>15850</v>
      </c>
      <c r="F4826">
        <v>8180</v>
      </c>
      <c r="G4826">
        <v>16000</v>
      </c>
      <c r="H4826">
        <v>30</v>
      </c>
      <c r="I4826">
        <v>10</v>
      </c>
      <c r="J4826">
        <v>4000</v>
      </c>
      <c r="K4826">
        <f>SUM(Emisiones_CH4_CO2eq_MUNDO[[#This Row],[Agricultura (kilotoneladas CO₂e)]:[Otras Quemas de Combustible (kilotoneladas CO₂e)]])</f>
        <v>44070</v>
      </c>
    </row>
    <row r="4827" spans="1:11" x14ac:dyDescent="0.25">
      <c r="A4827" t="s">
        <v>354</v>
      </c>
      <c r="B4827" t="s">
        <v>497</v>
      </c>
      <c r="C4827" t="s">
        <v>355</v>
      </c>
      <c r="D4827">
        <v>2009</v>
      </c>
      <c r="E4827">
        <v>15490</v>
      </c>
      <c r="F4827">
        <v>7900</v>
      </c>
      <c r="G4827">
        <v>16070</v>
      </c>
      <c r="H4827">
        <v>0</v>
      </c>
      <c r="I4827">
        <v>10</v>
      </c>
      <c r="J4827">
        <v>4420</v>
      </c>
      <c r="K4827">
        <f>SUM(Emisiones_CH4_CO2eq_MUNDO[[#This Row],[Agricultura (kilotoneladas CO₂e)]:[Otras Quemas de Combustible (kilotoneladas CO₂e)]])</f>
        <v>43890</v>
      </c>
    </row>
    <row r="4828" spans="1:11" x14ac:dyDescent="0.25">
      <c r="A4828" t="s">
        <v>354</v>
      </c>
      <c r="B4828" t="s">
        <v>497</v>
      </c>
      <c r="C4828" t="s">
        <v>355</v>
      </c>
      <c r="D4828">
        <v>2010</v>
      </c>
      <c r="E4828">
        <v>15150</v>
      </c>
      <c r="F4828">
        <v>7980</v>
      </c>
      <c r="G4828">
        <v>16320</v>
      </c>
      <c r="H4828">
        <v>0</v>
      </c>
      <c r="I4828">
        <v>10</v>
      </c>
      <c r="J4828">
        <v>4390</v>
      </c>
      <c r="K4828">
        <f>SUM(Emisiones_CH4_CO2eq_MUNDO[[#This Row],[Agricultura (kilotoneladas CO₂e)]:[Otras Quemas de Combustible (kilotoneladas CO₂e)]])</f>
        <v>43850</v>
      </c>
    </row>
    <row r="4829" spans="1:11" x14ac:dyDescent="0.25">
      <c r="A4829" t="s">
        <v>354</v>
      </c>
      <c r="B4829" t="s">
        <v>497</v>
      </c>
      <c r="C4829" t="s">
        <v>355</v>
      </c>
      <c r="D4829">
        <v>2011</v>
      </c>
      <c r="E4829">
        <v>16110</v>
      </c>
      <c r="F4829">
        <v>8740</v>
      </c>
      <c r="G4829">
        <v>16570</v>
      </c>
      <c r="H4829">
        <v>10</v>
      </c>
      <c r="I4829">
        <v>10</v>
      </c>
      <c r="J4829">
        <v>3730</v>
      </c>
      <c r="K4829">
        <f>SUM(Emisiones_CH4_CO2eq_MUNDO[[#This Row],[Agricultura (kilotoneladas CO₂e)]:[Otras Quemas de Combustible (kilotoneladas CO₂e)]])</f>
        <v>45170</v>
      </c>
    </row>
    <row r="4830" spans="1:11" x14ac:dyDescent="0.25">
      <c r="A4830" t="s">
        <v>354</v>
      </c>
      <c r="B4830" t="s">
        <v>497</v>
      </c>
      <c r="C4830" t="s">
        <v>355</v>
      </c>
      <c r="D4830">
        <v>2012</v>
      </c>
      <c r="E4830">
        <v>17650</v>
      </c>
      <c r="F4830">
        <v>9040</v>
      </c>
      <c r="G4830">
        <v>16140</v>
      </c>
      <c r="H4830">
        <v>20</v>
      </c>
      <c r="I4830">
        <v>10</v>
      </c>
      <c r="J4830">
        <v>3770</v>
      </c>
      <c r="K4830">
        <f>SUM(Emisiones_CH4_CO2eq_MUNDO[[#This Row],[Agricultura (kilotoneladas CO₂e)]:[Otras Quemas de Combustible (kilotoneladas CO₂e)]])</f>
        <v>46630</v>
      </c>
    </row>
    <row r="4831" spans="1:11" x14ac:dyDescent="0.25">
      <c r="A4831" t="s">
        <v>354</v>
      </c>
      <c r="B4831" t="s">
        <v>497</v>
      </c>
      <c r="C4831" t="s">
        <v>355</v>
      </c>
      <c r="D4831">
        <v>2013</v>
      </c>
      <c r="E4831">
        <v>19360</v>
      </c>
      <c r="F4831">
        <v>8020</v>
      </c>
      <c r="G4831">
        <v>14770</v>
      </c>
      <c r="H4831">
        <v>10</v>
      </c>
      <c r="I4831">
        <v>10</v>
      </c>
      <c r="J4831">
        <v>3710</v>
      </c>
      <c r="K4831">
        <f>SUM(Emisiones_CH4_CO2eq_MUNDO[[#This Row],[Agricultura (kilotoneladas CO₂e)]:[Otras Quemas de Combustible (kilotoneladas CO₂e)]])</f>
        <v>45880</v>
      </c>
    </row>
    <row r="4832" spans="1:11" x14ac:dyDescent="0.25">
      <c r="A4832" t="s">
        <v>354</v>
      </c>
      <c r="B4832" t="s">
        <v>497</v>
      </c>
      <c r="C4832" t="s">
        <v>355</v>
      </c>
      <c r="D4832">
        <v>2014</v>
      </c>
      <c r="E4832">
        <v>20110</v>
      </c>
      <c r="F4832">
        <v>9780</v>
      </c>
      <c r="G4832">
        <v>14590</v>
      </c>
      <c r="H4832">
        <v>10</v>
      </c>
      <c r="I4832">
        <v>10</v>
      </c>
      <c r="J4832">
        <v>3100</v>
      </c>
      <c r="K4832">
        <f>SUM(Emisiones_CH4_CO2eq_MUNDO[[#This Row],[Agricultura (kilotoneladas CO₂e)]:[Otras Quemas de Combustible (kilotoneladas CO₂e)]])</f>
        <v>47600</v>
      </c>
    </row>
    <row r="4833" spans="1:11" x14ac:dyDescent="0.25">
      <c r="A4833" t="s">
        <v>354</v>
      </c>
      <c r="B4833" t="s">
        <v>497</v>
      </c>
      <c r="C4833" t="s">
        <v>355</v>
      </c>
      <c r="D4833">
        <v>2015</v>
      </c>
      <c r="E4833">
        <v>20390</v>
      </c>
      <c r="F4833">
        <v>5090</v>
      </c>
      <c r="G4833">
        <v>14930</v>
      </c>
      <c r="H4833">
        <v>10</v>
      </c>
      <c r="I4833">
        <v>20</v>
      </c>
      <c r="J4833">
        <v>2060</v>
      </c>
      <c r="K4833">
        <f>SUM(Emisiones_CH4_CO2eq_MUNDO[[#This Row],[Agricultura (kilotoneladas CO₂e)]:[Otras Quemas de Combustible (kilotoneladas CO₂e)]])</f>
        <v>42500</v>
      </c>
    </row>
    <row r="4834" spans="1:11" x14ac:dyDescent="0.25">
      <c r="A4834" t="s">
        <v>354</v>
      </c>
      <c r="B4834" t="s">
        <v>497</v>
      </c>
      <c r="C4834" t="s">
        <v>355</v>
      </c>
      <c r="D4834">
        <v>2016</v>
      </c>
      <c r="E4834">
        <v>20230</v>
      </c>
      <c r="F4834">
        <v>8140</v>
      </c>
      <c r="G4834">
        <v>14100</v>
      </c>
      <c r="H4834">
        <v>10</v>
      </c>
      <c r="I4834">
        <v>20</v>
      </c>
      <c r="J4834">
        <v>2060</v>
      </c>
      <c r="K4834">
        <f>SUM(Emisiones_CH4_CO2eq_MUNDO[[#This Row],[Agricultura (kilotoneladas CO₂e)]:[Otras Quemas de Combustible (kilotoneladas CO₂e)]])</f>
        <v>44560</v>
      </c>
    </row>
    <row r="4835" spans="1:11" x14ac:dyDescent="0.25">
      <c r="A4835" t="s">
        <v>356</v>
      </c>
      <c r="B4835" t="s">
        <v>498</v>
      </c>
      <c r="C4835" t="s">
        <v>357</v>
      </c>
      <c r="D4835">
        <v>1990</v>
      </c>
      <c r="E4835">
        <v>3650</v>
      </c>
      <c r="F4835">
        <v>28150</v>
      </c>
      <c r="G4835">
        <v>650</v>
      </c>
      <c r="H4835">
        <v>0</v>
      </c>
      <c r="I4835">
        <v>0</v>
      </c>
      <c r="J4835">
        <v>0</v>
      </c>
      <c r="K4835">
        <f>SUM(Emisiones_CH4_CO2eq_MUNDO[[#This Row],[Agricultura (kilotoneladas CO₂e)]:[Otras Quemas de Combustible (kilotoneladas CO₂e)]])</f>
        <v>32450</v>
      </c>
    </row>
    <row r="4836" spans="1:11" x14ac:dyDescent="0.25">
      <c r="A4836" t="s">
        <v>356</v>
      </c>
      <c r="B4836" t="s">
        <v>498</v>
      </c>
      <c r="C4836" t="s">
        <v>357</v>
      </c>
      <c r="D4836">
        <v>1991</v>
      </c>
      <c r="E4836">
        <v>3580</v>
      </c>
      <c r="F4836">
        <v>25910</v>
      </c>
      <c r="G4836">
        <v>670</v>
      </c>
      <c r="H4836">
        <v>0</v>
      </c>
      <c r="I4836">
        <v>0</v>
      </c>
      <c r="J4836">
        <v>0</v>
      </c>
      <c r="K4836">
        <f>SUM(Emisiones_CH4_CO2eq_MUNDO[[#This Row],[Agricultura (kilotoneladas CO₂e)]:[Otras Quemas de Combustible (kilotoneladas CO₂e)]])</f>
        <v>30160</v>
      </c>
    </row>
    <row r="4837" spans="1:11" x14ac:dyDescent="0.25">
      <c r="A4837" t="s">
        <v>356</v>
      </c>
      <c r="B4837" t="s">
        <v>498</v>
      </c>
      <c r="C4837" t="s">
        <v>357</v>
      </c>
      <c r="D4837">
        <v>1992</v>
      </c>
      <c r="E4837">
        <v>2330</v>
      </c>
      <c r="F4837">
        <v>23670</v>
      </c>
      <c r="G4837">
        <v>690</v>
      </c>
      <c r="H4837">
        <v>0</v>
      </c>
      <c r="I4837">
        <v>0</v>
      </c>
      <c r="J4837">
        <v>10</v>
      </c>
      <c r="K4837">
        <f>SUM(Emisiones_CH4_CO2eq_MUNDO[[#This Row],[Agricultura (kilotoneladas CO₂e)]:[Otras Quemas de Combustible (kilotoneladas CO₂e)]])</f>
        <v>26700</v>
      </c>
    </row>
    <row r="4838" spans="1:11" x14ac:dyDescent="0.25">
      <c r="A4838" t="s">
        <v>356</v>
      </c>
      <c r="B4838" t="s">
        <v>498</v>
      </c>
      <c r="C4838" t="s">
        <v>357</v>
      </c>
      <c r="D4838">
        <v>1993</v>
      </c>
      <c r="E4838">
        <v>2790</v>
      </c>
      <c r="F4838">
        <v>21440</v>
      </c>
      <c r="G4838">
        <v>710</v>
      </c>
      <c r="H4838">
        <v>0</v>
      </c>
      <c r="I4838">
        <v>0</v>
      </c>
      <c r="J4838">
        <v>10</v>
      </c>
      <c r="K4838">
        <f>SUM(Emisiones_CH4_CO2eq_MUNDO[[#This Row],[Agricultura (kilotoneladas CO₂e)]:[Otras Quemas de Combustible (kilotoneladas CO₂e)]])</f>
        <v>24950</v>
      </c>
    </row>
    <row r="4839" spans="1:11" x14ac:dyDescent="0.25">
      <c r="A4839" t="s">
        <v>356</v>
      </c>
      <c r="B4839" t="s">
        <v>498</v>
      </c>
      <c r="C4839" t="s">
        <v>357</v>
      </c>
      <c r="D4839">
        <v>1994</v>
      </c>
      <c r="E4839">
        <v>2960</v>
      </c>
      <c r="F4839">
        <v>19200</v>
      </c>
      <c r="G4839">
        <v>730</v>
      </c>
      <c r="H4839">
        <v>0</v>
      </c>
      <c r="I4839">
        <v>0</v>
      </c>
      <c r="J4839">
        <v>10</v>
      </c>
      <c r="K4839">
        <f>SUM(Emisiones_CH4_CO2eq_MUNDO[[#This Row],[Agricultura (kilotoneladas CO₂e)]:[Otras Quemas de Combustible (kilotoneladas CO₂e)]])</f>
        <v>22900</v>
      </c>
    </row>
    <row r="4840" spans="1:11" x14ac:dyDescent="0.25">
      <c r="A4840" t="s">
        <v>356</v>
      </c>
      <c r="B4840" t="s">
        <v>498</v>
      </c>
      <c r="C4840" t="s">
        <v>357</v>
      </c>
      <c r="D4840">
        <v>1995</v>
      </c>
      <c r="E4840">
        <v>3080</v>
      </c>
      <c r="F4840">
        <v>20340</v>
      </c>
      <c r="G4840">
        <v>750</v>
      </c>
      <c r="H4840">
        <v>0</v>
      </c>
      <c r="I4840">
        <v>0</v>
      </c>
      <c r="J4840">
        <v>10</v>
      </c>
      <c r="K4840">
        <f>SUM(Emisiones_CH4_CO2eq_MUNDO[[#This Row],[Agricultura (kilotoneladas CO₂e)]:[Otras Quemas de Combustible (kilotoneladas CO₂e)]])</f>
        <v>24180</v>
      </c>
    </row>
    <row r="4841" spans="1:11" x14ac:dyDescent="0.25">
      <c r="A4841" t="s">
        <v>356</v>
      </c>
      <c r="B4841" t="s">
        <v>498</v>
      </c>
      <c r="C4841" t="s">
        <v>357</v>
      </c>
      <c r="D4841">
        <v>1996</v>
      </c>
      <c r="E4841">
        <v>3130</v>
      </c>
      <c r="F4841">
        <v>21480</v>
      </c>
      <c r="G4841">
        <v>770</v>
      </c>
      <c r="H4841">
        <v>0</v>
      </c>
      <c r="I4841">
        <v>0</v>
      </c>
      <c r="J4841">
        <v>10</v>
      </c>
      <c r="K4841">
        <f>SUM(Emisiones_CH4_CO2eq_MUNDO[[#This Row],[Agricultura (kilotoneladas CO₂e)]:[Otras Quemas de Combustible (kilotoneladas CO₂e)]])</f>
        <v>25390</v>
      </c>
    </row>
    <row r="4842" spans="1:11" x14ac:dyDescent="0.25">
      <c r="A4842" t="s">
        <v>356</v>
      </c>
      <c r="B4842" t="s">
        <v>498</v>
      </c>
      <c r="C4842" t="s">
        <v>357</v>
      </c>
      <c r="D4842">
        <v>1997</v>
      </c>
      <c r="E4842">
        <v>2650</v>
      </c>
      <c r="F4842">
        <v>22620</v>
      </c>
      <c r="G4842">
        <v>790</v>
      </c>
      <c r="H4842">
        <v>0</v>
      </c>
      <c r="I4842">
        <v>0</v>
      </c>
      <c r="J4842">
        <v>20</v>
      </c>
      <c r="K4842">
        <f>SUM(Emisiones_CH4_CO2eq_MUNDO[[#This Row],[Agricultura (kilotoneladas CO₂e)]:[Otras Quemas de Combustible (kilotoneladas CO₂e)]])</f>
        <v>26080</v>
      </c>
    </row>
    <row r="4843" spans="1:11" x14ac:dyDescent="0.25">
      <c r="A4843" t="s">
        <v>356</v>
      </c>
      <c r="B4843" t="s">
        <v>498</v>
      </c>
      <c r="C4843" t="s">
        <v>357</v>
      </c>
      <c r="D4843">
        <v>1998</v>
      </c>
      <c r="E4843">
        <v>2850</v>
      </c>
      <c r="F4843">
        <v>23760</v>
      </c>
      <c r="G4843">
        <v>810</v>
      </c>
      <c r="H4843">
        <v>0</v>
      </c>
      <c r="I4843">
        <v>0</v>
      </c>
      <c r="J4843">
        <v>20</v>
      </c>
      <c r="K4843">
        <f>SUM(Emisiones_CH4_CO2eq_MUNDO[[#This Row],[Agricultura (kilotoneladas CO₂e)]:[Otras Quemas de Combustible (kilotoneladas CO₂e)]])</f>
        <v>27440</v>
      </c>
    </row>
    <row r="4844" spans="1:11" x14ac:dyDescent="0.25">
      <c r="A4844" t="s">
        <v>356</v>
      </c>
      <c r="B4844" t="s">
        <v>498</v>
      </c>
      <c r="C4844" t="s">
        <v>357</v>
      </c>
      <c r="D4844">
        <v>1999</v>
      </c>
      <c r="E4844">
        <v>3250</v>
      </c>
      <c r="F4844">
        <v>24900</v>
      </c>
      <c r="G4844">
        <v>820</v>
      </c>
      <c r="H4844">
        <v>0</v>
      </c>
      <c r="I4844">
        <v>0</v>
      </c>
      <c r="J4844">
        <v>20</v>
      </c>
      <c r="K4844">
        <f>SUM(Emisiones_CH4_CO2eq_MUNDO[[#This Row],[Agricultura (kilotoneladas CO₂e)]:[Otras Quemas de Combustible (kilotoneladas CO₂e)]])</f>
        <v>28990</v>
      </c>
    </row>
    <row r="4845" spans="1:11" x14ac:dyDescent="0.25">
      <c r="A4845" t="s">
        <v>356</v>
      </c>
      <c r="B4845" t="s">
        <v>498</v>
      </c>
      <c r="C4845" t="s">
        <v>357</v>
      </c>
      <c r="D4845">
        <v>2000</v>
      </c>
      <c r="E4845">
        <v>3780</v>
      </c>
      <c r="F4845">
        <v>26040</v>
      </c>
      <c r="G4845">
        <v>840</v>
      </c>
      <c r="H4845">
        <v>0</v>
      </c>
      <c r="I4845">
        <v>0</v>
      </c>
      <c r="J4845">
        <v>20</v>
      </c>
      <c r="K4845">
        <f>SUM(Emisiones_CH4_CO2eq_MUNDO[[#This Row],[Agricultura (kilotoneladas CO₂e)]:[Otras Quemas de Combustible (kilotoneladas CO₂e)]])</f>
        <v>30680</v>
      </c>
    </row>
    <row r="4846" spans="1:11" x14ac:dyDescent="0.25">
      <c r="A4846" t="s">
        <v>356</v>
      </c>
      <c r="B4846" t="s">
        <v>498</v>
      </c>
      <c r="C4846" t="s">
        <v>357</v>
      </c>
      <c r="D4846">
        <v>2001</v>
      </c>
      <c r="E4846">
        <v>3970</v>
      </c>
      <c r="F4846">
        <v>27630</v>
      </c>
      <c r="G4846">
        <v>880</v>
      </c>
      <c r="H4846">
        <v>0</v>
      </c>
      <c r="I4846">
        <v>0</v>
      </c>
      <c r="J4846">
        <v>20</v>
      </c>
      <c r="K4846">
        <f>SUM(Emisiones_CH4_CO2eq_MUNDO[[#This Row],[Agricultura (kilotoneladas CO₂e)]:[Otras Quemas de Combustible (kilotoneladas CO₂e)]])</f>
        <v>32500</v>
      </c>
    </row>
    <row r="4847" spans="1:11" x14ac:dyDescent="0.25">
      <c r="A4847" t="s">
        <v>356</v>
      </c>
      <c r="B4847" t="s">
        <v>498</v>
      </c>
      <c r="C4847" t="s">
        <v>357</v>
      </c>
      <c r="D4847">
        <v>2002</v>
      </c>
      <c r="E4847">
        <v>4570</v>
      </c>
      <c r="F4847">
        <v>29220</v>
      </c>
      <c r="G4847">
        <v>930</v>
      </c>
      <c r="H4847">
        <v>0</v>
      </c>
      <c r="I4847">
        <v>0</v>
      </c>
      <c r="J4847">
        <v>20</v>
      </c>
      <c r="K4847">
        <f>SUM(Emisiones_CH4_CO2eq_MUNDO[[#This Row],[Agricultura (kilotoneladas CO₂e)]:[Otras Quemas de Combustible (kilotoneladas CO₂e)]])</f>
        <v>34740</v>
      </c>
    </row>
    <row r="4848" spans="1:11" x14ac:dyDescent="0.25">
      <c r="A4848" t="s">
        <v>356</v>
      </c>
      <c r="B4848" t="s">
        <v>498</v>
      </c>
      <c r="C4848" t="s">
        <v>357</v>
      </c>
      <c r="D4848">
        <v>2003</v>
      </c>
      <c r="E4848">
        <v>5350</v>
      </c>
      <c r="F4848">
        <v>30810</v>
      </c>
      <c r="G4848">
        <v>970</v>
      </c>
      <c r="H4848">
        <v>0</v>
      </c>
      <c r="I4848">
        <v>0</v>
      </c>
      <c r="J4848">
        <v>20</v>
      </c>
      <c r="K4848">
        <f>SUM(Emisiones_CH4_CO2eq_MUNDO[[#This Row],[Agricultura (kilotoneladas CO₂e)]:[Otras Quemas de Combustible (kilotoneladas CO₂e)]])</f>
        <v>37150</v>
      </c>
    </row>
    <row r="4849" spans="1:11" x14ac:dyDescent="0.25">
      <c r="A4849" t="s">
        <v>356</v>
      </c>
      <c r="B4849" t="s">
        <v>498</v>
      </c>
      <c r="C4849" t="s">
        <v>357</v>
      </c>
      <c r="D4849">
        <v>2004</v>
      </c>
      <c r="E4849">
        <v>5560</v>
      </c>
      <c r="F4849">
        <v>32400</v>
      </c>
      <c r="G4849">
        <v>1010</v>
      </c>
      <c r="H4849">
        <v>0</v>
      </c>
      <c r="I4849">
        <v>0</v>
      </c>
      <c r="J4849">
        <v>20</v>
      </c>
      <c r="K4849">
        <f>SUM(Emisiones_CH4_CO2eq_MUNDO[[#This Row],[Agricultura (kilotoneladas CO₂e)]:[Otras Quemas de Combustible (kilotoneladas CO₂e)]])</f>
        <v>38990</v>
      </c>
    </row>
    <row r="4850" spans="1:11" x14ac:dyDescent="0.25">
      <c r="A4850" t="s">
        <v>356</v>
      </c>
      <c r="B4850" t="s">
        <v>498</v>
      </c>
      <c r="C4850" t="s">
        <v>357</v>
      </c>
      <c r="D4850">
        <v>2005</v>
      </c>
      <c r="E4850">
        <v>5730</v>
      </c>
      <c r="F4850">
        <v>30980</v>
      </c>
      <c r="G4850">
        <v>1030</v>
      </c>
      <c r="H4850">
        <v>0</v>
      </c>
      <c r="I4850">
        <v>0</v>
      </c>
      <c r="J4850">
        <v>20</v>
      </c>
      <c r="K4850">
        <f>SUM(Emisiones_CH4_CO2eq_MUNDO[[#This Row],[Agricultura (kilotoneladas CO₂e)]:[Otras Quemas de Combustible (kilotoneladas CO₂e)]])</f>
        <v>37760</v>
      </c>
    </row>
    <row r="4851" spans="1:11" x14ac:dyDescent="0.25">
      <c r="A4851" t="s">
        <v>356</v>
      </c>
      <c r="B4851" t="s">
        <v>498</v>
      </c>
      <c r="C4851" t="s">
        <v>357</v>
      </c>
      <c r="D4851">
        <v>2006</v>
      </c>
      <c r="E4851">
        <v>5930</v>
      </c>
      <c r="F4851">
        <v>29550</v>
      </c>
      <c r="G4851">
        <v>1050</v>
      </c>
      <c r="H4851">
        <v>0</v>
      </c>
      <c r="I4851">
        <v>0</v>
      </c>
      <c r="J4851">
        <v>30</v>
      </c>
      <c r="K4851">
        <f>SUM(Emisiones_CH4_CO2eq_MUNDO[[#This Row],[Agricultura (kilotoneladas CO₂e)]:[Otras Quemas de Combustible (kilotoneladas CO₂e)]])</f>
        <v>36560</v>
      </c>
    </row>
    <row r="4852" spans="1:11" x14ac:dyDescent="0.25">
      <c r="A4852" t="s">
        <v>356</v>
      </c>
      <c r="B4852" t="s">
        <v>498</v>
      </c>
      <c r="C4852" t="s">
        <v>357</v>
      </c>
      <c r="D4852">
        <v>2007</v>
      </c>
      <c r="E4852">
        <v>5620</v>
      </c>
      <c r="F4852">
        <v>28130</v>
      </c>
      <c r="G4852">
        <v>1070</v>
      </c>
      <c r="H4852">
        <v>0</v>
      </c>
      <c r="I4852">
        <v>0</v>
      </c>
      <c r="J4852">
        <v>30</v>
      </c>
      <c r="K4852">
        <f>SUM(Emisiones_CH4_CO2eq_MUNDO[[#This Row],[Agricultura (kilotoneladas CO₂e)]:[Otras Quemas de Combustible (kilotoneladas CO₂e)]])</f>
        <v>34850</v>
      </c>
    </row>
    <row r="4853" spans="1:11" x14ac:dyDescent="0.25">
      <c r="A4853" t="s">
        <v>356</v>
      </c>
      <c r="B4853" t="s">
        <v>498</v>
      </c>
      <c r="C4853" t="s">
        <v>357</v>
      </c>
      <c r="D4853">
        <v>2008</v>
      </c>
      <c r="E4853">
        <v>6120</v>
      </c>
      <c r="F4853">
        <v>26700</v>
      </c>
      <c r="G4853">
        <v>1090</v>
      </c>
      <c r="H4853">
        <v>0</v>
      </c>
      <c r="I4853">
        <v>0</v>
      </c>
      <c r="J4853">
        <v>30</v>
      </c>
      <c r="K4853">
        <f>SUM(Emisiones_CH4_CO2eq_MUNDO[[#This Row],[Agricultura (kilotoneladas CO₂e)]:[Otras Quemas de Combustible (kilotoneladas CO₂e)]])</f>
        <v>33940</v>
      </c>
    </row>
    <row r="4854" spans="1:11" x14ac:dyDescent="0.25">
      <c r="A4854" t="s">
        <v>356</v>
      </c>
      <c r="B4854" t="s">
        <v>498</v>
      </c>
      <c r="C4854" t="s">
        <v>357</v>
      </c>
      <c r="D4854">
        <v>2009</v>
      </c>
      <c r="E4854">
        <v>5830</v>
      </c>
      <c r="F4854">
        <v>25280</v>
      </c>
      <c r="G4854">
        <v>1110</v>
      </c>
      <c r="H4854">
        <v>0</v>
      </c>
      <c r="I4854">
        <v>0</v>
      </c>
      <c r="J4854">
        <v>30</v>
      </c>
      <c r="K4854">
        <f>SUM(Emisiones_CH4_CO2eq_MUNDO[[#This Row],[Agricultura (kilotoneladas CO₂e)]:[Otras Quemas de Combustible (kilotoneladas CO₂e)]])</f>
        <v>32250</v>
      </c>
    </row>
    <row r="4855" spans="1:11" x14ac:dyDescent="0.25">
      <c r="A4855" t="s">
        <v>356</v>
      </c>
      <c r="B4855" t="s">
        <v>498</v>
      </c>
      <c r="C4855" t="s">
        <v>357</v>
      </c>
      <c r="D4855">
        <v>2010</v>
      </c>
      <c r="E4855">
        <v>6020</v>
      </c>
      <c r="F4855">
        <v>23850</v>
      </c>
      <c r="G4855">
        <v>1130</v>
      </c>
      <c r="H4855">
        <v>0</v>
      </c>
      <c r="I4855">
        <v>0</v>
      </c>
      <c r="J4855">
        <v>30</v>
      </c>
      <c r="K4855">
        <f>SUM(Emisiones_CH4_CO2eq_MUNDO[[#This Row],[Agricultura (kilotoneladas CO₂e)]:[Otras Quemas de Combustible (kilotoneladas CO₂e)]])</f>
        <v>31030</v>
      </c>
    </row>
    <row r="4856" spans="1:11" x14ac:dyDescent="0.25">
      <c r="A4856" t="s">
        <v>356</v>
      </c>
      <c r="B4856" t="s">
        <v>498</v>
      </c>
      <c r="C4856" t="s">
        <v>357</v>
      </c>
      <c r="D4856">
        <v>2011</v>
      </c>
      <c r="E4856">
        <v>5770</v>
      </c>
      <c r="F4856">
        <v>27580</v>
      </c>
      <c r="G4856">
        <v>1150</v>
      </c>
      <c r="H4856">
        <v>0</v>
      </c>
      <c r="I4856">
        <v>0</v>
      </c>
      <c r="J4856">
        <v>40</v>
      </c>
      <c r="K4856">
        <f>SUM(Emisiones_CH4_CO2eq_MUNDO[[#This Row],[Agricultura (kilotoneladas CO₂e)]:[Otras Quemas de Combustible (kilotoneladas CO₂e)]])</f>
        <v>34540</v>
      </c>
    </row>
    <row r="4857" spans="1:11" x14ac:dyDescent="0.25">
      <c r="A4857" t="s">
        <v>356</v>
      </c>
      <c r="B4857" t="s">
        <v>498</v>
      </c>
      <c r="C4857" t="s">
        <v>357</v>
      </c>
      <c r="D4857">
        <v>2012</v>
      </c>
      <c r="E4857">
        <v>6330</v>
      </c>
      <c r="F4857">
        <v>31310</v>
      </c>
      <c r="G4857">
        <v>1170</v>
      </c>
      <c r="H4857">
        <v>0</v>
      </c>
      <c r="I4857">
        <v>0</v>
      </c>
      <c r="J4857">
        <v>40</v>
      </c>
      <c r="K4857">
        <f>SUM(Emisiones_CH4_CO2eq_MUNDO[[#This Row],[Agricultura (kilotoneladas CO₂e)]:[Otras Quemas de Combustible (kilotoneladas CO₂e)]])</f>
        <v>38850</v>
      </c>
    </row>
    <row r="4858" spans="1:11" x14ac:dyDescent="0.25">
      <c r="A4858" t="s">
        <v>356</v>
      </c>
      <c r="B4858" t="s">
        <v>498</v>
      </c>
      <c r="C4858" t="s">
        <v>357</v>
      </c>
      <c r="D4858">
        <v>2013</v>
      </c>
      <c r="E4858">
        <v>6490</v>
      </c>
      <c r="F4858">
        <v>35030</v>
      </c>
      <c r="G4858">
        <v>1190</v>
      </c>
      <c r="H4858">
        <v>0</v>
      </c>
      <c r="I4858">
        <v>0</v>
      </c>
      <c r="J4858">
        <v>40</v>
      </c>
      <c r="K4858">
        <f>SUM(Emisiones_CH4_CO2eq_MUNDO[[#This Row],[Agricultura (kilotoneladas CO₂e)]:[Otras Quemas de Combustible (kilotoneladas CO₂e)]])</f>
        <v>42750</v>
      </c>
    </row>
    <row r="4859" spans="1:11" x14ac:dyDescent="0.25">
      <c r="A4859" t="s">
        <v>356</v>
      </c>
      <c r="B4859" t="s">
        <v>498</v>
      </c>
      <c r="C4859" t="s">
        <v>357</v>
      </c>
      <c r="D4859">
        <v>2014</v>
      </c>
      <c r="E4859">
        <v>6600</v>
      </c>
      <c r="F4859">
        <v>38760</v>
      </c>
      <c r="G4859">
        <v>1210</v>
      </c>
      <c r="H4859">
        <v>0</v>
      </c>
      <c r="I4859">
        <v>0</v>
      </c>
      <c r="J4859">
        <v>40</v>
      </c>
      <c r="K4859">
        <f>SUM(Emisiones_CH4_CO2eq_MUNDO[[#This Row],[Agricultura (kilotoneladas CO₂e)]:[Otras Quemas de Combustible (kilotoneladas CO₂e)]])</f>
        <v>46610</v>
      </c>
    </row>
    <row r="4860" spans="1:11" x14ac:dyDescent="0.25">
      <c r="A4860" t="s">
        <v>356</v>
      </c>
      <c r="B4860" t="s">
        <v>498</v>
      </c>
      <c r="C4860" t="s">
        <v>357</v>
      </c>
      <c r="D4860">
        <v>2015</v>
      </c>
      <c r="E4860">
        <v>6740</v>
      </c>
      <c r="F4860">
        <v>42480</v>
      </c>
      <c r="G4860">
        <v>1230</v>
      </c>
      <c r="H4860">
        <v>0</v>
      </c>
      <c r="I4860">
        <v>0</v>
      </c>
      <c r="J4860">
        <v>50</v>
      </c>
      <c r="K4860">
        <f>SUM(Emisiones_CH4_CO2eq_MUNDO[[#This Row],[Agricultura (kilotoneladas CO₂e)]:[Otras Quemas de Combustible (kilotoneladas CO₂e)]])</f>
        <v>50500</v>
      </c>
    </row>
    <row r="4861" spans="1:11" x14ac:dyDescent="0.25">
      <c r="A4861" t="s">
        <v>356</v>
      </c>
      <c r="B4861" t="s">
        <v>498</v>
      </c>
      <c r="C4861" t="s">
        <v>357</v>
      </c>
      <c r="D4861">
        <v>2016</v>
      </c>
      <c r="E4861">
        <v>6920</v>
      </c>
      <c r="F4861">
        <v>42250</v>
      </c>
      <c r="G4861">
        <v>1250</v>
      </c>
      <c r="H4861">
        <v>0</v>
      </c>
      <c r="I4861">
        <v>0</v>
      </c>
      <c r="J4861">
        <v>50</v>
      </c>
      <c r="K4861">
        <f>SUM(Emisiones_CH4_CO2eq_MUNDO[[#This Row],[Agricultura (kilotoneladas CO₂e)]:[Otras Quemas de Combustible (kilotoneladas CO₂e)]])</f>
        <v>50470</v>
      </c>
    </row>
    <row r="4862" spans="1:11" x14ac:dyDescent="0.25">
      <c r="A4862" t="s">
        <v>358</v>
      </c>
      <c r="B4862" t="s">
        <v>358</v>
      </c>
      <c r="C4862" t="s">
        <v>359</v>
      </c>
      <c r="D4862">
        <v>1990</v>
      </c>
      <c r="E4862">
        <v>0</v>
      </c>
      <c r="F4862">
        <v>0</v>
      </c>
      <c r="G4862">
        <v>10</v>
      </c>
      <c r="H4862">
        <v>0</v>
      </c>
      <c r="I4862">
        <v>0</v>
      </c>
      <c r="J4862">
        <v>0</v>
      </c>
      <c r="K4862">
        <f>SUM(Emisiones_CH4_CO2eq_MUNDO[[#This Row],[Agricultura (kilotoneladas CO₂e)]:[Otras Quemas de Combustible (kilotoneladas CO₂e)]])</f>
        <v>10</v>
      </c>
    </row>
    <row r="4863" spans="1:11" x14ac:dyDescent="0.25">
      <c r="A4863" t="s">
        <v>358</v>
      </c>
      <c r="B4863" t="s">
        <v>358</v>
      </c>
      <c r="C4863" t="s">
        <v>359</v>
      </c>
      <c r="D4863">
        <v>1991</v>
      </c>
      <c r="E4863">
        <v>0</v>
      </c>
      <c r="F4863">
        <v>0</v>
      </c>
      <c r="G4863">
        <v>10</v>
      </c>
      <c r="H4863">
        <v>0</v>
      </c>
      <c r="I4863">
        <v>0</v>
      </c>
      <c r="J4863">
        <v>0</v>
      </c>
      <c r="K4863">
        <f>SUM(Emisiones_CH4_CO2eq_MUNDO[[#This Row],[Agricultura (kilotoneladas CO₂e)]:[Otras Quemas de Combustible (kilotoneladas CO₂e)]])</f>
        <v>10</v>
      </c>
    </row>
    <row r="4864" spans="1:11" x14ac:dyDescent="0.25">
      <c r="A4864" t="s">
        <v>358</v>
      </c>
      <c r="B4864" t="s">
        <v>358</v>
      </c>
      <c r="C4864" t="s">
        <v>359</v>
      </c>
      <c r="D4864">
        <v>1992</v>
      </c>
      <c r="E4864">
        <v>0</v>
      </c>
      <c r="F4864">
        <v>0</v>
      </c>
      <c r="G4864">
        <v>10</v>
      </c>
      <c r="H4864">
        <v>0</v>
      </c>
      <c r="I4864">
        <v>0</v>
      </c>
      <c r="J4864">
        <v>0</v>
      </c>
      <c r="K4864">
        <f>SUM(Emisiones_CH4_CO2eq_MUNDO[[#This Row],[Agricultura (kilotoneladas CO₂e)]:[Otras Quemas de Combustible (kilotoneladas CO₂e)]])</f>
        <v>10</v>
      </c>
    </row>
    <row r="4865" spans="1:11" x14ac:dyDescent="0.25">
      <c r="A4865" t="s">
        <v>358</v>
      </c>
      <c r="B4865" t="s">
        <v>358</v>
      </c>
      <c r="C4865" t="s">
        <v>359</v>
      </c>
      <c r="D4865">
        <v>1993</v>
      </c>
      <c r="E4865">
        <v>0</v>
      </c>
      <c r="F4865">
        <v>0</v>
      </c>
      <c r="G4865">
        <v>10</v>
      </c>
      <c r="H4865">
        <v>0</v>
      </c>
      <c r="I4865">
        <v>0</v>
      </c>
      <c r="J4865">
        <v>0</v>
      </c>
      <c r="K4865">
        <f>SUM(Emisiones_CH4_CO2eq_MUNDO[[#This Row],[Agricultura (kilotoneladas CO₂e)]:[Otras Quemas de Combustible (kilotoneladas CO₂e)]])</f>
        <v>10</v>
      </c>
    </row>
    <row r="4866" spans="1:11" x14ac:dyDescent="0.25">
      <c r="A4866" t="s">
        <v>358</v>
      </c>
      <c r="B4866" t="s">
        <v>358</v>
      </c>
      <c r="C4866" t="s">
        <v>359</v>
      </c>
      <c r="D4866">
        <v>1994</v>
      </c>
      <c r="E4866">
        <v>0</v>
      </c>
      <c r="F4866">
        <v>0</v>
      </c>
      <c r="G4866">
        <v>10</v>
      </c>
      <c r="H4866">
        <v>0</v>
      </c>
      <c r="I4866">
        <v>0</v>
      </c>
      <c r="J4866">
        <v>0</v>
      </c>
      <c r="K4866">
        <f>SUM(Emisiones_CH4_CO2eq_MUNDO[[#This Row],[Agricultura (kilotoneladas CO₂e)]:[Otras Quemas de Combustible (kilotoneladas CO₂e)]])</f>
        <v>10</v>
      </c>
    </row>
    <row r="4867" spans="1:11" x14ac:dyDescent="0.25">
      <c r="A4867" t="s">
        <v>358</v>
      </c>
      <c r="B4867" t="s">
        <v>358</v>
      </c>
      <c r="C4867" t="s">
        <v>359</v>
      </c>
      <c r="D4867">
        <v>1995</v>
      </c>
      <c r="E4867">
        <v>0</v>
      </c>
      <c r="F4867">
        <v>0</v>
      </c>
      <c r="G4867">
        <v>10</v>
      </c>
      <c r="H4867">
        <v>0</v>
      </c>
      <c r="I4867">
        <v>0</v>
      </c>
      <c r="J4867">
        <v>0</v>
      </c>
      <c r="K4867">
        <f>SUM(Emisiones_CH4_CO2eq_MUNDO[[#This Row],[Agricultura (kilotoneladas CO₂e)]:[Otras Quemas de Combustible (kilotoneladas CO₂e)]])</f>
        <v>10</v>
      </c>
    </row>
    <row r="4868" spans="1:11" x14ac:dyDescent="0.25">
      <c r="A4868" t="s">
        <v>358</v>
      </c>
      <c r="B4868" t="s">
        <v>358</v>
      </c>
      <c r="C4868" t="s">
        <v>359</v>
      </c>
      <c r="D4868">
        <v>1996</v>
      </c>
      <c r="E4868">
        <v>0</v>
      </c>
      <c r="F4868">
        <v>0</v>
      </c>
      <c r="G4868">
        <v>10</v>
      </c>
      <c r="H4868">
        <v>0</v>
      </c>
      <c r="I4868">
        <v>0</v>
      </c>
      <c r="J4868">
        <v>0</v>
      </c>
      <c r="K4868">
        <f>SUM(Emisiones_CH4_CO2eq_MUNDO[[#This Row],[Agricultura (kilotoneladas CO₂e)]:[Otras Quemas de Combustible (kilotoneladas CO₂e)]])</f>
        <v>10</v>
      </c>
    </row>
    <row r="4869" spans="1:11" x14ac:dyDescent="0.25">
      <c r="A4869" t="s">
        <v>358</v>
      </c>
      <c r="B4869" t="s">
        <v>358</v>
      </c>
      <c r="C4869" t="s">
        <v>359</v>
      </c>
      <c r="D4869">
        <v>1997</v>
      </c>
      <c r="E4869">
        <v>0</v>
      </c>
      <c r="F4869">
        <v>0</v>
      </c>
      <c r="G4869">
        <v>10</v>
      </c>
      <c r="H4869">
        <v>0</v>
      </c>
      <c r="I4869">
        <v>0</v>
      </c>
      <c r="J4869">
        <v>0</v>
      </c>
      <c r="K4869">
        <f>SUM(Emisiones_CH4_CO2eq_MUNDO[[#This Row],[Agricultura (kilotoneladas CO₂e)]:[Otras Quemas de Combustible (kilotoneladas CO₂e)]])</f>
        <v>10</v>
      </c>
    </row>
    <row r="4870" spans="1:11" x14ac:dyDescent="0.25">
      <c r="A4870" t="s">
        <v>358</v>
      </c>
      <c r="B4870" t="s">
        <v>358</v>
      </c>
      <c r="C4870" t="s">
        <v>359</v>
      </c>
      <c r="D4870">
        <v>1998</v>
      </c>
      <c r="E4870">
        <v>0</v>
      </c>
      <c r="F4870">
        <v>0</v>
      </c>
      <c r="G4870">
        <v>10</v>
      </c>
      <c r="H4870">
        <v>0</v>
      </c>
      <c r="I4870">
        <v>0</v>
      </c>
      <c r="J4870">
        <v>0</v>
      </c>
      <c r="K4870">
        <f>SUM(Emisiones_CH4_CO2eq_MUNDO[[#This Row],[Agricultura (kilotoneladas CO₂e)]:[Otras Quemas de Combustible (kilotoneladas CO₂e)]])</f>
        <v>10</v>
      </c>
    </row>
    <row r="4871" spans="1:11" x14ac:dyDescent="0.25">
      <c r="A4871" t="s">
        <v>358</v>
      </c>
      <c r="B4871" t="s">
        <v>358</v>
      </c>
      <c r="C4871" t="s">
        <v>359</v>
      </c>
      <c r="D4871">
        <v>1999</v>
      </c>
      <c r="E4871">
        <v>10</v>
      </c>
      <c r="F4871">
        <v>0</v>
      </c>
      <c r="G4871">
        <v>10</v>
      </c>
      <c r="H4871">
        <v>0</v>
      </c>
      <c r="I4871">
        <v>0</v>
      </c>
      <c r="J4871">
        <v>0</v>
      </c>
      <c r="K4871">
        <f>SUM(Emisiones_CH4_CO2eq_MUNDO[[#This Row],[Agricultura (kilotoneladas CO₂e)]:[Otras Quemas de Combustible (kilotoneladas CO₂e)]])</f>
        <v>20</v>
      </c>
    </row>
    <row r="4872" spans="1:11" x14ac:dyDescent="0.25">
      <c r="A4872" t="s">
        <v>358</v>
      </c>
      <c r="B4872" t="s">
        <v>358</v>
      </c>
      <c r="C4872" t="s">
        <v>359</v>
      </c>
      <c r="D4872">
        <v>2000</v>
      </c>
      <c r="E4872">
        <v>10</v>
      </c>
      <c r="F4872">
        <v>0</v>
      </c>
      <c r="G4872">
        <v>10</v>
      </c>
      <c r="H4872">
        <v>0</v>
      </c>
      <c r="I4872">
        <v>0</v>
      </c>
      <c r="J4872">
        <v>0</v>
      </c>
      <c r="K4872">
        <f>SUM(Emisiones_CH4_CO2eq_MUNDO[[#This Row],[Agricultura (kilotoneladas CO₂e)]:[Otras Quemas de Combustible (kilotoneladas CO₂e)]])</f>
        <v>20</v>
      </c>
    </row>
    <row r="4873" spans="1:11" x14ac:dyDescent="0.25">
      <c r="A4873" t="s">
        <v>358</v>
      </c>
      <c r="B4873" t="s">
        <v>358</v>
      </c>
      <c r="C4873" t="s">
        <v>359</v>
      </c>
      <c r="D4873">
        <v>2001</v>
      </c>
      <c r="E4873">
        <v>10</v>
      </c>
      <c r="F4873">
        <v>0</v>
      </c>
      <c r="G4873">
        <v>10</v>
      </c>
      <c r="H4873">
        <v>0</v>
      </c>
      <c r="I4873">
        <v>0</v>
      </c>
      <c r="J4873">
        <v>0</v>
      </c>
      <c r="K4873">
        <f>SUM(Emisiones_CH4_CO2eq_MUNDO[[#This Row],[Agricultura (kilotoneladas CO₂e)]:[Otras Quemas de Combustible (kilotoneladas CO₂e)]])</f>
        <v>20</v>
      </c>
    </row>
    <row r="4874" spans="1:11" x14ac:dyDescent="0.25">
      <c r="A4874" t="s">
        <v>358</v>
      </c>
      <c r="B4874" t="s">
        <v>358</v>
      </c>
      <c r="C4874" t="s">
        <v>359</v>
      </c>
      <c r="D4874">
        <v>2002</v>
      </c>
      <c r="E4874">
        <v>10</v>
      </c>
      <c r="F4874">
        <v>0</v>
      </c>
      <c r="G4874">
        <v>10</v>
      </c>
      <c r="H4874">
        <v>0</v>
      </c>
      <c r="I4874">
        <v>0</v>
      </c>
      <c r="J4874">
        <v>0</v>
      </c>
      <c r="K4874">
        <f>SUM(Emisiones_CH4_CO2eq_MUNDO[[#This Row],[Agricultura (kilotoneladas CO₂e)]:[Otras Quemas de Combustible (kilotoneladas CO₂e)]])</f>
        <v>20</v>
      </c>
    </row>
    <row r="4875" spans="1:11" x14ac:dyDescent="0.25">
      <c r="A4875" t="s">
        <v>358</v>
      </c>
      <c r="B4875" t="s">
        <v>358</v>
      </c>
      <c r="C4875" t="s">
        <v>359</v>
      </c>
      <c r="D4875">
        <v>2003</v>
      </c>
      <c r="E4875">
        <v>10</v>
      </c>
      <c r="F4875">
        <v>0</v>
      </c>
      <c r="G4875">
        <v>10</v>
      </c>
      <c r="H4875">
        <v>0</v>
      </c>
      <c r="I4875">
        <v>0</v>
      </c>
      <c r="J4875">
        <v>0</v>
      </c>
      <c r="K4875">
        <f>SUM(Emisiones_CH4_CO2eq_MUNDO[[#This Row],[Agricultura (kilotoneladas CO₂e)]:[Otras Quemas de Combustible (kilotoneladas CO₂e)]])</f>
        <v>20</v>
      </c>
    </row>
    <row r="4876" spans="1:11" x14ac:dyDescent="0.25">
      <c r="A4876" t="s">
        <v>358</v>
      </c>
      <c r="B4876" t="s">
        <v>358</v>
      </c>
      <c r="C4876" t="s">
        <v>359</v>
      </c>
      <c r="D4876">
        <v>2004</v>
      </c>
      <c r="E4876">
        <v>10</v>
      </c>
      <c r="F4876">
        <v>0</v>
      </c>
      <c r="G4876">
        <v>10</v>
      </c>
      <c r="H4876">
        <v>0</v>
      </c>
      <c r="I4876">
        <v>0</v>
      </c>
      <c r="J4876">
        <v>0</v>
      </c>
      <c r="K4876">
        <f>SUM(Emisiones_CH4_CO2eq_MUNDO[[#This Row],[Agricultura (kilotoneladas CO₂e)]:[Otras Quemas de Combustible (kilotoneladas CO₂e)]])</f>
        <v>20</v>
      </c>
    </row>
    <row r="4877" spans="1:11" x14ac:dyDescent="0.25">
      <c r="A4877" t="s">
        <v>358</v>
      </c>
      <c r="B4877" t="s">
        <v>358</v>
      </c>
      <c r="C4877" t="s">
        <v>359</v>
      </c>
      <c r="D4877">
        <v>2005</v>
      </c>
      <c r="E4877">
        <v>10</v>
      </c>
      <c r="F4877">
        <v>0</v>
      </c>
      <c r="G4877">
        <v>10</v>
      </c>
      <c r="H4877">
        <v>0</v>
      </c>
      <c r="I4877">
        <v>0</v>
      </c>
      <c r="J4877">
        <v>0</v>
      </c>
      <c r="K4877">
        <f>SUM(Emisiones_CH4_CO2eq_MUNDO[[#This Row],[Agricultura (kilotoneladas CO₂e)]:[Otras Quemas de Combustible (kilotoneladas CO₂e)]])</f>
        <v>20</v>
      </c>
    </row>
    <row r="4878" spans="1:11" x14ac:dyDescent="0.25">
      <c r="A4878" t="s">
        <v>358</v>
      </c>
      <c r="B4878" t="s">
        <v>358</v>
      </c>
      <c r="C4878" t="s">
        <v>359</v>
      </c>
      <c r="D4878">
        <v>2006</v>
      </c>
      <c r="E4878">
        <v>10</v>
      </c>
      <c r="F4878">
        <v>0</v>
      </c>
      <c r="G4878">
        <v>10</v>
      </c>
      <c r="H4878">
        <v>0</v>
      </c>
      <c r="I4878">
        <v>0</v>
      </c>
      <c r="J4878">
        <v>0</v>
      </c>
      <c r="K4878">
        <f>SUM(Emisiones_CH4_CO2eq_MUNDO[[#This Row],[Agricultura (kilotoneladas CO₂e)]:[Otras Quemas de Combustible (kilotoneladas CO₂e)]])</f>
        <v>20</v>
      </c>
    </row>
    <row r="4879" spans="1:11" x14ac:dyDescent="0.25">
      <c r="A4879" t="s">
        <v>358</v>
      </c>
      <c r="B4879" t="s">
        <v>358</v>
      </c>
      <c r="C4879" t="s">
        <v>359</v>
      </c>
      <c r="D4879">
        <v>2007</v>
      </c>
      <c r="E4879">
        <v>10</v>
      </c>
      <c r="F4879">
        <v>0</v>
      </c>
      <c r="G4879">
        <v>10</v>
      </c>
      <c r="H4879">
        <v>0</v>
      </c>
      <c r="I4879">
        <v>0</v>
      </c>
      <c r="J4879">
        <v>0</v>
      </c>
      <c r="K4879">
        <f>SUM(Emisiones_CH4_CO2eq_MUNDO[[#This Row],[Agricultura (kilotoneladas CO₂e)]:[Otras Quemas de Combustible (kilotoneladas CO₂e)]])</f>
        <v>20</v>
      </c>
    </row>
    <row r="4880" spans="1:11" x14ac:dyDescent="0.25">
      <c r="A4880" t="s">
        <v>358</v>
      </c>
      <c r="B4880" t="s">
        <v>358</v>
      </c>
      <c r="C4880" t="s">
        <v>359</v>
      </c>
      <c r="D4880">
        <v>2008</v>
      </c>
      <c r="E4880">
        <v>10</v>
      </c>
      <c r="F4880">
        <v>0</v>
      </c>
      <c r="G4880">
        <v>10</v>
      </c>
      <c r="H4880">
        <v>0</v>
      </c>
      <c r="I4880">
        <v>0</v>
      </c>
      <c r="J4880">
        <v>0</v>
      </c>
      <c r="K4880">
        <f>SUM(Emisiones_CH4_CO2eq_MUNDO[[#This Row],[Agricultura (kilotoneladas CO₂e)]:[Otras Quemas de Combustible (kilotoneladas CO₂e)]])</f>
        <v>20</v>
      </c>
    </row>
    <row r="4881" spans="1:11" x14ac:dyDescent="0.25">
      <c r="A4881" t="s">
        <v>358</v>
      </c>
      <c r="B4881" t="s">
        <v>358</v>
      </c>
      <c r="C4881" t="s">
        <v>359</v>
      </c>
      <c r="D4881">
        <v>2009</v>
      </c>
      <c r="E4881">
        <v>10</v>
      </c>
      <c r="F4881">
        <v>0</v>
      </c>
      <c r="G4881">
        <v>10</v>
      </c>
      <c r="H4881">
        <v>0</v>
      </c>
      <c r="I4881">
        <v>0</v>
      </c>
      <c r="J4881">
        <v>0</v>
      </c>
      <c r="K4881">
        <f>SUM(Emisiones_CH4_CO2eq_MUNDO[[#This Row],[Agricultura (kilotoneladas CO₂e)]:[Otras Quemas de Combustible (kilotoneladas CO₂e)]])</f>
        <v>20</v>
      </c>
    </row>
    <row r="4882" spans="1:11" x14ac:dyDescent="0.25">
      <c r="A4882" t="s">
        <v>358</v>
      </c>
      <c r="B4882" t="s">
        <v>358</v>
      </c>
      <c r="C4882" t="s">
        <v>359</v>
      </c>
      <c r="D4882">
        <v>2010</v>
      </c>
      <c r="E4882">
        <v>10</v>
      </c>
      <c r="F4882">
        <v>0</v>
      </c>
      <c r="G4882">
        <v>10</v>
      </c>
      <c r="H4882">
        <v>0</v>
      </c>
      <c r="I4882">
        <v>0</v>
      </c>
      <c r="J4882">
        <v>0</v>
      </c>
      <c r="K4882">
        <f>SUM(Emisiones_CH4_CO2eq_MUNDO[[#This Row],[Agricultura (kilotoneladas CO₂e)]:[Otras Quemas de Combustible (kilotoneladas CO₂e)]])</f>
        <v>20</v>
      </c>
    </row>
    <row r="4883" spans="1:11" x14ac:dyDescent="0.25">
      <c r="A4883" t="s">
        <v>358</v>
      </c>
      <c r="B4883" t="s">
        <v>358</v>
      </c>
      <c r="C4883" t="s">
        <v>359</v>
      </c>
      <c r="D4883">
        <v>2011</v>
      </c>
      <c r="E4883">
        <v>10</v>
      </c>
      <c r="F4883">
        <v>0</v>
      </c>
      <c r="G4883">
        <v>10</v>
      </c>
      <c r="H4883">
        <v>0</v>
      </c>
      <c r="I4883">
        <v>0</v>
      </c>
      <c r="J4883">
        <v>0</v>
      </c>
      <c r="K4883">
        <f>SUM(Emisiones_CH4_CO2eq_MUNDO[[#This Row],[Agricultura (kilotoneladas CO₂e)]:[Otras Quemas de Combustible (kilotoneladas CO₂e)]])</f>
        <v>20</v>
      </c>
    </row>
    <row r="4884" spans="1:11" x14ac:dyDescent="0.25">
      <c r="A4884" t="s">
        <v>358</v>
      </c>
      <c r="B4884" t="s">
        <v>358</v>
      </c>
      <c r="C4884" t="s">
        <v>359</v>
      </c>
      <c r="D4884">
        <v>2012</v>
      </c>
      <c r="E4884">
        <v>10</v>
      </c>
      <c r="F4884">
        <v>0</v>
      </c>
      <c r="G4884">
        <v>10</v>
      </c>
      <c r="H4884">
        <v>0</v>
      </c>
      <c r="I4884">
        <v>0</v>
      </c>
      <c r="J4884">
        <v>0</v>
      </c>
      <c r="K4884">
        <f>SUM(Emisiones_CH4_CO2eq_MUNDO[[#This Row],[Agricultura (kilotoneladas CO₂e)]:[Otras Quemas de Combustible (kilotoneladas CO₂e)]])</f>
        <v>20</v>
      </c>
    </row>
    <row r="4885" spans="1:11" x14ac:dyDescent="0.25">
      <c r="A4885" t="s">
        <v>358</v>
      </c>
      <c r="B4885" t="s">
        <v>358</v>
      </c>
      <c r="C4885" t="s">
        <v>359</v>
      </c>
      <c r="D4885">
        <v>2013</v>
      </c>
      <c r="E4885">
        <v>10</v>
      </c>
      <c r="F4885">
        <v>0</v>
      </c>
      <c r="G4885">
        <v>10</v>
      </c>
      <c r="H4885">
        <v>0</v>
      </c>
      <c r="I4885">
        <v>0</v>
      </c>
      <c r="J4885">
        <v>0</v>
      </c>
      <c r="K4885">
        <f>SUM(Emisiones_CH4_CO2eq_MUNDO[[#This Row],[Agricultura (kilotoneladas CO₂e)]:[Otras Quemas de Combustible (kilotoneladas CO₂e)]])</f>
        <v>20</v>
      </c>
    </row>
    <row r="4886" spans="1:11" x14ac:dyDescent="0.25">
      <c r="A4886" t="s">
        <v>358</v>
      </c>
      <c r="B4886" t="s">
        <v>358</v>
      </c>
      <c r="C4886" t="s">
        <v>359</v>
      </c>
      <c r="D4886">
        <v>2014</v>
      </c>
      <c r="E4886">
        <v>10</v>
      </c>
      <c r="F4886">
        <v>0</v>
      </c>
      <c r="G4886">
        <v>10</v>
      </c>
      <c r="H4886">
        <v>0</v>
      </c>
      <c r="I4886">
        <v>0</v>
      </c>
      <c r="J4886">
        <v>0</v>
      </c>
      <c r="K4886">
        <f>SUM(Emisiones_CH4_CO2eq_MUNDO[[#This Row],[Agricultura (kilotoneladas CO₂e)]:[Otras Quemas de Combustible (kilotoneladas CO₂e)]])</f>
        <v>20</v>
      </c>
    </row>
    <row r="4887" spans="1:11" x14ac:dyDescent="0.25">
      <c r="A4887" t="s">
        <v>358</v>
      </c>
      <c r="B4887" t="s">
        <v>358</v>
      </c>
      <c r="C4887" t="s">
        <v>359</v>
      </c>
      <c r="D4887">
        <v>2015</v>
      </c>
      <c r="E4887">
        <v>10</v>
      </c>
      <c r="F4887">
        <v>0</v>
      </c>
      <c r="G4887">
        <v>10</v>
      </c>
      <c r="H4887">
        <v>0</v>
      </c>
      <c r="I4887">
        <v>0</v>
      </c>
      <c r="J4887">
        <v>0</v>
      </c>
      <c r="K4887">
        <f>SUM(Emisiones_CH4_CO2eq_MUNDO[[#This Row],[Agricultura (kilotoneladas CO₂e)]:[Otras Quemas de Combustible (kilotoneladas CO₂e)]])</f>
        <v>20</v>
      </c>
    </row>
    <row r="4888" spans="1:11" x14ac:dyDescent="0.25">
      <c r="A4888" t="s">
        <v>358</v>
      </c>
      <c r="B4888" t="s">
        <v>358</v>
      </c>
      <c r="C4888" t="s">
        <v>359</v>
      </c>
      <c r="D4888">
        <v>2016</v>
      </c>
      <c r="E4888">
        <v>10</v>
      </c>
      <c r="F4888">
        <v>0</v>
      </c>
      <c r="G4888">
        <v>10</v>
      </c>
      <c r="H4888">
        <v>0</v>
      </c>
      <c r="I4888">
        <v>0</v>
      </c>
      <c r="J4888">
        <v>0</v>
      </c>
      <c r="K4888">
        <f>SUM(Emisiones_CH4_CO2eq_MUNDO[[#This Row],[Agricultura (kilotoneladas CO₂e)]:[Otras Quemas de Combustible (kilotoneladas CO₂e)]])</f>
        <v>20</v>
      </c>
    </row>
    <row r="4889" spans="1:11" x14ac:dyDescent="0.25">
      <c r="A4889" t="s">
        <v>360</v>
      </c>
      <c r="B4889" t="s">
        <v>360</v>
      </c>
      <c r="C4889" t="s">
        <v>361</v>
      </c>
      <c r="D4889">
        <v>1990</v>
      </c>
      <c r="E4889">
        <v>6260</v>
      </c>
      <c r="F4889">
        <v>0</v>
      </c>
      <c r="G4889">
        <v>100</v>
      </c>
      <c r="H4889">
        <v>930</v>
      </c>
      <c r="I4889">
        <v>0</v>
      </c>
      <c r="J4889">
        <v>3790</v>
      </c>
      <c r="K4889">
        <f>SUM(Emisiones_CH4_CO2eq_MUNDO[[#This Row],[Agricultura (kilotoneladas CO₂e)]:[Otras Quemas de Combustible (kilotoneladas CO₂e)]])</f>
        <v>11080</v>
      </c>
    </row>
    <row r="4890" spans="1:11" x14ac:dyDescent="0.25">
      <c r="A4890" t="s">
        <v>360</v>
      </c>
      <c r="B4890" t="s">
        <v>360</v>
      </c>
      <c r="C4890" t="s">
        <v>361</v>
      </c>
      <c r="D4890">
        <v>1991</v>
      </c>
      <c r="E4890">
        <v>6500</v>
      </c>
      <c r="F4890">
        <v>0</v>
      </c>
      <c r="G4890">
        <v>100</v>
      </c>
      <c r="H4890">
        <v>930</v>
      </c>
      <c r="I4890">
        <v>0</v>
      </c>
      <c r="J4890">
        <v>3880</v>
      </c>
      <c r="K4890">
        <f>SUM(Emisiones_CH4_CO2eq_MUNDO[[#This Row],[Agricultura (kilotoneladas CO₂e)]:[Otras Quemas de Combustible (kilotoneladas CO₂e)]])</f>
        <v>11410</v>
      </c>
    </row>
    <row r="4891" spans="1:11" x14ac:dyDescent="0.25">
      <c r="A4891" t="s">
        <v>360</v>
      </c>
      <c r="B4891" t="s">
        <v>360</v>
      </c>
      <c r="C4891" t="s">
        <v>361</v>
      </c>
      <c r="D4891">
        <v>1992</v>
      </c>
      <c r="E4891">
        <v>6610</v>
      </c>
      <c r="F4891">
        <v>0</v>
      </c>
      <c r="G4891">
        <v>110</v>
      </c>
      <c r="H4891">
        <v>930</v>
      </c>
      <c r="I4891">
        <v>0</v>
      </c>
      <c r="J4891">
        <v>3980</v>
      </c>
      <c r="K4891">
        <f>SUM(Emisiones_CH4_CO2eq_MUNDO[[#This Row],[Agricultura (kilotoneladas CO₂e)]:[Otras Quemas de Combustible (kilotoneladas CO₂e)]])</f>
        <v>11630</v>
      </c>
    </row>
    <row r="4892" spans="1:11" x14ac:dyDescent="0.25">
      <c r="A4892" t="s">
        <v>360</v>
      </c>
      <c r="B4892" t="s">
        <v>360</v>
      </c>
      <c r="C4892" t="s">
        <v>361</v>
      </c>
      <c r="D4892">
        <v>1993</v>
      </c>
      <c r="E4892">
        <v>6790</v>
      </c>
      <c r="F4892">
        <v>0</v>
      </c>
      <c r="G4892">
        <v>110</v>
      </c>
      <c r="H4892">
        <v>930</v>
      </c>
      <c r="I4892">
        <v>0</v>
      </c>
      <c r="J4892">
        <v>4070</v>
      </c>
      <c r="K4892">
        <f>SUM(Emisiones_CH4_CO2eq_MUNDO[[#This Row],[Agricultura (kilotoneladas CO₂e)]:[Otras Quemas de Combustible (kilotoneladas CO₂e)]])</f>
        <v>11900</v>
      </c>
    </row>
    <row r="4893" spans="1:11" x14ac:dyDescent="0.25">
      <c r="A4893" t="s">
        <v>360</v>
      </c>
      <c r="B4893" t="s">
        <v>360</v>
      </c>
      <c r="C4893" t="s">
        <v>361</v>
      </c>
      <c r="D4893">
        <v>1994</v>
      </c>
      <c r="E4893">
        <v>6590</v>
      </c>
      <c r="F4893">
        <v>0</v>
      </c>
      <c r="G4893">
        <v>110</v>
      </c>
      <c r="H4893">
        <v>930</v>
      </c>
      <c r="I4893">
        <v>0</v>
      </c>
      <c r="J4893">
        <v>4160</v>
      </c>
      <c r="K4893">
        <f>SUM(Emisiones_CH4_CO2eq_MUNDO[[#This Row],[Agricultura (kilotoneladas CO₂e)]:[Otras Quemas de Combustible (kilotoneladas CO₂e)]])</f>
        <v>11790</v>
      </c>
    </row>
    <row r="4894" spans="1:11" x14ac:dyDescent="0.25">
      <c r="A4894" t="s">
        <v>360</v>
      </c>
      <c r="B4894" t="s">
        <v>360</v>
      </c>
      <c r="C4894" t="s">
        <v>361</v>
      </c>
      <c r="D4894">
        <v>1995</v>
      </c>
      <c r="E4894">
        <v>6730</v>
      </c>
      <c r="F4894">
        <v>0</v>
      </c>
      <c r="G4894">
        <v>230</v>
      </c>
      <c r="H4894">
        <v>930</v>
      </c>
      <c r="I4894">
        <v>0</v>
      </c>
      <c r="J4894">
        <v>4500</v>
      </c>
      <c r="K4894">
        <f>SUM(Emisiones_CH4_CO2eq_MUNDO[[#This Row],[Agricultura (kilotoneladas CO₂e)]:[Otras Quemas de Combustible (kilotoneladas CO₂e)]])</f>
        <v>12390</v>
      </c>
    </row>
    <row r="4895" spans="1:11" x14ac:dyDescent="0.25">
      <c r="A4895" t="s">
        <v>360</v>
      </c>
      <c r="B4895" t="s">
        <v>360</v>
      </c>
      <c r="C4895" t="s">
        <v>361</v>
      </c>
      <c r="D4895">
        <v>1996</v>
      </c>
      <c r="E4895">
        <v>6710</v>
      </c>
      <c r="F4895">
        <v>0</v>
      </c>
      <c r="G4895">
        <v>350</v>
      </c>
      <c r="H4895">
        <v>850</v>
      </c>
      <c r="I4895">
        <v>0</v>
      </c>
      <c r="J4895">
        <v>4820</v>
      </c>
      <c r="K4895">
        <f>SUM(Emisiones_CH4_CO2eq_MUNDO[[#This Row],[Agricultura (kilotoneladas CO₂e)]:[Otras Quemas de Combustible (kilotoneladas CO₂e)]])</f>
        <v>12730</v>
      </c>
    </row>
    <row r="4896" spans="1:11" x14ac:dyDescent="0.25">
      <c r="A4896" t="s">
        <v>360</v>
      </c>
      <c r="B4896" t="s">
        <v>360</v>
      </c>
      <c r="C4896" t="s">
        <v>361</v>
      </c>
      <c r="D4896">
        <v>1997</v>
      </c>
      <c r="E4896">
        <v>7080</v>
      </c>
      <c r="F4896">
        <v>0</v>
      </c>
      <c r="G4896">
        <v>470</v>
      </c>
      <c r="H4896">
        <v>1060</v>
      </c>
      <c r="I4896">
        <v>0</v>
      </c>
      <c r="J4896">
        <v>5150</v>
      </c>
      <c r="K4896">
        <f>SUM(Emisiones_CH4_CO2eq_MUNDO[[#This Row],[Agricultura (kilotoneladas CO₂e)]:[Otras Quemas de Combustible (kilotoneladas CO₂e)]])</f>
        <v>13760</v>
      </c>
    </row>
    <row r="4897" spans="1:11" x14ac:dyDescent="0.25">
      <c r="A4897" t="s">
        <v>360</v>
      </c>
      <c r="B4897" t="s">
        <v>360</v>
      </c>
      <c r="C4897" t="s">
        <v>361</v>
      </c>
      <c r="D4897">
        <v>1998</v>
      </c>
      <c r="E4897">
        <v>7570</v>
      </c>
      <c r="F4897">
        <v>0</v>
      </c>
      <c r="G4897">
        <v>590</v>
      </c>
      <c r="H4897">
        <v>1390</v>
      </c>
      <c r="I4897">
        <v>0</v>
      </c>
      <c r="J4897">
        <v>5470</v>
      </c>
      <c r="K4897">
        <f>SUM(Emisiones_CH4_CO2eq_MUNDO[[#This Row],[Agricultura (kilotoneladas CO₂e)]:[Otras Quemas de Combustible (kilotoneladas CO₂e)]])</f>
        <v>15020</v>
      </c>
    </row>
    <row r="4898" spans="1:11" x14ac:dyDescent="0.25">
      <c r="A4898" t="s">
        <v>360</v>
      </c>
      <c r="B4898" t="s">
        <v>360</v>
      </c>
      <c r="C4898" t="s">
        <v>361</v>
      </c>
      <c r="D4898">
        <v>1999</v>
      </c>
      <c r="E4898">
        <v>7290</v>
      </c>
      <c r="F4898">
        <v>0</v>
      </c>
      <c r="G4898">
        <v>710</v>
      </c>
      <c r="H4898">
        <v>1490</v>
      </c>
      <c r="I4898">
        <v>0</v>
      </c>
      <c r="J4898">
        <v>5800</v>
      </c>
      <c r="K4898">
        <f>SUM(Emisiones_CH4_CO2eq_MUNDO[[#This Row],[Agricultura (kilotoneladas CO₂e)]:[Otras Quemas de Combustible (kilotoneladas CO₂e)]])</f>
        <v>15290</v>
      </c>
    </row>
    <row r="4899" spans="1:11" x14ac:dyDescent="0.25">
      <c r="A4899" t="s">
        <v>360</v>
      </c>
      <c r="B4899" t="s">
        <v>360</v>
      </c>
      <c r="C4899" t="s">
        <v>361</v>
      </c>
      <c r="D4899">
        <v>2000</v>
      </c>
      <c r="E4899">
        <v>7370</v>
      </c>
      <c r="F4899">
        <v>0</v>
      </c>
      <c r="G4899">
        <v>830</v>
      </c>
      <c r="H4899">
        <v>1140</v>
      </c>
      <c r="I4899">
        <v>0</v>
      </c>
      <c r="J4899">
        <v>6120</v>
      </c>
      <c r="K4899">
        <f>SUM(Emisiones_CH4_CO2eq_MUNDO[[#This Row],[Agricultura (kilotoneladas CO₂e)]:[Otras Quemas de Combustible (kilotoneladas CO₂e)]])</f>
        <v>15460</v>
      </c>
    </row>
    <row r="4900" spans="1:11" x14ac:dyDescent="0.25">
      <c r="A4900" t="s">
        <v>360</v>
      </c>
      <c r="B4900" t="s">
        <v>360</v>
      </c>
      <c r="C4900" t="s">
        <v>361</v>
      </c>
      <c r="D4900">
        <v>2001</v>
      </c>
      <c r="E4900">
        <v>7720</v>
      </c>
      <c r="F4900">
        <v>0</v>
      </c>
      <c r="G4900">
        <v>860</v>
      </c>
      <c r="H4900">
        <v>440</v>
      </c>
      <c r="I4900">
        <v>0</v>
      </c>
      <c r="J4900">
        <v>6300</v>
      </c>
      <c r="K4900">
        <f>SUM(Emisiones_CH4_CO2eq_MUNDO[[#This Row],[Agricultura (kilotoneladas CO₂e)]:[Otras Quemas de Combustible (kilotoneladas CO₂e)]])</f>
        <v>15320</v>
      </c>
    </row>
    <row r="4901" spans="1:11" x14ac:dyDescent="0.25">
      <c r="A4901" t="s">
        <v>360</v>
      </c>
      <c r="B4901" t="s">
        <v>360</v>
      </c>
      <c r="C4901" t="s">
        <v>361</v>
      </c>
      <c r="D4901">
        <v>2002</v>
      </c>
      <c r="E4901">
        <v>8039.99999999999</v>
      </c>
      <c r="F4901">
        <v>0</v>
      </c>
      <c r="G4901">
        <v>890</v>
      </c>
      <c r="H4901">
        <v>980</v>
      </c>
      <c r="I4901">
        <v>0</v>
      </c>
      <c r="J4901">
        <v>6490</v>
      </c>
      <c r="K4901">
        <f>SUM(Emisiones_CH4_CO2eq_MUNDO[[#This Row],[Agricultura (kilotoneladas CO₂e)]:[Otras Quemas de Combustible (kilotoneladas CO₂e)]])</f>
        <v>16399.999999999989</v>
      </c>
    </row>
    <row r="4902" spans="1:11" x14ac:dyDescent="0.25">
      <c r="A4902" t="s">
        <v>360</v>
      </c>
      <c r="B4902" t="s">
        <v>360</v>
      </c>
      <c r="C4902" t="s">
        <v>361</v>
      </c>
      <c r="D4902">
        <v>2003</v>
      </c>
      <c r="E4902">
        <v>9060</v>
      </c>
      <c r="F4902">
        <v>0</v>
      </c>
      <c r="G4902">
        <v>920</v>
      </c>
      <c r="H4902">
        <v>1240</v>
      </c>
      <c r="I4902">
        <v>0</v>
      </c>
      <c r="J4902">
        <v>6670</v>
      </c>
      <c r="K4902">
        <f>SUM(Emisiones_CH4_CO2eq_MUNDO[[#This Row],[Agricultura (kilotoneladas CO₂e)]:[Otras Quemas de Combustible (kilotoneladas CO₂e)]])</f>
        <v>17890</v>
      </c>
    </row>
    <row r="4903" spans="1:11" x14ac:dyDescent="0.25">
      <c r="A4903" t="s">
        <v>360</v>
      </c>
      <c r="B4903" t="s">
        <v>360</v>
      </c>
      <c r="C4903" t="s">
        <v>361</v>
      </c>
      <c r="D4903">
        <v>2004</v>
      </c>
      <c r="E4903">
        <v>8820</v>
      </c>
      <c r="F4903">
        <v>0</v>
      </c>
      <c r="G4903">
        <v>950</v>
      </c>
      <c r="H4903">
        <v>1580</v>
      </c>
      <c r="I4903">
        <v>0</v>
      </c>
      <c r="J4903">
        <v>6850</v>
      </c>
      <c r="K4903">
        <f>SUM(Emisiones_CH4_CO2eq_MUNDO[[#This Row],[Agricultura (kilotoneladas CO₂e)]:[Otras Quemas de Combustible (kilotoneladas CO₂e)]])</f>
        <v>18200</v>
      </c>
    </row>
    <row r="4904" spans="1:11" x14ac:dyDescent="0.25">
      <c r="A4904" t="s">
        <v>360</v>
      </c>
      <c r="B4904" t="s">
        <v>360</v>
      </c>
      <c r="C4904" t="s">
        <v>361</v>
      </c>
      <c r="D4904">
        <v>2005</v>
      </c>
      <c r="E4904">
        <v>9920</v>
      </c>
      <c r="F4904">
        <v>0</v>
      </c>
      <c r="G4904">
        <v>980</v>
      </c>
      <c r="H4904">
        <v>1610</v>
      </c>
      <c r="I4904">
        <v>0</v>
      </c>
      <c r="J4904">
        <v>7030</v>
      </c>
      <c r="K4904">
        <f>SUM(Emisiones_CH4_CO2eq_MUNDO[[#This Row],[Agricultura (kilotoneladas CO₂e)]:[Otras Quemas de Combustible (kilotoneladas CO₂e)]])</f>
        <v>19540</v>
      </c>
    </row>
    <row r="4905" spans="1:11" x14ac:dyDescent="0.25">
      <c r="A4905" t="s">
        <v>360</v>
      </c>
      <c r="B4905" t="s">
        <v>360</v>
      </c>
      <c r="C4905" t="s">
        <v>361</v>
      </c>
      <c r="D4905">
        <v>2006</v>
      </c>
      <c r="E4905">
        <v>8650</v>
      </c>
      <c r="F4905">
        <v>0</v>
      </c>
      <c r="G4905">
        <v>1010</v>
      </c>
      <c r="H4905">
        <v>1020</v>
      </c>
      <c r="I4905">
        <v>0</v>
      </c>
      <c r="J4905">
        <v>7780</v>
      </c>
      <c r="K4905">
        <f>SUM(Emisiones_CH4_CO2eq_MUNDO[[#This Row],[Agricultura (kilotoneladas CO₂e)]:[Otras Quemas de Combustible (kilotoneladas CO₂e)]])</f>
        <v>18460</v>
      </c>
    </row>
    <row r="4906" spans="1:11" x14ac:dyDescent="0.25">
      <c r="A4906" t="s">
        <v>360</v>
      </c>
      <c r="B4906" t="s">
        <v>360</v>
      </c>
      <c r="C4906" t="s">
        <v>361</v>
      </c>
      <c r="D4906">
        <v>2007</v>
      </c>
      <c r="E4906">
        <v>10140</v>
      </c>
      <c r="F4906">
        <v>0</v>
      </c>
      <c r="G4906">
        <v>1050</v>
      </c>
      <c r="H4906">
        <v>170</v>
      </c>
      <c r="I4906">
        <v>0</v>
      </c>
      <c r="J4906">
        <v>8520</v>
      </c>
      <c r="K4906">
        <f>SUM(Emisiones_CH4_CO2eq_MUNDO[[#This Row],[Agricultura (kilotoneladas CO₂e)]:[Otras Quemas de Combustible (kilotoneladas CO₂e)]])</f>
        <v>19880</v>
      </c>
    </row>
    <row r="4907" spans="1:11" x14ac:dyDescent="0.25">
      <c r="A4907" t="s">
        <v>360</v>
      </c>
      <c r="B4907" t="s">
        <v>360</v>
      </c>
      <c r="C4907" t="s">
        <v>361</v>
      </c>
      <c r="D4907">
        <v>2008</v>
      </c>
      <c r="E4907">
        <v>13670</v>
      </c>
      <c r="F4907">
        <v>0</v>
      </c>
      <c r="G4907">
        <v>1090</v>
      </c>
      <c r="H4907">
        <v>610</v>
      </c>
      <c r="I4907">
        <v>0</v>
      </c>
      <c r="J4907">
        <v>9270</v>
      </c>
      <c r="K4907">
        <f>SUM(Emisiones_CH4_CO2eq_MUNDO[[#This Row],[Agricultura (kilotoneladas CO₂e)]:[Otras Quemas de Combustible (kilotoneladas CO₂e)]])</f>
        <v>24640</v>
      </c>
    </row>
    <row r="4908" spans="1:11" x14ac:dyDescent="0.25">
      <c r="A4908" t="s">
        <v>360</v>
      </c>
      <c r="B4908" t="s">
        <v>360</v>
      </c>
      <c r="C4908" t="s">
        <v>361</v>
      </c>
      <c r="D4908">
        <v>2009</v>
      </c>
      <c r="E4908">
        <v>13500</v>
      </c>
      <c r="F4908">
        <v>0</v>
      </c>
      <c r="G4908">
        <v>1120</v>
      </c>
      <c r="H4908">
        <v>830</v>
      </c>
      <c r="I4908">
        <v>0</v>
      </c>
      <c r="J4908">
        <v>10010</v>
      </c>
      <c r="K4908">
        <f>SUM(Emisiones_CH4_CO2eq_MUNDO[[#This Row],[Agricultura (kilotoneladas CO₂e)]:[Otras Quemas de Combustible (kilotoneladas CO₂e)]])</f>
        <v>25460</v>
      </c>
    </row>
    <row r="4909" spans="1:11" x14ac:dyDescent="0.25">
      <c r="A4909" t="s">
        <v>360</v>
      </c>
      <c r="B4909" t="s">
        <v>360</v>
      </c>
      <c r="C4909" t="s">
        <v>361</v>
      </c>
      <c r="D4909">
        <v>2010</v>
      </c>
      <c r="E4909">
        <v>14320</v>
      </c>
      <c r="F4909">
        <v>0</v>
      </c>
      <c r="G4909">
        <v>1160</v>
      </c>
      <c r="H4909">
        <v>590</v>
      </c>
      <c r="I4909">
        <v>0</v>
      </c>
      <c r="J4909">
        <v>10760</v>
      </c>
      <c r="K4909">
        <f>SUM(Emisiones_CH4_CO2eq_MUNDO[[#This Row],[Agricultura (kilotoneladas CO₂e)]:[Otras Quemas de Combustible (kilotoneladas CO₂e)]])</f>
        <v>26830</v>
      </c>
    </row>
    <row r="4910" spans="1:11" x14ac:dyDescent="0.25">
      <c r="A4910" t="s">
        <v>360</v>
      </c>
      <c r="B4910" t="s">
        <v>360</v>
      </c>
      <c r="C4910" t="s">
        <v>361</v>
      </c>
      <c r="D4910">
        <v>2011</v>
      </c>
      <c r="E4910">
        <v>14170</v>
      </c>
      <c r="F4910">
        <v>0</v>
      </c>
      <c r="G4910">
        <v>1200</v>
      </c>
      <c r="H4910">
        <v>830</v>
      </c>
      <c r="I4910">
        <v>0</v>
      </c>
      <c r="J4910">
        <v>11360</v>
      </c>
      <c r="K4910">
        <f>SUM(Emisiones_CH4_CO2eq_MUNDO[[#This Row],[Agricultura (kilotoneladas CO₂e)]:[Otras Quemas de Combustible (kilotoneladas CO₂e)]])</f>
        <v>27560</v>
      </c>
    </row>
    <row r="4911" spans="1:11" x14ac:dyDescent="0.25">
      <c r="A4911" t="s">
        <v>360</v>
      </c>
      <c r="B4911" t="s">
        <v>360</v>
      </c>
      <c r="C4911" t="s">
        <v>361</v>
      </c>
      <c r="D4911">
        <v>2012</v>
      </c>
      <c r="E4911">
        <v>15040</v>
      </c>
      <c r="F4911">
        <v>0</v>
      </c>
      <c r="G4911">
        <v>1240</v>
      </c>
      <c r="H4911">
        <v>960</v>
      </c>
      <c r="I4911">
        <v>0</v>
      </c>
      <c r="J4911">
        <v>11970</v>
      </c>
      <c r="K4911">
        <f>SUM(Emisiones_CH4_CO2eq_MUNDO[[#This Row],[Agricultura (kilotoneladas CO₂e)]:[Otras Quemas de Combustible (kilotoneladas CO₂e)]])</f>
        <v>29210</v>
      </c>
    </row>
    <row r="4912" spans="1:11" x14ac:dyDescent="0.25">
      <c r="A4912" t="s">
        <v>360</v>
      </c>
      <c r="B4912" t="s">
        <v>360</v>
      </c>
      <c r="C4912" t="s">
        <v>361</v>
      </c>
      <c r="D4912">
        <v>2013</v>
      </c>
      <c r="E4912">
        <v>15060</v>
      </c>
      <c r="F4912">
        <v>0</v>
      </c>
      <c r="G4912">
        <v>1280</v>
      </c>
      <c r="H4912">
        <v>940</v>
      </c>
      <c r="I4912">
        <v>0</v>
      </c>
      <c r="J4912">
        <v>12580</v>
      </c>
      <c r="K4912">
        <f>SUM(Emisiones_CH4_CO2eq_MUNDO[[#This Row],[Agricultura (kilotoneladas CO₂e)]:[Otras Quemas de Combustible (kilotoneladas CO₂e)]])</f>
        <v>29860</v>
      </c>
    </row>
    <row r="4913" spans="1:11" x14ac:dyDescent="0.25">
      <c r="A4913" t="s">
        <v>360</v>
      </c>
      <c r="B4913" t="s">
        <v>360</v>
      </c>
      <c r="C4913" t="s">
        <v>361</v>
      </c>
      <c r="D4913">
        <v>2014</v>
      </c>
      <c r="E4913">
        <v>15330</v>
      </c>
      <c r="F4913">
        <v>0</v>
      </c>
      <c r="G4913">
        <v>1330</v>
      </c>
      <c r="H4913">
        <v>1060</v>
      </c>
      <c r="I4913">
        <v>0</v>
      </c>
      <c r="J4913">
        <v>13190</v>
      </c>
      <c r="K4913">
        <f>SUM(Emisiones_CH4_CO2eq_MUNDO[[#This Row],[Agricultura (kilotoneladas CO₂e)]:[Otras Quemas de Combustible (kilotoneladas CO₂e)]])</f>
        <v>30910</v>
      </c>
    </row>
    <row r="4914" spans="1:11" x14ac:dyDescent="0.25">
      <c r="A4914" t="s">
        <v>360</v>
      </c>
      <c r="B4914" t="s">
        <v>360</v>
      </c>
      <c r="C4914" t="s">
        <v>361</v>
      </c>
      <c r="D4914">
        <v>2015</v>
      </c>
      <c r="E4914">
        <v>15990</v>
      </c>
      <c r="F4914">
        <v>0</v>
      </c>
      <c r="G4914">
        <v>1370</v>
      </c>
      <c r="H4914">
        <v>1130</v>
      </c>
      <c r="I4914">
        <v>0</v>
      </c>
      <c r="J4914">
        <v>13790</v>
      </c>
      <c r="K4914">
        <f>SUM(Emisiones_CH4_CO2eq_MUNDO[[#This Row],[Agricultura (kilotoneladas CO₂e)]:[Otras Quemas de Combustible (kilotoneladas CO₂e)]])</f>
        <v>32280</v>
      </c>
    </row>
    <row r="4915" spans="1:11" x14ac:dyDescent="0.25">
      <c r="A4915" t="s">
        <v>360</v>
      </c>
      <c r="B4915" t="s">
        <v>360</v>
      </c>
      <c r="C4915" t="s">
        <v>361</v>
      </c>
      <c r="D4915">
        <v>2016</v>
      </c>
      <c r="E4915">
        <v>17140</v>
      </c>
      <c r="F4915">
        <v>0</v>
      </c>
      <c r="G4915">
        <v>1420</v>
      </c>
      <c r="H4915">
        <v>920</v>
      </c>
      <c r="I4915">
        <v>0</v>
      </c>
      <c r="J4915">
        <v>13980</v>
      </c>
      <c r="K4915">
        <f>SUM(Emisiones_CH4_CO2eq_MUNDO[[#This Row],[Agricultura (kilotoneladas CO₂e)]:[Otras Quemas de Combustible (kilotoneladas CO₂e)]])</f>
        <v>33460</v>
      </c>
    </row>
    <row r="4916" spans="1:11" x14ac:dyDescent="0.25">
      <c r="A4916" t="s">
        <v>362</v>
      </c>
      <c r="B4916" t="s">
        <v>499</v>
      </c>
      <c r="C4916" t="s">
        <v>363</v>
      </c>
      <c r="D4916">
        <v>1990</v>
      </c>
      <c r="E4916">
        <v>60040</v>
      </c>
      <c r="F4916">
        <v>113230</v>
      </c>
      <c r="G4916">
        <v>10560</v>
      </c>
      <c r="H4916">
        <v>920</v>
      </c>
      <c r="I4916">
        <v>1570</v>
      </c>
      <c r="J4916">
        <v>5210</v>
      </c>
      <c r="K4916">
        <f>SUM(Emisiones_CH4_CO2eq_MUNDO[[#This Row],[Agricultura (kilotoneladas CO₂e)]:[Otras Quemas de Combustible (kilotoneladas CO₂e)]])</f>
        <v>191530</v>
      </c>
    </row>
    <row r="4917" spans="1:11" x14ac:dyDescent="0.25">
      <c r="A4917" t="s">
        <v>362</v>
      </c>
      <c r="B4917" t="s">
        <v>499</v>
      </c>
      <c r="C4917" t="s">
        <v>363</v>
      </c>
      <c r="D4917">
        <v>1991</v>
      </c>
      <c r="E4917">
        <v>58860</v>
      </c>
      <c r="F4917">
        <v>109600</v>
      </c>
      <c r="G4917">
        <v>10700</v>
      </c>
      <c r="H4917">
        <v>920</v>
      </c>
      <c r="I4917">
        <v>1290</v>
      </c>
      <c r="J4917">
        <v>4330</v>
      </c>
      <c r="K4917">
        <f>SUM(Emisiones_CH4_CO2eq_MUNDO[[#This Row],[Agricultura (kilotoneladas CO₂e)]:[Otras Quemas de Combustible (kilotoneladas CO₂e)]])</f>
        <v>185700</v>
      </c>
    </row>
    <row r="4918" spans="1:11" x14ac:dyDescent="0.25">
      <c r="A4918" t="s">
        <v>362</v>
      </c>
      <c r="B4918" t="s">
        <v>499</v>
      </c>
      <c r="C4918" t="s">
        <v>363</v>
      </c>
      <c r="D4918">
        <v>1992</v>
      </c>
      <c r="E4918">
        <v>52440</v>
      </c>
      <c r="F4918">
        <v>105540</v>
      </c>
      <c r="G4918">
        <v>10780</v>
      </c>
      <c r="H4918">
        <v>1010</v>
      </c>
      <c r="I4918">
        <v>1220</v>
      </c>
      <c r="J4918">
        <v>3580</v>
      </c>
      <c r="K4918">
        <f>SUM(Emisiones_CH4_CO2eq_MUNDO[[#This Row],[Agricultura (kilotoneladas CO₂e)]:[Otras Quemas de Combustible (kilotoneladas CO₂e)]])</f>
        <v>174570</v>
      </c>
    </row>
    <row r="4919" spans="1:11" x14ac:dyDescent="0.25">
      <c r="A4919" t="s">
        <v>362</v>
      </c>
      <c r="B4919" t="s">
        <v>499</v>
      </c>
      <c r="C4919" t="s">
        <v>363</v>
      </c>
      <c r="D4919">
        <v>1993</v>
      </c>
      <c r="E4919">
        <v>49730</v>
      </c>
      <c r="F4919">
        <v>99870</v>
      </c>
      <c r="G4919">
        <v>10790</v>
      </c>
      <c r="H4919">
        <v>1010</v>
      </c>
      <c r="I4919">
        <v>930</v>
      </c>
      <c r="J4919">
        <v>2960</v>
      </c>
      <c r="K4919">
        <f>SUM(Emisiones_CH4_CO2eq_MUNDO[[#This Row],[Agricultura (kilotoneladas CO₂e)]:[Otras Quemas de Combustible (kilotoneladas CO₂e)]])</f>
        <v>165290</v>
      </c>
    </row>
    <row r="4920" spans="1:11" x14ac:dyDescent="0.25">
      <c r="A4920" t="s">
        <v>362</v>
      </c>
      <c r="B4920" t="s">
        <v>499</v>
      </c>
      <c r="C4920" t="s">
        <v>363</v>
      </c>
      <c r="D4920">
        <v>1994</v>
      </c>
      <c r="E4920">
        <v>48080</v>
      </c>
      <c r="F4920">
        <v>93120</v>
      </c>
      <c r="G4920">
        <v>10680</v>
      </c>
      <c r="H4920">
        <v>1010</v>
      </c>
      <c r="I4920">
        <v>710</v>
      </c>
      <c r="J4920">
        <v>2450</v>
      </c>
      <c r="K4920">
        <f>SUM(Emisiones_CH4_CO2eq_MUNDO[[#This Row],[Agricultura (kilotoneladas CO₂e)]:[Otras Quemas de Combustible (kilotoneladas CO₂e)]])</f>
        <v>156050</v>
      </c>
    </row>
    <row r="4921" spans="1:11" x14ac:dyDescent="0.25">
      <c r="A4921" t="s">
        <v>362</v>
      </c>
      <c r="B4921" t="s">
        <v>499</v>
      </c>
      <c r="C4921" t="s">
        <v>363</v>
      </c>
      <c r="D4921">
        <v>1995</v>
      </c>
      <c r="E4921">
        <v>44270</v>
      </c>
      <c r="F4921">
        <v>86180</v>
      </c>
      <c r="G4921">
        <v>10670</v>
      </c>
      <c r="H4921">
        <v>1010</v>
      </c>
      <c r="I4921">
        <v>630</v>
      </c>
      <c r="J4921">
        <v>2049.99999999999</v>
      </c>
      <c r="K4921">
        <f>SUM(Emisiones_CH4_CO2eq_MUNDO[[#This Row],[Agricultura (kilotoneladas CO₂e)]:[Otras Quemas de Combustible (kilotoneladas CO₂e)]])</f>
        <v>144810</v>
      </c>
    </row>
    <row r="4922" spans="1:11" x14ac:dyDescent="0.25">
      <c r="A4922" t="s">
        <v>362</v>
      </c>
      <c r="B4922" t="s">
        <v>499</v>
      </c>
      <c r="C4922" t="s">
        <v>363</v>
      </c>
      <c r="D4922">
        <v>1996</v>
      </c>
      <c r="E4922">
        <v>40140</v>
      </c>
      <c r="F4922">
        <v>85740</v>
      </c>
      <c r="G4922">
        <v>10640</v>
      </c>
      <c r="H4922">
        <v>260</v>
      </c>
      <c r="I4922">
        <v>610</v>
      </c>
      <c r="J4922">
        <v>1590</v>
      </c>
      <c r="K4922">
        <f>SUM(Emisiones_CH4_CO2eq_MUNDO[[#This Row],[Agricultura (kilotoneladas CO₂e)]:[Otras Quemas de Combustible (kilotoneladas CO₂e)]])</f>
        <v>138980</v>
      </c>
    </row>
    <row r="4923" spans="1:11" x14ac:dyDescent="0.25">
      <c r="A4923" t="s">
        <v>362</v>
      </c>
      <c r="B4923" t="s">
        <v>499</v>
      </c>
      <c r="C4923" t="s">
        <v>363</v>
      </c>
      <c r="D4923">
        <v>1997</v>
      </c>
      <c r="E4923">
        <v>35420</v>
      </c>
      <c r="F4923">
        <v>84530</v>
      </c>
      <c r="G4923">
        <v>10610</v>
      </c>
      <c r="H4923">
        <v>240</v>
      </c>
      <c r="I4923">
        <v>700</v>
      </c>
      <c r="J4923">
        <v>1410</v>
      </c>
      <c r="K4923">
        <f>SUM(Emisiones_CH4_CO2eq_MUNDO[[#This Row],[Agricultura (kilotoneladas CO₂e)]:[Otras Quemas de Combustible (kilotoneladas CO₂e)]])</f>
        <v>132910</v>
      </c>
    </row>
    <row r="4924" spans="1:11" x14ac:dyDescent="0.25">
      <c r="A4924" t="s">
        <v>362</v>
      </c>
      <c r="B4924" t="s">
        <v>499</v>
      </c>
      <c r="C4924" t="s">
        <v>363</v>
      </c>
      <c r="D4924">
        <v>1998</v>
      </c>
      <c r="E4924">
        <v>30080</v>
      </c>
      <c r="F4924">
        <v>83740</v>
      </c>
      <c r="G4924">
        <v>10610</v>
      </c>
      <c r="H4924">
        <v>250</v>
      </c>
      <c r="I4924">
        <v>710</v>
      </c>
      <c r="J4924">
        <v>1250</v>
      </c>
      <c r="K4924">
        <f>SUM(Emisiones_CH4_CO2eq_MUNDO[[#This Row],[Agricultura (kilotoneladas CO₂e)]:[Otras Quemas de Combustible (kilotoneladas CO₂e)]])</f>
        <v>126640</v>
      </c>
    </row>
    <row r="4925" spans="1:11" x14ac:dyDescent="0.25">
      <c r="A4925" t="s">
        <v>362</v>
      </c>
      <c r="B4925" t="s">
        <v>499</v>
      </c>
      <c r="C4925" t="s">
        <v>363</v>
      </c>
      <c r="D4925">
        <v>1999</v>
      </c>
      <c r="E4925">
        <v>27810</v>
      </c>
      <c r="F4925">
        <v>87190</v>
      </c>
      <c r="G4925">
        <v>10610</v>
      </c>
      <c r="H4925">
        <v>230</v>
      </c>
      <c r="I4925">
        <v>760</v>
      </c>
      <c r="J4925">
        <v>1160</v>
      </c>
      <c r="K4925">
        <f>SUM(Emisiones_CH4_CO2eq_MUNDO[[#This Row],[Agricultura (kilotoneladas CO₂e)]:[Otras Quemas de Combustible (kilotoneladas CO₂e)]])</f>
        <v>127760</v>
      </c>
    </row>
    <row r="4926" spans="1:11" x14ac:dyDescent="0.25">
      <c r="A4926" t="s">
        <v>362</v>
      </c>
      <c r="B4926" t="s">
        <v>499</v>
      </c>
      <c r="C4926" t="s">
        <v>363</v>
      </c>
      <c r="D4926">
        <v>2000</v>
      </c>
      <c r="E4926">
        <v>25700</v>
      </c>
      <c r="F4926">
        <v>79630</v>
      </c>
      <c r="G4926">
        <v>10670</v>
      </c>
      <c r="H4926">
        <v>120</v>
      </c>
      <c r="I4926">
        <v>840</v>
      </c>
      <c r="J4926">
        <v>1050</v>
      </c>
      <c r="K4926">
        <f>SUM(Emisiones_CH4_CO2eq_MUNDO[[#This Row],[Agricultura (kilotoneladas CO₂e)]:[Otras Quemas de Combustible (kilotoneladas CO₂e)]])</f>
        <v>118010</v>
      </c>
    </row>
    <row r="4927" spans="1:11" x14ac:dyDescent="0.25">
      <c r="A4927" t="s">
        <v>362</v>
      </c>
      <c r="B4927" t="s">
        <v>499</v>
      </c>
      <c r="C4927" t="s">
        <v>363</v>
      </c>
      <c r="D4927">
        <v>2001</v>
      </c>
      <c r="E4927">
        <v>23010</v>
      </c>
      <c r="F4927">
        <v>77430</v>
      </c>
      <c r="G4927">
        <v>10760</v>
      </c>
      <c r="H4927">
        <v>410</v>
      </c>
      <c r="I4927">
        <v>870</v>
      </c>
      <c r="J4927">
        <v>1090</v>
      </c>
      <c r="K4927">
        <f>SUM(Emisiones_CH4_CO2eq_MUNDO[[#This Row],[Agricultura (kilotoneladas CO₂e)]:[Otras Quemas de Combustible (kilotoneladas CO₂e)]])</f>
        <v>113570</v>
      </c>
    </row>
    <row r="4928" spans="1:11" x14ac:dyDescent="0.25">
      <c r="A4928" t="s">
        <v>362</v>
      </c>
      <c r="B4928" t="s">
        <v>499</v>
      </c>
      <c r="C4928" t="s">
        <v>363</v>
      </c>
      <c r="D4928">
        <v>2002</v>
      </c>
      <c r="E4928">
        <v>23110</v>
      </c>
      <c r="F4928">
        <v>75500</v>
      </c>
      <c r="G4928">
        <v>10820</v>
      </c>
      <c r="H4928">
        <v>1800</v>
      </c>
      <c r="I4928">
        <v>890</v>
      </c>
      <c r="J4928">
        <v>1160</v>
      </c>
      <c r="K4928">
        <f>SUM(Emisiones_CH4_CO2eq_MUNDO[[#This Row],[Agricultura (kilotoneladas CO₂e)]:[Otras Quemas de Combustible (kilotoneladas CO₂e)]])</f>
        <v>113280</v>
      </c>
    </row>
    <row r="4929" spans="1:11" x14ac:dyDescent="0.25">
      <c r="A4929" t="s">
        <v>362</v>
      </c>
      <c r="B4929" t="s">
        <v>499</v>
      </c>
      <c r="C4929" t="s">
        <v>363</v>
      </c>
      <c r="D4929">
        <v>2003</v>
      </c>
      <c r="E4929">
        <v>22940</v>
      </c>
      <c r="F4929">
        <v>80880</v>
      </c>
      <c r="G4929">
        <v>10900</v>
      </c>
      <c r="H4929">
        <v>700</v>
      </c>
      <c r="I4929">
        <v>970</v>
      </c>
      <c r="J4929">
        <v>1250</v>
      </c>
      <c r="K4929">
        <f>SUM(Emisiones_CH4_CO2eq_MUNDO[[#This Row],[Agricultura (kilotoneladas CO₂e)]:[Otras Quemas de Combustible (kilotoneladas CO₂e)]])</f>
        <v>117640</v>
      </c>
    </row>
    <row r="4930" spans="1:11" x14ac:dyDescent="0.25">
      <c r="A4930" t="s">
        <v>362</v>
      </c>
      <c r="B4930" t="s">
        <v>499</v>
      </c>
      <c r="C4930" t="s">
        <v>363</v>
      </c>
      <c r="D4930">
        <v>2004</v>
      </c>
      <c r="E4930">
        <v>19960</v>
      </c>
      <c r="F4930">
        <v>72160</v>
      </c>
      <c r="G4930">
        <v>11060</v>
      </c>
      <c r="H4930">
        <v>580</v>
      </c>
      <c r="I4930">
        <v>1020</v>
      </c>
      <c r="J4930">
        <v>1300</v>
      </c>
      <c r="K4930">
        <f>SUM(Emisiones_CH4_CO2eq_MUNDO[[#This Row],[Agricultura (kilotoneladas CO₂e)]:[Otras Quemas de Combustible (kilotoneladas CO₂e)]])</f>
        <v>106080</v>
      </c>
    </row>
    <row r="4931" spans="1:11" x14ac:dyDescent="0.25">
      <c r="A4931" t="s">
        <v>362</v>
      </c>
      <c r="B4931" t="s">
        <v>499</v>
      </c>
      <c r="C4931" t="s">
        <v>363</v>
      </c>
      <c r="D4931">
        <v>2005</v>
      </c>
      <c r="E4931">
        <v>18160</v>
      </c>
      <c r="F4931">
        <v>66750</v>
      </c>
      <c r="G4931">
        <v>11200</v>
      </c>
      <c r="H4931">
        <v>590</v>
      </c>
      <c r="I4931">
        <v>980</v>
      </c>
      <c r="J4931">
        <v>1260</v>
      </c>
      <c r="K4931">
        <f>SUM(Emisiones_CH4_CO2eq_MUNDO[[#This Row],[Agricultura (kilotoneladas CO₂e)]:[Otras Quemas de Combustible (kilotoneladas CO₂e)]])</f>
        <v>98940</v>
      </c>
    </row>
    <row r="4932" spans="1:11" x14ac:dyDescent="0.25">
      <c r="A4932" t="s">
        <v>362</v>
      </c>
      <c r="B4932" t="s">
        <v>499</v>
      </c>
      <c r="C4932" t="s">
        <v>363</v>
      </c>
      <c r="D4932">
        <v>2006</v>
      </c>
      <c r="E4932">
        <v>17270</v>
      </c>
      <c r="F4932">
        <v>63900</v>
      </c>
      <c r="G4932">
        <v>11350</v>
      </c>
      <c r="H4932">
        <v>560</v>
      </c>
      <c r="I4932">
        <v>1030</v>
      </c>
      <c r="J4932">
        <v>1280</v>
      </c>
      <c r="K4932">
        <f>SUM(Emisiones_CH4_CO2eq_MUNDO[[#This Row],[Agricultura (kilotoneladas CO₂e)]:[Otras Quemas de Combustible (kilotoneladas CO₂e)]])</f>
        <v>95390</v>
      </c>
    </row>
    <row r="4933" spans="1:11" x14ac:dyDescent="0.25">
      <c r="A4933" t="s">
        <v>362</v>
      </c>
      <c r="B4933" t="s">
        <v>499</v>
      </c>
      <c r="C4933" t="s">
        <v>363</v>
      </c>
      <c r="D4933">
        <v>2007</v>
      </c>
      <c r="E4933">
        <v>16530</v>
      </c>
      <c r="F4933">
        <v>63270</v>
      </c>
      <c r="G4933">
        <v>11600</v>
      </c>
      <c r="H4933">
        <v>830</v>
      </c>
      <c r="I4933">
        <v>1110</v>
      </c>
      <c r="J4933">
        <v>1220</v>
      </c>
      <c r="K4933">
        <f>SUM(Emisiones_CH4_CO2eq_MUNDO[[#This Row],[Agricultura (kilotoneladas CO₂e)]:[Otras Quemas de Combustible (kilotoneladas CO₂e)]])</f>
        <v>94560</v>
      </c>
    </row>
    <row r="4934" spans="1:11" x14ac:dyDescent="0.25">
      <c r="A4934" t="s">
        <v>362</v>
      </c>
      <c r="B4934" t="s">
        <v>499</v>
      </c>
      <c r="C4934" t="s">
        <v>363</v>
      </c>
      <c r="D4934">
        <v>2008</v>
      </c>
      <c r="E4934">
        <v>15180</v>
      </c>
      <c r="F4934">
        <v>59960</v>
      </c>
      <c r="G4934">
        <v>11560</v>
      </c>
      <c r="H4934">
        <v>900</v>
      </c>
      <c r="I4934">
        <v>990</v>
      </c>
      <c r="J4934">
        <v>1120</v>
      </c>
      <c r="K4934">
        <f>SUM(Emisiones_CH4_CO2eq_MUNDO[[#This Row],[Agricultura (kilotoneladas CO₂e)]:[Otras Quemas de Combustible (kilotoneladas CO₂e)]])</f>
        <v>89710</v>
      </c>
    </row>
    <row r="4935" spans="1:11" x14ac:dyDescent="0.25">
      <c r="A4935" t="s">
        <v>362</v>
      </c>
      <c r="B4935" t="s">
        <v>499</v>
      </c>
      <c r="C4935" t="s">
        <v>363</v>
      </c>
      <c r="D4935">
        <v>2009</v>
      </c>
      <c r="E4935">
        <v>13960</v>
      </c>
      <c r="F4935">
        <v>53000</v>
      </c>
      <c r="G4935">
        <v>11670</v>
      </c>
      <c r="H4935">
        <v>1020</v>
      </c>
      <c r="I4935">
        <v>820</v>
      </c>
      <c r="J4935">
        <v>970</v>
      </c>
      <c r="K4935">
        <f>SUM(Emisiones_CH4_CO2eq_MUNDO[[#This Row],[Agricultura (kilotoneladas CO₂e)]:[Otras Quemas de Combustible (kilotoneladas CO₂e)]])</f>
        <v>81440</v>
      </c>
    </row>
    <row r="4936" spans="1:11" x14ac:dyDescent="0.25">
      <c r="A4936" t="s">
        <v>362</v>
      </c>
      <c r="B4936" t="s">
        <v>499</v>
      </c>
      <c r="C4936" t="s">
        <v>363</v>
      </c>
      <c r="D4936">
        <v>2010</v>
      </c>
      <c r="E4936">
        <v>13640</v>
      </c>
      <c r="F4936">
        <v>52820</v>
      </c>
      <c r="G4936">
        <v>11830</v>
      </c>
      <c r="H4936">
        <v>590</v>
      </c>
      <c r="I4936">
        <v>880</v>
      </c>
      <c r="J4936">
        <v>930</v>
      </c>
      <c r="K4936">
        <f>SUM(Emisiones_CH4_CO2eq_MUNDO[[#This Row],[Agricultura (kilotoneladas CO₂e)]:[Otras Quemas de Combustible (kilotoneladas CO₂e)]])</f>
        <v>80690</v>
      </c>
    </row>
    <row r="4937" spans="1:11" x14ac:dyDescent="0.25">
      <c r="A4937" t="s">
        <v>362</v>
      </c>
      <c r="B4937" t="s">
        <v>499</v>
      </c>
      <c r="C4937" t="s">
        <v>363</v>
      </c>
      <c r="D4937">
        <v>2011</v>
      </c>
      <c r="E4937">
        <v>13160</v>
      </c>
      <c r="F4937">
        <v>57480</v>
      </c>
      <c r="G4937">
        <v>12050</v>
      </c>
      <c r="H4937">
        <v>870</v>
      </c>
      <c r="I4937">
        <v>930</v>
      </c>
      <c r="J4937">
        <v>840</v>
      </c>
      <c r="K4937">
        <f>SUM(Emisiones_CH4_CO2eq_MUNDO[[#This Row],[Agricultura (kilotoneladas CO₂e)]:[Otras Quemas de Combustible (kilotoneladas CO₂e)]])</f>
        <v>85330</v>
      </c>
    </row>
    <row r="4938" spans="1:11" x14ac:dyDescent="0.25">
      <c r="A4938" t="s">
        <v>362</v>
      </c>
      <c r="B4938" t="s">
        <v>499</v>
      </c>
      <c r="C4938" t="s">
        <v>363</v>
      </c>
      <c r="D4938">
        <v>2012</v>
      </c>
      <c r="E4938">
        <v>13000</v>
      </c>
      <c r="F4938">
        <v>52220</v>
      </c>
      <c r="G4938">
        <v>12190</v>
      </c>
      <c r="H4938">
        <v>1630</v>
      </c>
      <c r="I4938">
        <v>920</v>
      </c>
      <c r="J4938">
        <v>860</v>
      </c>
      <c r="K4938">
        <f>SUM(Emisiones_CH4_CO2eq_MUNDO[[#This Row],[Agricultura (kilotoneladas CO₂e)]:[Otras Quemas de Combustible (kilotoneladas CO₂e)]])</f>
        <v>80820</v>
      </c>
    </row>
    <row r="4939" spans="1:11" x14ac:dyDescent="0.25">
      <c r="A4939" t="s">
        <v>362</v>
      </c>
      <c r="B4939" t="s">
        <v>499</v>
      </c>
      <c r="C4939" t="s">
        <v>363</v>
      </c>
      <c r="D4939">
        <v>2013</v>
      </c>
      <c r="E4939">
        <v>13350</v>
      </c>
      <c r="F4939">
        <v>47690</v>
      </c>
      <c r="G4939">
        <v>12490</v>
      </c>
      <c r="H4939">
        <v>270</v>
      </c>
      <c r="I4939">
        <v>920</v>
      </c>
      <c r="J4939">
        <v>810</v>
      </c>
      <c r="K4939">
        <f>SUM(Emisiones_CH4_CO2eq_MUNDO[[#This Row],[Agricultura (kilotoneladas CO₂e)]:[Otras Quemas de Combustible (kilotoneladas CO₂e)]])</f>
        <v>75530</v>
      </c>
    </row>
    <row r="4940" spans="1:11" x14ac:dyDescent="0.25">
      <c r="A4940" t="s">
        <v>362</v>
      </c>
      <c r="B4940" t="s">
        <v>499</v>
      </c>
      <c r="C4940" t="s">
        <v>363</v>
      </c>
      <c r="D4940">
        <v>2014</v>
      </c>
      <c r="E4940">
        <v>12660</v>
      </c>
      <c r="F4940">
        <v>43160</v>
      </c>
      <c r="G4940">
        <v>12790</v>
      </c>
      <c r="H4940">
        <v>2080</v>
      </c>
      <c r="I4940">
        <v>920</v>
      </c>
      <c r="J4940">
        <v>770</v>
      </c>
      <c r="K4940">
        <f>SUM(Emisiones_CH4_CO2eq_MUNDO[[#This Row],[Agricultura (kilotoneladas CO₂e)]:[Otras Quemas de Combustible (kilotoneladas CO₂e)]])</f>
        <v>72380</v>
      </c>
    </row>
    <row r="4941" spans="1:11" x14ac:dyDescent="0.25">
      <c r="A4941" t="s">
        <v>362</v>
      </c>
      <c r="B4941" t="s">
        <v>499</v>
      </c>
      <c r="C4941" t="s">
        <v>363</v>
      </c>
      <c r="D4941">
        <v>2015</v>
      </c>
      <c r="E4941">
        <v>11500</v>
      </c>
      <c r="F4941">
        <v>38630</v>
      </c>
      <c r="G4941">
        <v>13090</v>
      </c>
      <c r="H4941">
        <v>3040</v>
      </c>
      <c r="I4941">
        <v>920</v>
      </c>
      <c r="J4941">
        <v>720</v>
      </c>
      <c r="K4941">
        <f>SUM(Emisiones_CH4_CO2eq_MUNDO[[#This Row],[Agricultura (kilotoneladas CO₂e)]:[Otras Quemas de Combustible (kilotoneladas CO₂e)]])</f>
        <v>67900</v>
      </c>
    </row>
    <row r="4942" spans="1:11" x14ac:dyDescent="0.25">
      <c r="A4942" t="s">
        <v>362</v>
      </c>
      <c r="B4942" t="s">
        <v>499</v>
      </c>
      <c r="C4942" t="s">
        <v>363</v>
      </c>
      <c r="D4942">
        <v>2016</v>
      </c>
      <c r="E4942">
        <v>11070</v>
      </c>
      <c r="F4942">
        <v>38200</v>
      </c>
      <c r="G4942">
        <v>13220</v>
      </c>
      <c r="H4942">
        <v>330</v>
      </c>
      <c r="I4942">
        <v>920</v>
      </c>
      <c r="J4942">
        <v>720</v>
      </c>
      <c r="K4942">
        <f>SUM(Emisiones_CH4_CO2eq_MUNDO[[#This Row],[Agricultura (kilotoneladas CO₂e)]:[Otras Quemas de Combustible (kilotoneladas CO₂e)]])</f>
        <v>64460</v>
      </c>
    </row>
    <row r="4943" spans="1:11" x14ac:dyDescent="0.25">
      <c r="A4943" t="s">
        <v>364</v>
      </c>
      <c r="B4943" t="s">
        <v>500</v>
      </c>
      <c r="C4943" t="s">
        <v>365</v>
      </c>
      <c r="D4943">
        <v>1990</v>
      </c>
      <c r="E4943">
        <v>310</v>
      </c>
      <c r="F4943">
        <v>9170</v>
      </c>
      <c r="G4943">
        <v>2110</v>
      </c>
      <c r="H4943">
        <v>0</v>
      </c>
      <c r="I4943">
        <v>0</v>
      </c>
      <c r="J4943">
        <v>100</v>
      </c>
      <c r="K4943">
        <f>SUM(Emisiones_CH4_CO2eq_MUNDO[[#This Row],[Agricultura (kilotoneladas CO₂e)]:[Otras Quemas de Combustible (kilotoneladas CO₂e)]])</f>
        <v>11690</v>
      </c>
    </row>
    <row r="4944" spans="1:11" x14ac:dyDescent="0.25">
      <c r="A4944" t="s">
        <v>364</v>
      </c>
      <c r="B4944" t="s">
        <v>500</v>
      </c>
      <c r="C4944" t="s">
        <v>365</v>
      </c>
      <c r="D4944">
        <v>1991</v>
      </c>
      <c r="E4944">
        <v>330</v>
      </c>
      <c r="F4944">
        <v>9320</v>
      </c>
      <c r="G4944">
        <v>2260</v>
      </c>
      <c r="H4944">
        <v>0</v>
      </c>
      <c r="I4944">
        <v>0</v>
      </c>
      <c r="J4944">
        <v>110</v>
      </c>
      <c r="K4944">
        <f>SUM(Emisiones_CH4_CO2eq_MUNDO[[#This Row],[Agricultura (kilotoneladas CO₂e)]:[Otras Quemas de Combustible (kilotoneladas CO₂e)]])</f>
        <v>12020</v>
      </c>
    </row>
    <row r="4945" spans="1:11" x14ac:dyDescent="0.25">
      <c r="A4945" t="s">
        <v>364</v>
      </c>
      <c r="B4945" t="s">
        <v>500</v>
      </c>
      <c r="C4945" t="s">
        <v>365</v>
      </c>
      <c r="D4945">
        <v>1992</v>
      </c>
      <c r="E4945">
        <v>350</v>
      </c>
      <c r="F4945">
        <v>9470</v>
      </c>
      <c r="G4945">
        <v>2410</v>
      </c>
      <c r="H4945">
        <v>0</v>
      </c>
      <c r="I4945">
        <v>0</v>
      </c>
      <c r="J4945">
        <v>110</v>
      </c>
      <c r="K4945">
        <f>SUM(Emisiones_CH4_CO2eq_MUNDO[[#This Row],[Agricultura (kilotoneladas CO₂e)]:[Otras Quemas de Combustible (kilotoneladas CO₂e)]])</f>
        <v>12340</v>
      </c>
    </row>
    <row r="4946" spans="1:11" x14ac:dyDescent="0.25">
      <c r="A4946" t="s">
        <v>364</v>
      </c>
      <c r="B4946" t="s">
        <v>500</v>
      </c>
      <c r="C4946" t="s">
        <v>365</v>
      </c>
      <c r="D4946">
        <v>1993</v>
      </c>
      <c r="E4946">
        <v>380</v>
      </c>
      <c r="F4946">
        <v>9620</v>
      </c>
      <c r="G4946">
        <v>2560</v>
      </c>
      <c r="H4946">
        <v>0</v>
      </c>
      <c r="I4946">
        <v>0</v>
      </c>
      <c r="J4946">
        <v>120</v>
      </c>
      <c r="K4946">
        <f>SUM(Emisiones_CH4_CO2eq_MUNDO[[#This Row],[Agricultura (kilotoneladas CO₂e)]:[Otras Quemas de Combustible (kilotoneladas CO₂e)]])</f>
        <v>12680</v>
      </c>
    </row>
    <row r="4947" spans="1:11" x14ac:dyDescent="0.25">
      <c r="A4947" t="s">
        <v>364</v>
      </c>
      <c r="B4947" t="s">
        <v>500</v>
      </c>
      <c r="C4947" t="s">
        <v>365</v>
      </c>
      <c r="D4947">
        <v>1994</v>
      </c>
      <c r="E4947">
        <v>410</v>
      </c>
      <c r="F4947">
        <v>9780</v>
      </c>
      <c r="G4947">
        <v>2710</v>
      </c>
      <c r="H4947">
        <v>0</v>
      </c>
      <c r="I4947">
        <v>30</v>
      </c>
      <c r="J4947">
        <v>130</v>
      </c>
      <c r="K4947">
        <f>SUM(Emisiones_CH4_CO2eq_MUNDO[[#This Row],[Agricultura (kilotoneladas CO₂e)]:[Otras Quemas de Combustible (kilotoneladas CO₂e)]])</f>
        <v>13060</v>
      </c>
    </row>
    <row r="4948" spans="1:11" x14ac:dyDescent="0.25">
      <c r="A4948" t="s">
        <v>364</v>
      </c>
      <c r="B4948" t="s">
        <v>500</v>
      </c>
      <c r="C4948" t="s">
        <v>365</v>
      </c>
      <c r="D4948">
        <v>1995</v>
      </c>
      <c r="E4948">
        <v>430</v>
      </c>
      <c r="F4948">
        <v>11430</v>
      </c>
      <c r="G4948">
        <v>2760</v>
      </c>
      <c r="H4948">
        <v>0</v>
      </c>
      <c r="I4948">
        <v>30</v>
      </c>
      <c r="J4948">
        <v>150</v>
      </c>
      <c r="K4948">
        <f>SUM(Emisiones_CH4_CO2eq_MUNDO[[#This Row],[Agricultura (kilotoneladas CO₂e)]:[Otras Quemas de Combustible (kilotoneladas CO₂e)]])</f>
        <v>14800</v>
      </c>
    </row>
    <row r="4949" spans="1:11" x14ac:dyDescent="0.25">
      <c r="A4949" t="s">
        <v>364</v>
      </c>
      <c r="B4949" t="s">
        <v>500</v>
      </c>
      <c r="C4949" t="s">
        <v>365</v>
      </c>
      <c r="D4949">
        <v>1996</v>
      </c>
      <c r="E4949">
        <v>470</v>
      </c>
      <c r="F4949">
        <v>13080</v>
      </c>
      <c r="G4949">
        <v>2810</v>
      </c>
      <c r="H4949">
        <v>0</v>
      </c>
      <c r="I4949">
        <v>30</v>
      </c>
      <c r="J4949">
        <v>170</v>
      </c>
      <c r="K4949">
        <f>SUM(Emisiones_CH4_CO2eq_MUNDO[[#This Row],[Agricultura (kilotoneladas CO₂e)]:[Otras Quemas de Combustible (kilotoneladas CO₂e)]])</f>
        <v>16560</v>
      </c>
    </row>
    <row r="4950" spans="1:11" x14ac:dyDescent="0.25">
      <c r="A4950" t="s">
        <v>364</v>
      </c>
      <c r="B4950" t="s">
        <v>500</v>
      </c>
      <c r="C4950" t="s">
        <v>365</v>
      </c>
      <c r="D4950">
        <v>1997</v>
      </c>
      <c r="E4950">
        <v>500</v>
      </c>
      <c r="F4950">
        <v>14730</v>
      </c>
      <c r="G4950">
        <v>2870</v>
      </c>
      <c r="H4950">
        <v>0</v>
      </c>
      <c r="I4950">
        <v>30</v>
      </c>
      <c r="J4950">
        <v>190</v>
      </c>
      <c r="K4950">
        <f>SUM(Emisiones_CH4_CO2eq_MUNDO[[#This Row],[Agricultura (kilotoneladas CO₂e)]:[Otras Quemas de Combustible (kilotoneladas CO₂e)]])</f>
        <v>18320</v>
      </c>
    </row>
    <row r="4951" spans="1:11" x14ac:dyDescent="0.25">
      <c r="A4951" t="s">
        <v>364</v>
      </c>
      <c r="B4951" t="s">
        <v>500</v>
      </c>
      <c r="C4951" t="s">
        <v>365</v>
      </c>
      <c r="D4951">
        <v>1998</v>
      </c>
      <c r="E4951">
        <v>530</v>
      </c>
      <c r="F4951">
        <v>16379.9999999999</v>
      </c>
      <c r="G4951">
        <v>2920</v>
      </c>
      <c r="H4951">
        <v>0</v>
      </c>
      <c r="I4951">
        <v>30</v>
      </c>
      <c r="J4951">
        <v>210</v>
      </c>
      <c r="K4951">
        <f>SUM(Emisiones_CH4_CO2eq_MUNDO[[#This Row],[Agricultura (kilotoneladas CO₂e)]:[Otras Quemas de Combustible (kilotoneladas CO₂e)]])</f>
        <v>20069.999999999898</v>
      </c>
    </row>
    <row r="4952" spans="1:11" x14ac:dyDescent="0.25">
      <c r="A4952" t="s">
        <v>364</v>
      </c>
      <c r="B4952" t="s">
        <v>500</v>
      </c>
      <c r="C4952" t="s">
        <v>365</v>
      </c>
      <c r="D4952">
        <v>1999</v>
      </c>
      <c r="E4952">
        <v>570</v>
      </c>
      <c r="F4952">
        <v>18030</v>
      </c>
      <c r="G4952">
        <v>2970</v>
      </c>
      <c r="H4952">
        <v>0</v>
      </c>
      <c r="I4952">
        <v>30</v>
      </c>
      <c r="J4952">
        <v>230</v>
      </c>
      <c r="K4952">
        <f>SUM(Emisiones_CH4_CO2eq_MUNDO[[#This Row],[Agricultura (kilotoneladas CO₂e)]:[Otras Quemas de Combustible (kilotoneladas CO₂e)]])</f>
        <v>21830</v>
      </c>
    </row>
    <row r="4953" spans="1:11" x14ac:dyDescent="0.25">
      <c r="A4953" t="s">
        <v>364</v>
      </c>
      <c r="B4953" t="s">
        <v>500</v>
      </c>
      <c r="C4953" t="s">
        <v>365</v>
      </c>
      <c r="D4953">
        <v>2000</v>
      </c>
      <c r="E4953">
        <v>600</v>
      </c>
      <c r="F4953">
        <v>19680</v>
      </c>
      <c r="G4953">
        <v>3030</v>
      </c>
      <c r="H4953">
        <v>0</v>
      </c>
      <c r="I4953">
        <v>30</v>
      </c>
      <c r="J4953">
        <v>250</v>
      </c>
      <c r="K4953">
        <f>SUM(Emisiones_CH4_CO2eq_MUNDO[[#This Row],[Agricultura (kilotoneladas CO₂e)]:[Otras Quemas de Combustible (kilotoneladas CO₂e)]])</f>
        <v>23590</v>
      </c>
    </row>
    <row r="4954" spans="1:11" x14ac:dyDescent="0.25">
      <c r="A4954" t="s">
        <v>364</v>
      </c>
      <c r="B4954" t="s">
        <v>500</v>
      </c>
      <c r="C4954" t="s">
        <v>365</v>
      </c>
      <c r="D4954">
        <v>2001</v>
      </c>
      <c r="E4954">
        <v>640</v>
      </c>
      <c r="F4954">
        <v>20740</v>
      </c>
      <c r="G4954">
        <v>4120</v>
      </c>
      <c r="H4954">
        <v>0</v>
      </c>
      <c r="I4954">
        <v>30</v>
      </c>
      <c r="J4954">
        <v>260</v>
      </c>
      <c r="K4954">
        <f>SUM(Emisiones_CH4_CO2eq_MUNDO[[#This Row],[Agricultura (kilotoneladas CO₂e)]:[Otras Quemas de Combustible (kilotoneladas CO₂e)]])</f>
        <v>25790</v>
      </c>
    </row>
    <row r="4955" spans="1:11" x14ac:dyDescent="0.25">
      <c r="A4955" t="s">
        <v>364</v>
      </c>
      <c r="B4955" t="s">
        <v>500</v>
      </c>
      <c r="C4955" t="s">
        <v>365</v>
      </c>
      <c r="D4955">
        <v>2002</v>
      </c>
      <c r="E4955">
        <v>670</v>
      </c>
      <c r="F4955">
        <v>21800</v>
      </c>
      <c r="G4955">
        <v>5210</v>
      </c>
      <c r="H4955">
        <v>0</v>
      </c>
      <c r="I4955">
        <v>30</v>
      </c>
      <c r="J4955">
        <v>270</v>
      </c>
      <c r="K4955">
        <f>SUM(Emisiones_CH4_CO2eq_MUNDO[[#This Row],[Agricultura (kilotoneladas CO₂e)]:[Otras Quemas de Combustible (kilotoneladas CO₂e)]])</f>
        <v>27980</v>
      </c>
    </row>
    <row r="4956" spans="1:11" x14ac:dyDescent="0.25">
      <c r="A4956" t="s">
        <v>364</v>
      </c>
      <c r="B4956" t="s">
        <v>500</v>
      </c>
      <c r="C4956" t="s">
        <v>365</v>
      </c>
      <c r="D4956">
        <v>2003</v>
      </c>
      <c r="E4956">
        <v>710</v>
      </c>
      <c r="F4956">
        <v>22860</v>
      </c>
      <c r="G4956">
        <v>6300</v>
      </c>
      <c r="H4956">
        <v>0</v>
      </c>
      <c r="I4956">
        <v>30</v>
      </c>
      <c r="J4956">
        <v>280</v>
      </c>
      <c r="K4956">
        <f>SUM(Emisiones_CH4_CO2eq_MUNDO[[#This Row],[Agricultura (kilotoneladas CO₂e)]:[Otras Quemas de Combustible (kilotoneladas CO₂e)]])</f>
        <v>30180</v>
      </c>
    </row>
    <row r="4957" spans="1:11" x14ac:dyDescent="0.25">
      <c r="A4957" t="s">
        <v>364</v>
      </c>
      <c r="B4957" t="s">
        <v>500</v>
      </c>
      <c r="C4957" t="s">
        <v>365</v>
      </c>
      <c r="D4957">
        <v>2004</v>
      </c>
      <c r="E4957">
        <v>710</v>
      </c>
      <c r="F4957">
        <v>23920</v>
      </c>
      <c r="G4957">
        <v>7390</v>
      </c>
      <c r="H4957">
        <v>0</v>
      </c>
      <c r="I4957">
        <v>30</v>
      </c>
      <c r="J4957">
        <v>290</v>
      </c>
      <c r="K4957">
        <f>SUM(Emisiones_CH4_CO2eq_MUNDO[[#This Row],[Agricultura (kilotoneladas CO₂e)]:[Otras Quemas de Combustible (kilotoneladas CO₂e)]])</f>
        <v>32340</v>
      </c>
    </row>
    <row r="4958" spans="1:11" x14ac:dyDescent="0.25">
      <c r="A4958" t="s">
        <v>364</v>
      </c>
      <c r="B4958" t="s">
        <v>500</v>
      </c>
      <c r="C4958" t="s">
        <v>365</v>
      </c>
      <c r="D4958">
        <v>2005</v>
      </c>
      <c r="E4958">
        <v>810</v>
      </c>
      <c r="F4958">
        <v>24980</v>
      </c>
      <c r="G4958">
        <v>8480</v>
      </c>
      <c r="H4958">
        <v>0</v>
      </c>
      <c r="I4958">
        <v>30</v>
      </c>
      <c r="J4958">
        <v>300</v>
      </c>
      <c r="K4958">
        <f>SUM(Emisiones_CH4_CO2eq_MUNDO[[#This Row],[Agricultura (kilotoneladas CO₂e)]:[Otras Quemas de Combustible (kilotoneladas CO₂e)]])</f>
        <v>34600</v>
      </c>
    </row>
    <row r="4959" spans="1:11" x14ac:dyDescent="0.25">
      <c r="A4959" t="s">
        <v>364</v>
      </c>
      <c r="B4959" t="s">
        <v>500</v>
      </c>
      <c r="C4959" t="s">
        <v>365</v>
      </c>
      <c r="D4959">
        <v>2006</v>
      </c>
      <c r="E4959">
        <v>850</v>
      </c>
      <c r="F4959">
        <v>24870</v>
      </c>
      <c r="G4959">
        <v>9330</v>
      </c>
      <c r="H4959">
        <v>0</v>
      </c>
      <c r="I4959">
        <v>30</v>
      </c>
      <c r="J4959">
        <v>320</v>
      </c>
      <c r="K4959">
        <f>SUM(Emisiones_CH4_CO2eq_MUNDO[[#This Row],[Agricultura (kilotoneladas CO₂e)]:[Otras Quemas de Combustible (kilotoneladas CO₂e)]])</f>
        <v>35400</v>
      </c>
    </row>
    <row r="4960" spans="1:11" x14ac:dyDescent="0.25">
      <c r="A4960" t="s">
        <v>364</v>
      </c>
      <c r="B4960" t="s">
        <v>500</v>
      </c>
      <c r="C4960" t="s">
        <v>365</v>
      </c>
      <c r="D4960">
        <v>2007</v>
      </c>
      <c r="E4960">
        <v>900</v>
      </c>
      <c r="F4960">
        <v>24760</v>
      </c>
      <c r="G4960">
        <v>10180</v>
      </c>
      <c r="H4960">
        <v>0</v>
      </c>
      <c r="I4960">
        <v>30</v>
      </c>
      <c r="J4960">
        <v>330</v>
      </c>
      <c r="K4960">
        <f>SUM(Emisiones_CH4_CO2eq_MUNDO[[#This Row],[Agricultura (kilotoneladas CO₂e)]:[Otras Quemas de Combustible (kilotoneladas CO₂e)]])</f>
        <v>36200</v>
      </c>
    </row>
    <row r="4961" spans="1:11" x14ac:dyDescent="0.25">
      <c r="A4961" t="s">
        <v>364</v>
      </c>
      <c r="B4961" t="s">
        <v>500</v>
      </c>
      <c r="C4961" t="s">
        <v>365</v>
      </c>
      <c r="D4961">
        <v>2008</v>
      </c>
      <c r="E4961">
        <v>950</v>
      </c>
      <c r="F4961">
        <v>24660</v>
      </c>
      <c r="G4961">
        <v>11030</v>
      </c>
      <c r="H4961">
        <v>0</v>
      </c>
      <c r="I4961">
        <v>30</v>
      </c>
      <c r="J4961">
        <v>350</v>
      </c>
      <c r="K4961">
        <f>SUM(Emisiones_CH4_CO2eq_MUNDO[[#This Row],[Agricultura (kilotoneladas CO₂e)]:[Otras Quemas de Combustible (kilotoneladas CO₂e)]])</f>
        <v>37020</v>
      </c>
    </row>
    <row r="4962" spans="1:11" x14ac:dyDescent="0.25">
      <c r="A4962" t="s">
        <v>364</v>
      </c>
      <c r="B4962" t="s">
        <v>500</v>
      </c>
      <c r="C4962" t="s">
        <v>365</v>
      </c>
      <c r="D4962">
        <v>2009</v>
      </c>
      <c r="E4962">
        <v>1110</v>
      </c>
      <c r="F4962">
        <v>24550</v>
      </c>
      <c r="G4962">
        <v>11880</v>
      </c>
      <c r="H4962">
        <v>0</v>
      </c>
      <c r="I4962">
        <v>30</v>
      </c>
      <c r="J4962">
        <v>370</v>
      </c>
      <c r="K4962">
        <f>SUM(Emisiones_CH4_CO2eq_MUNDO[[#This Row],[Agricultura (kilotoneladas CO₂e)]:[Otras Quemas de Combustible (kilotoneladas CO₂e)]])</f>
        <v>37940</v>
      </c>
    </row>
    <row r="4963" spans="1:11" x14ac:dyDescent="0.25">
      <c r="A4963" t="s">
        <v>364</v>
      </c>
      <c r="B4963" t="s">
        <v>500</v>
      </c>
      <c r="C4963" t="s">
        <v>365</v>
      </c>
      <c r="D4963">
        <v>2010</v>
      </c>
      <c r="E4963">
        <v>960</v>
      </c>
      <c r="F4963">
        <v>24450</v>
      </c>
      <c r="G4963">
        <v>12740</v>
      </c>
      <c r="H4963">
        <v>0</v>
      </c>
      <c r="I4963">
        <v>30</v>
      </c>
      <c r="J4963">
        <v>380</v>
      </c>
      <c r="K4963">
        <f>SUM(Emisiones_CH4_CO2eq_MUNDO[[#This Row],[Agricultura (kilotoneladas CO₂e)]:[Otras Quemas de Combustible (kilotoneladas CO₂e)]])</f>
        <v>38560</v>
      </c>
    </row>
    <row r="4964" spans="1:11" x14ac:dyDescent="0.25">
      <c r="A4964" t="s">
        <v>364</v>
      </c>
      <c r="B4964" t="s">
        <v>500</v>
      </c>
      <c r="C4964" t="s">
        <v>365</v>
      </c>
      <c r="D4964">
        <v>2011</v>
      </c>
      <c r="E4964">
        <v>970</v>
      </c>
      <c r="F4964">
        <v>25610</v>
      </c>
      <c r="G4964">
        <v>13690</v>
      </c>
      <c r="H4964">
        <v>0</v>
      </c>
      <c r="I4964">
        <v>30</v>
      </c>
      <c r="J4964">
        <v>410</v>
      </c>
      <c r="K4964">
        <f>SUM(Emisiones_CH4_CO2eq_MUNDO[[#This Row],[Agricultura (kilotoneladas CO₂e)]:[Otras Quemas de Combustible (kilotoneladas CO₂e)]])</f>
        <v>40710</v>
      </c>
    </row>
    <row r="4965" spans="1:11" x14ac:dyDescent="0.25">
      <c r="A4965" t="s">
        <v>364</v>
      </c>
      <c r="B4965" t="s">
        <v>500</v>
      </c>
      <c r="C4965" t="s">
        <v>365</v>
      </c>
      <c r="D4965">
        <v>2012</v>
      </c>
      <c r="E4965">
        <v>980</v>
      </c>
      <c r="F4965">
        <v>26770</v>
      </c>
      <c r="G4965">
        <v>14650</v>
      </c>
      <c r="H4965">
        <v>0</v>
      </c>
      <c r="I4965">
        <v>30</v>
      </c>
      <c r="J4965">
        <v>440</v>
      </c>
      <c r="K4965">
        <f>SUM(Emisiones_CH4_CO2eq_MUNDO[[#This Row],[Agricultura (kilotoneladas CO₂e)]:[Otras Quemas de Combustible (kilotoneladas CO₂e)]])</f>
        <v>42870</v>
      </c>
    </row>
    <row r="4966" spans="1:11" x14ac:dyDescent="0.25">
      <c r="A4966" t="s">
        <v>364</v>
      </c>
      <c r="B4966" t="s">
        <v>500</v>
      </c>
      <c r="C4966" t="s">
        <v>365</v>
      </c>
      <c r="D4966">
        <v>2013</v>
      </c>
      <c r="E4966">
        <v>1080</v>
      </c>
      <c r="F4966">
        <v>27940</v>
      </c>
      <c r="G4966">
        <v>15600</v>
      </c>
      <c r="H4966">
        <v>0</v>
      </c>
      <c r="I4966">
        <v>30</v>
      </c>
      <c r="J4966">
        <v>470</v>
      </c>
      <c r="K4966">
        <f>SUM(Emisiones_CH4_CO2eq_MUNDO[[#This Row],[Agricultura (kilotoneladas CO₂e)]:[Otras Quemas de Combustible (kilotoneladas CO₂e)]])</f>
        <v>45120</v>
      </c>
    </row>
    <row r="4967" spans="1:11" x14ac:dyDescent="0.25">
      <c r="A4967" t="s">
        <v>364</v>
      </c>
      <c r="B4967" t="s">
        <v>500</v>
      </c>
      <c r="C4967" t="s">
        <v>365</v>
      </c>
      <c r="D4967">
        <v>2014</v>
      </c>
      <c r="E4967">
        <v>1170</v>
      </c>
      <c r="F4967">
        <v>29100</v>
      </c>
      <c r="G4967">
        <v>16559.999999999898</v>
      </c>
      <c r="H4967">
        <v>0</v>
      </c>
      <c r="I4967">
        <v>30</v>
      </c>
      <c r="J4967">
        <v>500</v>
      </c>
      <c r="K4967">
        <f>SUM(Emisiones_CH4_CO2eq_MUNDO[[#This Row],[Agricultura (kilotoneladas CO₂e)]:[Otras Quemas de Combustible (kilotoneladas CO₂e)]])</f>
        <v>47359.999999999898</v>
      </c>
    </row>
    <row r="4968" spans="1:11" x14ac:dyDescent="0.25">
      <c r="A4968" t="s">
        <v>364</v>
      </c>
      <c r="B4968" t="s">
        <v>500</v>
      </c>
      <c r="C4968" t="s">
        <v>365</v>
      </c>
      <c r="D4968">
        <v>2015</v>
      </c>
      <c r="E4968">
        <v>1210</v>
      </c>
      <c r="F4968">
        <v>30260</v>
      </c>
      <c r="G4968">
        <v>17510</v>
      </c>
      <c r="H4968">
        <v>0</v>
      </c>
      <c r="I4968">
        <v>30</v>
      </c>
      <c r="J4968">
        <v>540</v>
      </c>
      <c r="K4968">
        <f>SUM(Emisiones_CH4_CO2eq_MUNDO[[#This Row],[Agricultura (kilotoneladas CO₂e)]:[Otras Quemas de Combustible (kilotoneladas CO₂e)]])</f>
        <v>49550</v>
      </c>
    </row>
    <row r="4969" spans="1:11" x14ac:dyDescent="0.25">
      <c r="A4969" t="s">
        <v>364</v>
      </c>
      <c r="B4969" t="s">
        <v>500</v>
      </c>
      <c r="C4969" t="s">
        <v>365</v>
      </c>
      <c r="D4969">
        <v>2016</v>
      </c>
      <c r="E4969">
        <v>1220</v>
      </c>
      <c r="F4969">
        <v>30500</v>
      </c>
      <c r="G4969">
        <v>18380</v>
      </c>
      <c r="H4969">
        <v>0</v>
      </c>
      <c r="I4969">
        <v>30</v>
      </c>
      <c r="J4969">
        <v>550</v>
      </c>
      <c r="K4969">
        <f>SUM(Emisiones_CH4_CO2eq_MUNDO[[#This Row],[Agricultura (kilotoneladas CO₂e)]:[Otras Quemas de Combustible (kilotoneladas CO₂e)]])</f>
        <v>50680</v>
      </c>
    </row>
    <row r="4970" spans="1:11" x14ac:dyDescent="0.25">
      <c r="A4970" t="s">
        <v>366</v>
      </c>
      <c r="B4970" t="s">
        <v>501</v>
      </c>
      <c r="C4970" t="s">
        <v>367</v>
      </c>
      <c r="D4970">
        <v>1990</v>
      </c>
      <c r="E4970">
        <v>35280</v>
      </c>
      <c r="F4970">
        <v>34290</v>
      </c>
      <c r="G4970">
        <v>64650</v>
      </c>
      <c r="H4970">
        <v>10</v>
      </c>
      <c r="I4970">
        <v>250</v>
      </c>
      <c r="J4970">
        <v>3170</v>
      </c>
      <c r="K4970">
        <f>SUM(Emisiones_CH4_CO2eq_MUNDO[[#This Row],[Agricultura (kilotoneladas CO₂e)]:[Otras Quemas de Combustible (kilotoneladas CO₂e)]])</f>
        <v>137650</v>
      </c>
    </row>
    <row r="4971" spans="1:11" x14ac:dyDescent="0.25">
      <c r="A4971" t="s">
        <v>366</v>
      </c>
      <c r="B4971" t="s">
        <v>501</v>
      </c>
      <c r="C4971" t="s">
        <v>367</v>
      </c>
      <c r="D4971">
        <v>1991</v>
      </c>
      <c r="E4971">
        <v>34820</v>
      </c>
      <c r="F4971">
        <v>34670</v>
      </c>
      <c r="G4971">
        <v>65260</v>
      </c>
      <c r="H4971">
        <v>10</v>
      </c>
      <c r="I4971">
        <v>250</v>
      </c>
      <c r="J4971">
        <v>3300</v>
      </c>
      <c r="K4971">
        <f>SUM(Emisiones_CH4_CO2eq_MUNDO[[#This Row],[Agricultura (kilotoneladas CO₂e)]:[Otras Quemas de Combustible (kilotoneladas CO₂e)]])</f>
        <v>138310</v>
      </c>
    </row>
    <row r="4972" spans="1:11" x14ac:dyDescent="0.25">
      <c r="A4972" t="s">
        <v>366</v>
      </c>
      <c r="B4972" t="s">
        <v>501</v>
      </c>
      <c r="C4972" t="s">
        <v>367</v>
      </c>
      <c r="D4972">
        <v>1992</v>
      </c>
      <c r="E4972">
        <v>34880</v>
      </c>
      <c r="F4972">
        <v>34360</v>
      </c>
      <c r="G4972">
        <v>65420</v>
      </c>
      <c r="H4972">
        <v>10</v>
      </c>
      <c r="I4972">
        <v>260</v>
      </c>
      <c r="J4972">
        <v>3100</v>
      </c>
      <c r="K4972">
        <f>SUM(Emisiones_CH4_CO2eq_MUNDO[[#This Row],[Agricultura (kilotoneladas CO₂e)]:[Otras Quemas de Combustible (kilotoneladas CO₂e)]])</f>
        <v>138030</v>
      </c>
    </row>
    <row r="4973" spans="1:11" x14ac:dyDescent="0.25">
      <c r="A4973" t="s">
        <v>366</v>
      </c>
      <c r="B4973" t="s">
        <v>501</v>
      </c>
      <c r="C4973" t="s">
        <v>367</v>
      </c>
      <c r="D4973">
        <v>1993</v>
      </c>
      <c r="E4973">
        <v>34740</v>
      </c>
      <c r="F4973">
        <v>32299.999999999898</v>
      </c>
      <c r="G4973">
        <v>65970</v>
      </c>
      <c r="H4973">
        <v>10</v>
      </c>
      <c r="I4973">
        <v>240</v>
      </c>
      <c r="J4973">
        <v>3170</v>
      </c>
      <c r="K4973">
        <f>SUM(Emisiones_CH4_CO2eq_MUNDO[[#This Row],[Agricultura (kilotoneladas CO₂e)]:[Otras Quemas de Combustible (kilotoneladas CO₂e)]])</f>
        <v>136429.99999999988</v>
      </c>
    </row>
    <row r="4974" spans="1:11" x14ac:dyDescent="0.25">
      <c r="A4974" t="s">
        <v>366</v>
      </c>
      <c r="B4974" t="s">
        <v>501</v>
      </c>
      <c r="C4974" t="s">
        <v>367</v>
      </c>
      <c r="D4974">
        <v>1994</v>
      </c>
      <c r="E4974">
        <v>34870</v>
      </c>
      <c r="F4974">
        <v>25060</v>
      </c>
      <c r="G4974">
        <v>66480</v>
      </c>
      <c r="H4974">
        <v>10</v>
      </c>
      <c r="I4974">
        <v>270</v>
      </c>
      <c r="J4974">
        <v>2880</v>
      </c>
      <c r="K4974">
        <f>SUM(Emisiones_CH4_CO2eq_MUNDO[[#This Row],[Agricultura (kilotoneladas CO₂e)]:[Otras Quemas de Combustible (kilotoneladas CO₂e)]])</f>
        <v>129570</v>
      </c>
    </row>
    <row r="4975" spans="1:11" x14ac:dyDescent="0.25">
      <c r="A4975" t="s">
        <v>366</v>
      </c>
      <c r="B4975" t="s">
        <v>501</v>
      </c>
      <c r="C4975" t="s">
        <v>367</v>
      </c>
      <c r="D4975">
        <v>1995</v>
      </c>
      <c r="E4975">
        <v>34350</v>
      </c>
      <c r="F4975">
        <v>26290</v>
      </c>
      <c r="G4975">
        <v>67500</v>
      </c>
      <c r="H4975">
        <v>10</v>
      </c>
      <c r="I4975">
        <v>220</v>
      </c>
      <c r="J4975">
        <v>2480</v>
      </c>
      <c r="K4975">
        <f>SUM(Emisiones_CH4_CO2eq_MUNDO[[#This Row],[Agricultura (kilotoneladas CO₂e)]:[Otras Quemas de Combustible (kilotoneladas CO₂e)]])</f>
        <v>130850</v>
      </c>
    </row>
    <row r="4976" spans="1:11" x14ac:dyDescent="0.25">
      <c r="A4976" t="s">
        <v>366</v>
      </c>
      <c r="B4976" t="s">
        <v>501</v>
      </c>
      <c r="C4976" t="s">
        <v>367</v>
      </c>
      <c r="D4976">
        <v>1996</v>
      </c>
      <c r="E4976">
        <v>34360</v>
      </c>
      <c r="F4976">
        <v>24680</v>
      </c>
      <c r="G4976">
        <v>67760</v>
      </c>
      <c r="H4976">
        <v>20</v>
      </c>
      <c r="I4976">
        <v>250</v>
      </c>
      <c r="J4976">
        <v>2540</v>
      </c>
      <c r="K4976">
        <f>SUM(Emisiones_CH4_CO2eq_MUNDO[[#This Row],[Agricultura (kilotoneladas CO₂e)]:[Otras Quemas de Combustible (kilotoneladas CO₂e)]])</f>
        <v>129610</v>
      </c>
    </row>
    <row r="4977" spans="1:11" x14ac:dyDescent="0.25">
      <c r="A4977" t="s">
        <v>366</v>
      </c>
      <c r="B4977" t="s">
        <v>501</v>
      </c>
      <c r="C4977" t="s">
        <v>367</v>
      </c>
      <c r="D4977">
        <v>1997</v>
      </c>
      <c r="E4977">
        <v>33790</v>
      </c>
      <c r="F4977">
        <v>22910</v>
      </c>
      <c r="G4977">
        <v>67670</v>
      </c>
      <c r="H4977">
        <v>10</v>
      </c>
      <c r="I4977">
        <v>210</v>
      </c>
      <c r="J4977">
        <v>2330</v>
      </c>
      <c r="K4977">
        <f>SUM(Emisiones_CH4_CO2eq_MUNDO[[#This Row],[Agricultura (kilotoneladas CO₂e)]:[Otras Quemas de Combustible (kilotoneladas CO₂e)]])</f>
        <v>126920</v>
      </c>
    </row>
    <row r="4978" spans="1:11" x14ac:dyDescent="0.25">
      <c r="A4978" t="s">
        <v>366</v>
      </c>
      <c r="B4978" t="s">
        <v>501</v>
      </c>
      <c r="C4978" t="s">
        <v>367</v>
      </c>
      <c r="D4978">
        <v>1998</v>
      </c>
      <c r="E4978">
        <v>33860</v>
      </c>
      <c r="F4978">
        <v>20510</v>
      </c>
      <c r="G4978">
        <v>66610</v>
      </c>
      <c r="H4978">
        <v>10</v>
      </c>
      <c r="I4978">
        <v>170</v>
      </c>
      <c r="J4978">
        <v>2240</v>
      </c>
      <c r="K4978">
        <f>SUM(Emisiones_CH4_CO2eq_MUNDO[[#This Row],[Agricultura (kilotoneladas CO₂e)]:[Otras Quemas de Combustible (kilotoneladas CO₂e)]])</f>
        <v>123400</v>
      </c>
    </row>
    <row r="4979" spans="1:11" x14ac:dyDescent="0.25">
      <c r="A4979" t="s">
        <v>366</v>
      </c>
      <c r="B4979" t="s">
        <v>501</v>
      </c>
      <c r="C4979" t="s">
        <v>367</v>
      </c>
      <c r="D4979">
        <v>1999</v>
      </c>
      <c r="E4979">
        <v>33570</v>
      </c>
      <c r="F4979">
        <v>17820</v>
      </c>
      <c r="G4979">
        <v>63910</v>
      </c>
      <c r="H4979">
        <v>10</v>
      </c>
      <c r="I4979">
        <v>150</v>
      </c>
      <c r="J4979">
        <v>2230</v>
      </c>
      <c r="K4979">
        <f>SUM(Emisiones_CH4_CO2eq_MUNDO[[#This Row],[Agricultura (kilotoneladas CO₂e)]:[Otras Quemas de Combustible (kilotoneladas CO₂e)]])</f>
        <v>117690</v>
      </c>
    </row>
    <row r="4980" spans="1:11" x14ac:dyDescent="0.25">
      <c r="A4980" t="s">
        <v>366</v>
      </c>
      <c r="B4980" t="s">
        <v>501</v>
      </c>
      <c r="C4980" t="s">
        <v>367</v>
      </c>
      <c r="D4980">
        <v>2000</v>
      </c>
      <c r="E4980">
        <v>32380</v>
      </c>
      <c r="F4980">
        <v>16180</v>
      </c>
      <c r="G4980">
        <v>61510</v>
      </c>
      <c r="H4980">
        <v>10</v>
      </c>
      <c r="I4980">
        <v>140</v>
      </c>
      <c r="J4980">
        <v>2020</v>
      </c>
      <c r="K4980">
        <f>SUM(Emisiones_CH4_CO2eq_MUNDO[[#This Row],[Agricultura (kilotoneladas CO₂e)]:[Otras Quemas de Combustible (kilotoneladas CO₂e)]])</f>
        <v>112240</v>
      </c>
    </row>
    <row r="4981" spans="1:11" x14ac:dyDescent="0.25">
      <c r="A4981" t="s">
        <v>366</v>
      </c>
      <c r="B4981" t="s">
        <v>501</v>
      </c>
      <c r="C4981" t="s">
        <v>367</v>
      </c>
      <c r="D4981">
        <v>2001</v>
      </c>
      <c r="E4981">
        <v>30100</v>
      </c>
      <c r="F4981">
        <v>14920</v>
      </c>
      <c r="G4981">
        <v>59400</v>
      </c>
      <c r="H4981">
        <v>40</v>
      </c>
      <c r="I4981">
        <v>130</v>
      </c>
      <c r="J4981">
        <v>1970</v>
      </c>
      <c r="K4981">
        <f>SUM(Emisiones_CH4_CO2eq_MUNDO[[#This Row],[Agricultura (kilotoneladas CO₂e)]:[Otras Quemas de Combustible (kilotoneladas CO₂e)]])</f>
        <v>106560</v>
      </c>
    </row>
    <row r="4982" spans="1:11" x14ac:dyDescent="0.25">
      <c r="A4982" t="s">
        <v>366</v>
      </c>
      <c r="B4982" t="s">
        <v>501</v>
      </c>
      <c r="C4982" t="s">
        <v>367</v>
      </c>
      <c r="D4982">
        <v>2002</v>
      </c>
      <c r="E4982">
        <v>29420</v>
      </c>
      <c r="F4982">
        <v>14340</v>
      </c>
      <c r="G4982">
        <v>58170</v>
      </c>
      <c r="H4982">
        <v>0</v>
      </c>
      <c r="I4982">
        <v>140</v>
      </c>
      <c r="J4982">
        <v>1790</v>
      </c>
      <c r="K4982">
        <f>SUM(Emisiones_CH4_CO2eq_MUNDO[[#This Row],[Agricultura (kilotoneladas CO₂e)]:[Otras Quemas de Combustible (kilotoneladas CO₂e)]])</f>
        <v>103860</v>
      </c>
    </row>
    <row r="4983" spans="1:11" x14ac:dyDescent="0.25">
      <c r="A4983" t="s">
        <v>366</v>
      </c>
      <c r="B4983" t="s">
        <v>501</v>
      </c>
      <c r="C4983" t="s">
        <v>367</v>
      </c>
      <c r="D4983">
        <v>2003</v>
      </c>
      <c r="E4983">
        <v>29520</v>
      </c>
      <c r="F4983">
        <v>12810</v>
      </c>
      <c r="G4983">
        <v>54410</v>
      </c>
      <c r="H4983">
        <v>310</v>
      </c>
      <c r="I4983">
        <v>160</v>
      </c>
      <c r="J4983">
        <v>1670</v>
      </c>
      <c r="K4983">
        <f>SUM(Emisiones_CH4_CO2eq_MUNDO[[#This Row],[Agricultura (kilotoneladas CO₂e)]:[Otras Quemas de Combustible (kilotoneladas CO₂e)]])</f>
        <v>98880</v>
      </c>
    </row>
    <row r="4984" spans="1:11" x14ac:dyDescent="0.25">
      <c r="A4984" t="s">
        <v>366</v>
      </c>
      <c r="B4984" t="s">
        <v>501</v>
      </c>
      <c r="C4984" t="s">
        <v>367</v>
      </c>
      <c r="D4984">
        <v>2004</v>
      </c>
      <c r="E4984">
        <v>29490</v>
      </c>
      <c r="F4984">
        <v>12520</v>
      </c>
      <c r="G4984">
        <v>50160</v>
      </c>
      <c r="H4984">
        <v>0</v>
      </c>
      <c r="I4984">
        <v>130</v>
      </c>
      <c r="J4984">
        <v>1610</v>
      </c>
      <c r="K4984">
        <f>SUM(Emisiones_CH4_CO2eq_MUNDO[[#This Row],[Agricultura (kilotoneladas CO₂e)]:[Otras Quemas de Combustible (kilotoneladas CO₂e)]])</f>
        <v>93910</v>
      </c>
    </row>
    <row r="4985" spans="1:11" x14ac:dyDescent="0.25">
      <c r="A4985" t="s">
        <v>366</v>
      </c>
      <c r="B4985" t="s">
        <v>501</v>
      </c>
      <c r="C4985" t="s">
        <v>367</v>
      </c>
      <c r="D4985">
        <v>2005</v>
      </c>
      <c r="E4985">
        <v>29410</v>
      </c>
      <c r="F4985">
        <v>10840</v>
      </c>
      <c r="G4985">
        <v>47470</v>
      </c>
      <c r="H4985">
        <v>30</v>
      </c>
      <c r="I4985">
        <v>120</v>
      </c>
      <c r="J4985">
        <v>1500</v>
      </c>
      <c r="K4985">
        <f>SUM(Emisiones_CH4_CO2eq_MUNDO[[#This Row],[Agricultura (kilotoneladas CO₂e)]:[Otras Quemas de Combustible (kilotoneladas CO₂e)]])</f>
        <v>89370</v>
      </c>
    </row>
    <row r="4986" spans="1:11" x14ac:dyDescent="0.25">
      <c r="A4986" t="s">
        <v>366</v>
      </c>
      <c r="B4986" t="s">
        <v>501</v>
      </c>
      <c r="C4986" t="s">
        <v>367</v>
      </c>
      <c r="D4986">
        <v>2006</v>
      </c>
      <c r="E4986">
        <v>28980</v>
      </c>
      <c r="F4986">
        <v>10060</v>
      </c>
      <c r="G4986">
        <v>44330</v>
      </c>
      <c r="H4986">
        <v>30</v>
      </c>
      <c r="I4986">
        <v>110</v>
      </c>
      <c r="J4986">
        <v>1400</v>
      </c>
      <c r="K4986">
        <f>SUM(Emisiones_CH4_CO2eq_MUNDO[[#This Row],[Agricultura (kilotoneladas CO₂e)]:[Otras Quemas de Combustible (kilotoneladas CO₂e)]])</f>
        <v>84910</v>
      </c>
    </row>
    <row r="4987" spans="1:11" x14ac:dyDescent="0.25">
      <c r="A4987" t="s">
        <v>366</v>
      </c>
      <c r="B4987" t="s">
        <v>501</v>
      </c>
      <c r="C4987" t="s">
        <v>367</v>
      </c>
      <c r="D4987">
        <v>2007</v>
      </c>
      <c r="E4987">
        <v>28320</v>
      </c>
      <c r="F4987">
        <v>9600</v>
      </c>
      <c r="G4987">
        <v>41100</v>
      </c>
      <c r="H4987">
        <v>170</v>
      </c>
      <c r="I4987">
        <v>120</v>
      </c>
      <c r="J4987">
        <v>1380</v>
      </c>
      <c r="K4987">
        <f>SUM(Emisiones_CH4_CO2eq_MUNDO[[#This Row],[Agricultura (kilotoneladas CO₂e)]:[Otras Quemas de Combustible (kilotoneladas CO₂e)]])</f>
        <v>80690</v>
      </c>
    </row>
    <row r="4988" spans="1:11" x14ac:dyDescent="0.25">
      <c r="A4988" t="s">
        <v>366</v>
      </c>
      <c r="B4988" t="s">
        <v>501</v>
      </c>
      <c r="C4988" t="s">
        <v>367</v>
      </c>
      <c r="D4988">
        <v>2008</v>
      </c>
      <c r="E4988">
        <v>27730</v>
      </c>
      <c r="F4988">
        <v>9160</v>
      </c>
      <c r="G4988">
        <v>36530</v>
      </c>
      <c r="H4988">
        <v>0</v>
      </c>
      <c r="I4988">
        <v>100</v>
      </c>
      <c r="J4988">
        <v>1440</v>
      </c>
      <c r="K4988">
        <f>SUM(Emisiones_CH4_CO2eq_MUNDO[[#This Row],[Agricultura (kilotoneladas CO₂e)]:[Otras Quemas de Combustible (kilotoneladas CO₂e)]])</f>
        <v>74960</v>
      </c>
    </row>
    <row r="4989" spans="1:11" x14ac:dyDescent="0.25">
      <c r="A4989" t="s">
        <v>366</v>
      </c>
      <c r="B4989" t="s">
        <v>501</v>
      </c>
      <c r="C4989" t="s">
        <v>367</v>
      </c>
      <c r="D4989">
        <v>2009</v>
      </c>
      <c r="E4989">
        <v>27120</v>
      </c>
      <c r="F4989">
        <v>9080</v>
      </c>
      <c r="G4989">
        <v>32450</v>
      </c>
      <c r="H4989">
        <v>10</v>
      </c>
      <c r="I4989">
        <v>110</v>
      </c>
      <c r="J4989">
        <v>1370</v>
      </c>
      <c r="K4989">
        <f>SUM(Emisiones_CH4_CO2eq_MUNDO[[#This Row],[Agricultura (kilotoneladas CO₂e)]:[Otras Quemas de Combustible (kilotoneladas CO₂e)]])</f>
        <v>70140</v>
      </c>
    </row>
    <row r="4990" spans="1:11" x14ac:dyDescent="0.25">
      <c r="A4990" t="s">
        <v>366</v>
      </c>
      <c r="B4990" t="s">
        <v>501</v>
      </c>
      <c r="C4990" t="s">
        <v>367</v>
      </c>
      <c r="D4990">
        <v>2010</v>
      </c>
      <c r="E4990">
        <v>27160</v>
      </c>
      <c r="F4990">
        <v>8790</v>
      </c>
      <c r="G4990">
        <v>27720</v>
      </c>
      <c r="H4990">
        <v>40</v>
      </c>
      <c r="I4990">
        <v>120</v>
      </c>
      <c r="J4990">
        <v>1520</v>
      </c>
      <c r="K4990">
        <f>SUM(Emisiones_CH4_CO2eq_MUNDO[[#This Row],[Agricultura (kilotoneladas CO₂e)]:[Otras Quemas de Combustible (kilotoneladas CO₂e)]])</f>
        <v>65350</v>
      </c>
    </row>
    <row r="4991" spans="1:11" x14ac:dyDescent="0.25">
      <c r="A4991" t="s">
        <v>366</v>
      </c>
      <c r="B4991" t="s">
        <v>501</v>
      </c>
      <c r="C4991" t="s">
        <v>367</v>
      </c>
      <c r="D4991">
        <v>2011</v>
      </c>
      <c r="E4991">
        <v>26930</v>
      </c>
      <c r="F4991">
        <v>8490</v>
      </c>
      <c r="G4991">
        <v>25520</v>
      </c>
      <c r="H4991">
        <v>50</v>
      </c>
      <c r="I4991">
        <v>100</v>
      </c>
      <c r="J4991">
        <v>1350</v>
      </c>
      <c r="K4991">
        <f>SUM(Emisiones_CH4_CO2eq_MUNDO[[#This Row],[Agricultura (kilotoneladas CO₂e)]:[Otras Quemas de Combustible (kilotoneladas CO₂e)]])</f>
        <v>62440</v>
      </c>
    </row>
    <row r="4992" spans="1:11" x14ac:dyDescent="0.25">
      <c r="A4992" t="s">
        <v>366</v>
      </c>
      <c r="B4992" t="s">
        <v>501</v>
      </c>
      <c r="C4992" t="s">
        <v>367</v>
      </c>
      <c r="D4992">
        <v>2012</v>
      </c>
      <c r="E4992">
        <v>26960</v>
      </c>
      <c r="F4992">
        <v>8380</v>
      </c>
      <c r="G4992">
        <v>23910</v>
      </c>
      <c r="H4992">
        <v>110</v>
      </c>
      <c r="I4992">
        <v>120</v>
      </c>
      <c r="J4992">
        <v>1430</v>
      </c>
      <c r="K4992">
        <f>SUM(Emisiones_CH4_CO2eq_MUNDO[[#This Row],[Agricultura (kilotoneladas CO₂e)]:[Otras Quemas de Combustible (kilotoneladas CO₂e)]])</f>
        <v>60910</v>
      </c>
    </row>
    <row r="4993" spans="1:11" x14ac:dyDescent="0.25">
      <c r="A4993" t="s">
        <v>366</v>
      </c>
      <c r="B4993" t="s">
        <v>501</v>
      </c>
      <c r="C4993" t="s">
        <v>367</v>
      </c>
      <c r="D4993">
        <v>2013</v>
      </c>
      <c r="E4993">
        <v>27070</v>
      </c>
      <c r="F4993">
        <v>7240</v>
      </c>
      <c r="G4993">
        <v>20220</v>
      </c>
      <c r="H4993">
        <v>0</v>
      </c>
      <c r="I4993">
        <v>120</v>
      </c>
      <c r="J4993">
        <v>1530</v>
      </c>
      <c r="K4993">
        <f>SUM(Emisiones_CH4_CO2eq_MUNDO[[#This Row],[Agricultura (kilotoneladas CO₂e)]:[Otras Quemas de Combustible (kilotoneladas CO₂e)]])</f>
        <v>56180</v>
      </c>
    </row>
    <row r="4994" spans="1:11" x14ac:dyDescent="0.25">
      <c r="A4994" t="s">
        <v>366</v>
      </c>
      <c r="B4994" t="s">
        <v>501</v>
      </c>
      <c r="C4994" t="s">
        <v>367</v>
      </c>
      <c r="D4994">
        <v>2014</v>
      </c>
      <c r="E4994">
        <v>27350</v>
      </c>
      <c r="F4994">
        <v>6900</v>
      </c>
      <c r="G4994">
        <v>17670</v>
      </c>
      <c r="H4994">
        <v>0</v>
      </c>
      <c r="I4994">
        <v>120</v>
      </c>
      <c r="J4994">
        <v>1490</v>
      </c>
      <c r="K4994">
        <f>SUM(Emisiones_CH4_CO2eq_MUNDO[[#This Row],[Agricultura (kilotoneladas CO₂e)]:[Otras Quemas de Combustible (kilotoneladas CO₂e)]])</f>
        <v>53530</v>
      </c>
    </row>
    <row r="4995" spans="1:11" x14ac:dyDescent="0.25">
      <c r="A4995" t="s">
        <v>366</v>
      </c>
      <c r="B4995" t="s">
        <v>501</v>
      </c>
      <c r="C4995" t="s">
        <v>367</v>
      </c>
      <c r="D4995">
        <v>2015</v>
      </c>
      <c r="E4995">
        <v>27500</v>
      </c>
      <c r="F4995">
        <v>6360</v>
      </c>
      <c r="G4995">
        <v>16590</v>
      </c>
      <c r="H4995">
        <v>40</v>
      </c>
      <c r="I4995">
        <v>80</v>
      </c>
      <c r="J4995">
        <v>1510</v>
      </c>
      <c r="K4995">
        <f>SUM(Emisiones_CH4_CO2eq_MUNDO[[#This Row],[Agricultura (kilotoneladas CO₂e)]:[Otras Quemas de Combustible (kilotoneladas CO₂e)]])</f>
        <v>52080</v>
      </c>
    </row>
    <row r="4996" spans="1:11" x14ac:dyDescent="0.25">
      <c r="A4996" t="s">
        <v>366</v>
      </c>
      <c r="B4996" t="s">
        <v>501</v>
      </c>
      <c r="C4996" t="s">
        <v>367</v>
      </c>
      <c r="D4996">
        <v>2016</v>
      </c>
      <c r="E4996">
        <v>27830</v>
      </c>
      <c r="F4996">
        <v>5370</v>
      </c>
      <c r="G4996">
        <v>17440</v>
      </c>
      <c r="H4996">
        <v>0</v>
      </c>
      <c r="I4996">
        <v>80</v>
      </c>
      <c r="J4996">
        <v>1540</v>
      </c>
      <c r="K4996">
        <f>SUM(Emisiones_CH4_CO2eq_MUNDO[[#This Row],[Agricultura (kilotoneladas CO₂e)]:[Otras Quemas de Combustible (kilotoneladas CO₂e)]])</f>
        <v>52260</v>
      </c>
    </row>
    <row r="4997" spans="1:11" x14ac:dyDescent="0.25">
      <c r="A4997" t="s">
        <v>368</v>
      </c>
      <c r="B4997" t="s">
        <v>502</v>
      </c>
      <c r="C4997" t="s">
        <v>369</v>
      </c>
      <c r="D4997">
        <v>1990</v>
      </c>
      <c r="E4997">
        <v>196980</v>
      </c>
      <c r="F4997">
        <v>352340</v>
      </c>
      <c r="G4997">
        <v>195620</v>
      </c>
      <c r="H4997">
        <v>32049.999999999898</v>
      </c>
      <c r="I4997">
        <v>290</v>
      </c>
      <c r="J4997">
        <v>21340</v>
      </c>
      <c r="K4997">
        <f>SUM(Emisiones_CH4_CO2eq_MUNDO[[#This Row],[Agricultura (kilotoneladas CO₂e)]:[Otras Quemas de Combustible (kilotoneladas CO₂e)]])</f>
        <v>798619.99999999988</v>
      </c>
    </row>
    <row r="4998" spans="1:11" x14ac:dyDescent="0.25">
      <c r="A4998" t="s">
        <v>368</v>
      </c>
      <c r="B4998" t="s">
        <v>502</v>
      </c>
      <c r="C4998" t="s">
        <v>369</v>
      </c>
      <c r="D4998">
        <v>1991</v>
      </c>
      <c r="E4998">
        <v>198240</v>
      </c>
      <c r="F4998">
        <v>351930</v>
      </c>
      <c r="G4998">
        <v>198050</v>
      </c>
      <c r="H4998">
        <v>32049.999999999898</v>
      </c>
      <c r="I4998">
        <v>290</v>
      </c>
      <c r="J4998">
        <v>21330</v>
      </c>
      <c r="K4998">
        <f>SUM(Emisiones_CH4_CO2eq_MUNDO[[#This Row],[Agricultura (kilotoneladas CO₂e)]:[Otras Quemas de Combustible (kilotoneladas CO₂e)]])</f>
        <v>801889.99999999988</v>
      </c>
    </row>
    <row r="4999" spans="1:11" x14ac:dyDescent="0.25">
      <c r="A4999" t="s">
        <v>368</v>
      </c>
      <c r="B4999" t="s">
        <v>502</v>
      </c>
      <c r="C4999" t="s">
        <v>369</v>
      </c>
      <c r="D4999">
        <v>1992</v>
      </c>
      <c r="E4999">
        <v>200960</v>
      </c>
      <c r="F4999">
        <v>347760</v>
      </c>
      <c r="G4999">
        <v>198090</v>
      </c>
      <c r="H4999">
        <v>32049.999999999898</v>
      </c>
      <c r="I4999">
        <v>280</v>
      </c>
      <c r="J4999">
        <v>21600</v>
      </c>
      <c r="K4999">
        <f>SUM(Emisiones_CH4_CO2eq_MUNDO[[#This Row],[Agricultura (kilotoneladas CO₂e)]:[Otras Quemas de Combustible (kilotoneladas CO₂e)]])</f>
        <v>800739.99999999988</v>
      </c>
    </row>
    <row r="5000" spans="1:11" x14ac:dyDescent="0.25">
      <c r="A5000" t="s">
        <v>368</v>
      </c>
      <c r="B5000" t="s">
        <v>502</v>
      </c>
      <c r="C5000" t="s">
        <v>369</v>
      </c>
      <c r="D5000">
        <v>1993</v>
      </c>
      <c r="E5000">
        <v>201340</v>
      </c>
      <c r="F5000">
        <v>332940</v>
      </c>
      <c r="G5000">
        <v>196060</v>
      </c>
      <c r="H5000">
        <v>32049.999999999898</v>
      </c>
      <c r="I5000">
        <v>340</v>
      </c>
      <c r="J5000">
        <v>20820</v>
      </c>
      <c r="K5000">
        <f>SUM(Emisiones_CH4_CO2eq_MUNDO[[#This Row],[Agricultura (kilotoneladas CO₂e)]:[Otras Quemas de Combustible (kilotoneladas CO₂e)]])</f>
        <v>783549.99999999988</v>
      </c>
    </row>
    <row r="5001" spans="1:11" x14ac:dyDescent="0.25">
      <c r="A5001" t="s">
        <v>368</v>
      </c>
      <c r="B5001" t="s">
        <v>502</v>
      </c>
      <c r="C5001" t="s">
        <v>369</v>
      </c>
      <c r="D5001">
        <v>1994</v>
      </c>
      <c r="E5001">
        <v>205990</v>
      </c>
      <c r="F5001">
        <v>335500</v>
      </c>
      <c r="G5001">
        <v>196110</v>
      </c>
      <c r="H5001">
        <v>32049.999999999898</v>
      </c>
      <c r="I5001">
        <v>350</v>
      </c>
      <c r="J5001">
        <v>20590</v>
      </c>
      <c r="K5001">
        <f>SUM(Emisiones_CH4_CO2eq_MUNDO[[#This Row],[Agricultura (kilotoneladas CO₂e)]:[Otras Quemas de Combustible (kilotoneladas CO₂e)]])</f>
        <v>790589.99999999988</v>
      </c>
    </row>
    <row r="5002" spans="1:11" x14ac:dyDescent="0.25">
      <c r="A5002" t="s">
        <v>368</v>
      </c>
      <c r="B5002" t="s">
        <v>502</v>
      </c>
      <c r="C5002" t="s">
        <v>369</v>
      </c>
      <c r="D5002">
        <v>1995</v>
      </c>
      <c r="E5002">
        <v>206740</v>
      </c>
      <c r="F5002">
        <v>327010</v>
      </c>
      <c r="G5002">
        <v>191230</v>
      </c>
      <c r="H5002">
        <v>32049.999999999898</v>
      </c>
      <c r="I5002">
        <v>360</v>
      </c>
      <c r="J5002">
        <v>20510</v>
      </c>
      <c r="K5002">
        <f>SUM(Emisiones_CH4_CO2eq_MUNDO[[#This Row],[Agricultura (kilotoneladas CO₂e)]:[Otras Quemas de Combustible (kilotoneladas CO₂e)]])</f>
        <v>777899.99999999988</v>
      </c>
    </row>
    <row r="5003" spans="1:11" x14ac:dyDescent="0.25">
      <c r="A5003" t="s">
        <v>368</v>
      </c>
      <c r="B5003" t="s">
        <v>502</v>
      </c>
      <c r="C5003" t="s">
        <v>369</v>
      </c>
      <c r="D5003">
        <v>1996</v>
      </c>
      <c r="E5003">
        <v>206130</v>
      </c>
      <c r="F5003">
        <v>323730</v>
      </c>
      <c r="G5003">
        <v>187700</v>
      </c>
      <c r="H5003">
        <v>16079.9999999999</v>
      </c>
      <c r="I5003">
        <v>390</v>
      </c>
      <c r="J5003">
        <v>20660</v>
      </c>
      <c r="K5003">
        <f>SUM(Emisiones_CH4_CO2eq_MUNDO[[#This Row],[Agricultura (kilotoneladas CO₂e)]:[Otras Quemas de Combustible (kilotoneladas CO₂e)]])</f>
        <v>754689.99999999988</v>
      </c>
    </row>
    <row r="5004" spans="1:11" x14ac:dyDescent="0.25">
      <c r="A5004" t="s">
        <v>368</v>
      </c>
      <c r="B5004" t="s">
        <v>502</v>
      </c>
      <c r="C5004" t="s">
        <v>369</v>
      </c>
      <c r="D5004">
        <v>1997</v>
      </c>
      <c r="E5004">
        <v>205310</v>
      </c>
      <c r="F5004">
        <v>318940</v>
      </c>
      <c r="G5004">
        <v>178460</v>
      </c>
      <c r="H5004">
        <v>11770</v>
      </c>
      <c r="I5004">
        <v>410</v>
      </c>
      <c r="J5004">
        <v>19720</v>
      </c>
      <c r="K5004">
        <f>SUM(Emisiones_CH4_CO2eq_MUNDO[[#This Row],[Agricultura (kilotoneladas CO₂e)]:[Otras Quemas de Combustible (kilotoneladas CO₂e)]])</f>
        <v>734610</v>
      </c>
    </row>
    <row r="5005" spans="1:11" x14ac:dyDescent="0.25">
      <c r="A5005" t="s">
        <v>368</v>
      </c>
      <c r="B5005" t="s">
        <v>502</v>
      </c>
      <c r="C5005" t="s">
        <v>369</v>
      </c>
      <c r="D5005">
        <v>1998</v>
      </c>
      <c r="E5005">
        <v>203430</v>
      </c>
      <c r="F5005">
        <v>311530</v>
      </c>
      <c r="G5005">
        <v>168830</v>
      </c>
      <c r="H5005">
        <v>14400</v>
      </c>
      <c r="I5005">
        <v>400</v>
      </c>
      <c r="J5005">
        <v>18790</v>
      </c>
      <c r="K5005">
        <f>SUM(Emisiones_CH4_CO2eq_MUNDO[[#This Row],[Agricultura (kilotoneladas CO₂e)]:[Otras Quemas de Combustible (kilotoneladas CO₂e)]])</f>
        <v>717380</v>
      </c>
    </row>
    <row r="5006" spans="1:11" x14ac:dyDescent="0.25">
      <c r="A5006" t="s">
        <v>368</v>
      </c>
      <c r="B5006" t="s">
        <v>502</v>
      </c>
      <c r="C5006" t="s">
        <v>369</v>
      </c>
      <c r="D5006">
        <v>1999</v>
      </c>
      <c r="E5006">
        <v>202500</v>
      </c>
      <c r="F5006">
        <v>304900</v>
      </c>
      <c r="G5006">
        <v>162370</v>
      </c>
      <c r="H5006">
        <v>19920</v>
      </c>
      <c r="I5006">
        <v>390</v>
      </c>
      <c r="J5006">
        <v>18180</v>
      </c>
      <c r="K5006">
        <f>SUM(Emisiones_CH4_CO2eq_MUNDO[[#This Row],[Agricultura (kilotoneladas CO₂e)]:[Otras Quemas de Combustible (kilotoneladas CO₂e)]])</f>
        <v>708260</v>
      </c>
    </row>
    <row r="5007" spans="1:11" x14ac:dyDescent="0.25">
      <c r="A5007" t="s">
        <v>368</v>
      </c>
      <c r="B5007" t="s">
        <v>502</v>
      </c>
      <c r="C5007" t="s">
        <v>369</v>
      </c>
      <c r="D5007">
        <v>2000</v>
      </c>
      <c r="E5007">
        <v>199810</v>
      </c>
      <c r="F5007">
        <v>300940</v>
      </c>
      <c r="G5007">
        <v>159220</v>
      </c>
      <c r="H5007">
        <v>14460</v>
      </c>
      <c r="I5007">
        <v>340</v>
      </c>
      <c r="J5007">
        <v>18350</v>
      </c>
      <c r="K5007">
        <f>SUM(Emisiones_CH4_CO2eq_MUNDO[[#This Row],[Agricultura (kilotoneladas CO₂e)]:[Otras Quemas de Combustible (kilotoneladas CO₂e)]])</f>
        <v>693120</v>
      </c>
    </row>
    <row r="5008" spans="1:11" x14ac:dyDescent="0.25">
      <c r="A5008" t="s">
        <v>368</v>
      </c>
      <c r="B5008" t="s">
        <v>502</v>
      </c>
      <c r="C5008" t="s">
        <v>369</v>
      </c>
      <c r="D5008">
        <v>2001</v>
      </c>
      <c r="E5008">
        <v>199060</v>
      </c>
      <c r="F5008">
        <v>300580</v>
      </c>
      <c r="G5008">
        <v>154340</v>
      </c>
      <c r="H5008">
        <v>21560</v>
      </c>
      <c r="I5008">
        <v>240</v>
      </c>
      <c r="J5008">
        <v>18190</v>
      </c>
      <c r="K5008">
        <f>SUM(Emisiones_CH4_CO2eq_MUNDO[[#This Row],[Agricultura (kilotoneladas CO₂e)]:[Otras Quemas de Combustible (kilotoneladas CO₂e)]])</f>
        <v>693970</v>
      </c>
    </row>
    <row r="5009" spans="1:11" x14ac:dyDescent="0.25">
      <c r="A5009" t="s">
        <v>368</v>
      </c>
      <c r="B5009" t="s">
        <v>502</v>
      </c>
      <c r="C5009" t="s">
        <v>369</v>
      </c>
      <c r="D5009">
        <v>2002</v>
      </c>
      <c r="E5009">
        <v>198590</v>
      </c>
      <c r="F5009">
        <v>290540</v>
      </c>
      <c r="G5009">
        <v>152410</v>
      </c>
      <c r="H5009">
        <v>32490</v>
      </c>
      <c r="I5009">
        <v>240</v>
      </c>
      <c r="J5009">
        <v>18070</v>
      </c>
      <c r="K5009">
        <f>SUM(Emisiones_CH4_CO2eq_MUNDO[[#This Row],[Agricultura (kilotoneladas CO₂e)]:[Otras Quemas de Combustible (kilotoneladas CO₂e)]])</f>
        <v>692340</v>
      </c>
    </row>
    <row r="5010" spans="1:11" x14ac:dyDescent="0.25">
      <c r="A5010" t="s">
        <v>368</v>
      </c>
      <c r="B5010" t="s">
        <v>502</v>
      </c>
      <c r="C5010" t="s">
        <v>369</v>
      </c>
      <c r="D5010">
        <v>2003</v>
      </c>
      <c r="E5010">
        <v>197600</v>
      </c>
      <c r="F5010">
        <v>288500</v>
      </c>
      <c r="G5010">
        <v>155000</v>
      </c>
      <c r="H5010">
        <v>26080</v>
      </c>
      <c r="I5010">
        <v>240</v>
      </c>
      <c r="J5010">
        <v>18180</v>
      </c>
      <c r="K5010">
        <f>SUM(Emisiones_CH4_CO2eq_MUNDO[[#This Row],[Agricultura (kilotoneladas CO₂e)]:[Otras Quemas de Combustible (kilotoneladas CO₂e)]])</f>
        <v>685600</v>
      </c>
    </row>
    <row r="5011" spans="1:11" x14ac:dyDescent="0.25">
      <c r="A5011" t="s">
        <v>368</v>
      </c>
      <c r="B5011" t="s">
        <v>502</v>
      </c>
      <c r="C5011" t="s">
        <v>369</v>
      </c>
      <c r="D5011">
        <v>2004</v>
      </c>
      <c r="E5011">
        <v>197740</v>
      </c>
      <c r="F5011">
        <v>286700</v>
      </c>
      <c r="G5011">
        <v>152450</v>
      </c>
      <c r="H5011">
        <v>40700</v>
      </c>
      <c r="I5011">
        <v>200</v>
      </c>
      <c r="J5011">
        <v>17700</v>
      </c>
      <c r="K5011">
        <f>SUM(Emisiones_CH4_CO2eq_MUNDO[[#This Row],[Agricultura (kilotoneladas CO₂e)]:[Otras Quemas de Combustible (kilotoneladas CO₂e)]])</f>
        <v>695490</v>
      </c>
    </row>
    <row r="5012" spans="1:11" x14ac:dyDescent="0.25">
      <c r="A5012" t="s">
        <v>368</v>
      </c>
      <c r="B5012" t="s">
        <v>502</v>
      </c>
      <c r="C5012" t="s">
        <v>369</v>
      </c>
      <c r="D5012">
        <v>2005</v>
      </c>
      <c r="E5012">
        <v>199460</v>
      </c>
      <c r="F5012">
        <v>285410</v>
      </c>
      <c r="G5012">
        <v>150390</v>
      </c>
      <c r="H5012">
        <v>32140</v>
      </c>
      <c r="I5012">
        <v>110</v>
      </c>
      <c r="J5012">
        <v>17190</v>
      </c>
      <c r="K5012">
        <f>SUM(Emisiones_CH4_CO2eq_MUNDO[[#This Row],[Agricultura (kilotoneladas CO₂e)]:[Otras Quemas de Combustible (kilotoneladas CO₂e)]])</f>
        <v>684700</v>
      </c>
    </row>
    <row r="5013" spans="1:11" x14ac:dyDescent="0.25">
      <c r="A5013" t="s">
        <v>368</v>
      </c>
      <c r="B5013" t="s">
        <v>502</v>
      </c>
      <c r="C5013" t="s">
        <v>369</v>
      </c>
      <c r="D5013">
        <v>2006</v>
      </c>
      <c r="E5013">
        <v>199690</v>
      </c>
      <c r="F5013">
        <v>288890</v>
      </c>
      <c r="G5013">
        <v>148170</v>
      </c>
      <c r="H5013">
        <v>32790</v>
      </c>
      <c r="I5013">
        <v>80</v>
      </c>
      <c r="J5013">
        <v>16329.9999999999</v>
      </c>
      <c r="K5013">
        <f>SUM(Emisiones_CH4_CO2eq_MUNDO[[#This Row],[Agricultura (kilotoneladas CO₂e)]:[Otras Quemas de Combustible (kilotoneladas CO₂e)]])</f>
        <v>685949.99999999988</v>
      </c>
    </row>
    <row r="5014" spans="1:11" x14ac:dyDescent="0.25">
      <c r="A5014" t="s">
        <v>368</v>
      </c>
      <c r="B5014" t="s">
        <v>502</v>
      </c>
      <c r="C5014" t="s">
        <v>369</v>
      </c>
      <c r="D5014">
        <v>2007</v>
      </c>
      <c r="E5014">
        <v>200280</v>
      </c>
      <c r="F5014">
        <v>283560</v>
      </c>
      <c r="G5014">
        <v>146060</v>
      </c>
      <c r="H5014">
        <v>62610</v>
      </c>
      <c r="I5014">
        <v>90</v>
      </c>
      <c r="J5014">
        <v>15800</v>
      </c>
      <c r="K5014">
        <f>SUM(Emisiones_CH4_CO2eq_MUNDO[[#This Row],[Agricultura (kilotoneladas CO₂e)]:[Otras Quemas de Combustible (kilotoneladas CO₂e)]])</f>
        <v>708400</v>
      </c>
    </row>
    <row r="5015" spans="1:11" x14ac:dyDescent="0.25">
      <c r="A5015" t="s">
        <v>368</v>
      </c>
      <c r="B5015" t="s">
        <v>502</v>
      </c>
      <c r="C5015" t="s">
        <v>369</v>
      </c>
      <c r="D5015">
        <v>2008</v>
      </c>
      <c r="E5015">
        <v>201980</v>
      </c>
      <c r="F5015">
        <v>298030</v>
      </c>
      <c r="G5015">
        <v>143960</v>
      </c>
      <c r="H5015">
        <v>25180</v>
      </c>
      <c r="I5015">
        <v>80</v>
      </c>
      <c r="J5015">
        <v>15050</v>
      </c>
      <c r="K5015">
        <f>SUM(Emisiones_CH4_CO2eq_MUNDO[[#This Row],[Agricultura (kilotoneladas CO₂e)]:[Otras Quemas de Combustible (kilotoneladas CO₂e)]])</f>
        <v>684280</v>
      </c>
    </row>
    <row r="5016" spans="1:11" x14ac:dyDescent="0.25">
      <c r="A5016" t="s">
        <v>368</v>
      </c>
      <c r="B5016" t="s">
        <v>502</v>
      </c>
      <c r="C5016" t="s">
        <v>369</v>
      </c>
      <c r="D5016">
        <v>2009</v>
      </c>
      <c r="E5016">
        <v>199370</v>
      </c>
      <c r="F5016">
        <v>294180</v>
      </c>
      <c r="G5016">
        <v>141310</v>
      </c>
      <c r="H5016">
        <v>30470</v>
      </c>
      <c r="I5016">
        <v>80</v>
      </c>
      <c r="J5016">
        <v>14460</v>
      </c>
      <c r="K5016">
        <f>SUM(Emisiones_CH4_CO2eq_MUNDO[[#This Row],[Agricultura (kilotoneladas CO₂e)]:[Otras Quemas de Combustible (kilotoneladas CO₂e)]])</f>
        <v>679870</v>
      </c>
    </row>
    <row r="5017" spans="1:11" x14ac:dyDescent="0.25">
      <c r="A5017" t="s">
        <v>368</v>
      </c>
      <c r="B5017" t="s">
        <v>502</v>
      </c>
      <c r="C5017" t="s">
        <v>369</v>
      </c>
      <c r="D5017">
        <v>2010</v>
      </c>
      <c r="E5017">
        <v>199920</v>
      </c>
      <c r="F5017">
        <v>293930</v>
      </c>
      <c r="G5017">
        <v>142100</v>
      </c>
      <c r="H5017">
        <v>29300</v>
      </c>
      <c r="I5017">
        <v>80</v>
      </c>
      <c r="J5017">
        <v>13920</v>
      </c>
      <c r="K5017">
        <f>SUM(Emisiones_CH4_CO2eq_MUNDO[[#This Row],[Agricultura (kilotoneladas CO₂e)]:[Otras Quemas de Combustible (kilotoneladas CO₂e)]])</f>
        <v>679250</v>
      </c>
    </row>
    <row r="5018" spans="1:11" x14ac:dyDescent="0.25">
      <c r="A5018" t="s">
        <v>368</v>
      </c>
      <c r="B5018" t="s">
        <v>502</v>
      </c>
      <c r="C5018" t="s">
        <v>369</v>
      </c>
      <c r="D5018">
        <v>2011</v>
      </c>
      <c r="E5018">
        <v>196420</v>
      </c>
      <c r="F5018">
        <v>285330</v>
      </c>
      <c r="G5018">
        <v>133030</v>
      </c>
      <c r="H5018">
        <v>42160</v>
      </c>
      <c r="I5018">
        <v>80</v>
      </c>
      <c r="J5018">
        <v>13460</v>
      </c>
      <c r="K5018">
        <f>SUM(Emisiones_CH4_CO2eq_MUNDO[[#This Row],[Agricultura (kilotoneladas CO₂e)]:[Otras Quemas de Combustible (kilotoneladas CO₂e)]])</f>
        <v>670480</v>
      </c>
    </row>
    <row r="5019" spans="1:11" x14ac:dyDescent="0.25">
      <c r="A5019" t="s">
        <v>368</v>
      </c>
      <c r="B5019" t="s">
        <v>502</v>
      </c>
      <c r="C5019" t="s">
        <v>369</v>
      </c>
      <c r="D5019">
        <v>2012</v>
      </c>
      <c r="E5019">
        <v>193950</v>
      </c>
      <c r="F5019">
        <v>277550</v>
      </c>
      <c r="G5019">
        <v>133990</v>
      </c>
      <c r="H5019">
        <v>30680</v>
      </c>
      <c r="I5019">
        <v>100</v>
      </c>
      <c r="J5019">
        <v>12470</v>
      </c>
      <c r="K5019">
        <f>SUM(Emisiones_CH4_CO2eq_MUNDO[[#This Row],[Agricultura (kilotoneladas CO₂e)]:[Otras Quemas de Combustible (kilotoneladas CO₂e)]])</f>
        <v>648740</v>
      </c>
    </row>
    <row r="5020" spans="1:11" x14ac:dyDescent="0.25">
      <c r="A5020" t="s">
        <v>368</v>
      </c>
      <c r="B5020" t="s">
        <v>502</v>
      </c>
      <c r="C5020" t="s">
        <v>369</v>
      </c>
      <c r="D5020">
        <v>2013</v>
      </c>
      <c r="E5020">
        <v>190870</v>
      </c>
      <c r="F5020">
        <v>283860</v>
      </c>
      <c r="G5020">
        <v>130060</v>
      </c>
      <c r="H5020">
        <v>25300</v>
      </c>
      <c r="I5020">
        <v>110</v>
      </c>
      <c r="J5020">
        <v>13450</v>
      </c>
      <c r="K5020">
        <f>SUM(Emisiones_CH4_CO2eq_MUNDO[[#This Row],[Agricultura (kilotoneladas CO₂e)]:[Otras Quemas de Combustible (kilotoneladas CO₂e)]])</f>
        <v>643650</v>
      </c>
    </row>
    <row r="5021" spans="1:11" x14ac:dyDescent="0.25">
      <c r="A5021" t="s">
        <v>368</v>
      </c>
      <c r="B5021" t="s">
        <v>502</v>
      </c>
      <c r="C5021" t="s">
        <v>369</v>
      </c>
      <c r="D5021">
        <v>2014</v>
      </c>
      <c r="E5021">
        <v>191420</v>
      </c>
      <c r="F5021">
        <v>286480</v>
      </c>
      <c r="G5021">
        <v>129560</v>
      </c>
      <c r="H5021">
        <v>29840</v>
      </c>
      <c r="I5021">
        <v>160</v>
      </c>
      <c r="J5021">
        <v>13150</v>
      </c>
      <c r="K5021">
        <f>SUM(Emisiones_CH4_CO2eq_MUNDO[[#This Row],[Agricultura (kilotoneladas CO₂e)]:[Otras Quemas de Combustible (kilotoneladas CO₂e)]])</f>
        <v>650610</v>
      </c>
    </row>
    <row r="5022" spans="1:11" x14ac:dyDescent="0.25">
      <c r="A5022" t="s">
        <v>368</v>
      </c>
      <c r="B5022" t="s">
        <v>502</v>
      </c>
      <c r="C5022" t="s">
        <v>369</v>
      </c>
      <c r="D5022">
        <v>2015</v>
      </c>
      <c r="E5022">
        <v>191720</v>
      </c>
      <c r="F5022">
        <v>284780</v>
      </c>
      <c r="G5022">
        <v>128669.999999999</v>
      </c>
      <c r="H5022">
        <v>31420</v>
      </c>
      <c r="I5022">
        <v>210</v>
      </c>
      <c r="J5022">
        <v>11740</v>
      </c>
      <c r="K5022">
        <f>SUM(Emisiones_CH4_CO2eq_MUNDO[[#This Row],[Agricultura (kilotoneladas CO₂e)]:[Otras Quemas de Combustible (kilotoneladas CO₂e)]])</f>
        <v>648539.99999999895</v>
      </c>
    </row>
    <row r="5023" spans="1:11" x14ac:dyDescent="0.25">
      <c r="A5023" t="s">
        <v>368</v>
      </c>
      <c r="B5023" t="s">
        <v>502</v>
      </c>
      <c r="C5023" t="s">
        <v>369</v>
      </c>
      <c r="D5023">
        <v>2016</v>
      </c>
      <c r="E5023">
        <v>198270</v>
      </c>
      <c r="F5023">
        <v>275390</v>
      </c>
      <c r="G5023">
        <v>124380</v>
      </c>
      <c r="H5023">
        <v>20070</v>
      </c>
      <c r="I5023">
        <v>280</v>
      </c>
      <c r="J5023">
        <v>10980</v>
      </c>
      <c r="K5023">
        <f>SUM(Emisiones_CH4_CO2eq_MUNDO[[#This Row],[Agricultura (kilotoneladas CO₂e)]:[Otras Quemas de Combustible (kilotoneladas CO₂e)]])</f>
        <v>629370</v>
      </c>
    </row>
    <row r="5024" spans="1:11" x14ac:dyDescent="0.25">
      <c r="A5024" t="s">
        <v>370</v>
      </c>
      <c r="B5024" t="s">
        <v>370</v>
      </c>
      <c r="C5024" t="s">
        <v>371</v>
      </c>
      <c r="D5024">
        <v>1990</v>
      </c>
      <c r="E5024">
        <v>16700</v>
      </c>
      <c r="F5024">
        <v>0</v>
      </c>
      <c r="G5024">
        <v>1300</v>
      </c>
      <c r="H5024">
        <v>10</v>
      </c>
      <c r="I5024">
        <v>0</v>
      </c>
      <c r="J5024">
        <v>240</v>
      </c>
      <c r="K5024">
        <f>SUM(Emisiones_CH4_CO2eq_MUNDO[[#This Row],[Agricultura (kilotoneladas CO₂e)]:[Otras Quemas de Combustible (kilotoneladas CO₂e)]])</f>
        <v>18250</v>
      </c>
    </row>
    <row r="5025" spans="1:11" x14ac:dyDescent="0.25">
      <c r="A5025" t="s">
        <v>370</v>
      </c>
      <c r="B5025" t="s">
        <v>370</v>
      </c>
      <c r="C5025" t="s">
        <v>371</v>
      </c>
      <c r="D5025">
        <v>1991</v>
      </c>
      <c r="E5025">
        <v>17490</v>
      </c>
      <c r="F5025">
        <v>0</v>
      </c>
      <c r="G5025">
        <v>1340</v>
      </c>
      <c r="H5025">
        <v>10</v>
      </c>
      <c r="I5025">
        <v>0</v>
      </c>
      <c r="J5025">
        <v>250</v>
      </c>
      <c r="K5025">
        <f>SUM(Emisiones_CH4_CO2eq_MUNDO[[#This Row],[Agricultura (kilotoneladas CO₂e)]:[Otras Quemas de Combustible (kilotoneladas CO₂e)]])</f>
        <v>19090</v>
      </c>
    </row>
    <row r="5026" spans="1:11" x14ac:dyDescent="0.25">
      <c r="A5026" t="s">
        <v>370</v>
      </c>
      <c r="B5026" t="s">
        <v>370</v>
      </c>
      <c r="C5026" t="s">
        <v>371</v>
      </c>
      <c r="D5026">
        <v>1992</v>
      </c>
      <c r="E5026">
        <v>18420</v>
      </c>
      <c r="F5026">
        <v>0</v>
      </c>
      <c r="G5026">
        <v>1370</v>
      </c>
      <c r="H5026">
        <v>10</v>
      </c>
      <c r="I5026">
        <v>0</v>
      </c>
      <c r="J5026">
        <v>250</v>
      </c>
      <c r="K5026">
        <f>SUM(Emisiones_CH4_CO2eq_MUNDO[[#This Row],[Agricultura (kilotoneladas CO₂e)]:[Otras Quemas de Combustible (kilotoneladas CO₂e)]])</f>
        <v>20050</v>
      </c>
    </row>
    <row r="5027" spans="1:11" x14ac:dyDescent="0.25">
      <c r="A5027" t="s">
        <v>370</v>
      </c>
      <c r="B5027" t="s">
        <v>370</v>
      </c>
      <c r="C5027" t="s">
        <v>371</v>
      </c>
      <c r="D5027">
        <v>1993</v>
      </c>
      <c r="E5027">
        <v>19050</v>
      </c>
      <c r="F5027">
        <v>0</v>
      </c>
      <c r="G5027">
        <v>1410</v>
      </c>
      <c r="H5027">
        <v>10</v>
      </c>
      <c r="I5027">
        <v>0</v>
      </c>
      <c r="J5027">
        <v>260</v>
      </c>
      <c r="K5027">
        <f>SUM(Emisiones_CH4_CO2eq_MUNDO[[#This Row],[Agricultura (kilotoneladas CO₂e)]:[Otras Quemas de Combustible (kilotoneladas CO₂e)]])</f>
        <v>20730</v>
      </c>
    </row>
    <row r="5028" spans="1:11" x14ac:dyDescent="0.25">
      <c r="A5028" t="s">
        <v>370</v>
      </c>
      <c r="B5028" t="s">
        <v>370</v>
      </c>
      <c r="C5028" t="s">
        <v>371</v>
      </c>
      <c r="D5028">
        <v>1994</v>
      </c>
      <c r="E5028">
        <v>19200</v>
      </c>
      <c r="F5028">
        <v>0</v>
      </c>
      <c r="G5028">
        <v>1450</v>
      </c>
      <c r="H5028">
        <v>10</v>
      </c>
      <c r="I5028">
        <v>0</v>
      </c>
      <c r="J5028">
        <v>270</v>
      </c>
      <c r="K5028">
        <f>SUM(Emisiones_CH4_CO2eq_MUNDO[[#This Row],[Agricultura (kilotoneladas CO₂e)]:[Otras Quemas de Combustible (kilotoneladas CO₂e)]])</f>
        <v>20930</v>
      </c>
    </row>
    <row r="5029" spans="1:11" x14ac:dyDescent="0.25">
      <c r="A5029" t="s">
        <v>370</v>
      </c>
      <c r="B5029" t="s">
        <v>370</v>
      </c>
      <c r="C5029" t="s">
        <v>371</v>
      </c>
      <c r="D5029">
        <v>1995</v>
      </c>
      <c r="E5029">
        <v>19070</v>
      </c>
      <c r="F5029">
        <v>0</v>
      </c>
      <c r="G5029">
        <v>1470</v>
      </c>
      <c r="H5029">
        <v>10</v>
      </c>
      <c r="I5029">
        <v>0</v>
      </c>
      <c r="J5029">
        <v>270</v>
      </c>
      <c r="K5029">
        <f>SUM(Emisiones_CH4_CO2eq_MUNDO[[#This Row],[Agricultura (kilotoneladas CO₂e)]:[Otras Quemas de Combustible (kilotoneladas CO₂e)]])</f>
        <v>20820</v>
      </c>
    </row>
    <row r="5030" spans="1:11" x14ac:dyDescent="0.25">
      <c r="A5030" t="s">
        <v>370</v>
      </c>
      <c r="B5030" t="s">
        <v>370</v>
      </c>
      <c r="C5030" t="s">
        <v>371</v>
      </c>
      <c r="D5030">
        <v>1996</v>
      </c>
      <c r="E5030">
        <v>19350</v>
      </c>
      <c r="F5030">
        <v>10</v>
      </c>
      <c r="G5030">
        <v>1480</v>
      </c>
      <c r="H5030">
        <v>10</v>
      </c>
      <c r="I5030">
        <v>0</v>
      </c>
      <c r="J5030">
        <v>240</v>
      </c>
      <c r="K5030">
        <f>SUM(Emisiones_CH4_CO2eq_MUNDO[[#This Row],[Agricultura (kilotoneladas CO₂e)]:[Otras Quemas de Combustible (kilotoneladas CO₂e)]])</f>
        <v>21090</v>
      </c>
    </row>
    <row r="5031" spans="1:11" x14ac:dyDescent="0.25">
      <c r="A5031" t="s">
        <v>370</v>
      </c>
      <c r="B5031" t="s">
        <v>370</v>
      </c>
      <c r="C5031" t="s">
        <v>371</v>
      </c>
      <c r="D5031">
        <v>1997</v>
      </c>
      <c r="E5031">
        <v>19080</v>
      </c>
      <c r="F5031">
        <v>10</v>
      </c>
      <c r="G5031">
        <v>1490</v>
      </c>
      <c r="H5031">
        <v>10</v>
      </c>
      <c r="I5031">
        <v>0</v>
      </c>
      <c r="J5031">
        <v>210</v>
      </c>
      <c r="K5031">
        <f>SUM(Emisiones_CH4_CO2eq_MUNDO[[#This Row],[Agricultura (kilotoneladas CO₂e)]:[Otras Quemas de Combustible (kilotoneladas CO₂e)]])</f>
        <v>20800</v>
      </c>
    </row>
    <row r="5032" spans="1:11" x14ac:dyDescent="0.25">
      <c r="A5032" t="s">
        <v>370</v>
      </c>
      <c r="B5032" t="s">
        <v>370</v>
      </c>
      <c r="C5032" t="s">
        <v>371</v>
      </c>
      <c r="D5032">
        <v>1998</v>
      </c>
      <c r="E5032">
        <v>18620</v>
      </c>
      <c r="F5032">
        <v>10</v>
      </c>
      <c r="G5032">
        <v>1500</v>
      </c>
      <c r="H5032">
        <v>10</v>
      </c>
      <c r="I5032">
        <v>0</v>
      </c>
      <c r="J5032">
        <v>190</v>
      </c>
      <c r="K5032">
        <f>SUM(Emisiones_CH4_CO2eq_MUNDO[[#This Row],[Agricultura (kilotoneladas CO₂e)]:[Otras Quemas de Combustible (kilotoneladas CO₂e)]])</f>
        <v>20330</v>
      </c>
    </row>
    <row r="5033" spans="1:11" x14ac:dyDescent="0.25">
      <c r="A5033" t="s">
        <v>370</v>
      </c>
      <c r="B5033" t="s">
        <v>370</v>
      </c>
      <c r="C5033" t="s">
        <v>371</v>
      </c>
      <c r="D5033">
        <v>1999</v>
      </c>
      <c r="E5033">
        <v>18760</v>
      </c>
      <c r="F5033">
        <v>10</v>
      </c>
      <c r="G5033">
        <v>1560</v>
      </c>
      <c r="H5033">
        <v>10</v>
      </c>
      <c r="I5033">
        <v>0</v>
      </c>
      <c r="J5033">
        <v>160</v>
      </c>
      <c r="K5033">
        <f>SUM(Emisiones_CH4_CO2eq_MUNDO[[#This Row],[Agricultura (kilotoneladas CO₂e)]:[Otras Quemas de Combustible (kilotoneladas CO₂e)]])</f>
        <v>20500</v>
      </c>
    </row>
    <row r="5034" spans="1:11" x14ac:dyDescent="0.25">
      <c r="A5034" t="s">
        <v>370</v>
      </c>
      <c r="B5034" t="s">
        <v>370</v>
      </c>
      <c r="C5034" t="s">
        <v>371</v>
      </c>
      <c r="D5034">
        <v>2000</v>
      </c>
      <c r="E5034">
        <v>18340</v>
      </c>
      <c r="F5034">
        <v>10</v>
      </c>
      <c r="G5034">
        <v>1610</v>
      </c>
      <c r="H5034">
        <v>20</v>
      </c>
      <c r="I5034">
        <v>0</v>
      </c>
      <c r="J5034">
        <v>130</v>
      </c>
      <c r="K5034">
        <f>SUM(Emisiones_CH4_CO2eq_MUNDO[[#This Row],[Agricultura (kilotoneladas CO₂e)]:[Otras Quemas de Combustible (kilotoneladas CO₂e)]])</f>
        <v>20110</v>
      </c>
    </row>
    <row r="5035" spans="1:11" x14ac:dyDescent="0.25">
      <c r="A5035" t="s">
        <v>370</v>
      </c>
      <c r="B5035" t="s">
        <v>370</v>
      </c>
      <c r="C5035" t="s">
        <v>371</v>
      </c>
      <c r="D5035">
        <v>2001</v>
      </c>
      <c r="E5035">
        <v>18350</v>
      </c>
      <c r="F5035">
        <v>20</v>
      </c>
      <c r="G5035">
        <v>1600</v>
      </c>
      <c r="H5035">
        <v>0</v>
      </c>
      <c r="I5035">
        <v>0</v>
      </c>
      <c r="J5035">
        <v>140</v>
      </c>
      <c r="K5035">
        <f>SUM(Emisiones_CH4_CO2eq_MUNDO[[#This Row],[Agricultura (kilotoneladas CO₂e)]:[Otras Quemas de Combustible (kilotoneladas CO₂e)]])</f>
        <v>20110</v>
      </c>
    </row>
    <row r="5036" spans="1:11" x14ac:dyDescent="0.25">
      <c r="A5036" t="s">
        <v>370</v>
      </c>
      <c r="B5036" t="s">
        <v>370</v>
      </c>
      <c r="C5036" t="s">
        <v>371</v>
      </c>
      <c r="D5036">
        <v>2002</v>
      </c>
      <c r="E5036">
        <v>19090</v>
      </c>
      <c r="F5036">
        <v>20</v>
      </c>
      <c r="G5036">
        <v>1590</v>
      </c>
      <c r="H5036">
        <v>10</v>
      </c>
      <c r="I5036">
        <v>0</v>
      </c>
      <c r="J5036">
        <v>140</v>
      </c>
      <c r="K5036">
        <f>SUM(Emisiones_CH4_CO2eq_MUNDO[[#This Row],[Agricultura (kilotoneladas CO₂e)]:[Otras Quemas de Combustible (kilotoneladas CO₂e)]])</f>
        <v>20850</v>
      </c>
    </row>
    <row r="5037" spans="1:11" x14ac:dyDescent="0.25">
      <c r="A5037" t="s">
        <v>370</v>
      </c>
      <c r="B5037" t="s">
        <v>370</v>
      </c>
      <c r="C5037" t="s">
        <v>371</v>
      </c>
      <c r="D5037">
        <v>2003</v>
      </c>
      <c r="E5037">
        <v>19590</v>
      </c>
      <c r="F5037">
        <v>20</v>
      </c>
      <c r="G5037">
        <v>1600</v>
      </c>
      <c r="H5037">
        <v>10</v>
      </c>
      <c r="I5037">
        <v>0</v>
      </c>
      <c r="J5037">
        <v>150</v>
      </c>
      <c r="K5037">
        <f>SUM(Emisiones_CH4_CO2eq_MUNDO[[#This Row],[Agricultura (kilotoneladas CO₂e)]:[Otras Quemas de Combustible (kilotoneladas CO₂e)]])</f>
        <v>21370</v>
      </c>
    </row>
    <row r="5038" spans="1:11" x14ac:dyDescent="0.25">
      <c r="A5038" t="s">
        <v>370</v>
      </c>
      <c r="B5038" t="s">
        <v>370</v>
      </c>
      <c r="C5038" t="s">
        <v>371</v>
      </c>
      <c r="D5038">
        <v>2004</v>
      </c>
      <c r="E5038">
        <v>20150</v>
      </c>
      <c r="F5038">
        <v>20</v>
      </c>
      <c r="G5038">
        <v>1610</v>
      </c>
      <c r="H5038">
        <v>20</v>
      </c>
      <c r="I5038">
        <v>0</v>
      </c>
      <c r="J5038">
        <v>160</v>
      </c>
      <c r="K5038">
        <f>SUM(Emisiones_CH4_CO2eq_MUNDO[[#This Row],[Agricultura (kilotoneladas CO₂e)]:[Otras Quemas de Combustible (kilotoneladas CO₂e)]])</f>
        <v>21960</v>
      </c>
    </row>
    <row r="5039" spans="1:11" x14ac:dyDescent="0.25">
      <c r="A5039" t="s">
        <v>370</v>
      </c>
      <c r="B5039" t="s">
        <v>370</v>
      </c>
      <c r="C5039" t="s">
        <v>371</v>
      </c>
      <c r="D5039">
        <v>2005</v>
      </c>
      <c r="E5039">
        <v>20290</v>
      </c>
      <c r="F5039">
        <v>20</v>
      </c>
      <c r="G5039">
        <v>1620</v>
      </c>
      <c r="H5039">
        <v>70</v>
      </c>
      <c r="I5039">
        <v>0</v>
      </c>
      <c r="J5039">
        <v>170</v>
      </c>
      <c r="K5039">
        <f>SUM(Emisiones_CH4_CO2eq_MUNDO[[#This Row],[Agricultura (kilotoneladas CO₂e)]:[Otras Quemas de Combustible (kilotoneladas CO₂e)]])</f>
        <v>22170</v>
      </c>
    </row>
    <row r="5040" spans="1:11" x14ac:dyDescent="0.25">
      <c r="A5040" t="s">
        <v>370</v>
      </c>
      <c r="B5040" t="s">
        <v>370</v>
      </c>
      <c r="C5040" t="s">
        <v>371</v>
      </c>
      <c r="D5040">
        <v>2006</v>
      </c>
      <c r="E5040">
        <v>21010</v>
      </c>
      <c r="F5040">
        <v>20</v>
      </c>
      <c r="G5040">
        <v>1640</v>
      </c>
      <c r="H5040">
        <v>10</v>
      </c>
      <c r="I5040">
        <v>0</v>
      </c>
      <c r="J5040">
        <v>170</v>
      </c>
      <c r="K5040">
        <f>SUM(Emisiones_CH4_CO2eq_MUNDO[[#This Row],[Agricultura (kilotoneladas CO₂e)]:[Otras Quemas de Combustible (kilotoneladas CO₂e)]])</f>
        <v>22850</v>
      </c>
    </row>
    <row r="5041" spans="1:11" x14ac:dyDescent="0.25">
      <c r="A5041" t="s">
        <v>370</v>
      </c>
      <c r="B5041" t="s">
        <v>370</v>
      </c>
      <c r="C5041" t="s">
        <v>371</v>
      </c>
      <c r="D5041">
        <v>2007</v>
      </c>
      <c r="E5041">
        <v>20520</v>
      </c>
      <c r="F5041">
        <v>20</v>
      </c>
      <c r="G5041">
        <v>1650</v>
      </c>
      <c r="H5041">
        <v>10</v>
      </c>
      <c r="I5041">
        <v>0</v>
      </c>
      <c r="J5041">
        <v>180</v>
      </c>
      <c r="K5041">
        <f>SUM(Emisiones_CH4_CO2eq_MUNDO[[#This Row],[Agricultura (kilotoneladas CO₂e)]:[Otras Quemas de Combustible (kilotoneladas CO₂e)]])</f>
        <v>22380</v>
      </c>
    </row>
    <row r="5042" spans="1:11" x14ac:dyDescent="0.25">
      <c r="A5042" t="s">
        <v>370</v>
      </c>
      <c r="B5042" t="s">
        <v>370</v>
      </c>
      <c r="C5042" t="s">
        <v>371</v>
      </c>
      <c r="D5042">
        <v>2008</v>
      </c>
      <c r="E5042">
        <v>21000</v>
      </c>
      <c r="F5042">
        <v>20</v>
      </c>
      <c r="G5042">
        <v>1670</v>
      </c>
      <c r="H5042">
        <v>30</v>
      </c>
      <c r="I5042">
        <v>0</v>
      </c>
      <c r="J5042">
        <v>190</v>
      </c>
      <c r="K5042">
        <f>SUM(Emisiones_CH4_CO2eq_MUNDO[[#This Row],[Agricultura (kilotoneladas CO₂e)]:[Otras Quemas de Combustible (kilotoneladas CO₂e)]])</f>
        <v>22910</v>
      </c>
    </row>
    <row r="5043" spans="1:11" x14ac:dyDescent="0.25">
      <c r="A5043" t="s">
        <v>370</v>
      </c>
      <c r="B5043" t="s">
        <v>370</v>
      </c>
      <c r="C5043" t="s">
        <v>371</v>
      </c>
      <c r="D5043">
        <v>2009</v>
      </c>
      <c r="E5043">
        <v>20570</v>
      </c>
      <c r="F5043">
        <v>20</v>
      </c>
      <c r="G5043">
        <v>1680</v>
      </c>
      <c r="H5043">
        <v>20</v>
      </c>
      <c r="I5043">
        <v>0</v>
      </c>
      <c r="J5043">
        <v>200</v>
      </c>
      <c r="K5043">
        <f>SUM(Emisiones_CH4_CO2eq_MUNDO[[#This Row],[Agricultura (kilotoneladas CO₂e)]:[Otras Quemas de Combustible (kilotoneladas CO₂e)]])</f>
        <v>22490</v>
      </c>
    </row>
    <row r="5044" spans="1:11" x14ac:dyDescent="0.25">
      <c r="A5044" t="s">
        <v>370</v>
      </c>
      <c r="B5044" t="s">
        <v>370</v>
      </c>
      <c r="C5044" t="s">
        <v>371</v>
      </c>
      <c r="D5044">
        <v>2010</v>
      </c>
      <c r="E5044">
        <v>19490</v>
      </c>
      <c r="F5044">
        <v>20</v>
      </c>
      <c r="G5044">
        <v>1700</v>
      </c>
      <c r="H5044">
        <v>0</v>
      </c>
      <c r="I5044">
        <v>0</v>
      </c>
      <c r="J5044">
        <v>200</v>
      </c>
      <c r="K5044">
        <f>SUM(Emisiones_CH4_CO2eq_MUNDO[[#This Row],[Agricultura (kilotoneladas CO₂e)]:[Otras Quemas de Combustible (kilotoneladas CO₂e)]])</f>
        <v>21410</v>
      </c>
    </row>
    <row r="5045" spans="1:11" x14ac:dyDescent="0.25">
      <c r="A5045" t="s">
        <v>370</v>
      </c>
      <c r="B5045" t="s">
        <v>370</v>
      </c>
      <c r="C5045" t="s">
        <v>371</v>
      </c>
      <c r="D5045">
        <v>2011</v>
      </c>
      <c r="E5045">
        <v>19730</v>
      </c>
      <c r="F5045">
        <v>20</v>
      </c>
      <c r="G5045">
        <v>1720</v>
      </c>
      <c r="H5045">
        <v>20</v>
      </c>
      <c r="I5045">
        <v>0</v>
      </c>
      <c r="J5045">
        <v>210</v>
      </c>
      <c r="K5045">
        <f>SUM(Emisiones_CH4_CO2eq_MUNDO[[#This Row],[Agricultura (kilotoneladas CO₂e)]:[Otras Quemas de Combustible (kilotoneladas CO₂e)]])</f>
        <v>21700</v>
      </c>
    </row>
    <row r="5046" spans="1:11" x14ac:dyDescent="0.25">
      <c r="A5046" t="s">
        <v>370</v>
      </c>
      <c r="B5046" t="s">
        <v>370</v>
      </c>
      <c r="C5046" t="s">
        <v>371</v>
      </c>
      <c r="D5046">
        <v>2012</v>
      </c>
      <c r="E5046">
        <v>19140</v>
      </c>
      <c r="F5046">
        <v>20</v>
      </c>
      <c r="G5046">
        <v>1740</v>
      </c>
      <c r="H5046">
        <v>10</v>
      </c>
      <c r="I5046">
        <v>0</v>
      </c>
      <c r="J5046">
        <v>210</v>
      </c>
      <c r="K5046">
        <f>SUM(Emisiones_CH4_CO2eq_MUNDO[[#This Row],[Agricultura (kilotoneladas CO₂e)]:[Otras Quemas de Combustible (kilotoneladas CO₂e)]])</f>
        <v>21120</v>
      </c>
    </row>
    <row r="5047" spans="1:11" x14ac:dyDescent="0.25">
      <c r="A5047" t="s">
        <v>370</v>
      </c>
      <c r="B5047" t="s">
        <v>370</v>
      </c>
      <c r="C5047" t="s">
        <v>371</v>
      </c>
      <c r="D5047">
        <v>2013</v>
      </c>
      <c r="E5047">
        <v>19250</v>
      </c>
      <c r="F5047">
        <v>10</v>
      </c>
      <c r="G5047">
        <v>1760</v>
      </c>
      <c r="H5047">
        <v>0</v>
      </c>
      <c r="I5047">
        <v>0</v>
      </c>
      <c r="J5047">
        <v>220</v>
      </c>
      <c r="K5047">
        <f>SUM(Emisiones_CH4_CO2eq_MUNDO[[#This Row],[Agricultura (kilotoneladas CO₂e)]:[Otras Quemas de Combustible (kilotoneladas CO₂e)]])</f>
        <v>21240</v>
      </c>
    </row>
    <row r="5048" spans="1:11" x14ac:dyDescent="0.25">
      <c r="A5048" t="s">
        <v>370</v>
      </c>
      <c r="B5048" t="s">
        <v>370</v>
      </c>
      <c r="C5048" t="s">
        <v>371</v>
      </c>
      <c r="D5048">
        <v>2014</v>
      </c>
      <c r="E5048">
        <v>19550</v>
      </c>
      <c r="F5048">
        <v>10</v>
      </c>
      <c r="G5048">
        <v>1790</v>
      </c>
      <c r="H5048">
        <v>0</v>
      </c>
      <c r="I5048">
        <v>0</v>
      </c>
      <c r="J5048">
        <v>220</v>
      </c>
      <c r="K5048">
        <f>SUM(Emisiones_CH4_CO2eq_MUNDO[[#This Row],[Agricultura (kilotoneladas CO₂e)]:[Otras Quemas de Combustible (kilotoneladas CO₂e)]])</f>
        <v>21570</v>
      </c>
    </row>
    <row r="5049" spans="1:11" x14ac:dyDescent="0.25">
      <c r="A5049" t="s">
        <v>370</v>
      </c>
      <c r="B5049" t="s">
        <v>370</v>
      </c>
      <c r="C5049" t="s">
        <v>371</v>
      </c>
      <c r="D5049">
        <v>2015</v>
      </c>
      <c r="E5049">
        <v>19530</v>
      </c>
      <c r="F5049">
        <v>10</v>
      </c>
      <c r="G5049">
        <v>1810</v>
      </c>
      <c r="H5049">
        <v>10</v>
      </c>
      <c r="I5049">
        <v>0</v>
      </c>
      <c r="J5049">
        <v>230</v>
      </c>
      <c r="K5049">
        <f>SUM(Emisiones_CH4_CO2eq_MUNDO[[#This Row],[Agricultura (kilotoneladas CO₂e)]:[Otras Quemas de Combustible (kilotoneladas CO₂e)]])</f>
        <v>21590</v>
      </c>
    </row>
    <row r="5050" spans="1:11" x14ac:dyDescent="0.25">
      <c r="A5050" t="s">
        <v>370</v>
      </c>
      <c r="B5050" t="s">
        <v>370</v>
      </c>
      <c r="C5050" t="s">
        <v>371</v>
      </c>
      <c r="D5050">
        <v>2016</v>
      </c>
      <c r="E5050">
        <v>19650</v>
      </c>
      <c r="F5050">
        <v>10</v>
      </c>
      <c r="G5050">
        <v>1830</v>
      </c>
      <c r="H5050">
        <v>0</v>
      </c>
      <c r="I5050">
        <v>0</v>
      </c>
      <c r="J5050">
        <v>230</v>
      </c>
      <c r="K5050">
        <f>SUM(Emisiones_CH4_CO2eq_MUNDO[[#This Row],[Agricultura (kilotoneladas CO₂e)]:[Otras Quemas de Combustible (kilotoneladas CO₂e)]])</f>
        <v>21720</v>
      </c>
    </row>
    <row r="5051" spans="1:11" x14ac:dyDescent="0.25">
      <c r="A5051" t="s">
        <v>372</v>
      </c>
      <c r="B5051" t="s">
        <v>503</v>
      </c>
      <c r="C5051" t="s">
        <v>373</v>
      </c>
      <c r="D5051">
        <v>1990</v>
      </c>
      <c r="E5051">
        <v>13520</v>
      </c>
      <c r="F5051">
        <v>51940</v>
      </c>
      <c r="G5051">
        <v>4330</v>
      </c>
      <c r="H5051">
        <v>10</v>
      </c>
      <c r="I5051">
        <v>0</v>
      </c>
      <c r="J5051">
        <v>460</v>
      </c>
      <c r="K5051">
        <f>SUM(Emisiones_CH4_CO2eq_MUNDO[[#This Row],[Agricultura (kilotoneladas CO₂e)]:[Otras Quemas de Combustible (kilotoneladas CO₂e)]])</f>
        <v>70260</v>
      </c>
    </row>
    <row r="5052" spans="1:11" x14ac:dyDescent="0.25">
      <c r="A5052" t="s">
        <v>372</v>
      </c>
      <c r="B5052" t="s">
        <v>503</v>
      </c>
      <c r="C5052" t="s">
        <v>373</v>
      </c>
      <c r="D5052">
        <v>1991</v>
      </c>
      <c r="E5052">
        <v>13250</v>
      </c>
      <c r="F5052">
        <v>54070</v>
      </c>
      <c r="G5052">
        <v>4370</v>
      </c>
      <c r="H5052">
        <v>10</v>
      </c>
      <c r="I5052">
        <v>0</v>
      </c>
      <c r="J5052">
        <v>440</v>
      </c>
      <c r="K5052">
        <f>SUM(Emisiones_CH4_CO2eq_MUNDO[[#This Row],[Agricultura (kilotoneladas CO₂e)]:[Otras Quemas de Combustible (kilotoneladas CO₂e)]])</f>
        <v>72140</v>
      </c>
    </row>
    <row r="5053" spans="1:11" x14ac:dyDescent="0.25">
      <c r="A5053" t="s">
        <v>372</v>
      </c>
      <c r="B5053" t="s">
        <v>503</v>
      </c>
      <c r="C5053" t="s">
        <v>373</v>
      </c>
      <c r="D5053">
        <v>1992</v>
      </c>
      <c r="E5053">
        <v>10280</v>
      </c>
      <c r="F5053">
        <v>53840</v>
      </c>
      <c r="G5053">
        <v>4420</v>
      </c>
      <c r="H5053">
        <v>10</v>
      </c>
      <c r="I5053">
        <v>0</v>
      </c>
      <c r="J5053">
        <v>360</v>
      </c>
      <c r="K5053">
        <f>SUM(Emisiones_CH4_CO2eq_MUNDO[[#This Row],[Agricultura (kilotoneladas CO₂e)]:[Otras Quemas de Combustible (kilotoneladas CO₂e)]])</f>
        <v>68910</v>
      </c>
    </row>
    <row r="5054" spans="1:11" x14ac:dyDescent="0.25">
      <c r="A5054" t="s">
        <v>372</v>
      </c>
      <c r="B5054" t="s">
        <v>503</v>
      </c>
      <c r="C5054" t="s">
        <v>373</v>
      </c>
      <c r="D5054">
        <v>1993</v>
      </c>
      <c r="E5054">
        <v>10570</v>
      </c>
      <c r="F5054">
        <v>85630</v>
      </c>
      <c r="G5054">
        <v>4470</v>
      </c>
      <c r="H5054">
        <v>10</v>
      </c>
      <c r="I5054">
        <v>0</v>
      </c>
      <c r="J5054">
        <v>280</v>
      </c>
      <c r="K5054">
        <f>SUM(Emisiones_CH4_CO2eq_MUNDO[[#This Row],[Agricultura (kilotoneladas CO₂e)]:[Otras Quemas de Combustible (kilotoneladas CO₂e)]])</f>
        <v>100960</v>
      </c>
    </row>
    <row r="5055" spans="1:11" x14ac:dyDescent="0.25">
      <c r="A5055" t="s">
        <v>372</v>
      </c>
      <c r="B5055" t="s">
        <v>503</v>
      </c>
      <c r="C5055" t="s">
        <v>373</v>
      </c>
      <c r="D5055">
        <v>1994</v>
      </c>
      <c r="E5055">
        <v>10750</v>
      </c>
      <c r="F5055">
        <v>69940</v>
      </c>
      <c r="G5055">
        <v>4500</v>
      </c>
      <c r="H5055">
        <v>10</v>
      </c>
      <c r="I5055">
        <v>0</v>
      </c>
      <c r="J5055">
        <v>230</v>
      </c>
      <c r="K5055">
        <f>SUM(Emisiones_CH4_CO2eq_MUNDO[[#This Row],[Agricultura (kilotoneladas CO₂e)]:[Otras Quemas de Combustible (kilotoneladas CO₂e)]])</f>
        <v>85430</v>
      </c>
    </row>
    <row r="5056" spans="1:11" x14ac:dyDescent="0.25">
      <c r="A5056" t="s">
        <v>372</v>
      </c>
      <c r="B5056" t="s">
        <v>503</v>
      </c>
      <c r="C5056" t="s">
        <v>373</v>
      </c>
      <c r="D5056">
        <v>1995</v>
      </c>
      <c r="E5056">
        <v>10800</v>
      </c>
      <c r="F5056">
        <v>71940</v>
      </c>
      <c r="G5056">
        <v>4530</v>
      </c>
      <c r="H5056">
        <v>10</v>
      </c>
      <c r="I5056">
        <v>0</v>
      </c>
      <c r="J5056">
        <v>170</v>
      </c>
      <c r="K5056">
        <f>SUM(Emisiones_CH4_CO2eq_MUNDO[[#This Row],[Agricultura (kilotoneladas CO₂e)]:[Otras Quemas de Combustible (kilotoneladas CO₂e)]])</f>
        <v>87450</v>
      </c>
    </row>
    <row r="5057" spans="1:11" x14ac:dyDescent="0.25">
      <c r="A5057" t="s">
        <v>372</v>
      </c>
      <c r="B5057" t="s">
        <v>503</v>
      </c>
      <c r="C5057" t="s">
        <v>373</v>
      </c>
      <c r="D5057">
        <v>1996</v>
      </c>
      <c r="E5057">
        <v>10430</v>
      </c>
      <c r="F5057">
        <v>74290</v>
      </c>
      <c r="G5057">
        <v>4590</v>
      </c>
      <c r="H5057">
        <v>30</v>
      </c>
      <c r="I5057">
        <v>0</v>
      </c>
      <c r="J5057">
        <v>170</v>
      </c>
      <c r="K5057">
        <f>SUM(Emisiones_CH4_CO2eq_MUNDO[[#This Row],[Agricultura (kilotoneladas CO₂e)]:[Otras Quemas de Combustible (kilotoneladas CO₂e)]])</f>
        <v>89510</v>
      </c>
    </row>
    <row r="5058" spans="1:11" x14ac:dyDescent="0.25">
      <c r="A5058" t="s">
        <v>372</v>
      </c>
      <c r="B5058" t="s">
        <v>503</v>
      </c>
      <c r="C5058" t="s">
        <v>373</v>
      </c>
      <c r="D5058">
        <v>1997</v>
      </c>
      <c r="E5058">
        <v>10180</v>
      </c>
      <c r="F5058">
        <v>65030</v>
      </c>
      <c r="G5058">
        <v>4640</v>
      </c>
      <c r="H5058">
        <v>30</v>
      </c>
      <c r="I5058">
        <v>0</v>
      </c>
      <c r="J5058">
        <v>160</v>
      </c>
      <c r="K5058">
        <f>SUM(Emisiones_CH4_CO2eq_MUNDO[[#This Row],[Agricultura (kilotoneladas CO₂e)]:[Otras Quemas de Combustible (kilotoneladas CO₂e)]])</f>
        <v>80040</v>
      </c>
    </row>
    <row r="5059" spans="1:11" x14ac:dyDescent="0.25">
      <c r="A5059" t="s">
        <v>372</v>
      </c>
      <c r="B5059" t="s">
        <v>503</v>
      </c>
      <c r="C5059" t="s">
        <v>373</v>
      </c>
      <c r="D5059">
        <v>1998</v>
      </c>
      <c r="E5059">
        <v>10110</v>
      </c>
      <c r="F5059">
        <v>60790</v>
      </c>
      <c r="G5059">
        <v>4700</v>
      </c>
      <c r="H5059">
        <v>30</v>
      </c>
      <c r="I5059">
        <v>0</v>
      </c>
      <c r="J5059">
        <v>160</v>
      </c>
      <c r="K5059">
        <f>SUM(Emisiones_CH4_CO2eq_MUNDO[[#This Row],[Agricultura (kilotoneladas CO₂e)]:[Otras Quemas de Combustible (kilotoneladas CO₂e)]])</f>
        <v>75790</v>
      </c>
    </row>
    <row r="5060" spans="1:11" x14ac:dyDescent="0.25">
      <c r="A5060" t="s">
        <v>372</v>
      </c>
      <c r="B5060" t="s">
        <v>503</v>
      </c>
      <c r="C5060" t="s">
        <v>373</v>
      </c>
      <c r="D5060">
        <v>1999</v>
      </c>
      <c r="E5060">
        <v>10260</v>
      </c>
      <c r="F5060">
        <v>66450</v>
      </c>
      <c r="G5060">
        <v>4750</v>
      </c>
      <c r="H5060">
        <v>20</v>
      </c>
      <c r="I5060">
        <v>0</v>
      </c>
      <c r="J5060">
        <v>170</v>
      </c>
      <c r="K5060">
        <f>SUM(Emisiones_CH4_CO2eq_MUNDO[[#This Row],[Agricultura (kilotoneladas CO₂e)]:[Otras Quemas de Combustible (kilotoneladas CO₂e)]])</f>
        <v>81650</v>
      </c>
    </row>
    <row r="5061" spans="1:11" x14ac:dyDescent="0.25">
      <c r="A5061" t="s">
        <v>372</v>
      </c>
      <c r="B5061" t="s">
        <v>503</v>
      </c>
      <c r="C5061" t="s">
        <v>373</v>
      </c>
      <c r="D5061">
        <v>2000</v>
      </c>
      <c r="E5061">
        <v>9730</v>
      </c>
      <c r="F5061">
        <v>79970</v>
      </c>
      <c r="G5061">
        <v>4770</v>
      </c>
      <c r="H5061">
        <v>40</v>
      </c>
      <c r="I5061">
        <v>0</v>
      </c>
      <c r="J5061">
        <v>180</v>
      </c>
      <c r="K5061">
        <f>SUM(Emisiones_CH4_CO2eq_MUNDO[[#This Row],[Agricultura (kilotoneladas CO₂e)]:[Otras Quemas de Combustible (kilotoneladas CO₂e)]])</f>
        <v>94690</v>
      </c>
    </row>
    <row r="5062" spans="1:11" x14ac:dyDescent="0.25">
      <c r="A5062" t="s">
        <v>372</v>
      </c>
      <c r="B5062" t="s">
        <v>503</v>
      </c>
      <c r="C5062" t="s">
        <v>373</v>
      </c>
      <c r="D5062">
        <v>2001</v>
      </c>
      <c r="E5062">
        <v>9800</v>
      </c>
      <c r="F5062">
        <v>83320</v>
      </c>
      <c r="G5062">
        <v>4800</v>
      </c>
      <c r="H5062">
        <v>0</v>
      </c>
      <c r="I5062">
        <v>0</v>
      </c>
      <c r="J5062">
        <v>170</v>
      </c>
      <c r="K5062">
        <f>SUM(Emisiones_CH4_CO2eq_MUNDO[[#This Row],[Agricultura (kilotoneladas CO₂e)]:[Otras Quemas de Combustible (kilotoneladas CO₂e)]])</f>
        <v>98090</v>
      </c>
    </row>
    <row r="5063" spans="1:11" x14ac:dyDescent="0.25">
      <c r="A5063" t="s">
        <v>372</v>
      </c>
      <c r="B5063" t="s">
        <v>503</v>
      </c>
      <c r="C5063" t="s">
        <v>373</v>
      </c>
      <c r="D5063">
        <v>2002</v>
      </c>
      <c r="E5063">
        <v>9870</v>
      </c>
      <c r="F5063">
        <v>84220</v>
      </c>
      <c r="G5063">
        <v>4860</v>
      </c>
      <c r="H5063">
        <v>0</v>
      </c>
      <c r="I5063">
        <v>0</v>
      </c>
      <c r="J5063">
        <v>170</v>
      </c>
      <c r="K5063">
        <f>SUM(Emisiones_CH4_CO2eq_MUNDO[[#This Row],[Agricultura (kilotoneladas CO₂e)]:[Otras Quemas de Combustible (kilotoneladas CO₂e)]])</f>
        <v>99120</v>
      </c>
    </row>
    <row r="5064" spans="1:11" x14ac:dyDescent="0.25">
      <c r="A5064" t="s">
        <v>372</v>
      </c>
      <c r="B5064" t="s">
        <v>503</v>
      </c>
      <c r="C5064" t="s">
        <v>373</v>
      </c>
      <c r="D5064">
        <v>2003</v>
      </c>
      <c r="E5064">
        <v>10010</v>
      </c>
      <c r="F5064">
        <v>85900</v>
      </c>
      <c r="G5064">
        <v>4880</v>
      </c>
      <c r="H5064">
        <v>0</v>
      </c>
      <c r="I5064">
        <v>0</v>
      </c>
      <c r="J5064">
        <v>170</v>
      </c>
      <c r="K5064">
        <f>SUM(Emisiones_CH4_CO2eq_MUNDO[[#This Row],[Agricultura (kilotoneladas CO₂e)]:[Otras Quemas de Combustible (kilotoneladas CO₂e)]])</f>
        <v>100960</v>
      </c>
    </row>
    <row r="5065" spans="1:11" x14ac:dyDescent="0.25">
      <c r="A5065" t="s">
        <v>372</v>
      </c>
      <c r="B5065" t="s">
        <v>503</v>
      </c>
      <c r="C5065" t="s">
        <v>373</v>
      </c>
      <c r="D5065">
        <v>2004</v>
      </c>
      <c r="E5065">
        <v>11010</v>
      </c>
      <c r="F5065">
        <v>84390</v>
      </c>
      <c r="G5065">
        <v>4900</v>
      </c>
      <c r="H5065">
        <v>0</v>
      </c>
      <c r="I5065">
        <v>0</v>
      </c>
      <c r="J5065">
        <v>160</v>
      </c>
      <c r="K5065">
        <f>SUM(Emisiones_CH4_CO2eq_MUNDO[[#This Row],[Agricultura (kilotoneladas CO₂e)]:[Otras Quemas de Combustible (kilotoneladas CO₂e)]])</f>
        <v>100460</v>
      </c>
    </row>
    <row r="5066" spans="1:11" x14ac:dyDescent="0.25">
      <c r="A5066" t="s">
        <v>372</v>
      </c>
      <c r="B5066" t="s">
        <v>503</v>
      </c>
      <c r="C5066" t="s">
        <v>373</v>
      </c>
      <c r="D5066">
        <v>2005</v>
      </c>
      <c r="E5066">
        <v>11540</v>
      </c>
      <c r="F5066">
        <v>86790</v>
      </c>
      <c r="G5066">
        <v>4920</v>
      </c>
      <c r="H5066">
        <v>0</v>
      </c>
      <c r="I5066">
        <v>0</v>
      </c>
      <c r="J5066">
        <v>170</v>
      </c>
      <c r="K5066">
        <f>SUM(Emisiones_CH4_CO2eq_MUNDO[[#This Row],[Agricultura (kilotoneladas CO₂e)]:[Otras Quemas de Combustible (kilotoneladas CO₂e)]])</f>
        <v>103420</v>
      </c>
    </row>
    <row r="5067" spans="1:11" x14ac:dyDescent="0.25">
      <c r="A5067" t="s">
        <v>372</v>
      </c>
      <c r="B5067" t="s">
        <v>503</v>
      </c>
      <c r="C5067" t="s">
        <v>373</v>
      </c>
      <c r="D5067">
        <v>2006</v>
      </c>
      <c r="E5067">
        <v>12200</v>
      </c>
      <c r="F5067">
        <v>101240</v>
      </c>
      <c r="G5067">
        <v>5020</v>
      </c>
      <c r="H5067">
        <v>10</v>
      </c>
      <c r="I5067">
        <v>0</v>
      </c>
      <c r="J5067">
        <v>160</v>
      </c>
      <c r="K5067">
        <f>SUM(Emisiones_CH4_CO2eq_MUNDO[[#This Row],[Agricultura (kilotoneladas CO₂e)]:[Otras Quemas de Combustible (kilotoneladas CO₂e)]])</f>
        <v>118630</v>
      </c>
    </row>
    <row r="5068" spans="1:11" x14ac:dyDescent="0.25">
      <c r="A5068" t="s">
        <v>372</v>
      </c>
      <c r="B5068" t="s">
        <v>503</v>
      </c>
      <c r="C5068" t="s">
        <v>373</v>
      </c>
      <c r="D5068">
        <v>2007</v>
      </c>
      <c r="E5068">
        <v>12790</v>
      </c>
      <c r="F5068">
        <v>101630</v>
      </c>
      <c r="G5068">
        <v>5130</v>
      </c>
      <c r="H5068">
        <v>10</v>
      </c>
      <c r="I5068">
        <v>0</v>
      </c>
      <c r="J5068">
        <v>150</v>
      </c>
      <c r="K5068">
        <f>SUM(Emisiones_CH4_CO2eq_MUNDO[[#This Row],[Agricultura (kilotoneladas CO₂e)]:[Otras Quemas de Combustible (kilotoneladas CO₂e)]])</f>
        <v>119710</v>
      </c>
    </row>
    <row r="5069" spans="1:11" x14ac:dyDescent="0.25">
      <c r="A5069" t="s">
        <v>372</v>
      </c>
      <c r="B5069" t="s">
        <v>503</v>
      </c>
      <c r="C5069" t="s">
        <v>373</v>
      </c>
      <c r="D5069">
        <v>2008</v>
      </c>
      <c r="E5069">
        <v>13400</v>
      </c>
      <c r="F5069">
        <v>103920</v>
      </c>
      <c r="G5069">
        <v>5240</v>
      </c>
      <c r="H5069">
        <v>20</v>
      </c>
      <c r="I5069">
        <v>0</v>
      </c>
      <c r="J5069">
        <v>140</v>
      </c>
      <c r="K5069">
        <f>SUM(Emisiones_CH4_CO2eq_MUNDO[[#This Row],[Agricultura (kilotoneladas CO₂e)]:[Otras Quemas de Combustible (kilotoneladas CO₂e)]])</f>
        <v>122720</v>
      </c>
    </row>
    <row r="5070" spans="1:11" x14ac:dyDescent="0.25">
      <c r="A5070" t="s">
        <v>372</v>
      </c>
      <c r="B5070" t="s">
        <v>503</v>
      </c>
      <c r="C5070" t="s">
        <v>373</v>
      </c>
      <c r="D5070">
        <v>2009</v>
      </c>
      <c r="E5070">
        <v>14420</v>
      </c>
      <c r="F5070">
        <v>85610</v>
      </c>
      <c r="G5070">
        <v>5340</v>
      </c>
      <c r="H5070">
        <v>20</v>
      </c>
      <c r="I5070">
        <v>0</v>
      </c>
      <c r="J5070">
        <v>130</v>
      </c>
      <c r="K5070">
        <f>SUM(Emisiones_CH4_CO2eq_MUNDO[[#This Row],[Agricultura (kilotoneladas CO₂e)]:[Otras Quemas de Combustible (kilotoneladas CO₂e)]])</f>
        <v>105520</v>
      </c>
    </row>
    <row r="5071" spans="1:11" x14ac:dyDescent="0.25">
      <c r="A5071" t="s">
        <v>372</v>
      </c>
      <c r="B5071" t="s">
        <v>503</v>
      </c>
      <c r="C5071" t="s">
        <v>373</v>
      </c>
      <c r="D5071">
        <v>2010</v>
      </c>
      <c r="E5071">
        <v>15410</v>
      </c>
      <c r="F5071">
        <v>81080</v>
      </c>
      <c r="G5071">
        <v>5450</v>
      </c>
      <c r="H5071">
        <v>0</v>
      </c>
      <c r="I5071">
        <v>0</v>
      </c>
      <c r="J5071">
        <v>130</v>
      </c>
      <c r="K5071">
        <f>SUM(Emisiones_CH4_CO2eq_MUNDO[[#This Row],[Agricultura (kilotoneladas CO₂e)]:[Otras Quemas de Combustible (kilotoneladas CO₂e)]])</f>
        <v>102070</v>
      </c>
    </row>
    <row r="5072" spans="1:11" x14ac:dyDescent="0.25">
      <c r="A5072" t="s">
        <v>372</v>
      </c>
      <c r="B5072" t="s">
        <v>503</v>
      </c>
      <c r="C5072" t="s">
        <v>373</v>
      </c>
      <c r="D5072">
        <v>2011</v>
      </c>
      <c r="E5072">
        <v>16160</v>
      </c>
      <c r="F5072">
        <v>81140</v>
      </c>
      <c r="G5072">
        <v>5560</v>
      </c>
      <c r="H5072">
        <v>10</v>
      </c>
      <c r="I5072">
        <v>0</v>
      </c>
      <c r="J5072">
        <v>120</v>
      </c>
      <c r="K5072">
        <f>SUM(Emisiones_CH4_CO2eq_MUNDO[[#This Row],[Agricultura (kilotoneladas CO₂e)]:[Otras Quemas de Combustible (kilotoneladas CO₂e)]])</f>
        <v>102990</v>
      </c>
    </row>
    <row r="5073" spans="1:11" x14ac:dyDescent="0.25">
      <c r="A5073" t="s">
        <v>372</v>
      </c>
      <c r="B5073" t="s">
        <v>503</v>
      </c>
      <c r="C5073" t="s">
        <v>373</v>
      </c>
      <c r="D5073">
        <v>2012</v>
      </c>
      <c r="E5073">
        <v>17320</v>
      </c>
      <c r="F5073">
        <v>81330</v>
      </c>
      <c r="G5073">
        <v>5670</v>
      </c>
      <c r="H5073">
        <v>0</v>
      </c>
      <c r="I5073">
        <v>0</v>
      </c>
      <c r="J5073">
        <v>120</v>
      </c>
      <c r="K5073">
        <f>SUM(Emisiones_CH4_CO2eq_MUNDO[[#This Row],[Agricultura (kilotoneladas CO₂e)]:[Otras Quemas de Combustible (kilotoneladas CO₂e)]])</f>
        <v>104440</v>
      </c>
    </row>
    <row r="5074" spans="1:11" x14ac:dyDescent="0.25">
      <c r="A5074" t="s">
        <v>372</v>
      </c>
      <c r="B5074" t="s">
        <v>503</v>
      </c>
      <c r="C5074" t="s">
        <v>373</v>
      </c>
      <c r="D5074">
        <v>2013</v>
      </c>
      <c r="E5074">
        <v>17840</v>
      </c>
      <c r="F5074">
        <v>80770</v>
      </c>
      <c r="G5074">
        <v>5780</v>
      </c>
      <c r="H5074">
        <v>10</v>
      </c>
      <c r="I5074">
        <v>0</v>
      </c>
      <c r="J5074">
        <v>110</v>
      </c>
      <c r="K5074">
        <f>SUM(Emisiones_CH4_CO2eq_MUNDO[[#This Row],[Agricultura (kilotoneladas CO₂e)]:[Otras Quemas de Combustible (kilotoneladas CO₂e)]])</f>
        <v>104510</v>
      </c>
    </row>
    <row r="5075" spans="1:11" x14ac:dyDescent="0.25">
      <c r="A5075" t="s">
        <v>372</v>
      </c>
      <c r="B5075" t="s">
        <v>503</v>
      </c>
      <c r="C5075" t="s">
        <v>373</v>
      </c>
      <c r="D5075">
        <v>2014</v>
      </c>
      <c r="E5075">
        <v>18630</v>
      </c>
      <c r="F5075">
        <v>80210</v>
      </c>
      <c r="G5075">
        <v>5890</v>
      </c>
      <c r="H5075">
        <v>10</v>
      </c>
      <c r="I5075">
        <v>0</v>
      </c>
      <c r="J5075">
        <v>110</v>
      </c>
      <c r="K5075">
        <f>SUM(Emisiones_CH4_CO2eq_MUNDO[[#This Row],[Agricultura (kilotoneladas CO₂e)]:[Otras Quemas de Combustible (kilotoneladas CO₂e)]])</f>
        <v>104850</v>
      </c>
    </row>
    <row r="5076" spans="1:11" x14ac:dyDescent="0.25">
      <c r="A5076" t="s">
        <v>372</v>
      </c>
      <c r="B5076" t="s">
        <v>503</v>
      </c>
      <c r="C5076" t="s">
        <v>373</v>
      </c>
      <c r="D5076">
        <v>2015</v>
      </c>
      <c r="E5076">
        <v>19370</v>
      </c>
      <c r="F5076">
        <v>79650</v>
      </c>
      <c r="G5076">
        <v>6000</v>
      </c>
      <c r="H5076">
        <v>10</v>
      </c>
      <c r="I5076">
        <v>0</v>
      </c>
      <c r="J5076">
        <v>110</v>
      </c>
      <c r="K5076">
        <f>SUM(Emisiones_CH4_CO2eq_MUNDO[[#This Row],[Agricultura (kilotoneladas CO₂e)]:[Otras Quemas de Combustible (kilotoneladas CO₂e)]])</f>
        <v>105140</v>
      </c>
    </row>
    <row r="5077" spans="1:11" x14ac:dyDescent="0.25">
      <c r="A5077" t="s">
        <v>372</v>
      </c>
      <c r="B5077" t="s">
        <v>503</v>
      </c>
      <c r="C5077" t="s">
        <v>373</v>
      </c>
      <c r="D5077">
        <v>2016</v>
      </c>
      <c r="E5077">
        <v>20710</v>
      </c>
      <c r="F5077">
        <v>78750</v>
      </c>
      <c r="G5077">
        <v>6110</v>
      </c>
      <c r="H5077">
        <v>0</v>
      </c>
      <c r="I5077">
        <v>0</v>
      </c>
      <c r="J5077">
        <v>110</v>
      </c>
      <c r="K5077">
        <f>SUM(Emisiones_CH4_CO2eq_MUNDO[[#This Row],[Agricultura (kilotoneladas CO₂e)]:[Otras Quemas de Combustible (kilotoneladas CO₂e)]])</f>
        <v>105680</v>
      </c>
    </row>
    <row r="5078" spans="1:11" x14ac:dyDescent="0.25">
      <c r="A5078" t="s">
        <v>374</v>
      </c>
      <c r="B5078" t="s">
        <v>374</v>
      </c>
      <c r="C5078" t="s">
        <v>375</v>
      </c>
      <c r="D5078">
        <v>1990</v>
      </c>
      <c r="E5078">
        <v>240</v>
      </c>
      <c r="F5078">
        <v>0</v>
      </c>
      <c r="G5078">
        <v>80</v>
      </c>
      <c r="H5078">
        <v>0</v>
      </c>
      <c r="I5078">
        <v>0</v>
      </c>
      <c r="J5078">
        <v>0</v>
      </c>
      <c r="K5078">
        <f>SUM(Emisiones_CH4_CO2eq_MUNDO[[#This Row],[Agricultura (kilotoneladas CO₂e)]:[Otras Quemas de Combustible (kilotoneladas CO₂e)]])</f>
        <v>320</v>
      </c>
    </row>
    <row r="5079" spans="1:11" x14ac:dyDescent="0.25">
      <c r="A5079" t="s">
        <v>374</v>
      </c>
      <c r="B5079" t="s">
        <v>374</v>
      </c>
      <c r="C5079" t="s">
        <v>375</v>
      </c>
      <c r="D5079">
        <v>1991</v>
      </c>
      <c r="E5079">
        <v>250</v>
      </c>
      <c r="F5079">
        <v>0</v>
      </c>
      <c r="G5079">
        <v>80</v>
      </c>
      <c r="H5079">
        <v>0</v>
      </c>
      <c r="I5079">
        <v>0</v>
      </c>
      <c r="J5079">
        <v>0</v>
      </c>
      <c r="K5079">
        <f>SUM(Emisiones_CH4_CO2eq_MUNDO[[#This Row],[Agricultura (kilotoneladas CO₂e)]:[Otras Quemas de Combustible (kilotoneladas CO₂e)]])</f>
        <v>330</v>
      </c>
    </row>
    <row r="5080" spans="1:11" x14ac:dyDescent="0.25">
      <c r="A5080" t="s">
        <v>374</v>
      </c>
      <c r="B5080" t="s">
        <v>374</v>
      </c>
      <c r="C5080" t="s">
        <v>375</v>
      </c>
      <c r="D5080">
        <v>1992</v>
      </c>
      <c r="E5080">
        <v>260</v>
      </c>
      <c r="F5080">
        <v>0</v>
      </c>
      <c r="G5080">
        <v>80</v>
      </c>
      <c r="H5080">
        <v>0</v>
      </c>
      <c r="I5080">
        <v>0</v>
      </c>
      <c r="J5080">
        <v>0</v>
      </c>
      <c r="K5080">
        <f>SUM(Emisiones_CH4_CO2eq_MUNDO[[#This Row],[Agricultura (kilotoneladas CO₂e)]:[Otras Quemas de Combustible (kilotoneladas CO₂e)]])</f>
        <v>340</v>
      </c>
    </row>
    <row r="5081" spans="1:11" x14ac:dyDescent="0.25">
      <c r="A5081" t="s">
        <v>374</v>
      </c>
      <c r="B5081" t="s">
        <v>374</v>
      </c>
      <c r="C5081" t="s">
        <v>375</v>
      </c>
      <c r="D5081">
        <v>1993</v>
      </c>
      <c r="E5081">
        <v>280</v>
      </c>
      <c r="F5081">
        <v>0</v>
      </c>
      <c r="G5081">
        <v>90</v>
      </c>
      <c r="H5081">
        <v>0</v>
      </c>
      <c r="I5081">
        <v>0</v>
      </c>
      <c r="J5081">
        <v>0</v>
      </c>
      <c r="K5081">
        <f>SUM(Emisiones_CH4_CO2eq_MUNDO[[#This Row],[Agricultura (kilotoneladas CO₂e)]:[Otras Quemas de Combustible (kilotoneladas CO₂e)]])</f>
        <v>370</v>
      </c>
    </row>
    <row r="5082" spans="1:11" x14ac:dyDescent="0.25">
      <c r="A5082" t="s">
        <v>374</v>
      </c>
      <c r="B5082" t="s">
        <v>374</v>
      </c>
      <c r="C5082" t="s">
        <v>375</v>
      </c>
      <c r="D5082">
        <v>1994</v>
      </c>
      <c r="E5082">
        <v>280</v>
      </c>
      <c r="F5082">
        <v>0</v>
      </c>
      <c r="G5082">
        <v>90</v>
      </c>
      <c r="H5082">
        <v>0</v>
      </c>
      <c r="I5082">
        <v>0</v>
      </c>
      <c r="J5082">
        <v>0</v>
      </c>
      <c r="K5082">
        <f>SUM(Emisiones_CH4_CO2eq_MUNDO[[#This Row],[Agricultura (kilotoneladas CO₂e)]:[Otras Quemas de Combustible (kilotoneladas CO₂e)]])</f>
        <v>370</v>
      </c>
    </row>
    <row r="5083" spans="1:11" x14ac:dyDescent="0.25">
      <c r="A5083" t="s">
        <v>374</v>
      </c>
      <c r="B5083" t="s">
        <v>374</v>
      </c>
      <c r="C5083" t="s">
        <v>375</v>
      </c>
      <c r="D5083">
        <v>1995</v>
      </c>
      <c r="E5083">
        <v>280</v>
      </c>
      <c r="F5083">
        <v>0</v>
      </c>
      <c r="G5083">
        <v>90</v>
      </c>
      <c r="H5083">
        <v>0</v>
      </c>
      <c r="I5083">
        <v>0</v>
      </c>
      <c r="J5083">
        <v>0</v>
      </c>
      <c r="K5083">
        <f>SUM(Emisiones_CH4_CO2eq_MUNDO[[#This Row],[Agricultura (kilotoneladas CO₂e)]:[Otras Quemas de Combustible (kilotoneladas CO₂e)]])</f>
        <v>370</v>
      </c>
    </row>
    <row r="5084" spans="1:11" x14ac:dyDescent="0.25">
      <c r="A5084" t="s">
        <v>374</v>
      </c>
      <c r="B5084" t="s">
        <v>374</v>
      </c>
      <c r="C5084" t="s">
        <v>375</v>
      </c>
      <c r="D5084">
        <v>1996</v>
      </c>
      <c r="E5084">
        <v>280</v>
      </c>
      <c r="F5084">
        <v>0</v>
      </c>
      <c r="G5084">
        <v>90</v>
      </c>
      <c r="H5084">
        <v>0</v>
      </c>
      <c r="I5084">
        <v>0</v>
      </c>
      <c r="J5084">
        <v>0</v>
      </c>
      <c r="K5084">
        <f>SUM(Emisiones_CH4_CO2eq_MUNDO[[#This Row],[Agricultura (kilotoneladas CO₂e)]:[Otras Quemas de Combustible (kilotoneladas CO₂e)]])</f>
        <v>370</v>
      </c>
    </row>
    <row r="5085" spans="1:11" x14ac:dyDescent="0.25">
      <c r="A5085" t="s">
        <v>374</v>
      </c>
      <c r="B5085" t="s">
        <v>374</v>
      </c>
      <c r="C5085" t="s">
        <v>375</v>
      </c>
      <c r="D5085">
        <v>1997</v>
      </c>
      <c r="E5085">
        <v>280</v>
      </c>
      <c r="F5085">
        <v>0</v>
      </c>
      <c r="G5085">
        <v>100</v>
      </c>
      <c r="H5085">
        <v>0</v>
      </c>
      <c r="I5085">
        <v>0</v>
      </c>
      <c r="J5085">
        <v>0</v>
      </c>
      <c r="K5085">
        <f>SUM(Emisiones_CH4_CO2eq_MUNDO[[#This Row],[Agricultura (kilotoneladas CO₂e)]:[Otras Quemas de Combustible (kilotoneladas CO₂e)]])</f>
        <v>380</v>
      </c>
    </row>
    <row r="5086" spans="1:11" x14ac:dyDescent="0.25">
      <c r="A5086" t="s">
        <v>374</v>
      </c>
      <c r="B5086" t="s">
        <v>374</v>
      </c>
      <c r="C5086" t="s">
        <v>375</v>
      </c>
      <c r="D5086">
        <v>1998</v>
      </c>
      <c r="E5086">
        <v>280</v>
      </c>
      <c r="F5086">
        <v>0</v>
      </c>
      <c r="G5086">
        <v>100</v>
      </c>
      <c r="H5086">
        <v>0</v>
      </c>
      <c r="I5086">
        <v>0</v>
      </c>
      <c r="J5086">
        <v>0</v>
      </c>
      <c r="K5086">
        <f>SUM(Emisiones_CH4_CO2eq_MUNDO[[#This Row],[Agricultura (kilotoneladas CO₂e)]:[Otras Quemas de Combustible (kilotoneladas CO₂e)]])</f>
        <v>380</v>
      </c>
    </row>
    <row r="5087" spans="1:11" x14ac:dyDescent="0.25">
      <c r="A5087" t="s">
        <v>374</v>
      </c>
      <c r="B5087" t="s">
        <v>374</v>
      </c>
      <c r="C5087" t="s">
        <v>375</v>
      </c>
      <c r="D5087">
        <v>1999</v>
      </c>
      <c r="E5087">
        <v>280</v>
      </c>
      <c r="F5087">
        <v>0</v>
      </c>
      <c r="G5087">
        <v>100</v>
      </c>
      <c r="H5087">
        <v>0</v>
      </c>
      <c r="I5087">
        <v>0</v>
      </c>
      <c r="J5087">
        <v>10</v>
      </c>
      <c r="K5087">
        <f>SUM(Emisiones_CH4_CO2eq_MUNDO[[#This Row],[Agricultura (kilotoneladas CO₂e)]:[Otras Quemas de Combustible (kilotoneladas CO₂e)]])</f>
        <v>390</v>
      </c>
    </row>
    <row r="5088" spans="1:11" x14ac:dyDescent="0.25">
      <c r="A5088" t="s">
        <v>374</v>
      </c>
      <c r="B5088" t="s">
        <v>374</v>
      </c>
      <c r="C5088" t="s">
        <v>375</v>
      </c>
      <c r="D5088">
        <v>2000</v>
      </c>
      <c r="E5088">
        <v>270</v>
      </c>
      <c r="F5088">
        <v>0</v>
      </c>
      <c r="G5088">
        <v>100</v>
      </c>
      <c r="H5088">
        <v>0</v>
      </c>
      <c r="I5088">
        <v>0</v>
      </c>
      <c r="J5088">
        <v>10</v>
      </c>
      <c r="K5088">
        <f>SUM(Emisiones_CH4_CO2eq_MUNDO[[#This Row],[Agricultura (kilotoneladas CO₂e)]:[Otras Quemas de Combustible (kilotoneladas CO₂e)]])</f>
        <v>380</v>
      </c>
    </row>
    <row r="5089" spans="1:11" x14ac:dyDescent="0.25">
      <c r="A5089" t="s">
        <v>374</v>
      </c>
      <c r="B5089" t="s">
        <v>374</v>
      </c>
      <c r="C5089" t="s">
        <v>375</v>
      </c>
      <c r="D5089">
        <v>2001</v>
      </c>
      <c r="E5089">
        <v>250</v>
      </c>
      <c r="F5089">
        <v>0</v>
      </c>
      <c r="G5089">
        <v>110</v>
      </c>
      <c r="H5089">
        <v>0</v>
      </c>
      <c r="I5089">
        <v>0</v>
      </c>
      <c r="J5089">
        <v>10</v>
      </c>
      <c r="K5089">
        <f>SUM(Emisiones_CH4_CO2eq_MUNDO[[#This Row],[Agricultura (kilotoneladas CO₂e)]:[Otras Quemas de Combustible (kilotoneladas CO₂e)]])</f>
        <v>370</v>
      </c>
    </row>
    <row r="5090" spans="1:11" x14ac:dyDescent="0.25">
      <c r="A5090" t="s">
        <v>374</v>
      </c>
      <c r="B5090" t="s">
        <v>374</v>
      </c>
      <c r="C5090" t="s">
        <v>375</v>
      </c>
      <c r="D5090">
        <v>2002</v>
      </c>
      <c r="E5090">
        <v>250</v>
      </c>
      <c r="F5090">
        <v>0</v>
      </c>
      <c r="G5090">
        <v>110</v>
      </c>
      <c r="H5090">
        <v>0</v>
      </c>
      <c r="I5090">
        <v>0</v>
      </c>
      <c r="J5090">
        <v>10</v>
      </c>
      <c r="K5090">
        <f>SUM(Emisiones_CH4_CO2eq_MUNDO[[#This Row],[Agricultura (kilotoneladas CO₂e)]:[Otras Quemas de Combustible (kilotoneladas CO₂e)]])</f>
        <v>370</v>
      </c>
    </row>
    <row r="5091" spans="1:11" x14ac:dyDescent="0.25">
      <c r="A5091" t="s">
        <v>374</v>
      </c>
      <c r="B5091" t="s">
        <v>374</v>
      </c>
      <c r="C5091" t="s">
        <v>375</v>
      </c>
      <c r="D5091">
        <v>2003</v>
      </c>
      <c r="E5091">
        <v>260</v>
      </c>
      <c r="F5091">
        <v>0</v>
      </c>
      <c r="G5091">
        <v>110</v>
      </c>
      <c r="H5091">
        <v>10</v>
      </c>
      <c r="I5091">
        <v>0</v>
      </c>
      <c r="J5091">
        <v>10</v>
      </c>
      <c r="K5091">
        <f>SUM(Emisiones_CH4_CO2eq_MUNDO[[#This Row],[Agricultura (kilotoneladas CO₂e)]:[Otras Quemas de Combustible (kilotoneladas CO₂e)]])</f>
        <v>390</v>
      </c>
    </row>
    <row r="5092" spans="1:11" x14ac:dyDescent="0.25">
      <c r="A5092" t="s">
        <v>374</v>
      </c>
      <c r="B5092" t="s">
        <v>374</v>
      </c>
      <c r="C5092" t="s">
        <v>375</v>
      </c>
      <c r="D5092">
        <v>2004</v>
      </c>
      <c r="E5092">
        <v>270</v>
      </c>
      <c r="F5092">
        <v>0</v>
      </c>
      <c r="G5092">
        <v>110</v>
      </c>
      <c r="H5092">
        <v>0</v>
      </c>
      <c r="I5092">
        <v>0</v>
      </c>
      <c r="J5092">
        <v>10</v>
      </c>
      <c r="K5092">
        <f>SUM(Emisiones_CH4_CO2eq_MUNDO[[#This Row],[Agricultura (kilotoneladas CO₂e)]:[Otras Quemas de Combustible (kilotoneladas CO₂e)]])</f>
        <v>390</v>
      </c>
    </row>
    <row r="5093" spans="1:11" x14ac:dyDescent="0.25">
      <c r="A5093" t="s">
        <v>374</v>
      </c>
      <c r="B5093" t="s">
        <v>374</v>
      </c>
      <c r="C5093" t="s">
        <v>375</v>
      </c>
      <c r="D5093">
        <v>2005</v>
      </c>
      <c r="E5093">
        <v>270</v>
      </c>
      <c r="F5093">
        <v>0</v>
      </c>
      <c r="G5093">
        <v>120</v>
      </c>
      <c r="H5093">
        <v>0</v>
      </c>
      <c r="I5093">
        <v>0</v>
      </c>
      <c r="J5093">
        <v>10</v>
      </c>
      <c r="K5093">
        <f>SUM(Emisiones_CH4_CO2eq_MUNDO[[#This Row],[Agricultura (kilotoneladas CO₂e)]:[Otras Quemas de Combustible (kilotoneladas CO₂e)]])</f>
        <v>400</v>
      </c>
    </row>
    <row r="5094" spans="1:11" x14ac:dyDescent="0.25">
      <c r="A5094" t="s">
        <v>374</v>
      </c>
      <c r="B5094" t="s">
        <v>374</v>
      </c>
      <c r="C5094" t="s">
        <v>375</v>
      </c>
      <c r="D5094">
        <v>2006</v>
      </c>
      <c r="E5094">
        <v>280</v>
      </c>
      <c r="F5094">
        <v>0</v>
      </c>
      <c r="G5094">
        <v>120</v>
      </c>
      <c r="H5094">
        <v>0</v>
      </c>
      <c r="I5094">
        <v>0</v>
      </c>
      <c r="J5094">
        <v>10</v>
      </c>
      <c r="K5094">
        <f>SUM(Emisiones_CH4_CO2eq_MUNDO[[#This Row],[Agricultura (kilotoneladas CO₂e)]:[Otras Quemas de Combustible (kilotoneladas CO₂e)]])</f>
        <v>410</v>
      </c>
    </row>
    <row r="5095" spans="1:11" x14ac:dyDescent="0.25">
      <c r="A5095" t="s">
        <v>374</v>
      </c>
      <c r="B5095" t="s">
        <v>374</v>
      </c>
      <c r="C5095" t="s">
        <v>375</v>
      </c>
      <c r="D5095">
        <v>2007</v>
      </c>
      <c r="E5095">
        <v>330</v>
      </c>
      <c r="F5095">
        <v>0</v>
      </c>
      <c r="G5095">
        <v>120</v>
      </c>
      <c r="H5095">
        <v>0</v>
      </c>
      <c r="I5095">
        <v>0</v>
      </c>
      <c r="J5095">
        <v>10</v>
      </c>
      <c r="K5095">
        <f>SUM(Emisiones_CH4_CO2eq_MUNDO[[#This Row],[Agricultura (kilotoneladas CO₂e)]:[Otras Quemas de Combustible (kilotoneladas CO₂e)]])</f>
        <v>460</v>
      </c>
    </row>
    <row r="5096" spans="1:11" x14ac:dyDescent="0.25">
      <c r="A5096" t="s">
        <v>374</v>
      </c>
      <c r="B5096" t="s">
        <v>374</v>
      </c>
      <c r="C5096" t="s">
        <v>375</v>
      </c>
      <c r="D5096">
        <v>2008</v>
      </c>
      <c r="E5096">
        <v>330</v>
      </c>
      <c r="F5096">
        <v>0</v>
      </c>
      <c r="G5096">
        <v>120</v>
      </c>
      <c r="H5096">
        <v>0</v>
      </c>
      <c r="I5096">
        <v>0</v>
      </c>
      <c r="J5096">
        <v>10</v>
      </c>
      <c r="K5096">
        <f>SUM(Emisiones_CH4_CO2eq_MUNDO[[#This Row],[Agricultura (kilotoneladas CO₂e)]:[Otras Quemas de Combustible (kilotoneladas CO₂e)]])</f>
        <v>460</v>
      </c>
    </row>
    <row r="5097" spans="1:11" x14ac:dyDescent="0.25">
      <c r="A5097" t="s">
        <v>374</v>
      </c>
      <c r="B5097" t="s">
        <v>374</v>
      </c>
      <c r="C5097" t="s">
        <v>375</v>
      </c>
      <c r="D5097">
        <v>2009</v>
      </c>
      <c r="E5097">
        <v>310</v>
      </c>
      <c r="F5097">
        <v>0</v>
      </c>
      <c r="G5097">
        <v>130</v>
      </c>
      <c r="H5097">
        <v>0</v>
      </c>
      <c r="I5097">
        <v>0</v>
      </c>
      <c r="J5097">
        <v>10</v>
      </c>
      <c r="K5097">
        <f>SUM(Emisiones_CH4_CO2eq_MUNDO[[#This Row],[Agricultura (kilotoneladas CO₂e)]:[Otras Quemas de Combustible (kilotoneladas CO₂e)]])</f>
        <v>450</v>
      </c>
    </row>
    <row r="5098" spans="1:11" x14ac:dyDescent="0.25">
      <c r="A5098" t="s">
        <v>374</v>
      </c>
      <c r="B5098" t="s">
        <v>374</v>
      </c>
      <c r="C5098" t="s">
        <v>375</v>
      </c>
      <c r="D5098">
        <v>2010</v>
      </c>
      <c r="E5098">
        <v>320</v>
      </c>
      <c r="F5098">
        <v>0</v>
      </c>
      <c r="G5098">
        <v>130</v>
      </c>
      <c r="H5098">
        <v>0</v>
      </c>
      <c r="I5098">
        <v>0</v>
      </c>
      <c r="J5098">
        <v>10</v>
      </c>
      <c r="K5098">
        <f>SUM(Emisiones_CH4_CO2eq_MUNDO[[#This Row],[Agricultura (kilotoneladas CO₂e)]:[Otras Quemas de Combustible (kilotoneladas CO₂e)]])</f>
        <v>460</v>
      </c>
    </row>
    <row r="5099" spans="1:11" x14ac:dyDescent="0.25">
      <c r="A5099" t="s">
        <v>374</v>
      </c>
      <c r="B5099" t="s">
        <v>374</v>
      </c>
      <c r="C5099" t="s">
        <v>375</v>
      </c>
      <c r="D5099">
        <v>2011</v>
      </c>
      <c r="E5099">
        <v>330</v>
      </c>
      <c r="F5099">
        <v>0</v>
      </c>
      <c r="G5099">
        <v>130</v>
      </c>
      <c r="H5099">
        <v>0</v>
      </c>
      <c r="I5099">
        <v>0</v>
      </c>
      <c r="J5099">
        <v>10</v>
      </c>
      <c r="K5099">
        <f>SUM(Emisiones_CH4_CO2eq_MUNDO[[#This Row],[Agricultura (kilotoneladas CO₂e)]:[Otras Quemas de Combustible (kilotoneladas CO₂e)]])</f>
        <v>470</v>
      </c>
    </row>
    <row r="5100" spans="1:11" x14ac:dyDescent="0.25">
      <c r="A5100" t="s">
        <v>374</v>
      </c>
      <c r="B5100" t="s">
        <v>374</v>
      </c>
      <c r="C5100" t="s">
        <v>375</v>
      </c>
      <c r="D5100">
        <v>2012</v>
      </c>
      <c r="E5100">
        <v>330</v>
      </c>
      <c r="F5100">
        <v>0</v>
      </c>
      <c r="G5100">
        <v>140</v>
      </c>
      <c r="H5100">
        <v>0</v>
      </c>
      <c r="I5100">
        <v>0</v>
      </c>
      <c r="J5100">
        <v>10</v>
      </c>
      <c r="K5100">
        <f>SUM(Emisiones_CH4_CO2eq_MUNDO[[#This Row],[Agricultura (kilotoneladas CO₂e)]:[Otras Quemas de Combustible (kilotoneladas CO₂e)]])</f>
        <v>480</v>
      </c>
    </row>
    <row r="5101" spans="1:11" x14ac:dyDescent="0.25">
      <c r="A5101" t="s">
        <v>374</v>
      </c>
      <c r="B5101" t="s">
        <v>374</v>
      </c>
      <c r="C5101" t="s">
        <v>375</v>
      </c>
      <c r="D5101">
        <v>2013</v>
      </c>
      <c r="E5101">
        <v>330</v>
      </c>
      <c r="F5101">
        <v>0</v>
      </c>
      <c r="G5101">
        <v>140</v>
      </c>
      <c r="H5101">
        <v>0</v>
      </c>
      <c r="I5101">
        <v>0</v>
      </c>
      <c r="J5101">
        <v>10</v>
      </c>
      <c r="K5101">
        <f>SUM(Emisiones_CH4_CO2eq_MUNDO[[#This Row],[Agricultura (kilotoneladas CO₂e)]:[Otras Quemas de Combustible (kilotoneladas CO₂e)]])</f>
        <v>480</v>
      </c>
    </row>
    <row r="5102" spans="1:11" x14ac:dyDescent="0.25">
      <c r="A5102" t="s">
        <v>374</v>
      </c>
      <c r="B5102" t="s">
        <v>374</v>
      </c>
      <c r="C5102" t="s">
        <v>375</v>
      </c>
      <c r="D5102">
        <v>2014</v>
      </c>
      <c r="E5102">
        <v>340</v>
      </c>
      <c r="F5102">
        <v>0</v>
      </c>
      <c r="G5102">
        <v>140</v>
      </c>
      <c r="H5102">
        <v>0</v>
      </c>
      <c r="I5102">
        <v>0</v>
      </c>
      <c r="J5102">
        <v>10</v>
      </c>
      <c r="K5102">
        <f>SUM(Emisiones_CH4_CO2eq_MUNDO[[#This Row],[Agricultura (kilotoneladas CO₂e)]:[Otras Quemas de Combustible (kilotoneladas CO₂e)]])</f>
        <v>490</v>
      </c>
    </row>
    <row r="5103" spans="1:11" x14ac:dyDescent="0.25">
      <c r="A5103" t="s">
        <v>374</v>
      </c>
      <c r="B5103" t="s">
        <v>374</v>
      </c>
      <c r="C5103" t="s">
        <v>375</v>
      </c>
      <c r="D5103">
        <v>2015</v>
      </c>
      <c r="E5103">
        <v>340</v>
      </c>
      <c r="F5103">
        <v>0</v>
      </c>
      <c r="G5103">
        <v>150</v>
      </c>
      <c r="H5103">
        <v>10</v>
      </c>
      <c r="I5103">
        <v>0</v>
      </c>
      <c r="J5103">
        <v>10</v>
      </c>
      <c r="K5103">
        <f>SUM(Emisiones_CH4_CO2eq_MUNDO[[#This Row],[Agricultura (kilotoneladas CO₂e)]:[Otras Quemas de Combustible (kilotoneladas CO₂e)]])</f>
        <v>510</v>
      </c>
    </row>
    <row r="5104" spans="1:11" x14ac:dyDescent="0.25">
      <c r="A5104" t="s">
        <v>374</v>
      </c>
      <c r="B5104" t="s">
        <v>374</v>
      </c>
      <c r="C5104" t="s">
        <v>375</v>
      </c>
      <c r="D5104">
        <v>2016</v>
      </c>
      <c r="E5104">
        <v>340</v>
      </c>
      <c r="F5104">
        <v>0</v>
      </c>
      <c r="G5104">
        <v>150</v>
      </c>
      <c r="H5104">
        <v>0</v>
      </c>
      <c r="I5104">
        <v>0</v>
      </c>
      <c r="J5104">
        <v>10</v>
      </c>
      <c r="K5104">
        <f>SUM(Emisiones_CH4_CO2eq_MUNDO[[#This Row],[Agricultura (kilotoneladas CO₂e)]:[Otras Quemas de Combustible (kilotoneladas CO₂e)]])</f>
        <v>500</v>
      </c>
    </row>
    <row r="5105" spans="1:11" x14ac:dyDescent="0.25">
      <c r="A5105" t="s">
        <v>376</v>
      </c>
      <c r="B5105" t="s">
        <v>376</v>
      </c>
      <c r="C5105" t="s">
        <v>377</v>
      </c>
      <c r="D5105">
        <v>1990</v>
      </c>
      <c r="E5105">
        <v>21780</v>
      </c>
      <c r="F5105">
        <v>31750</v>
      </c>
      <c r="G5105">
        <v>5740</v>
      </c>
      <c r="H5105">
        <v>4420</v>
      </c>
      <c r="I5105">
        <v>0</v>
      </c>
      <c r="J5105">
        <v>430</v>
      </c>
      <c r="K5105">
        <f>SUM(Emisiones_CH4_CO2eq_MUNDO[[#This Row],[Agricultura (kilotoneladas CO₂e)]:[Otras Quemas de Combustible (kilotoneladas CO₂e)]])</f>
        <v>64120</v>
      </c>
    </row>
    <row r="5106" spans="1:11" x14ac:dyDescent="0.25">
      <c r="A5106" t="s">
        <v>376</v>
      </c>
      <c r="B5106" t="s">
        <v>376</v>
      </c>
      <c r="C5106" t="s">
        <v>377</v>
      </c>
      <c r="D5106">
        <v>1991</v>
      </c>
      <c r="E5106">
        <v>22480</v>
      </c>
      <c r="F5106">
        <v>33520</v>
      </c>
      <c r="G5106">
        <v>5900</v>
      </c>
      <c r="H5106">
        <v>4420</v>
      </c>
      <c r="I5106">
        <v>0</v>
      </c>
      <c r="J5106">
        <v>440</v>
      </c>
      <c r="K5106">
        <f>SUM(Emisiones_CH4_CO2eq_MUNDO[[#This Row],[Agricultura (kilotoneladas CO₂e)]:[Otras Quemas de Combustible (kilotoneladas CO₂e)]])</f>
        <v>66760</v>
      </c>
    </row>
    <row r="5107" spans="1:11" x14ac:dyDescent="0.25">
      <c r="A5107" t="s">
        <v>376</v>
      </c>
      <c r="B5107" t="s">
        <v>376</v>
      </c>
      <c r="C5107" t="s">
        <v>377</v>
      </c>
      <c r="D5107">
        <v>1992</v>
      </c>
      <c r="E5107">
        <v>22650</v>
      </c>
      <c r="F5107">
        <v>35290</v>
      </c>
      <c r="G5107">
        <v>6060</v>
      </c>
      <c r="H5107">
        <v>4420</v>
      </c>
      <c r="I5107">
        <v>0</v>
      </c>
      <c r="J5107">
        <v>450</v>
      </c>
      <c r="K5107">
        <f>SUM(Emisiones_CH4_CO2eq_MUNDO[[#This Row],[Agricultura (kilotoneladas CO₂e)]:[Otras Quemas de Combustible (kilotoneladas CO₂e)]])</f>
        <v>68870</v>
      </c>
    </row>
    <row r="5108" spans="1:11" x14ac:dyDescent="0.25">
      <c r="A5108" t="s">
        <v>376</v>
      </c>
      <c r="B5108" t="s">
        <v>376</v>
      </c>
      <c r="C5108" t="s">
        <v>377</v>
      </c>
      <c r="D5108">
        <v>1993</v>
      </c>
      <c r="E5108">
        <v>22250</v>
      </c>
      <c r="F5108">
        <v>37050</v>
      </c>
      <c r="G5108">
        <v>6230</v>
      </c>
      <c r="H5108">
        <v>4420</v>
      </c>
      <c r="I5108">
        <v>0</v>
      </c>
      <c r="J5108">
        <v>460</v>
      </c>
      <c r="K5108">
        <f>SUM(Emisiones_CH4_CO2eq_MUNDO[[#This Row],[Agricultura (kilotoneladas CO₂e)]:[Otras Quemas de Combustible (kilotoneladas CO₂e)]])</f>
        <v>70410</v>
      </c>
    </row>
    <row r="5109" spans="1:11" x14ac:dyDescent="0.25">
      <c r="A5109" t="s">
        <v>376</v>
      </c>
      <c r="B5109" t="s">
        <v>376</v>
      </c>
      <c r="C5109" t="s">
        <v>377</v>
      </c>
      <c r="D5109">
        <v>1994</v>
      </c>
      <c r="E5109">
        <v>23000</v>
      </c>
      <c r="F5109">
        <v>38820</v>
      </c>
      <c r="G5109">
        <v>6390</v>
      </c>
      <c r="H5109">
        <v>4420</v>
      </c>
      <c r="I5109">
        <v>0</v>
      </c>
      <c r="J5109">
        <v>470</v>
      </c>
      <c r="K5109">
        <f>SUM(Emisiones_CH4_CO2eq_MUNDO[[#This Row],[Agricultura (kilotoneladas CO₂e)]:[Otras Quemas de Combustible (kilotoneladas CO₂e)]])</f>
        <v>73100</v>
      </c>
    </row>
    <row r="5110" spans="1:11" x14ac:dyDescent="0.25">
      <c r="A5110" t="s">
        <v>376</v>
      </c>
      <c r="B5110" t="s">
        <v>376</v>
      </c>
      <c r="C5110" t="s">
        <v>377</v>
      </c>
      <c r="D5110">
        <v>1995</v>
      </c>
      <c r="E5110">
        <v>23200</v>
      </c>
      <c r="F5110">
        <v>40590</v>
      </c>
      <c r="G5110">
        <v>6560</v>
      </c>
      <c r="H5110">
        <v>4420</v>
      </c>
      <c r="I5110">
        <v>0</v>
      </c>
      <c r="J5110">
        <v>480</v>
      </c>
      <c r="K5110">
        <f>SUM(Emisiones_CH4_CO2eq_MUNDO[[#This Row],[Agricultura (kilotoneladas CO₂e)]:[Otras Quemas de Combustible (kilotoneladas CO₂e)]])</f>
        <v>75250</v>
      </c>
    </row>
    <row r="5111" spans="1:11" x14ac:dyDescent="0.25">
      <c r="A5111" t="s">
        <v>376</v>
      </c>
      <c r="B5111" t="s">
        <v>376</v>
      </c>
      <c r="C5111" t="s">
        <v>377</v>
      </c>
      <c r="D5111">
        <v>1996</v>
      </c>
      <c r="E5111">
        <v>23010</v>
      </c>
      <c r="F5111">
        <v>41750</v>
      </c>
      <c r="G5111">
        <v>6710</v>
      </c>
      <c r="H5111">
        <v>1700</v>
      </c>
      <c r="I5111">
        <v>0</v>
      </c>
      <c r="J5111">
        <v>490</v>
      </c>
      <c r="K5111">
        <f>SUM(Emisiones_CH4_CO2eq_MUNDO[[#This Row],[Agricultura (kilotoneladas CO₂e)]:[Otras Quemas de Combustible (kilotoneladas CO₂e)]])</f>
        <v>73660</v>
      </c>
    </row>
    <row r="5112" spans="1:11" x14ac:dyDescent="0.25">
      <c r="A5112" t="s">
        <v>376</v>
      </c>
      <c r="B5112" t="s">
        <v>376</v>
      </c>
      <c r="C5112" t="s">
        <v>377</v>
      </c>
      <c r="D5112">
        <v>1997</v>
      </c>
      <c r="E5112">
        <v>23320</v>
      </c>
      <c r="F5112">
        <v>42920</v>
      </c>
      <c r="G5112">
        <v>6870</v>
      </c>
      <c r="H5112">
        <v>1800</v>
      </c>
      <c r="I5112">
        <v>0</v>
      </c>
      <c r="J5112">
        <v>500</v>
      </c>
      <c r="K5112">
        <f>SUM(Emisiones_CH4_CO2eq_MUNDO[[#This Row],[Agricultura (kilotoneladas CO₂e)]:[Otras Quemas de Combustible (kilotoneladas CO₂e)]])</f>
        <v>75410</v>
      </c>
    </row>
    <row r="5113" spans="1:11" x14ac:dyDescent="0.25">
      <c r="A5113" t="s">
        <v>376</v>
      </c>
      <c r="B5113" t="s">
        <v>376</v>
      </c>
      <c r="C5113" t="s">
        <v>377</v>
      </c>
      <c r="D5113">
        <v>1998</v>
      </c>
      <c r="E5113">
        <v>23790</v>
      </c>
      <c r="F5113">
        <v>44080</v>
      </c>
      <c r="G5113">
        <v>7030</v>
      </c>
      <c r="H5113">
        <v>3540</v>
      </c>
      <c r="I5113">
        <v>0</v>
      </c>
      <c r="J5113">
        <v>510</v>
      </c>
      <c r="K5113">
        <f>SUM(Emisiones_CH4_CO2eq_MUNDO[[#This Row],[Agricultura (kilotoneladas CO₂e)]:[Otras Quemas de Combustible (kilotoneladas CO₂e)]])</f>
        <v>78950</v>
      </c>
    </row>
    <row r="5114" spans="1:11" x14ac:dyDescent="0.25">
      <c r="A5114" t="s">
        <v>376</v>
      </c>
      <c r="B5114" t="s">
        <v>376</v>
      </c>
      <c r="C5114" t="s">
        <v>377</v>
      </c>
      <c r="D5114">
        <v>1999</v>
      </c>
      <c r="E5114">
        <v>24000</v>
      </c>
      <c r="F5114">
        <v>45250</v>
      </c>
      <c r="G5114">
        <v>7190</v>
      </c>
      <c r="H5114">
        <v>1890</v>
      </c>
      <c r="I5114">
        <v>120</v>
      </c>
      <c r="J5114">
        <v>520</v>
      </c>
      <c r="K5114">
        <f>SUM(Emisiones_CH4_CO2eq_MUNDO[[#This Row],[Agricultura (kilotoneladas CO₂e)]:[Otras Quemas de Combustible (kilotoneladas CO₂e)]])</f>
        <v>78970</v>
      </c>
    </row>
    <row r="5115" spans="1:11" x14ac:dyDescent="0.25">
      <c r="A5115" t="s">
        <v>376</v>
      </c>
      <c r="B5115" t="s">
        <v>376</v>
      </c>
      <c r="C5115" t="s">
        <v>377</v>
      </c>
      <c r="D5115">
        <v>2000</v>
      </c>
      <c r="E5115">
        <v>24500</v>
      </c>
      <c r="F5115">
        <v>46420</v>
      </c>
      <c r="G5115">
        <v>7350</v>
      </c>
      <c r="H5115">
        <v>2110</v>
      </c>
      <c r="I5115">
        <v>120</v>
      </c>
      <c r="J5115">
        <v>530</v>
      </c>
      <c r="K5115">
        <f>SUM(Emisiones_CH4_CO2eq_MUNDO[[#This Row],[Agricultura (kilotoneladas CO₂e)]:[Otras Quemas de Combustible (kilotoneladas CO₂e)]])</f>
        <v>81030</v>
      </c>
    </row>
    <row r="5116" spans="1:11" x14ac:dyDescent="0.25">
      <c r="A5116" t="s">
        <v>376</v>
      </c>
      <c r="B5116" t="s">
        <v>376</v>
      </c>
      <c r="C5116" t="s">
        <v>377</v>
      </c>
      <c r="D5116">
        <v>2001</v>
      </c>
      <c r="E5116">
        <v>25290</v>
      </c>
      <c r="F5116">
        <v>44710</v>
      </c>
      <c r="G5116">
        <v>7480</v>
      </c>
      <c r="H5116">
        <v>7770</v>
      </c>
      <c r="I5116">
        <v>120</v>
      </c>
      <c r="J5116">
        <v>550</v>
      </c>
      <c r="K5116">
        <f>SUM(Emisiones_CH4_CO2eq_MUNDO[[#This Row],[Agricultura (kilotoneladas CO₂e)]:[Otras Quemas de Combustible (kilotoneladas CO₂e)]])</f>
        <v>85920</v>
      </c>
    </row>
    <row r="5117" spans="1:11" x14ac:dyDescent="0.25">
      <c r="A5117" t="s">
        <v>376</v>
      </c>
      <c r="B5117" t="s">
        <v>376</v>
      </c>
      <c r="C5117" t="s">
        <v>377</v>
      </c>
      <c r="D5117">
        <v>2002</v>
      </c>
      <c r="E5117">
        <v>25450</v>
      </c>
      <c r="F5117">
        <v>43010</v>
      </c>
      <c r="G5117">
        <v>7610</v>
      </c>
      <c r="H5117">
        <v>850</v>
      </c>
      <c r="I5117">
        <v>120</v>
      </c>
      <c r="J5117">
        <v>560</v>
      </c>
      <c r="K5117">
        <f>SUM(Emisiones_CH4_CO2eq_MUNDO[[#This Row],[Agricultura (kilotoneladas CO₂e)]:[Otras Quemas de Combustible (kilotoneladas CO₂e)]])</f>
        <v>77600</v>
      </c>
    </row>
    <row r="5118" spans="1:11" x14ac:dyDescent="0.25">
      <c r="A5118" t="s">
        <v>376</v>
      </c>
      <c r="B5118" t="s">
        <v>376</v>
      </c>
      <c r="C5118" t="s">
        <v>377</v>
      </c>
      <c r="D5118">
        <v>2003</v>
      </c>
      <c r="E5118">
        <v>26130</v>
      </c>
      <c r="F5118">
        <v>41300</v>
      </c>
      <c r="G5118">
        <v>7730</v>
      </c>
      <c r="H5118">
        <v>8359.9999999999891</v>
      </c>
      <c r="I5118">
        <v>120</v>
      </c>
      <c r="J5118">
        <v>580</v>
      </c>
      <c r="K5118">
        <f>SUM(Emisiones_CH4_CO2eq_MUNDO[[#This Row],[Agricultura (kilotoneladas CO₂e)]:[Otras Quemas de Combustible (kilotoneladas CO₂e)]])</f>
        <v>84219.999999999985</v>
      </c>
    </row>
    <row r="5119" spans="1:11" x14ac:dyDescent="0.25">
      <c r="A5119" t="s">
        <v>376</v>
      </c>
      <c r="B5119" t="s">
        <v>376</v>
      </c>
      <c r="C5119" t="s">
        <v>377</v>
      </c>
      <c r="D5119">
        <v>2004</v>
      </c>
      <c r="E5119">
        <v>26660</v>
      </c>
      <c r="F5119">
        <v>39600</v>
      </c>
      <c r="G5119">
        <v>7860</v>
      </c>
      <c r="H5119">
        <v>1350</v>
      </c>
      <c r="I5119">
        <v>120</v>
      </c>
      <c r="J5119">
        <v>600</v>
      </c>
      <c r="K5119">
        <f>SUM(Emisiones_CH4_CO2eq_MUNDO[[#This Row],[Agricultura (kilotoneladas CO₂e)]:[Otras Quemas de Combustible (kilotoneladas CO₂e)]])</f>
        <v>76190</v>
      </c>
    </row>
    <row r="5120" spans="1:11" x14ac:dyDescent="0.25">
      <c r="A5120" t="s">
        <v>376</v>
      </c>
      <c r="B5120" t="s">
        <v>376</v>
      </c>
      <c r="C5120" t="s">
        <v>377</v>
      </c>
      <c r="D5120">
        <v>2005</v>
      </c>
      <c r="E5120">
        <v>27520</v>
      </c>
      <c r="F5120">
        <v>37890</v>
      </c>
      <c r="G5120">
        <v>7990</v>
      </c>
      <c r="H5120">
        <v>2640</v>
      </c>
      <c r="I5120">
        <v>120</v>
      </c>
      <c r="J5120">
        <v>620</v>
      </c>
      <c r="K5120">
        <f>SUM(Emisiones_CH4_CO2eq_MUNDO[[#This Row],[Agricultura (kilotoneladas CO₂e)]:[Otras Quemas de Combustible (kilotoneladas CO₂e)]])</f>
        <v>76780</v>
      </c>
    </row>
    <row r="5121" spans="1:11" x14ac:dyDescent="0.25">
      <c r="A5121" t="s">
        <v>376</v>
      </c>
      <c r="B5121" t="s">
        <v>376</v>
      </c>
      <c r="C5121" t="s">
        <v>377</v>
      </c>
      <c r="D5121">
        <v>2006</v>
      </c>
      <c r="E5121">
        <v>27510</v>
      </c>
      <c r="F5121">
        <v>37380</v>
      </c>
      <c r="G5121">
        <v>8199.9999999999891</v>
      </c>
      <c r="H5121">
        <v>4200</v>
      </c>
      <c r="I5121">
        <v>120</v>
      </c>
      <c r="J5121">
        <v>630</v>
      </c>
      <c r="K5121">
        <f>SUM(Emisiones_CH4_CO2eq_MUNDO[[#This Row],[Agricultura (kilotoneladas CO₂e)]:[Otras Quemas de Combustible (kilotoneladas CO₂e)]])</f>
        <v>78039.999999999985</v>
      </c>
    </row>
    <row r="5122" spans="1:11" x14ac:dyDescent="0.25">
      <c r="A5122" t="s">
        <v>376</v>
      </c>
      <c r="B5122" t="s">
        <v>376</v>
      </c>
      <c r="C5122" t="s">
        <v>377</v>
      </c>
      <c r="D5122">
        <v>2007</v>
      </c>
      <c r="E5122">
        <v>27980</v>
      </c>
      <c r="F5122">
        <v>36860</v>
      </c>
      <c r="G5122">
        <v>8410</v>
      </c>
      <c r="H5122">
        <v>5870</v>
      </c>
      <c r="I5122">
        <v>120</v>
      </c>
      <c r="J5122">
        <v>640</v>
      </c>
      <c r="K5122">
        <f>SUM(Emisiones_CH4_CO2eq_MUNDO[[#This Row],[Agricultura (kilotoneladas CO₂e)]:[Otras Quemas de Combustible (kilotoneladas CO₂e)]])</f>
        <v>79880</v>
      </c>
    </row>
    <row r="5123" spans="1:11" x14ac:dyDescent="0.25">
      <c r="A5123" t="s">
        <v>376</v>
      </c>
      <c r="B5123" t="s">
        <v>376</v>
      </c>
      <c r="C5123" t="s">
        <v>377</v>
      </c>
      <c r="D5123">
        <v>2008</v>
      </c>
      <c r="E5123">
        <v>28300</v>
      </c>
      <c r="F5123">
        <v>36350</v>
      </c>
      <c r="G5123">
        <v>8620</v>
      </c>
      <c r="H5123">
        <v>2870</v>
      </c>
      <c r="I5123">
        <v>120</v>
      </c>
      <c r="J5123">
        <v>660</v>
      </c>
      <c r="K5123">
        <f>SUM(Emisiones_CH4_CO2eq_MUNDO[[#This Row],[Agricultura (kilotoneladas CO₂e)]:[Otras Quemas de Combustible (kilotoneladas CO₂e)]])</f>
        <v>76920</v>
      </c>
    </row>
    <row r="5124" spans="1:11" x14ac:dyDescent="0.25">
      <c r="A5124" t="s">
        <v>376</v>
      </c>
      <c r="B5124" t="s">
        <v>376</v>
      </c>
      <c r="C5124" t="s">
        <v>377</v>
      </c>
      <c r="D5124">
        <v>2009</v>
      </c>
      <c r="E5124">
        <v>28440</v>
      </c>
      <c r="F5124">
        <v>35830</v>
      </c>
      <c r="G5124">
        <v>8830</v>
      </c>
      <c r="H5124">
        <v>1550</v>
      </c>
      <c r="I5124">
        <v>120</v>
      </c>
      <c r="J5124">
        <v>670</v>
      </c>
      <c r="K5124">
        <f>SUM(Emisiones_CH4_CO2eq_MUNDO[[#This Row],[Agricultura (kilotoneladas CO₂e)]:[Otras Quemas de Combustible (kilotoneladas CO₂e)]])</f>
        <v>75440</v>
      </c>
    </row>
    <row r="5125" spans="1:11" x14ac:dyDescent="0.25">
      <c r="A5125" t="s">
        <v>376</v>
      </c>
      <c r="B5125" t="s">
        <v>376</v>
      </c>
      <c r="C5125" t="s">
        <v>377</v>
      </c>
      <c r="D5125">
        <v>2010</v>
      </c>
      <c r="E5125">
        <v>23900</v>
      </c>
      <c r="F5125">
        <v>35320</v>
      </c>
      <c r="G5125">
        <v>9040</v>
      </c>
      <c r="H5125">
        <v>9470</v>
      </c>
      <c r="I5125">
        <v>120</v>
      </c>
      <c r="J5125">
        <v>680</v>
      </c>
      <c r="K5125">
        <f>SUM(Emisiones_CH4_CO2eq_MUNDO[[#This Row],[Agricultura (kilotoneladas CO₂e)]:[Otras Quemas de Combustible (kilotoneladas CO₂e)]])</f>
        <v>78530</v>
      </c>
    </row>
    <row r="5126" spans="1:11" x14ac:dyDescent="0.25">
      <c r="A5126" t="s">
        <v>376</v>
      </c>
      <c r="B5126" t="s">
        <v>376</v>
      </c>
      <c r="C5126" t="s">
        <v>377</v>
      </c>
      <c r="D5126">
        <v>2011</v>
      </c>
      <c r="E5126">
        <v>24050</v>
      </c>
      <c r="F5126">
        <v>35700</v>
      </c>
      <c r="G5126">
        <v>9230</v>
      </c>
      <c r="H5126">
        <v>390</v>
      </c>
      <c r="I5126">
        <v>120</v>
      </c>
      <c r="J5126">
        <v>680</v>
      </c>
      <c r="K5126">
        <f>SUM(Emisiones_CH4_CO2eq_MUNDO[[#This Row],[Agricultura (kilotoneladas CO₂e)]:[Otras Quemas de Combustible (kilotoneladas CO₂e)]])</f>
        <v>70170</v>
      </c>
    </row>
    <row r="5127" spans="1:11" x14ac:dyDescent="0.25">
      <c r="A5127" t="s">
        <v>376</v>
      </c>
      <c r="B5127" t="s">
        <v>376</v>
      </c>
      <c r="C5127" t="s">
        <v>377</v>
      </c>
      <c r="D5127">
        <v>2012</v>
      </c>
      <c r="E5127">
        <v>28110</v>
      </c>
      <c r="F5127">
        <v>36080</v>
      </c>
      <c r="G5127">
        <v>9420</v>
      </c>
      <c r="H5127">
        <v>540</v>
      </c>
      <c r="I5127">
        <v>120</v>
      </c>
      <c r="J5127">
        <v>680</v>
      </c>
      <c r="K5127">
        <f>SUM(Emisiones_CH4_CO2eq_MUNDO[[#This Row],[Agricultura (kilotoneladas CO₂e)]:[Otras Quemas de Combustible (kilotoneladas CO₂e)]])</f>
        <v>74950</v>
      </c>
    </row>
    <row r="5128" spans="1:11" x14ac:dyDescent="0.25">
      <c r="A5128" t="s">
        <v>376</v>
      </c>
      <c r="B5128" t="s">
        <v>376</v>
      </c>
      <c r="C5128" t="s">
        <v>377</v>
      </c>
      <c r="D5128">
        <v>2013</v>
      </c>
      <c r="E5128">
        <v>28270</v>
      </c>
      <c r="F5128">
        <v>36460</v>
      </c>
      <c r="G5128">
        <v>9610</v>
      </c>
      <c r="H5128">
        <v>7050</v>
      </c>
      <c r="I5128">
        <v>120</v>
      </c>
      <c r="J5128">
        <v>670</v>
      </c>
      <c r="K5128">
        <f>SUM(Emisiones_CH4_CO2eq_MUNDO[[#This Row],[Agricultura (kilotoneladas CO₂e)]:[Otras Quemas de Combustible (kilotoneladas CO₂e)]])</f>
        <v>82180</v>
      </c>
    </row>
    <row r="5129" spans="1:11" x14ac:dyDescent="0.25">
      <c r="A5129" t="s">
        <v>376</v>
      </c>
      <c r="B5129" t="s">
        <v>376</v>
      </c>
      <c r="C5129" t="s">
        <v>377</v>
      </c>
      <c r="D5129">
        <v>2014</v>
      </c>
      <c r="E5129">
        <v>28240</v>
      </c>
      <c r="F5129">
        <v>36840</v>
      </c>
      <c r="G5129">
        <v>9800</v>
      </c>
      <c r="H5129">
        <v>3460</v>
      </c>
      <c r="I5129">
        <v>120</v>
      </c>
      <c r="J5129">
        <v>670</v>
      </c>
      <c r="K5129">
        <f>SUM(Emisiones_CH4_CO2eq_MUNDO[[#This Row],[Agricultura (kilotoneladas CO₂e)]:[Otras Quemas de Combustible (kilotoneladas CO₂e)]])</f>
        <v>79130</v>
      </c>
    </row>
    <row r="5130" spans="1:11" x14ac:dyDescent="0.25">
      <c r="A5130" t="s">
        <v>376</v>
      </c>
      <c r="B5130" t="s">
        <v>376</v>
      </c>
      <c r="C5130" t="s">
        <v>377</v>
      </c>
      <c r="D5130">
        <v>2015</v>
      </c>
      <c r="E5130">
        <v>27790</v>
      </c>
      <c r="F5130">
        <v>37220</v>
      </c>
      <c r="G5130">
        <v>9990</v>
      </c>
      <c r="H5130">
        <v>5100</v>
      </c>
      <c r="I5130">
        <v>120</v>
      </c>
      <c r="J5130">
        <v>670</v>
      </c>
      <c r="K5130">
        <f>SUM(Emisiones_CH4_CO2eq_MUNDO[[#This Row],[Agricultura (kilotoneladas CO₂e)]:[Otras Quemas de Combustible (kilotoneladas CO₂e)]])</f>
        <v>80890</v>
      </c>
    </row>
    <row r="5131" spans="1:11" x14ac:dyDescent="0.25">
      <c r="A5131" t="s">
        <v>376</v>
      </c>
      <c r="B5131" t="s">
        <v>376</v>
      </c>
      <c r="C5131" t="s">
        <v>377</v>
      </c>
      <c r="D5131">
        <v>2016</v>
      </c>
      <c r="E5131">
        <v>26670</v>
      </c>
      <c r="F5131">
        <v>36070</v>
      </c>
      <c r="G5131">
        <v>10080</v>
      </c>
      <c r="H5131">
        <v>9210</v>
      </c>
      <c r="I5131">
        <v>120</v>
      </c>
      <c r="J5131">
        <v>660</v>
      </c>
      <c r="K5131">
        <f>SUM(Emisiones_CH4_CO2eq_MUNDO[[#This Row],[Agricultura (kilotoneladas CO₂e)]:[Otras Quemas de Combustible (kilotoneladas CO₂e)]])</f>
        <v>82810</v>
      </c>
    </row>
    <row r="5132" spans="1:11" x14ac:dyDescent="0.25">
      <c r="A5132" t="s">
        <v>378</v>
      </c>
      <c r="B5132" t="s">
        <v>378</v>
      </c>
      <c r="C5132" t="s">
        <v>379</v>
      </c>
      <c r="D5132">
        <v>1990</v>
      </c>
      <c r="E5132">
        <v>37020</v>
      </c>
      <c r="F5132">
        <v>660</v>
      </c>
      <c r="G5132">
        <v>1540</v>
      </c>
      <c r="H5132">
        <v>1680</v>
      </c>
      <c r="I5132">
        <v>0</v>
      </c>
      <c r="J5132">
        <v>3960</v>
      </c>
      <c r="K5132">
        <f>SUM(Emisiones_CH4_CO2eq_MUNDO[[#This Row],[Agricultura (kilotoneladas CO₂e)]:[Otras Quemas de Combustible (kilotoneladas CO₂e)]])</f>
        <v>44860</v>
      </c>
    </row>
    <row r="5133" spans="1:11" x14ac:dyDescent="0.25">
      <c r="A5133" t="s">
        <v>378</v>
      </c>
      <c r="B5133" t="s">
        <v>378</v>
      </c>
      <c r="C5133" t="s">
        <v>379</v>
      </c>
      <c r="D5133">
        <v>1991</v>
      </c>
      <c r="E5133">
        <v>38220</v>
      </c>
      <c r="F5133">
        <v>790</v>
      </c>
      <c r="G5133">
        <v>1580</v>
      </c>
      <c r="H5133">
        <v>1680</v>
      </c>
      <c r="I5133">
        <v>0</v>
      </c>
      <c r="J5133">
        <v>4190</v>
      </c>
      <c r="K5133">
        <f>SUM(Emisiones_CH4_CO2eq_MUNDO[[#This Row],[Agricultura (kilotoneladas CO₂e)]:[Otras Quemas de Combustible (kilotoneladas CO₂e)]])</f>
        <v>46460</v>
      </c>
    </row>
    <row r="5134" spans="1:11" x14ac:dyDescent="0.25">
      <c r="A5134" t="s">
        <v>378</v>
      </c>
      <c r="B5134" t="s">
        <v>378</v>
      </c>
      <c r="C5134" t="s">
        <v>379</v>
      </c>
      <c r="D5134">
        <v>1992</v>
      </c>
      <c r="E5134">
        <v>39360</v>
      </c>
      <c r="F5134">
        <v>920</v>
      </c>
      <c r="G5134">
        <v>1620</v>
      </c>
      <c r="H5134">
        <v>1680</v>
      </c>
      <c r="I5134">
        <v>0</v>
      </c>
      <c r="J5134">
        <v>4420</v>
      </c>
      <c r="K5134">
        <f>SUM(Emisiones_CH4_CO2eq_MUNDO[[#This Row],[Agricultura (kilotoneladas CO₂e)]:[Otras Quemas de Combustible (kilotoneladas CO₂e)]])</f>
        <v>48000</v>
      </c>
    </row>
    <row r="5135" spans="1:11" x14ac:dyDescent="0.25">
      <c r="A5135" t="s">
        <v>378</v>
      </c>
      <c r="B5135" t="s">
        <v>378</v>
      </c>
      <c r="C5135" t="s">
        <v>379</v>
      </c>
      <c r="D5135">
        <v>1993</v>
      </c>
      <c r="E5135">
        <v>40170</v>
      </c>
      <c r="F5135">
        <v>1040</v>
      </c>
      <c r="G5135">
        <v>1660</v>
      </c>
      <c r="H5135">
        <v>1680</v>
      </c>
      <c r="I5135">
        <v>0</v>
      </c>
      <c r="J5135">
        <v>4650</v>
      </c>
      <c r="K5135">
        <f>SUM(Emisiones_CH4_CO2eq_MUNDO[[#This Row],[Agricultura (kilotoneladas CO₂e)]:[Otras Quemas de Combustible (kilotoneladas CO₂e)]])</f>
        <v>49200</v>
      </c>
    </row>
    <row r="5136" spans="1:11" x14ac:dyDescent="0.25">
      <c r="A5136" t="s">
        <v>378</v>
      </c>
      <c r="B5136" t="s">
        <v>378</v>
      </c>
      <c r="C5136" t="s">
        <v>379</v>
      </c>
      <c r="D5136">
        <v>1994</v>
      </c>
      <c r="E5136">
        <v>40660</v>
      </c>
      <c r="F5136">
        <v>1170</v>
      </c>
      <c r="G5136">
        <v>1700</v>
      </c>
      <c r="H5136">
        <v>1680</v>
      </c>
      <c r="I5136">
        <v>0</v>
      </c>
      <c r="J5136">
        <v>4890</v>
      </c>
      <c r="K5136">
        <f>SUM(Emisiones_CH4_CO2eq_MUNDO[[#This Row],[Agricultura (kilotoneladas CO₂e)]:[Otras Quemas de Combustible (kilotoneladas CO₂e)]])</f>
        <v>50100</v>
      </c>
    </row>
    <row r="5137" spans="1:11" x14ac:dyDescent="0.25">
      <c r="A5137" t="s">
        <v>378</v>
      </c>
      <c r="B5137" t="s">
        <v>378</v>
      </c>
      <c r="C5137" t="s">
        <v>379</v>
      </c>
      <c r="D5137">
        <v>1995</v>
      </c>
      <c r="E5137">
        <v>41730</v>
      </c>
      <c r="F5137">
        <v>1980</v>
      </c>
      <c r="G5137">
        <v>2800</v>
      </c>
      <c r="H5137">
        <v>1680</v>
      </c>
      <c r="I5137">
        <v>0</v>
      </c>
      <c r="J5137">
        <v>4670</v>
      </c>
      <c r="K5137">
        <f>SUM(Emisiones_CH4_CO2eq_MUNDO[[#This Row],[Agricultura (kilotoneladas CO₂e)]:[Otras Quemas de Combustible (kilotoneladas CO₂e)]])</f>
        <v>52860</v>
      </c>
    </row>
    <row r="5138" spans="1:11" x14ac:dyDescent="0.25">
      <c r="A5138" t="s">
        <v>378</v>
      </c>
      <c r="B5138" t="s">
        <v>378</v>
      </c>
      <c r="C5138" t="s">
        <v>379</v>
      </c>
      <c r="D5138">
        <v>1996</v>
      </c>
      <c r="E5138">
        <v>43050</v>
      </c>
      <c r="F5138">
        <v>2780</v>
      </c>
      <c r="G5138">
        <v>3900</v>
      </c>
      <c r="H5138">
        <v>500</v>
      </c>
      <c r="I5138">
        <v>0</v>
      </c>
      <c r="J5138">
        <v>4450</v>
      </c>
      <c r="K5138">
        <f>SUM(Emisiones_CH4_CO2eq_MUNDO[[#This Row],[Agricultura (kilotoneladas CO₂e)]:[Otras Quemas de Combustible (kilotoneladas CO₂e)]])</f>
        <v>54680</v>
      </c>
    </row>
    <row r="5139" spans="1:11" x14ac:dyDescent="0.25">
      <c r="A5139" t="s">
        <v>378</v>
      </c>
      <c r="B5139" t="s">
        <v>378</v>
      </c>
      <c r="C5139" t="s">
        <v>379</v>
      </c>
      <c r="D5139">
        <v>1997</v>
      </c>
      <c r="E5139">
        <v>43660</v>
      </c>
      <c r="F5139">
        <v>3590</v>
      </c>
      <c r="G5139">
        <v>5000</v>
      </c>
      <c r="H5139">
        <v>370</v>
      </c>
      <c r="I5139">
        <v>0</v>
      </c>
      <c r="J5139">
        <v>4230</v>
      </c>
      <c r="K5139">
        <f>SUM(Emisiones_CH4_CO2eq_MUNDO[[#This Row],[Agricultura (kilotoneladas CO₂e)]:[Otras Quemas de Combustible (kilotoneladas CO₂e)]])</f>
        <v>56850</v>
      </c>
    </row>
    <row r="5140" spans="1:11" x14ac:dyDescent="0.25">
      <c r="A5140" t="s">
        <v>378</v>
      </c>
      <c r="B5140" t="s">
        <v>378</v>
      </c>
      <c r="C5140" t="s">
        <v>379</v>
      </c>
      <c r="D5140">
        <v>1998</v>
      </c>
      <c r="E5140">
        <v>45010</v>
      </c>
      <c r="F5140">
        <v>4390</v>
      </c>
      <c r="G5140">
        <v>6090</v>
      </c>
      <c r="H5140">
        <v>1370</v>
      </c>
      <c r="I5140">
        <v>0</v>
      </c>
      <c r="J5140">
        <v>4010</v>
      </c>
      <c r="K5140">
        <f>SUM(Emisiones_CH4_CO2eq_MUNDO[[#This Row],[Agricultura (kilotoneladas CO₂e)]:[Otras Quemas de Combustible (kilotoneladas CO₂e)]])</f>
        <v>60870</v>
      </c>
    </row>
    <row r="5141" spans="1:11" x14ac:dyDescent="0.25">
      <c r="A5141" t="s">
        <v>378</v>
      </c>
      <c r="B5141" t="s">
        <v>378</v>
      </c>
      <c r="C5141" t="s">
        <v>379</v>
      </c>
      <c r="D5141">
        <v>1999</v>
      </c>
      <c r="E5141">
        <v>46610</v>
      </c>
      <c r="F5141">
        <v>5200</v>
      </c>
      <c r="G5141">
        <v>7190</v>
      </c>
      <c r="H5141">
        <v>740</v>
      </c>
      <c r="I5141">
        <v>0</v>
      </c>
      <c r="J5141">
        <v>3800</v>
      </c>
      <c r="K5141">
        <f>SUM(Emisiones_CH4_CO2eq_MUNDO[[#This Row],[Agricultura (kilotoneladas CO₂e)]:[Otras Quemas de Combustible (kilotoneladas CO₂e)]])</f>
        <v>63540</v>
      </c>
    </row>
    <row r="5142" spans="1:11" x14ac:dyDescent="0.25">
      <c r="A5142" t="s">
        <v>378</v>
      </c>
      <c r="B5142" t="s">
        <v>378</v>
      </c>
      <c r="C5142" t="s">
        <v>379</v>
      </c>
      <c r="D5142">
        <v>2000</v>
      </c>
      <c r="E5142">
        <v>46890</v>
      </c>
      <c r="F5142">
        <v>6010</v>
      </c>
      <c r="G5142">
        <v>8289.9999999999891</v>
      </c>
      <c r="H5142">
        <v>770</v>
      </c>
      <c r="I5142">
        <v>0</v>
      </c>
      <c r="J5142">
        <v>3580</v>
      </c>
      <c r="K5142">
        <f>SUM(Emisiones_CH4_CO2eq_MUNDO[[#This Row],[Agricultura (kilotoneladas CO₂e)]:[Otras Quemas de Combustible (kilotoneladas CO₂e)]])</f>
        <v>65539.999999999985</v>
      </c>
    </row>
    <row r="5143" spans="1:11" x14ac:dyDescent="0.25">
      <c r="A5143" t="s">
        <v>378</v>
      </c>
      <c r="B5143" t="s">
        <v>378</v>
      </c>
      <c r="C5143" t="s">
        <v>379</v>
      </c>
      <c r="D5143">
        <v>2001</v>
      </c>
      <c r="E5143">
        <v>46000</v>
      </c>
      <c r="F5143">
        <v>7240</v>
      </c>
      <c r="G5143">
        <v>9060</v>
      </c>
      <c r="H5143">
        <v>320</v>
      </c>
      <c r="I5143">
        <v>0</v>
      </c>
      <c r="J5143">
        <v>3390</v>
      </c>
      <c r="K5143">
        <f>SUM(Emisiones_CH4_CO2eq_MUNDO[[#This Row],[Agricultura (kilotoneladas CO₂e)]:[Otras Quemas de Combustible (kilotoneladas CO₂e)]])</f>
        <v>66010</v>
      </c>
    </row>
    <row r="5144" spans="1:11" x14ac:dyDescent="0.25">
      <c r="A5144" t="s">
        <v>378</v>
      </c>
      <c r="B5144" t="s">
        <v>378</v>
      </c>
      <c r="C5144" t="s">
        <v>379</v>
      </c>
      <c r="D5144">
        <v>2002</v>
      </c>
      <c r="E5144">
        <v>46500</v>
      </c>
      <c r="F5144">
        <v>8480</v>
      </c>
      <c r="G5144">
        <v>9830</v>
      </c>
      <c r="H5144">
        <v>1350</v>
      </c>
      <c r="I5144">
        <v>0</v>
      </c>
      <c r="J5144">
        <v>3210</v>
      </c>
      <c r="K5144">
        <f>SUM(Emisiones_CH4_CO2eq_MUNDO[[#This Row],[Agricultura (kilotoneladas CO₂e)]:[Otras Quemas de Combustible (kilotoneladas CO₂e)]])</f>
        <v>69370</v>
      </c>
    </row>
    <row r="5145" spans="1:11" x14ac:dyDescent="0.25">
      <c r="A5145" t="s">
        <v>378</v>
      </c>
      <c r="B5145" t="s">
        <v>378</v>
      </c>
      <c r="C5145" t="s">
        <v>379</v>
      </c>
      <c r="D5145">
        <v>2003</v>
      </c>
      <c r="E5145">
        <v>47070</v>
      </c>
      <c r="F5145">
        <v>9720</v>
      </c>
      <c r="G5145">
        <v>10600</v>
      </c>
      <c r="H5145">
        <v>1830</v>
      </c>
      <c r="I5145">
        <v>0</v>
      </c>
      <c r="J5145">
        <v>3020</v>
      </c>
      <c r="K5145">
        <f>SUM(Emisiones_CH4_CO2eq_MUNDO[[#This Row],[Agricultura (kilotoneladas CO₂e)]:[Otras Quemas de Combustible (kilotoneladas CO₂e)]])</f>
        <v>72240</v>
      </c>
    </row>
    <row r="5146" spans="1:11" x14ac:dyDescent="0.25">
      <c r="A5146" t="s">
        <v>378</v>
      </c>
      <c r="B5146" t="s">
        <v>378</v>
      </c>
      <c r="C5146" t="s">
        <v>379</v>
      </c>
      <c r="D5146">
        <v>2004</v>
      </c>
      <c r="E5146">
        <v>47990</v>
      </c>
      <c r="F5146">
        <v>10960</v>
      </c>
      <c r="G5146">
        <v>11380</v>
      </c>
      <c r="H5146">
        <v>2020</v>
      </c>
      <c r="I5146">
        <v>0</v>
      </c>
      <c r="J5146">
        <v>2840</v>
      </c>
      <c r="K5146">
        <f>SUM(Emisiones_CH4_CO2eq_MUNDO[[#This Row],[Agricultura (kilotoneladas CO₂e)]:[Otras Quemas de Combustible (kilotoneladas CO₂e)]])</f>
        <v>75190</v>
      </c>
    </row>
    <row r="5147" spans="1:11" x14ac:dyDescent="0.25">
      <c r="A5147" t="s">
        <v>378</v>
      </c>
      <c r="B5147" t="s">
        <v>378</v>
      </c>
      <c r="C5147" t="s">
        <v>379</v>
      </c>
      <c r="D5147">
        <v>2005</v>
      </c>
      <c r="E5147">
        <v>48490</v>
      </c>
      <c r="F5147">
        <v>12200</v>
      </c>
      <c r="G5147">
        <v>12150</v>
      </c>
      <c r="H5147">
        <v>2470</v>
      </c>
      <c r="I5147">
        <v>0</v>
      </c>
      <c r="J5147">
        <v>2650</v>
      </c>
      <c r="K5147">
        <f>SUM(Emisiones_CH4_CO2eq_MUNDO[[#This Row],[Agricultura (kilotoneladas CO₂e)]:[Otras Quemas de Combustible (kilotoneladas CO₂e)]])</f>
        <v>77960</v>
      </c>
    </row>
    <row r="5148" spans="1:11" x14ac:dyDescent="0.25">
      <c r="A5148" t="s">
        <v>378</v>
      </c>
      <c r="B5148" t="s">
        <v>378</v>
      </c>
      <c r="C5148" t="s">
        <v>379</v>
      </c>
      <c r="D5148">
        <v>2006</v>
      </c>
      <c r="E5148">
        <v>49550</v>
      </c>
      <c r="F5148">
        <v>13440</v>
      </c>
      <c r="G5148">
        <v>12920</v>
      </c>
      <c r="H5148">
        <v>910</v>
      </c>
      <c r="I5148">
        <v>0</v>
      </c>
      <c r="J5148">
        <v>2540</v>
      </c>
      <c r="K5148">
        <f>SUM(Emisiones_CH4_CO2eq_MUNDO[[#This Row],[Agricultura (kilotoneladas CO₂e)]:[Otras Quemas de Combustible (kilotoneladas CO₂e)]])</f>
        <v>79360</v>
      </c>
    </row>
    <row r="5149" spans="1:11" x14ac:dyDescent="0.25">
      <c r="A5149" t="s">
        <v>378</v>
      </c>
      <c r="B5149" t="s">
        <v>378</v>
      </c>
      <c r="C5149" t="s">
        <v>379</v>
      </c>
      <c r="D5149">
        <v>2007</v>
      </c>
      <c r="E5149">
        <v>49500</v>
      </c>
      <c r="F5149">
        <v>14670</v>
      </c>
      <c r="G5149">
        <v>13690</v>
      </c>
      <c r="H5149">
        <v>2830</v>
      </c>
      <c r="I5149">
        <v>0</v>
      </c>
      <c r="J5149">
        <v>2440</v>
      </c>
      <c r="K5149">
        <f>SUM(Emisiones_CH4_CO2eq_MUNDO[[#This Row],[Agricultura (kilotoneladas CO₂e)]:[Otras Quemas de Combustible (kilotoneladas CO₂e)]])</f>
        <v>83130</v>
      </c>
    </row>
    <row r="5150" spans="1:11" x14ac:dyDescent="0.25">
      <c r="A5150" t="s">
        <v>378</v>
      </c>
      <c r="B5150" t="s">
        <v>378</v>
      </c>
      <c r="C5150" t="s">
        <v>379</v>
      </c>
      <c r="D5150">
        <v>2008</v>
      </c>
      <c r="E5150">
        <v>49660</v>
      </c>
      <c r="F5150">
        <v>15910</v>
      </c>
      <c r="G5150">
        <v>14470</v>
      </c>
      <c r="H5150">
        <v>710</v>
      </c>
      <c r="I5150">
        <v>0</v>
      </c>
      <c r="J5150">
        <v>2330</v>
      </c>
      <c r="K5150">
        <f>SUM(Emisiones_CH4_CO2eq_MUNDO[[#This Row],[Agricultura (kilotoneladas CO₂e)]:[Otras Quemas de Combustible (kilotoneladas CO₂e)]])</f>
        <v>83080</v>
      </c>
    </row>
    <row r="5151" spans="1:11" x14ac:dyDescent="0.25">
      <c r="A5151" t="s">
        <v>378</v>
      </c>
      <c r="B5151" t="s">
        <v>378</v>
      </c>
      <c r="C5151" t="s">
        <v>379</v>
      </c>
      <c r="D5151">
        <v>2009</v>
      </c>
      <c r="E5151">
        <v>49660</v>
      </c>
      <c r="F5151">
        <v>17150</v>
      </c>
      <c r="G5151">
        <v>15240</v>
      </c>
      <c r="H5151">
        <v>1330</v>
      </c>
      <c r="I5151">
        <v>0</v>
      </c>
      <c r="J5151">
        <v>2220</v>
      </c>
      <c r="K5151">
        <f>SUM(Emisiones_CH4_CO2eq_MUNDO[[#This Row],[Agricultura (kilotoneladas CO₂e)]:[Otras Quemas de Combustible (kilotoneladas CO₂e)]])</f>
        <v>85600</v>
      </c>
    </row>
    <row r="5152" spans="1:11" x14ac:dyDescent="0.25">
      <c r="A5152" t="s">
        <v>378</v>
      </c>
      <c r="B5152" t="s">
        <v>378</v>
      </c>
      <c r="C5152" t="s">
        <v>379</v>
      </c>
      <c r="D5152">
        <v>2010</v>
      </c>
      <c r="E5152">
        <v>49490</v>
      </c>
      <c r="F5152">
        <v>18390</v>
      </c>
      <c r="G5152">
        <v>16010</v>
      </c>
      <c r="H5152">
        <v>2650</v>
      </c>
      <c r="I5152">
        <v>0</v>
      </c>
      <c r="J5152">
        <v>2120</v>
      </c>
      <c r="K5152">
        <f>SUM(Emisiones_CH4_CO2eq_MUNDO[[#This Row],[Agricultura (kilotoneladas CO₂e)]:[Otras Quemas de Combustible (kilotoneladas CO₂e)]])</f>
        <v>88660</v>
      </c>
    </row>
    <row r="5153" spans="1:11" x14ac:dyDescent="0.25">
      <c r="A5153" t="s">
        <v>378</v>
      </c>
      <c r="B5153" t="s">
        <v>378</v>
      </c>
      <c r="C5153" t="s">
        <v>379</v>
      </c>
      <c r="D5153">
        <v>2011</v>
      </c>
      <c r="E5153">
        <v>49510</v>
      </c>
      <c r="F5153">
        <v>18650</v>
      </c>
      <c r="G5153">
        <v>16430</v>
      </c>
      <c r="H5153">
        <v>990</v>
      </c>
      <c r="I5153">
        <v>0</v>
      </c>
      <c r="J5153">
        <v>2110</v>
      </c>
      <c r="K5153">
        <f>SUM(Emisiones_CH4_CO2eq_MUNDO[[#This Row],[Agricultura (kilotoneladas CO₂e)]:[Otras Quemas de Combustible (kilotoneladas CO₂e)]])</f>
        <v>87690</v>
      </c>
    </row>
    <row r="5154" spans="1:11" x14ac:dyDescent="0.25">
      <c r="A5154" t="s">
        <v>378</v>
      </c>
      <c r="B5154" t="s">
        <v>378</v>
      </c>
      <c r="C5154" t="s">
        <v>379</v>
      </c>
      <c r="D5154">
        <v>2012</v>
      </c>
      <c r="E5154">
        <v>49500</v>
      </c>
      <c r="F5154">
        <v>18920</v>
      </c>
      <c r="G5154">
        <v>16850</v>
      </c>
      <c r="H5154">
        <v>1810</v>
      </c>
      <c r="I5154">
        <v>0</v>
      </c>
      <c r="J5154">
        <v>2100</v>
      </c>
      <c r="K5154">
        <f>SUM(Emisiones_CH4_CO2eq_MUNDO[[#This Row],[Agricultura (kilotoneladas CO₂e)]:[Otras Quemas de Combustible (kilotoneladas CO₂e)]])</f>
        <v>89180</v>
      </c>
    </row>
    <row r="5155" spans="1:11" x14ac:dyDescent="0.25">
      <c r="A5155" t="s">
        <v>378</v>
      </c>
      <c r="B5155" t="s">
        <v>378</v>
      </c>
      <c r="C5155" t="s">
        <v>379</v>
      </c>
      <c r="D5155">
        <v>2013</v>
      </c>
      <c r="E5155">
        <v>49960</v>
      </c>
      <c r="F5155">
        <v>19180</v>
      </c>
      <c r="G5155">
        <v>17270</v>
      </c>
      <c r="H5155">
        <v>1740</v>
      </c>
      <c r="I5155">
        <v>0</v>
      </c>
      <c r="J5155">
        <v>2089.99999999999</v>
      </c>
      <c r="K5155">
        <f>SUM(Emisiones_CH4_CO2eq_MUNDO[[#This Row],[Agricultura (kilotoneladas CO₂e)]:[Otras Quemas de Combustible (kilotoneladas CO₂e)]])</f>
        <v>90239.999999999985</v>
      </c>
    </row>
    <row r="5156" spans="1:11" x14ac:dyDescent="0.25">
      <c r="A5156" t="s">
        <v>378</v>
      </c>
      <c r="B5156" t="s">
        <v>378</v>
      </c>
      <c r="C5156" t="s">
        <v>379</v>
      </c>
      <c r="D5156">
        <v>2014</v>
      </c>
      <c r="E5156">
        <v>49790</v>
      </c>
      <c r="F5156">
        <v>19450</v>
      </c>
      <c r="G5156">
        <v>17480</v>
      </c>
      <c r="H5156">
        <v>2320</v>
      </c>
      <c r="I5156">
        <v>0</v>
      </c>
      <c r="J5156">
        <v>2080</v>
      </c>
      <c r="K5156">
        <f>SUM(Emisiones_CH4_CO2eq_MUNDO[[#This Row],[Agricultura (kilotoneladas CO₂e)]:[Otras Quemas de Combustible (kilotoneladas CO₂e)]])</f>
        <v>91120</v>
      </c>
    </row>
    <row r="5157" spans="1:11" x14ac:dyDescent="0.25">
      <c r="A5157" t="s">
        <v>378</v>
      </c>
      <c r="B5157" t="s">
        <v>378</v>
      </c>
      <c r="C5157" t="s">
        <v>379</v>
      </c>
      <c r="D5157">
        <v>2015</v>
      </c>
      <c r="E5157">
        <v>50300</v>
      </c>
      <c r="F5157">
        <v>19720</v>
      </c>
      <c r="G5157">
        <v>17700</v>
      </c>
      <c r="H5157">
        <v>1820</v>
      </c>
      <c r="I5157">
        <v>0</v>
      </c>
      <c r="J5157">
        <v>2069.99999999999</v>
      </c>
      <c r="K5157">
        <f>SUM(Emisiones_CH4_CO2eq_MUNDO[[#This Row],[Agricultura (kilotoneladas CO₂e)]:[Otras Quemas de Combustible (kilotoneladas CO₂e)]])</f>
        <v>91609.999999999985</v>
      </c>
    </row>
    <row r="5158" spans="1:11" x14ac:dyDescent="0.25">
      <c r="A5158" t="s">
        <v>378</v>
      </c>
      <c r="B5158" t="s">
        <v>378</v>
      </c>
      <c r="C5158" t="s">
        <v>379</v>
      </c>
      <c r="D5158">
        <v>2016</v>
      </c>
      <c r="E5158">
        <v>50220</v>
      </c>
      <c r="F5158">
        <v>19010</v>
      </c>
      <c r="G5158">
        <v>17910</v>
      </c>
      <c r="H5158">
        <v>1780</v>
      </c>
      <c r="I5158">
        <v>0</v>
      </c>
      <c r="J5158">
        <v>2089.99999999999</v>
      </c>
      <c r="K5158">
        <f>SUM(Emisiones_CH4_CO2eq_MUNDO[[#This Row],[Agricultura (kilotoneladas CO₂e)]:[Otras Quemas de Combustible (kilotoneladas CO₂e)]])</f>
        <v>91009.999999999985</v>
      </c>
    </row>
    <row r="5159" spans="1:11" x14ac:dyDescent="0.25">
      <c r="A5159" t="s">
        <v>380</v>
      </c>
      <c r="B5159" t="s">
        <v>504</v>
      </c>
      <c r="C5159" t="s">
        <v>381</v>
      </c>
      <c r="D5159">
        <v>1990</v>
      </c>
      <c r="E5159">
        <v>3177760</v>
      </c>
      <c r="F5159">
        <v>2086550</v>
      </c>
      <c r="G5159">
        <v>1287090</v>
      </c>
      <c r="H5159">
        <v>491470</v>
      </c>
      <c r="I5159">
        <v>5290</v>
      </c>
      <c r="J5159">
        <v>367420</v>
      </c>
      <c r="K5159">
        <f>SUM(Emisiones_CH4_CO2eq_MUNDO[[#This Row],[Agricultura (kilotoneladas CO₂e)]:[Otras Quemas de Combustible (kilotoneladas CO₂e)]])</f>
        <v>7415580</v>
      </c>
    </row>
    <row r="5160" spans="1:11" x14ac:dyDescent="0.25">
      <c r="A5160" t="s">
        <v>380</v>
      </c>
      <c r="B5160" t="s">
        <v>504</v>
      </c>
      <c r="C5160" t="s">
        <v>381</v>
      </c>
      <c r="D5160">
        <v>1991</v>
      </c>
      <c r="E5160">
        <v>3174070</v>
      </c>
      <c r="F5160">
        <v>2025880</v>
      </c>
      <c r="G5160">
        <v>1318080</v>
      </c>
      <c r="H5160">
        <v>491470</v>
      </c>
      <c r="I5160">
        <v>4940</v>
      </c>
      <c r="J5160">
        <v>373300</v>
      </c>
      <c r="K5160">
        <f>SUM(Emisiones_CH4_CO2eq_MUNDO[[#This Row],[Agricultura (kilotoneladas CO₂e)]:[Otras Quemas de Combustible (kilotoneladas CO₂e)]])</f>
        <v>7387740</v>
      </c>
    </row>
    <row r="5161" spans="1:11" x14ac:dyDescent="0.25">
      <c r="A5161" t="s">
        <v>380</v>
      </c>
      <c r="B5161" t="s">
        <v>504</v>
      </c>
      <c r="C5161" t="s">
        <v>381</v>
      </c>
      <c r="D5161">
        <v>1992</v>
      </c>
      <c r="E5161">
        <v>3158240</v>
      </c>
      <c r="F5161">
        <v>1959390</v>
      </c>
      <c r="G5161">
        <v>1341630</v>
      </c>
      <c r="H5161">
        <v>491470</v>
      </c>
      <c r="I5161">
        <v>4910</v>
      </c>
      <c r="J5161">
        <v>366830</v>
      </c>
      <c r="K5161">
        <f>SUM(Emisiones_CH4_CO2eq_MUNDO[[#This Row],[Agricultura (kilotoneladas CO₂e)]:[Otras Quemas de Combustible (kilotoneladas CO₂e)]])</f>
        <v>7322470</v>
      </c>
    </row>
    <row r="5162" spans="1:11" x14ac:dyDescent="0.25">
      <c r="A5162" t="s">
        <v>380</v>
      </c>
      <c r="B5162" t="s">
        <v>504</v>
      </c>
      <c r="C5162" t="s">
        <v>381</v>
      </c>
      <c r="D5162">
        <v>1993</v>
      </c>
      <c r="E5162">
        <v>3142630</v>
      </c>
      <c r="F5162">
        <v>1925910</v>
      </c>
      <c r="G5162">
        <v>1367870</v>
      </c>
      <c r="H5162">
        <v>491470</v>
      </c>
      <c r="I5162">
        <v>4740</v>
      </c>
      <c r="J5162">
        <v>368010</v>
      </c>
      <c r="K5162">
        <f>SUM(Emisiones_CH4_CO2eq_MUNDO[[#This Row],[Agricultura (kilotoneladas CO₂e)]:[Otras Quemas de Combustible (kilotoneladas CO₂e)]])</f>
        <v>7300630</v>
      </c>
    </row>
    <row r="5163" spans="1:11" x14ac:dyDescent="0.25">
      <c r="A5163" t="s">
        <v>380</v>
      </c>
      <c r="B5163" t="s">
        <v>504</v>
      </c>
      <c r="C5163" t="s">
        <v>381</v>
      </c>
      <c r="D5163">
        <v>1994</v>
      </c>
      <c r="E5163">
        <v>3166070</v>
      </c>
      <c r="F5163">
        <v>1858860</v>
      </c>
      <c r="G5163">
        <v>1389270</v>
      </c>
      <c r="H5163">
        <v>491470</v>
      </c>
      <c r="I5163">
        <v>5390</v>
      </c>
      <c r="J5163">
        <v>363270</v>
      </c>
      <c r="K5163">
        <f>SUM(Emisiones_CH4_CO2eq_MUNDO[[#This Row],[Agricultura (kilotoneladas CO₂e)]:[Otras Quemas de Combustible (kilotoneladas CO₂e)]])</f>
        <v>7274330</v>
      </c>
    </row>
    <row r="5164" spans="1:11" x14ac:dyDescent="0.25">
      <c r="A5164" t="s">
        <v>380</v>
      </c>
      <c r="B5164" t="s">
        <v>504</v>
      </c>
      <c r="C5164" t="s">
        <v>381</v>
      </c>
      <c r="D5164">
        <v>1995</v>
      </c>
      <c r="E5164">
        <v>3182250</v>
      </c>
      <c r="F5164">
        <v>1853450</v>
      </c>
      <c r="G5164">
        <v>1391360</v>
      </c>
      <c r="H5164">
        <v>491470</v>
      </c>
      <c r="I5164">
        <v>5370</v>
      </c>
      <c r="J5164">
        <v>359580</v>
      </c>
      <c r="K5164">
        <f>SUM(Emisiones_CH4_CO2eq_MUNDO[[#This Row],[Agricultura (kilotoneladas CO₂e)]:[Otras Quemas de Combustible (kilotoneladas CO₂e)]])</f>
        <v>7283480</v>
      </c>
    </row>
    <row r="5165" spans="1:11" x14ac:dyDescent="0.25">
      <c r="A5165" t="s">
        <v>380</v>
      </c>
      <c r="B5165" t="s">
        <v>504</v>
      </c>
      <c r="C5165" t="s">
        <v>381</v>
      </c>
      <c r="D5165">
        <v>1996</v>
      </c>
      <c r="E5165">
        <v>3161940</v>
      </c>
      <c r="F5165">
        <v>1872810</v>
      </c>
      <c r="G5165">
        <v>1389710</v>
      </c>
      <c r="H5165">
        <v>356100</v>
      </c>
      <c r="I5165">
        <v>5390</v>
      </c>
      <c r="J5165">
        <v>366870</v>
      </c>
      <c r="K5165">
        <f>SUM(Emisiones_CH4_CO2eq_MUNDO[[#This Row],[Agricultura (kilotoneladas CO₂e)]:[Otras Quemas de Combustible (kilotoneladas CO₂e)]])</f>
        <v>7152820</v>
      </c>
    </row>
    <row r="5166" spans="1:11" x14ac:dyDescent="0.25">
      <c r="A5166" t="s">
        <v>380</v>
      </c>
      <c r="B5166" t="s">
        <v>504</v>
      </c>
      <c r="C5166" t="s">
        <v>381</v>
      </c>
      <c r="D5166">
        <v>1997</v>
      </c>
      <c r="E5166">
        <v>3116980</v>
      </c>
      <c r="F5166">
        <v>1883700</v>
      </c>
      <c r="G5166">
        <v>1382210</v>
      </c>
      <c r="H5166">
        <v>613890</v>
      </c>
      <c r="I5166">
        <v>5750</v>
      </c>
      <c r="J5166">
        <v>366510</v>
      </c>
      <c r="K5166">
        <f>SUM(Emisiones_CH4_CO2eq_MUNDO[[#This Row],[Agricultura (kilotoneladas CO₂e)]:[Otras Quemas de Combustible (kilotoneladas CO₂e)]])</f>
        <v>7369040</v>
      </c>
    </row>
    <row r="5167" spans="1:11" x14ac:dyDescent="0.25">
      <c r="A5167" t="s">
        <v>380</v>
      </c>
      <c r="B5167" t="s">
        <v>504</v>
      </c>
      <c r="C5167" t="s">
        <v>381</v>
      </c>
      <c r="D5167">
        <v>1998</v>
      </c>
      <c r="E5167">
        <v>3138260</v>
      </c>
      <c r="F5167">
        <v>1882410</v>
      </c>
      <c r="G5167">
        <v>1370240</v>
      </c>
      <c r="H5167">
        <v>511470</v>
      </c>
      <c r="I5167">
        <v>5800</v>
      </c>
      <c r="J5167">
        <v>366100</v>
      </c>
      <c r="K5167">
        <f>SUM(Emisiones_CH4_CO2eq_MUNDO[[#This Row],[Agricultura (kilotoneladas CO₂e)]:[Otras Quemas de Combustible (kilotoneladas CO₂e)]])</f>
        <v>7274280</v>
      </c>
    </row>
    <row r="5168" spans="1:11" x14ac:dyDescent="0.25">
      <c r="A5168" t="s">
        <v>380</v>
      </c>
      <c r="B5168" t="s">
        <v>504</v>
      </c>
      <c r="C5168" t="s">
        <v>381</v>
      </c>
      <c r="D5168">
        <v>1999</v>
      </c>
      <c r="E5168">
        <v>3168910</v>
      </c>
      <c r="F5168">
        <v>1903250</v>
      </c>
      <c r="G5168">
        <v>1364800</v>
      </c>
      <c r="H5168">
        <v>395440</v>
      </c>
      <c r="I5168">
        <v>6170</v>
      </c>
      <c r="J5168">
        <v>368660</v>
      </c>
      <c r="K5168">
        <f>SUM(Emisiones_CH4_CO2eq_MUNDO[[#This Row],[Agricultura (kilotoneladas CO₂e)]:[Otras Quemas de Combustible (kilotoneladas CO₂e)]])</f>
        <v>7207230</v>
      </c>
    </row>
    <row r="5169" spans="1:11" x14ac:dyDescent="0.25">
      <c r="A5169" t="s">
        <v>380</v>
      </c>
      <c r="B5169" t="s">
        <v>504</v>
      </c>
      <c r="C5169" t="s">
        <v>381</v>
      </c>
      <c r="D5169">
        <v>2000</v>
      </c>
      <c r="E5169">
        <v>3172150</v>
      </c>
      <c r="F5169">
        <v>1952800</v>
      </c>
      <c r="G5169">
        <v>1362940</v>
      </c>
      <c r="H5169">
        <v>312690</v>
      </c>
      <c r="I5169">
        <v>9070</v>
      </c>
      <c r="J5169">
        <v>364350</v>
      </c>
      <c r="K5169">
        <f>SUM(Emisiones_CH4_CO2eq_MUNDO[[#This Row],[Agricultura (kilotoneladas CO₂e)]:[Otras Quemas de Combustible (kilotoneladas CO₂e)]])</f>
        <v>7174000</v>
      </c>
    </row>
    <row r="5170" spans="1:11" x14ac:dyDescent="0.25">
      <c r="A5170" t="s">
        <v>380</v>
      </c>
      <c r="B5170" t="s">
        <v>504</v>
      </c>
      <c r="C5170" t="s">
        <v>381</v>
      </c>
      <c r="D5170">
        <v>2001</v>
      </c>
      <c r="E5170">
        <v>3195010</v>
      </c>
      <c r="F5170">
        <v>2014260</v>
      </c>
      <c r="G5170">
        <v>1346660</v>
      </c>
      <c r="H5170">
        <v>323360</v>
      </c>
      <c r="I5170">
        <v>8910</v>
      </c>
      <c r="J5170">
        <v>374450</v>
      </c>
      <c r="K5170">
        <f>SUM(Emisiones_CH4_CO2eq_MUNDO[[#This Row],[Agricultura (kilotoneladas CO₂e)]:[Otras Quemas de Combustible (kilotoneladas CO₂e)]])</f>
        <v>7262650</v>
      </c>
    </row>
    <row r="5171" spans="1:11" x14ac:dyDescent="0.25">
      <c r="A5171" t="s">
        <v>380</v>
      </c>
      <c r="B5171" t="s">
        <v>504</v>
      </c>
      <c r="C5171" t="s">
        <v>381</v>
      </c>
      <c r="D5171">
        <v>2002</v>
      </c>
      <c r="E5171">
        <v>3209040</v>
      </c>
      <c r="F5171">
        <v>2055150</v>
      </c>
      <c r="G5171">
        <v>1338830</v>
      </c>
      <c r="H5171">
        <v>569870</v>
      </c>
      <c r="I5171">
        <v>8990</v>
      </c>
      <c r="J5171">
        <v>379910</v>
      </c>
      <c r="K5171">
        <f>SUM(Emisiones_CH4_CO2eq_MUNDO[[#This Row],[Agricultura (kilotoneladas CO₂e)]:[Otras Quemas de Combustible (kilotoneladas CO₂e)]])</f>
        <v>7561790</v>
      </c>
    </row>
    <row r="5172" spans="1:11" x14ac:dyDescent="0.25">
      <c r="A5172" t="s">
        <v>380</v>
      </c>
      <c r="B5172" t="s">
        <v>504</v>
      </c>
      <c r="C5172" t="s">
        <v>381</v>
      </c>
      <c r="D5172">
        <v>2003</v>
      </c>
      <c r="E5172">
        <v>3201930</v>
      </c>
      <c r="F5172">
        <v>2145650</v>
      </c>
      <c r="G5172">
        <v>1331830</v>
      </c>
      <c r="H5172">
        <v>510920</v>
      </c>
      <c r="I5172">
        <v>9200</v>
      </c>
      <c r="J5172">
        <v>387050</v>
      </c>
      <c r="K5172">
        <f>SUM(Emisiones_CH4_CO2eq_MUNDO[[#This Row],[Agricultura (kilotoneladas CO₂e)]:[Otras Quemas de Combustible (kilotoneladas CO₂e)]])</f>
        <v>7586580</v>
      </c>
    </row>
    <row r="5173" spans="1:11" x14ac:dyDescent="0.25">
      <c r="A5173" t="s">
        <v>380</v>
      </c>
      <c r="B5173" t="s">
        <v>504</v>
      </c>
      <c r="C5173" t="s">
        <v>381</v>
      </c>
      <c r="D5173">
        <v>2004</v>
      </c>
      <c r="E5173">
        <v>3254900</v>
      </c>
      <c r="F5173">
        <v>2205320</v>
      </c>
      <c r="G5173">
        <v>1317550</v>
      </c>
      <c r="H5173">
        <v>590740</v>
      </c>
      <c r="I5173">
        <v>9230</v>
      </c>
      <c r="J5173">
        <v>392380</v>
      </c>
      <c r="K5173">
        <f>SUM(Emisiones_CH4_CO2eq_MUNDO[[#This Row],[Agricultura (kilotoneladas CO₂e)]:[Otras Quemas de Combustible (kilotoneladas CO₂e)]])</f>
        <v>7770120</v>
      </c>
    </row>
    <row r="5174" spans="1:11" x14ac:dyDescent="0.25">
      <c r="A5174" t="s">
        <v>380</v>
      </c>
      <c r="B5174" t="s">
        <v>504</v>
      </c>
      <c r="C5174" t="s">
        <v>381</v>
      </c>
      <c r="D5174">
        <v>2005</v>
      </c>
      <c r="E5174">
        <v>3282830</v>
      </c>
      <c r="F5174">
        <v>2247970</v>
      </c>
      <c r="G5174">
        <v>1305670</v>
      </c>
      <c r="H5174">
        <v>512840</v>
      </c>
      <c r="I5174">
        <v>9110</v>
      </c>
      <c r="J5174">
        <v>390600</v>
      </c>
      <c r="K5174">
        <f>SUM(Emisiones_CH4_CO2eq_MUNDO[[#This Row],[Agricultura (kilotoneladas CO₂e)]:[Otras Quemas de Combustible (kilotoneladas CO₂e)]])</f>
        <v>7749020</v>
      </c>
    </row>
    <row r="5175" spans="1:11" x14ac:dyDescent="0.25">
      <c r="A5175" t="s">
        <v>380</v>
      </c>
      <c r="B5175" t="s">
        <v>504</v>
      </c>
      <c r="C5175" t="s">
        <v>381</v>
      </c>
      <c r="D5175">
        <v>2006</v>
      </c>
      <c r="E5175">
        <v>3309190</v>
      </c>
      <c r="F5175">
        <v>2337900</v>
      </c>
      <c r="G5175">
        <v>1314120</v>
      </c>
      <c r="H5175">
        <v>560130</v>
      </c>
      <c r="I5175">
        <v>9210</v>
      </c>
      <c r="J5175">
        <v>396640</v>
      </c>
      <c r="K5175">
        <f>SUM(Emisiones_CH4_CO2eq_MUNDO[[#This Row],[Agricultura (kilotoneladas CO₂e)]:[Otras Quemas de Combustible (kilotoneladas CO₂e)]])</f>
        <v>7927190</v>
      </c>
    </row>
    <row r="5176" spans="1:11" x14ac:dyDescent="0.25">
      <c r="A5176" t="s">
        <v>380</v>
      </c>
      <c r="B5176" t="s">
        <v>504</v>
      </c>
      <c r="C5176" t="s">
        <v>381</v>
      </c>
      <c r="D5176">
        <v>2007</v>
      </c>
      <c r="E5176">
        <v>3342470</v>
      </c>
      <c r="F5176">
        <v>2405340</v>
      </c>
      <c r="G5176">
        <v>1319480</v>
      </c>
      <c r="H5176">
        <v>465470</v>
      </c>
      <c r="I5176">
        <v>9500</v>
      </c>
      <c r="J5176">
        <v>403590</v>
      </c>
      <c r="K5176">
        <f>SUM(Emisiones_CH4_CO2eq_MUNDO[[#This Row],[Agricultura (kilotoneladas CO₂e)]:[Otras Quemas de Combustible (kilotoneladas CO₂e)]])</f>
        <v>7945850</v>
      </c>
    </row>
    <row r="5177" spans="1:11" x14ac:dyDescent="0.25">
      <c r="A5177" t="s">
        <v>380</v>
      </c>
      <c r="B5177" t="s">
        <v>504</v>
      </c>
      <c r="C5177" t="s">
        <v>381</v>
      </c>
      <c r="D5177">
        <v>2008</v>
      </c>
      <c r="E5177">
        <v>3357700</v>
      </c>
      <c r="F5177">
        <v>2490990</v>
      </c>
      <c r="G5177">
        <v>1321970</v>
      </c>
      <c r="H5177">
        <v>425380</v>
      </c>
      <c r="I5177">
        <v>9160</v>
      </c>
      <c r="J5177">
        <v>412060</v>
      </c>
      <c r="K5177">
        <f>SUM(Emisiones_CH4_CO2eq_MUNDO[[#This Row],[Agricultura (kilotoneladas CO₂e)]:[Otras Quemas de Combustible (kilotoneladas CO₂e)]])</f>
        <v>8017260</v>
      </c>
    </row>
    <row r="5178" spans="1:11" x14ac:dyDescent="0.25">
      <c r="A5178" t="s">
        <v>380</v>
      </c>
      <c r="B5178" t="s">
        <v>504</v>
      </c>
      <c r="C5178" t="s">
        <v>381</v>
      </c>
      <c r="D5178">
        <v>2009</v>
      </c>
      <c r="E5178">
        <v>3351640</v>
      </c>
      <c r="F5178">
        <v>2491530</v>
      </c>
      <c r="G5178">
        <v>1326990</v>
      </c>
      <c r="H5178">
        <v>503380</v>
      </c>
      <c r="I5178">
        <v>8640</v>
      </c>
      <c r="J5178">
        <v>418350</v>
      </c>
      <c r="K5178">
        <f>SUM(Emisiones_CH4_CO2eq_MUNDO[[#This Row],[Agricultura (kilotoneladas CO₂e)]:[Otras Quemas de Combustible (kilotoneladas CO₂e)]])</f>
        <v>8100530</v>
      </c>
    </row>
    <row r="5179" spans="1:11" x14ac:dyDescent="0.25">
      <c r="A5179" t="s">
        <v>380</v>
      </c>
      <c r="B5179" t="s">
        <v>504</v>
      </c>
      <c r="C5179" t="s">
        <v>381</v>
      </c>
      <c r="D5179">
        <v>2010</v>
      </c>
      <c r="E5179">
        <v>3382530</v>
      </c>
      <c r="F5179">
        <v>2566200</v>
      </c>
      <c r="G5179">
        <v>1335030</v>
      </c>
      <c r="H5179">
        <v>450050</v>
      </c>
      <c r="I5179">
        <v>8930</v>
      </c>
      <c r="J5179">
        <v>427270</v>
      </c>
      <c r="K5179">
        <f>SUM(Emisiones_CH4_CO2eq_MUNDO[[#This Row],[Agricultura (kilotoneladas CO₂e)]:[Otras Quemas de Combustible (kilotoneladas CO₂e)]])</f>
        <v>8170010</v>
      </c>
    </row>
    <row r="5180" spans="1:11" x14ac:dyDescent="0.25">
      <c r="A5180" t="s">
        <v>380</v>
      </c>
      <c r="B5180" t="s">
        <v>504</v>
      </c>
      <c r="C5180" t="s">
        <v>381</v>
      </c>
      <c r="D5180">
        <v>2011</v>
      </c>
      <c r="E5180">
        <v>3439100</v>
      </c>
      <c r="F5180">
        <v>2598370</v>
      </c>
      <c r="G5180">
        <v>1335460</v>
      </c>
      <c r="H5180">
        <v>454590</v>
      </c>
      <c r="I5180">
        <v>8930</v>
      </c>
      <c r="J5180">
        <v>443650</v>
      </c>
      <c r="K5180">
        <f>SUM(Emisiones_CH4_CO2eq_MUNDO[[#This Row],[Agricultura (kilotoneladas CO₂e)]:[Otras Quemas de Combustible (kilotoneladas CO₂e)]])</f>
        <v>8280100</v>
      </c>
    </row>
    <row r="5181" spans="1:11" x14ac:dyDescent="0.25">
      <c r="A5181" t="s">
        <v>380</v>
      </c>
      <c r="B5181" t="s">
        <v>504</v>
      </c>
      <c r="C5181" t="s">
        <v>381</v>
      </c>
      <c r="D5181">
        <v>2012</v>
      </c>
      <c r="E5181">
        <v>3449150</v>
      </c>
      <c r="F5181">
        <v>2614880</v>
      </c>
      <c r="G5181">
        <v>1343020</v>
      </c>
      <c r="H5181">
        <v>493650</v>
      </c>
      <c r="I5181">
        <v>8920</v>
      </c>
      <c r="J5181">
        <v>464520</v>
      </c>
      <c r="K5181">
        <f>SUM(Emisiones_CH4_CO2eq_MUNDO[[#This Row],[Agricultura (kilotoneladas CO₂e)]:[Otras Quemas de Combustible (kilotoneladas CO₂e)]])</f>
        <v>8374140</v>
      </c>
    </row>
    <row r="5182" spans="1:11" x14ac:dyDescent="0.25">
      <c r="A5182" t="s">
        <v>380</v>
      </c>
      <c r="B5182" t="s">
        <v>504</v>
      </c>
      <c r="C5182" t="s">
        <v>381</v>
      </c>
      <c r="D5182">
        <v>2013</v>
      </c>
      <c r="E5182">
        <v>3413440</v>
      </c>
      <c r="F5182">
        <v>2623580</v>
      </c>
      <c r="G5182">
        <v>1348820</v>
      </c>
      <c r="H5182">
        <v>450670</v>
      </c>
      <c r="I5182">
        <v>8940</v>
      </c>
      <c r="J5182">
        <v>494020</v>
      </c>
      <c r="K5182">
        <f>SUM(Emisiones_CH4_CO2eq_MUNDO[[#This Row],[Agricultura (kilotoneladas CO₂e)]:[Otras Quemas de Combustible (kilotoneladas CO₂e)]])</f>
        <v>8339470</v>
      </c>
    </row>
    <row r="5183" spans="1:11" x14ac:dyDescent="0.25">
      <c r="A5183" t="s">
        <v>380</v>
      </c>
      <c r="B5183" t="s">
        <v>504</v>
      </c>
      <c r="C5183" t="s">
        <v>381</v>
      </c>
      <c r="D5183">
        <v>2014</v>
      </c>
      <c r="E5183">
        <v>3434050</v>
      </c>
      <c r="F5183">
        <v>2631880</v>
      </c>
      <c r="G5183">
        <v>1377490</v>
      </c>
      <c r="H5183">
        <v>512320</v>
      </c>
      <c r="I5183">
        <v>9090</v>
      </c>
      <c r="J5183">
        <v>512409.99999999901</v>
      </c>
      <c r="K5183">
        <f>SUM(Emisiones_CH4_CO2eq_MUNDO[[#This Row],[Agricultura (kilotoneladas CO₂e)]:[Otras Quemas de Combustible (kilotoneladas CO₂e)]])</f>
        <v>8477239.9999999981</v>
      </c>
    </row>
    <row r="5184" spans="1:11" x14ac:dyDescent="0.25">
      <c r="A5184" t="s">
        <v>380</v>
      </c>
      <c r="B5184" t="s">
        <v>504</v>
      </c>
      <c r="C5184" t="s">
        <v>381</v>
      </c>
      <c r="D5184">
        <v>2015</v>
      </c>
      <c r="E5184">
        <v>3474720</v>
      </c>
      <c r="F5184">
        <v>2634470</v>
      </c>
      <c r="G5184">
        <v>1405310</v>
      </c>
      <c r="H5184">
        <v>605300</v>
      </c>
      <c r="I5184">
        <v>9080</v>
      </c>
      <c r="J5184">
        <v>531140</v>
      </c>
      <c r="K5184">
        <f>SUM(Emisiones_CH4_CO2eq_MUNDO[[#This Row],[Agricultura (kilotoneladas CO₂e)]:[Otras Quemas de Combustible (kilotoneladas CO₂e)]])</f>
        <v>8660020</v>
      </c>
    </row>
    <row r="5185" spans="1:11" x14ac:dyDescent="0.25">
      <c r="A5185" t="s">
        <v>380</v>
      </c>
      <c r="B5185" t="s">
        <v>504</v>
      </c>
      <c r="C5185" t="s">
        <v>381</v>
      </c>
      <c r="D5185">
        <v>2016</v>
      </c>
      <c r="E5185">
        <v>3509690</v>
      </c>
      <c r="F5185">
        <v>2637560</v>
      </c>
      <c r="G5185">
        <v>1421040</v>
      </c>
      <c r="H5185">
        <v>436960</v>
      </c>
      <c r="I5185">
        <v>9190</v>
      </c>
      <c r="J5185">
        <v>535630</v>
      </c>
      <c r="K5185">
        <f>SUM(Emisiones_CH4_CO2eq_MUNDO[[#This Row],[Agricultura (kilotoneladas CO₂e)]:[Otras Quemas de Combustible (kilotoneladas CO₂e)]])</f>
        <v>8550070</v>
      </c>
    </row>
    <row r="5186" spans="1:11" x14ac:dyDescent="0.25">
      <c r="A5186" t="s">
        <v>382</v>
      </c>
      <c r="B5186" t="s">
        <v>382</v>
      </c>
      <c r="C5186" t="s">
        <v>383</v>
      </c>
      <c r="D5186">
        <v>1990</v>
      </c>
      <c r="E5186">
        <v>2780</v>
      </c>
      <c r="F5186">
        <v>50</v>
      </c>
      <c r="G5186">
        <v>620</v>
      </c>
      <c r="H5186">
        <v>0</v>
      </c>
      <c r="I5186">
        <v>0</v>
      </c>
      <c r="J5186">
        <v>70</v>
      </c>
      <c r="K5186">
        <f>SUM(Emisiones_CH4_CO2eq_MUNDO[[#This Row],[Agricultura (kilotoneladas CO₂e)]:[Otras Quemas de Combustible (kilotoneladas CO₂e)]])</f>
        <v>3520</v>
      </c>
    </row>
    <row r="5187" spans="1:11" x14ac:dyDescent="0.25">
      <c r="A5187" t="s">
        <v>382</v>
      </c>
      <c r="B5187" t="s">
        <v>382</v>
      </c>
      <c r="C5187" t="s">
        <v>383</v>
      </c>
      <c r="D5187">
        <v>1991</v>
      </c>
      <c r="E5187">
        <v>2650</v>
      </c>
      <c r="F5187">
        <v>60</v>
      </c>
      <c r="G5187">
        <v>650</v>
      </c>
      <c r="H5187">
        <v>0</v>
      </c>
      <c r="I5187">
        <v>0</v>
      </c>
      <c r="J5187">
        <v>70</v>
      </c>
      <c r="K5187">
        <f>SUM(Emisiones_CH4_CO2eq_MUNDO[[#This Row],[Agricultura (kilotoneladas CO₂e)]:[Otras Quemas de Combustible (kilotoneladas CO₂e)]])</f>
        <v>3430</v>
      </c>
    </row>
    <row r="5188" spans="1:11" x14ac:dyDescent="0.25">
      <c r="A5188" t="s">
        <v>382</v>
      </c>
      <c r="B5188" t="s">
        <v>382</v>
      </c>
      <c r="C5188" t="s">
        <v>383</v>
      </c>
      <c r="D5188">
        <v>1992</v>
      </c>
      <c r="E5188">
        <v>2700</v>
      </c>
      <c r="F5188">
        <v>70</v>
      </c>
      <c r="G5188">
        <v>680</v>
      </c>
      <c r="H5188">
        <v>0</v>
      </c>
      <c r="I5188">
        <v>0</v>
      </c>
      <c r="J5188">
        <v>70</v>
      </c>
      <c r="K5188">
        <f>SUM(Emisiones_CH4_CO2eq_MUNDO[[#This Row],[Agricultura (kilotoneladas CO₂e)]:[Otras Quemas de Combustible (kilotoneladas CO₂e)]])</f>
        <v>3520</v>
      </c>
    </row>
    <row r="5189" spans="1:11" x14ac:dyDescent="0.25">
      <c r="A5189" t="s">
        <v>382</v>
      </c>
      <c r="B5189" t="s">
        <v>382</v>
      </c>
      <c r="C5189" t="s">
        <v>383</v>
      </c>
      <c r="D5189">
        <v>1993</v>
      </c>
      <c r="E5189">
        <v>2760</v>
      </c>
      <c r="F5189">
        <v>70</v>
      </c>
      <c r="G5189">
        <v>710</v>
      </c>
      <c r="H5189">
        <v>0</v>
      </c>
      <c r="I5189">
        <v>0</v>
      </c>
      <c r="J5189">
        <v>80</v>
      </c>
      <c r="K5189">
        <f>SUM(Emisiones_CH4_CO2eq_MUNDO[[#This Row],[Agricultura (kilotoneladas CO₂e)]:[Otras Quemas de Combustible (kilotoneladas CO₂e)]])</f>
        <v>3620</v>
      </c>
    </row>
    <row r="5190" spans="1:11" x14ac:dyDescent="0.25">
      <c r="A5190" t="s">
        <v>382</v>
      </c>
      <c r="B5190" t="s">
        <v>382</v>
      </c>
      <c r="C5190" t="s">
        <v>383</v>
      </c>
      <c r="D5190">
        <v>1994</v>
      </c>
      <c r="E5190">
        <v>2730</v>
      </c>
      <c r="F5190">
        <v>80</v>
      </c>
      <c r="G5190">
        <v>750</v>
      </c>
      <c r="H5190">
        <v>0</v>
      </c>
      <c r="I5190">
        <v>0</v>
      </c>
      <c r="J5190">
        <v>80</v>
      </c>
      <c r="K5190">
        <f>SUM(Emisiones_CH4_CO2eq_MUNDO[[#This Row],[Agricultura (kilotoneladas CO₂e)]:[Otras Quemas de Combustible (kilotoneladas CO₂e)]])</f>
        <v>3640</v>
      </c>
    </row>
    <row r="5191" spans="1:11" x14ac:dyDescent="0.25">
      <c r="A5191" t="s">
        <v>382</v>
      </c>
      <c r="B5191" t="s">
        <v>382</v>
      </c>
      <c r="C5191" t="s">
        <v>383</v>
      </c>
      <c r="D5191">
        <v>1995</v>
      </c>
      <c r="E5191">
        <v>2780</v>
      </c>
      <c r="F5191">
        <v>90</v>
      </c>
      <c r="G5191">
        <v>780</v>
      </c>
      <c r="H5191">
        <v>0</v>
      </c>
      <c r="I5191">
        <v>0</v>
      </c>
      <c r="J5191">
        <v>80</v>
      </c>
      <c r="K5191">
        <f>SUM(Emisiones_CH4_CO2eq_MUNDO[[#This Row],[Agricultura (kilotoneladas CO₂e)]:[Otras Quemas de Combustible (kilotoneladas CO₂e)]])</f>
        <v>3730</v>
      </c>
    </row>
    <row r="5192" spans="1:11" x14ac:dyDescent="0.25">
      <c r="A5192" t="s">
        <v>382</v>
      </c>
      <c r="B5192" t="s">
        <v>382</v>
      </c>
      <c r="C5192" t="s">
        <v>383</v>
      </c>
      <c r="D5192">
        <v>1996</v>
      </c>
      <c r="E5192">
        <v>2880</v>
      </c>
      <c r="F5192">
        <v>220</v>
      </c>
      <c r="G5192">
        <v>910</v>
      </c>
      <c r="H5192">
        <v>0</v>
      </c>
      <c r="I5192">
        <v>0</v>
      </c>
      <c r="J5192">
        <v>150</v>
      </c>
      <c r="K5192">
        <f>SUM(Emisiones_CH4_CO2eq_MUNDO[[#This Row],[Agricultura (kilotoneladas CO₂e)]:[Otras Quemas de Combustible (kilotoneladas CO₂e)]])</f>
        <v>4160</v>
      </c>
    </row>
    <row r="5193" spans="1:11" x14ac:dyDescent="0.25">
      <c r="A5193" t="s">
        <v>382</v>
      </c>
      <c r="B5193" t="s">
        <v>382</v>
      </c>
      <c r="C5193" t="s">
        <v>383</v>
      </c>
      <c r="D5193">
        <v>1997</v>
      </c>
      <c r="E5193">
        <v>3000</v>
      </c>
      <c r="F5193">
        <v>350</v>
      </c>
      <c r="G5193">
        <v>1040</v>
      </c>
      <c r="H5193">
        <v>0</v>
      </c>
      <c r="I5193">
        <v>0</v>
      </c>
      <c r="J5193">
        <v>220</v>
      </c>
      <c r="K5193">
        <f>SUM(Emisiones_CH4_CO2eq_MUNDO[[#This Row],[Agricultura (kilotoneladas CO₂e)]:[Otras Quemas de Combustible (kilotoneladas CO₂e)]])</f>
        <v>4610</v>
      </c>
    </row>
    <row r="5194" spans="1:11" x14ac:dyDescent="0.25">
      <c r="A5194" t="s">
        <v>382</v>
      </c>
      <c r="B5194" t="s">
        <v>382</v>
      </c>
      <c r="C5194" t="s">
        <v>383</v>
      </c>
      <c r="D5194">
        <v>1998</v>
      </c>
      <c r="E5194">
        <v>3140</v>
      </c>
      <c r="F5194">
        <v>490</v>
      </c>
      <c r="G5194">
        <v>1170</v>
      </c>
      <c r="H5194">
        <v>0</v>
      </c>
      <c r="I5194">
        <v>0</v>
      </c>
      <c r="J5194">
        <v>290</v>
      </c>
      <c r="K5194">
        <f>SUM(Emisiones_CH4_CO2eq_MUNDO[[#This Row],[Agricultura (kilotoneladas CO₂e)]:[Otras Quemas de Combustible (kilotoneladas CO₂e)]])</f>
        <v>5090</v>
      </c>
    </row>
    <row r="5195" spans="1:11" x14ac:dyDescent="0.25">
      <c r="A5195" t="s">
        <v>382</v>
      </c>
      <c r="B5195" t="s">
        <v>382</v>
      </c>
      <c r="C5195" t="s">
        <v>383</v>
      </c>
      <c r="D5195">
        <v>1999</v>
      </c>
      <c r="E5195">
        <v>3210</v>
      </c>
      <c r="F5195">
        <v>620</v>
      </c>
      <c r="G5195">
        <v>1300</v>
      </c>
      <c r="H5195">
        <v>0</v>
      </c>
      <c r="I5195">
        <v>0</v>
      </c>
      <c r="J5195">
        <v>360</v>
      </c>
      <c r="K5195">
        <f>SUM(Emisiones_CH4_CO2eq_MUNDO[[#This Row],[Agricultura (kilotoneladas CO₂e)]:[Otras Quemas de Combustible (kilotoneladas CO₂e)]])</f>
        <v>5490</v>
      </c>
    </row>
    <row r="5196" spans="1:11" x14ac:dyDescent="0.25">
      <c r="A5196" t="s">
        <v>382</v>
      </c>
      <c r="B5196" t="s">
        <v>382</v>
      </c>
      <c r="C5196" t="s">
        <v>383</v>
      </c>
      <c r="D5196">
        <v>2000</v>
      </c>
      <c r="E5196">
        <v>3310</v>
      </c>
      <c r="F5196">
        <v>750</v>
      </c>
      <c r="G5196">
        <v>1430</v>
      </c>
      <c r="H5196">
        <v>0</v>
      </c>
      <c r="I5196">
        <v>0</v>
      </c>
      <c r="J5196">
        <v>430</v>
      </c>
      <c r="K5196">
        <f>SUM(Emisiones_CH4_CO2eq_MUNDO[[#This Row],[Agricultura (kilotoneladas CO₂e)]:[Otras Quemas de Combustible (kilotoneladas CO₂e)]])</f>
        <v>5920</v>
      </c>
    </row>
    <row r="5197" spans="1:11" x14ac:dyDescent="0.25">
      <c r="A5197" t="s">
        <v>382</v>
      </c>
      <c r="B5197" t="s">
        <v>382</v>
      </c>
      <c r="C5197" t="s">
        <v>383</v>
      </c>
      <c r="D5197">
        <v>2001</v>
      </c>
      <c r="E5197">
        <v>3470</v>
      </c>
      <c r="F5197">
        <v>740</v>
      </c>
      <c r="G5197">
        <v>1490</v>
      </c>
      <c r="H5197">
        <v>0</v>
      </c>
      <c r="I5197">
        <v>0</v>
      </c>
      <c r="J5197">
        <v>470</v>
      </c>
      <c r="K5197">
        <f>SUM(Emisiones_CH4_CO2eq_MUNDO[[#This Row],[Agricultura (kilotoneladas CO₂e)]:[Otras Quemas de Combustible (kilotoneladas CO₂e)]])</f>
        <v>6170</v>
      </c>
    </row>
    <row r="5198" spans="1:11" x14ac:dyDescent="0.25">
      <c r="A5198" t="s">
        <v>382</v>
      </c>
      <c r="B5198" t="s">
        <v>382</v>
      </c>
      <c r="C5198" t="s">
        <v>383</v>
      </c>
      <c r="D5198">
        <v>2002</v>
      </c>
      <c r="E5198">
        <v>3510</v>
      </c>
      <c r="F5198">
        <v>720</v>
      </c>
      <c r="G5198">
        <v>1550</v>
      </c>
      <c r="H5198">
        <v>0</v>
      </c>
      <c r="I5198">
        <v>0</v>
      </c>
      <c r="J5198">
        <v>510</v>
      </c>
      <c r="K5198">
        <f>SUM(Emisiones_CH4_CO2eq_MUNDO[[#This Row],[Agricultura (kilotoneladas CO₂e)]:[Otras Quemas de Combustible (kilotoneladas CO₂e)]])</f>
        <v>6290</v>
      </c>
    </row>
    <row r="5199" spans="1:11" x14ac:dyDescent="0.25">
      <c r="A5199" t="s">
        <v>382</v>
      </c>
      <c r="B5199" t="s">
        <v>382</v>
      </c>
      <c r="C5199" t="s">
        <v>383</v>
      </c>
      <c r="D5199">
        <v>2003</v>
      </c>
      <c r="E5199">
        <v>3890</v>
      </c>
      <c r="F5199">
        <v>710</v>
      </c>
      <c r="G5199">
        <v>1600</v>
      </c>
      <c r="H5199">
        <v>0</v>
      </c>
      <c r="I5199">
        <v>0</v>
      </c>
      <c r="J5199">
        <v>550</v>
      </c>
      <c r="K5199">
        <f>SUM(Emisiones_CH4_CO2eq_MUNDO[[#This Row],[Agricultura (kilotoneladas CO₂e)]:[Otras Quemas de Combustible (kilotoneladas CO₂e)]])</f>
        <v>6750</v>
      </c>
    </row>
    <row r="5200" spans="1:11" x14ac:dyDescent="0.25">
      <c r="A5200" t="s">
        <v>382</v>
      </c>
      <c r="B5200" t="s">
        <v>382</v>
      </c>
      <c r="C5200" t="s">
        <v>383</v>
      </c>
      <c r="D5200">
        <v>2004</v>
      </c>
      <c r="E5200">
        <v>3940</v>
      </c>
      <c r="F5200">
        <v>700</v>
      </c>
      <c r="G5200">
        <v>1660</v>
      </c>
      <c r="H5200">
        <v>0</v>
      </c>
      <c r="I5200">
        <v>0</v>
      </c>
      <c r="J5200">
        <v>590</v>
      </c>
      <c r="K5200">
        <f>SUM(Emisiones_CH4_CO2eq_MUNDO[[#This Row],[Agricultura (kilotoneladas CO₂e)]:[Otras Quemas de Combustible (kilotoneladas CO₂e)]])</f>
        <v>6890</v>
      </c>
    </row>
    <row r="5201" spans="1:11" x14ac:dyDescent="0.25">
      <c r="A5201" t="s">
        <v>382</v>
      </c>
      <c r="B5201" t="s">
        <v>382</v>
      </c>
      <c r="C5201" t="s">
        <v>383</v>
      </c>
      <c r="D5201">
        <v>2005</v>
      </c>
      <c r="E5201">
        <v>3980</v>
      </c>
      <c r="F5201">
        <v>690</v>
      </c>
      <c r="G5201">
        <v>1720</v>
      </c>
      <c r="H5201">
        <v>0</v>
      </c>
      <c r="I5201">
        <v>0</v>
      </c>
      <c r="J5201">
        <v>630</v>
      </c>
      <c r="K5201">
        <f>SUM(Emisiones_CH4_CO2eq_MUNDO[[#This Row],[Agricultura (kilotoneladas CO₂e)]:[Otras Quemas de Combustible (kilotoneladas CO₂e)]])</f>
        <v>7020</v>
      </c>
    </row>
    <row r="5202" spans="1:11" x14ac:dyDescent="0.25">
      <c r="A5202" t="s">
        <v>382</v>
      </c>
      <c r="B5202" t="s">
        <v>382</v>
      </c>
      <c r="C5202" t="s">
        <v>383</v>
      </c>
      <c r="D5202">
        <v>2006</v>
      </c>
      <c r="E5202">
        <v>4070</v>
      </c>
      <c r="F5202">
        <v>660</v>
      </c>
      <c r="G5202">
        <v>1820</v>
      </c>
      <c r="H5202">
        <v>0</v>
      </c>
      <c r="I5202">
        <v>0</v>
      </c>
      <c r="J5202">
        <v>660</v>
      </c>
      <c r="K5202">
        <f>SUM(Emisiones_CH4_CO2eq_MUNDO[[#This Row],[Agricultura (kilotoneladas CO₂e)]:[Otras Quemas de Combustible (kilotoneladas CO₂e)]])</f>
        <v>7210</v>
      </c>
    </row>
    <row r="5203" spans="1:11" x14ac:dyDescent="0.25">
      <c r="A5203" t="s">
        <v>382</v>
      </c>
      <c r="B5203" t="s">
        <v>382</v>
      </c>
      <c r="C5203" t="s">
        <v>383</v>
      </c>
      <c r="D5203">
        <v>2007</v>
      </c>
      <c r="E5203">
        <v>4230</v>
      </c>
      <c r="F5203">
        <v>630</v>
      </c>
      <c r="G5203">
        <v>1910</v>
      </c>
      <c r="H5203">
        <v>0</v>
      </c>
      <c r="I5203">
        <v>0</v>
      </c>
      <c r="J5203">
        <v>680</v>
      </c>
      <c r="K5203">
        <f>SUM(Emisiones_CH4_CO2eq_MUNDO[[#This Row],[Agricultura (kilotoneladas CO₂e)]:[Otras Quemas de Combustible (kilotoneladas CO₂e)]])</f>
        <v>7450</v>
      </c>
    </row>
    <row r="5204" spans="1:11" x14ac:dyDescent="0.25">
      <c r="A5204" t="s">
        <v>382</v>
      </c>
      <c r="B5204" t="s">
        <v>382</v>
      </c>
      <c r="C5204" t="s">
        <v>383</v>
      </c>
      <c r="D5204">
        <v>2008</v>
      </c>
      <c r="E5204">
        <v>4360</v>
      </c>
      <c r="F5204">
        <v>610</v>
      </c>
      <c r="G5204">
        <v>2009.99999999999</v>
      </c>
      <c r="H5204">
        <v>0</v>
      </c>
      <c r="I5204">
        <v>0</v>
      </c>
      <c r="J5204">
        <v>710</v>
      </c>
      <c r="K5204">
        <f>SUM(Emisiones_CH4_CO2eq_MUNDO[[#This Row],[Agricultura (kilotoneladas CO₂e)]:[Otras Quemas de Combustible (kilotoneladas CO₂e)]])</f>
        <v>7689.99999999999</v>
      </c>
    </row>
    <row r="5205" spans="1:11" x14ac:dyDescent="0.25">
      <c r="A5205" t="s">
        <v>382</v>
      </c>
      <c r="B5205" t="s">
        <v>382</v>
      </c>
      <c r="C5205" t="s">
        <v>383</v>
      </c>
      <c r="D5205">
        <v>2009</v>
      </c>
      <c r="E5205">
        <v>4460</v>
      </c>
      <c r="F5205">
        <v>580</v>
      </c>
      <c r="G5205">
        <v>2100</v>
      </c>
      <c r="H5205">
        <v>0</v>
      </c>
      <c r="I5205">
        <v>0</v>
      </c>
      <c r="J5205">
        <v>730</v>
      </c>
      <c r="K5205">
        <f>SUM(Emisiones_CH4_CO2eq_MUNDO[[#This Row],[Agricultura (kilotoneladas CO₂e)]:[Otras Quemas de Combustible (kilotoneladas CO₂e)]])</f>
        <v>7870</v>
      </c>
    </row>
    <row r="5206" spans="1:11" x14ac:dyDescent="0.25">
      <c r="A5206" t="s">
        <v>382</v>
      </c>
      <c r="B5206" t="s">
        <v>382</v>
      </c>
      <c r="C5206" t="s">
        <v>383</v>
      </c>
      <c r="D5206">
        <v>2010</v>
      </c>
      <c r="E5206">
        <v>4510</v>
      </c>
      <c r="F5206">
        <v>550</v>
      </c>
      <c r="G5206">
        <v>2200</v>
      </c>
      <c r="H5206">
        <v>0</v>
      </c>
      <c r="I5206">
        <v>0</v>
      </c>
      <c r="J5206">
        <v>760</v>
      </c>
      <c r="K5206">
        <f>SUM(Emisiones_CH4_CO2eq_MUNDO[[#This Row],[Agricultura (kilotoneladas CO₂e)]:[Otras Quemas de Combustible (kilotoneladas CO₂e)]])</f>
        <v>8020</v>
      </c>
    </row>
    <row r="5207" spans="1:11" x14ac:dyDescent="0.25">
      <c r="A5207" t="s">
        <v>382</v>
      </c>
      <c r="B5207" t="s">
        <v>382</v>
      </c>
      <c r="C5207" t="s">
        <v>383</v>
      </c>
      <c r="D5207">
        <v>2011</v>
      </c>
      <c r="E5207">
        <v>4630</v>
      </c>
      <c r="F5207">
        <v>470</v>
      </c>
      <c r="G5207">
        <v>2290</v>
      </c>
      <c r="H5207">
        <v>0</v>
      </c>
      <c r="I5207">
        <v>0</v>
      </c>
      <c r="J5207">
        <v>730</v>
      </c>
      <c r="K5207">
        <f>SUM(Emisiones_CH4_CO2eq_MUNDO[[#This Row],[Agricultura (kilotoneladas CO₂e)]:[Otras Quemas de Combustible (kilotoneladas CO₂e)]])</f>
        <v>8120</v>
      </c>
    </row>
    <row r="5208" spans="1:11" x14ac:dyDescent="0.25">
      <c r="A5208" t="s">
        <v>382</v>
      </c>
      <c r="B5208" t="s">
        <v>382</v>
      </c>
      <c r="C5208" t="s">
        <v>383</v>
      </c>
      <c r="D5208">
        <v>2012</v>
      </c>
      <c r="E5208">
        <v>4680</v>
      </c>
      <c r="F5208">
        <v>380</v>
      </c>
      <c r="G5208">
        <v>2380</v>
      </c>
      <c r="H5208">
        <v>0</v>
      </c>
      <c r="I5208">
        <v>0</v>
      </c>
      <c r="J5208">
        <v>710</v>
      </c>
      <c r="K5208">
        <f>SUM(Emisiones_CH4_CO2eq_MUNDO[[#This Row],[Agricultura (kilotoneladas CO₂e)]:[Otras Quemas de Combustible (kilotoneladas CO₂e)]])</f>
        <v>8150</v>
      </c>
    </row>
    <row r="5209" spans="1:11" x14ac:dyDescent="0.25">
      <c r="A5209" t="s">
        <v>382</v>
      </c>
      <c r="B5209" t="s">
        <v>382</v>
      </c>
      <c r="C5209" t="s">
        <v>383</v>
      </c>
      <c r="D5209">
        <v>2013</v>
      </c>
      <c r="E5209">
        <v>4750</v>
      </c>
      <c r="F5209">
        <v>290</v>
      </c>
      <c r="G5209">
        <v>2480</v>
      </c>
      <c r="H5209">
        <v>0</v>
      </c>
      <c r="I5209">
        <v>0</v>
      </c>
      <c r="J5209">
        <v>690</v>
      </c>
      <c r="K5209">
        <f>SUM(Emisiones_CH4_CO2eq_MUNDO[[#This Row],[Agricultura (kilotoneladas CO₂e)]:[Otras Quemas de Combustible (kilotoneladas CO₂e)]])</f>
        <v>8210</v>
      </c>
    </row>
    <row r="5210" spans="1:11" x14ac:dyDescent="0.25">
      <c r="A5210" t="s">
        <v>382</v>
      </c>
      <c r="B5210" t="s">
        <v>382</v>
      </c>
      <c r="C5210" t="s">
        <v>383</v>
      </c>
      <c r="D5210">
        <v>2014</v>
      </c>
      <c r="E5210">
        <v>4830</v>
      </c>
      <c r="F5210">
        <v>200</v>
      </c>
      <c r="G5210">
        <v>2570</v>
      </c>
      <c r="H5210">
        <v>0</v>
      </c>
      <c r="I5210">
        <v>0</v>
      </c>
      <c r="J5210">
        <v>670</v>
      </c>
      <c r="K5210">
        <f>SUM(Emisiones_CH4_CO2eq_MUNDO[[#This Row],[Agricultura (kilotoneladas CO₂e)]:[Otras Quemas de Combustible (kilotoneladas CO₂e)]])</f>
        <v>8270</v>
      </c>
    </row>
    <row r="5211" spans="1:11" x14ac:dyDescent="0.25">
      <c r="A5211" t="s">
        <v>382</v>
      </c>
      <c r="B5211" t="s">
        <v>382</v>
      </c>
      <c r="C5211" t="s">
        <v>383</v>
      </c>
      <c r="D5211">
        <v>2015</v>
      </c>
      <c r="E5211">
        <v>4770</v>
      </c>
      <c r="F5211">
        <v>120</v>
      </c>
      <c r="G5211">
        <v>2660</v>
      </c>
      <c r="H5211">
        <v>0</v>
      </c>
      <c r="I5211">
        <v>0</v>
      </c>
      <c r="J5211">
        <v>650</v>
      </c>
      <c r="K5211">
        <f>SUM(Emisiones_CH4_CO2eq_MUNDO[[#This Row],[Agricultura (kilotoneladas CO₂e)]:[Otras Quemas de Combustible (kilotoneladas CO₂e)]])</f>
        <v>8200</v>
      </c>
    </row>
    <row r="5212" spans="1:11" x14ac:dyDescent="0.25">
      <c r="A5212" t="s">
        <v>382</v>
      </c>
      <c r="B5212" t="s">
        <v>382</v>
      </c>
      <c r="C5212" t="s">
        <v>383</v>
      </c>
      <c r="D5212">
        <v>2016</v>
      </c>
      <c r="E5212">
        <v>4630</v>
      </c>
      <c r="F5212">
        <v>110</v>
      </c>
      <c r="G5212">
        <v>2750</v>
      </c>
      <c r="H5212">
        <v>0</v>
      </c>
      <c r="I5212">
        <v>0</v>
      </c>
      <c r="J5212">
        <v>660</v>
      </c>
      <c r="K5212">
        <f>SUM(Emisiones_CH4_CO2eq_MUNDO[[#This Row],[Agricultura (kilotoneladas CO₂e)]:[Otras Quemas de Combustible (kilotoneladas CO₂e)]])</f>
        <v>8150</v>
      </c>
    </row>
    <row r="5213" spans="1:11" x14ac:dyDescent="0.25">
      <c r="A5213" t="s">
        <v>384</v>
      </c>
      <c r="B5213" t="s">
        <v>384</v>
      </c>
      <c r="C5213" t="s">
        <v>385</v>
      </c>
      <c r="D5213">
        <v>1990</v>
      </c>
      <c r="E5213">
        <v>10680</v>
      </c>
      <c r="F5213">
        <v>10</v>
      </c>
      <c r="G5213">
        <v>1510</v>
      </c>
      <c r="H5213">
        <v>90870</v>
      </c>
      <c r="I5213">
        <v>0</v>
      </c>
      <c r="J5213">
        <v>2610</v>
      </c>
      <c r="K5213">
        <f>SUM(Emisiones_CH4_CO2eq_MUNDO[[#This Row],[Agricultura (kilotoneladas CO₂e)]:[Otras Quemas de Combustible (kilotoneladas CO₂e)]])</f>
        <v>105680</v>
      </c>
    </row>
    <row r="5214" spans="1:11" x14ac:dyDescent="0.25">
      <c r="A5214" t="s">
        <v>384</v>
      </c>
      <c r="B5214" t="s">
        <v>384</v>
      </c>
      <c r="C5214" t="s">
        <v>385</v>
      </c>
      <c r="D5214">
        <v>1991</v>
      </c>
      <c r="E5214">
        <v>10770</v>
      </c>
      <c r="F5214">
        <v>10</v>
      </c>
      <c r="G5214">
        <v>1550</v>
      </c>
      <c r="H5214">
        <v>90870</v>
      </c>
      <c r="I5214">
        <v>0</v>
      </c>
      <c r="J5214">
        <v>2520</v>
      </c>
      <c r="K5214">
        <f>SUM(Emisiones_CH4_CO2eq_MUNDO[[#This Row],[Agricultura (kilotoneladas CO₂e)]:[Otras Quemas de Combustible (kilotoneladas CO₂e)]])</f>
        <v>105720</v>
      </c>
    </row>
    <row r="5215" spans="1:11" x14ac:dyDescent="0.25">
      <c r="A5215" t="s">
        <v>384</v>
      </c>
      <c r="B5215" t="s">
        <v>384</v>
      </c>
      <c r="C5215" t="s">
        <v>385</v>
      </c>
      <c r="D5215">
        <v>1992</v>
      </c>
      <c r="E5215">
        <v>10790</v>
      </c>
      <c r="F5215">
        <v>10</v>
      </c>
      <c r="G5215">
        <v>1600</v>
      </c>
      <c r="H5215">
        <v>90870</v>
      </c>
      <c r="I5215">
        <v>0</v>
      </c>
      <c r="J5215">
        <v>2430</v>
      </c>
      <c r="K5215">
        <f>SUM(Emisiones_CH4_CO2eq_MUNDO[[#This Row],[Agricultura (kilotoneladas CO₂e)]:[Otras Quemas de Combustible (kilotoneladas CO₂e)]])</f>
        <v>105700</v>
      </c>
    </row>
    <row r="5216" spans="1:11" x14ac:dyDescent="0.25">
      <c r="A5216" t="s">
        <v>384</v>
      </c>
      <c r="B5216" t="s">
        <v>384</v>
      </c>
      <c r="C5216" t="s">
        <v>385</v>
      </c>
      <c r="D5216">
        <v>1993</v>
      </c>
      <c r="E5216">
        <v>10640</v>
      </c>
      <c r="F5216">
        <v>0</v>
      </c>
      <c r="G5216">
        <v>1640</v>
      </c>
      <c r="H5216">
        <v>90870</v>
      </c>
      <c r="I5216">
        <v>0</v>
      </c>
      <c r="J5216">
        <v>2340</v>
      </c>
      <c r="K5216">
        <f>SUM(Emisiones_CH4_CO2eq_MUNDO[[#This Row],[Agricultura (kilotoneladas CO₂e)]:[Otras Quemas de Combustible (kilotoneladas CO₂e)]])</f>
        <v>105490</v>
      </c>
    </row>
    <row r="5217" spans="1:11" x14ac:dyDescent="0.25">
      <c r="A5217" t="s">
        <v>384</v>
      </c>
      <c r="B5217" t="s">
        <v>384</v>
      </c>
      <c r="C5217" t="s">
        <v>385</v>
      </c>
      <c r="D5217">
        <v>1994</v>
      </c>
      <c r="E5217">
        <v>10460</v>
      </c>
      <c r="F5217">
        <v>0</v>
      </c>
      <c r="G5217">
        <v>1680</v>
      </c>
      <c r="H5217">
        <v>90870</v>
      </c>
      <c r="I5217">
        <v>0</v>
      </c>
      <c r="J5217">
        <v>2250</v>
      </c>
      <c r="K5217">
        <f>SUM(Emisiones_CH4_CO2eq_MUNDO[[#This Row],[Agricultura (kilotoneladas CO₂e)]:[Otras Quemas de Combustible (kilotoneladas CO₂e)]])</f>
        <v>105260</v>
      </c>
    </row>
    <row r="5218" spans="1:11" x14ac:dyDescent="0.25">
      <c r="A5218" t="s">
        <v>384</v>
      </c>
      <c r="B5218" t="s">
        <v>384</v>
      </c>
      <c r="C5218" t="s">
        <v>385</v>
      </c>
      <c r="D5218">
        <v>1995</v>
      </c>
      <c r="E5218">
        <v>10300</v>
      </c>
      <c r="F5218">
        <v>0</v>
      </c>
      <c r="G5218">
        <v>1730</v>
      </c>
      <c r="H5218">
        <v>90870</v>
      </c>
      <c r="I5218">
        <v>0</v>
      </c>
      <c r="J5218">
        <v>2180</v>
      </c>
      <c r="K5218">
        <f>SUM(Emisiones_CH4_CO2eq_MUNDO[[#This Row],[Agricultura (kilotoneladas CO₂e)]:[Otras Quemas de Combustible (kilotoneladas CO₂e)]])</f>
        <v>105080</v>
      </c>
    </row>
    <row r="5219" spans="1:11" x14ac:dyDescent="0.25">
      <c r="A5219" t="s">
        <v>384</v>
      </c>
      <c r="B5219" t="s">
        <v>384</v>
      </c>
      <c r="C5219" t="s">
        <v>385</v>
      </c>
      <c r="D5219">
        <v>1996</v>
      </c>
      <c r="E5219">
        <v>8550</v>
      </c>
      <c r="F5219">
        <v>0</v>
      </c>
      <c r="G5219">
        <v>1780</v>
      </c>
      <c r="H5219">
        <v>87470</v>
      </c>
      <c r="I5219">
        <v>0</v>
      </c>
      <c r="J5219">
        <v>2110</v>
      </c>
      <c r="K5219">
        <f>SUM(Emisiones_CH4_CO2eq_MUNDO[[#This Row],[Agricultura (kilotoneladas CO₂e)]:[Otras Quemas de Combustible (kilotoneladas CO₂e)]])</f>
        <v>99910</v>
      </c>
    </row>
    <row r="5220" spans="1:11" x14ac:dyDescent="0.25">
      <c r="A5220" t="s">
        <v>384</v>
      </c>
      <c r="B5220" t="s">
        <v>384</v>
      </c>
      <c r="C5220" t="s">
        <v>385</v>
      </c>
      <c r="D5220">
        <v>1997</v>
      </c>
      <c r="E5220">
        <v>8730</v>
      </c>
      <c r="F5220">
        <v>0</v>
      </c>
      <c r="G5220">
        <v>1830</v>
      </c>
      <c r="H5220">
        <v>78800</v>
      </c>
      <c r="I5220">
        <v>0</v>
      </c>
      <c r="J5220">
        <v>2040</v>
      </c>
      <c r="K5220">
        <f>SUM(Emisiones_CH4_CO2eq_MUNDO[[#This Row],[Agricultura (kilotoneladas CO₂e)]:[Otras Quemas de Combustible (kilotoneladas CO₂e)]])</f>
        <v>91400</v>
      </c>
    </row>
    <row r="5221" spans="1:11" x14ac:dyDescent="0.25">
      <c r="A5221" t="s">
        <v>384</v>
      </c>
      <c r="B5221" t="s">
        <v>384</v>
      </c>
      <c r="C5221" t="s">
        <v>385</v>
      </c>
      <c r="D5221">
        <v>1998</v>
      </c>
      <c r="E5221">
        <v>9640</v>
      </c>
      <c r="F5221">
        <v>0</v>
      </c>
      <c r="G5221">
        <v>1880</v>
      </c>
      <c r="H5221">
        <v>80120</v>
      </c>
      <c r="I5221">
        <v>0</v>
      </c>
      <c r="J5221">
        <v>1970</v>
      </c>
      <c r="K5221">
        <f>SUM(Emisiones_CH4_CO2eq_MUNDO[[#This Row],[Agricultura (kilotoneladas CO₂e)]:[Otras Quemas de Combustible (kilotoneladas CO₂e)]])</f>
        <v>93610</v>
      </c>
    </row>
    <row r="5222" spans="1:11" x14ac:dyDescent="0.25">
      <c r="A5222" t="s">
        <v>384</v>
      </c>
      <c r="B5222" t="s">
        <v>384</v>
      </c>
      <c r="C5222" t="s">
        <v>385</v>
      </c>
      <c r="D5222">
        <v>1999</v>
      </c>
      <c r="E5222">
        <v>9010</v>
      </c>
      <c r="F5222">
        <v>0</v>
      </c>
      <c r="G5222">
        <v>1930</v>
      </c>
      <c r="H5222">
        <v>71830</v>
      </c>
      <c r="I5222">
        <v>0</v>
      </c>
      <c r="J5222">
        <v>1900</v>
      </c>
      <c r="K5222">
        <f>SUM(Emisiones_CH4_CO2eq_MUNDO[[#This Row],[Agricultura (kilotoneladas CO₂e)]:[Otras Quemas de Combustible (kilotoneladas CO₂e)]])</f>
        <v>84670</v>
      </c>
    </row>
    <row r="5223" spans="1:11" x14ac:dyDescent="0.25">
      <c r="A5223" t="s">
        <v>384</v>
      </c>
      <c r="B5223" t="s">
        <v>384</v>
      </c>
      <c r="C5223" t="s">
        <v>385</v>
      </c>
      <c r="D5223">
        <v>2000</v>
      </c>
      <c r="E5223">
        <v>8540</v>
      </c>
      <c r="F5223">
        <v>0</v>
      </c>
      <c r="G5223">
        <v>1980</v>
      </c>
      <c r="H5223">
        <v>80500</v>
      </c>
      <c r="I5223">
        <v>0</v>
      </c>
      <c r="J5223">
        <v>1820</v>
      </c>
      <c r="K5223">
        <f>SUM(Emisiones_CH4_CO2eq_MUNDO[[#This Row],[Agricultura (kilotoneladas CO₂e)]:[Otras Quemas de Combustible (kilotoneladas CO₂e)]])</f>
        <v>92840</v>
      </c>
    </row>
    <row r="5224" spans="1:11" x14ac:dyDescent="0.25">
      <c r="A5224" t="s">
        <v>384</v>
      </c>
      <c r="B5224" t="s">
        <v>384</v>
      </c>
      <c r="C5224" t="s">
        <v>385</v>
      </c>
      <c r="D5224">
        <v>2001</v>
      </c>
      <c r="E5224">
        <v>10590</v>
      </c>
      <c r="F5224">
        <v>0</v>
      </c>
      <c r="G5224">
        <v>2040</v>
      </c>
      <c r="H5224">
        <v>77860</v>
      </c>
      <c r="I5224">
        <v>0</v>
      </c>
      <c r="J5224">
        <v>1900</v>
      </c>
      <c r="K5224">
        <f>SUM(Emisiones_CH4_CO2eq_MUNDO[[#This Row],[Agricultura (kilotoneladas CO₂e)]:[Otras Quemas de Combustible (kilotoneladas CO₂e)]])</f>
        <v>92390</v>
      </c>
    </row>
    <row r="5225" spans="1:11" x14ac:dyDescent="0.25">
      <c r="A5225" t="s">
        <v>384</v>
      </c>
      <c r="B5225" t="s">
        <v>384</v>
      </c>
      <c r="C5225" t="s">
        <v>385</v>
      </c>
      <c r="D5225">
        <v>2002</v>
      </c>
      <c r="E5225">
        <v>10320</v>
      </c>
      <c r="F5225">
        <v>0</v>
      </c>
      <c r="G5225">
        <v>2100</v>
      </c>
      <c r="H5225">
        <v>87730</v>
      </c>
      <c r="I5225">
        <v>0</v>
      </c>
      <c r="J5225">
        <v>1970</v>
      </c>
      <c r="K5225">
        <f>SUM(Emisiones_CH4_CO2eq_MUNDO[[#This Row],[Agricultura (kilotoneladas CO₂e)]:[Otras Quemas de Combustible (kilotoneladas CO₂e)]])</f>
        <v>102120</v>
      </c>
    </row>
    <row r="5226" spans="1:11" x14ac:dyDescent="0.25">
      <c r="A5226" t="s">
        <v>384</v>
      </c>
      <c r="B5226" t="s">
        <v>384</v>
      </c>
      <c r="C5226" t="s">
        <v>385</v>
      </c>
      <c r="D5226">
        <v>2003</v>
      </c>
      <c r="E5226">
        <v>11440</v>
      </c>
      <c r="F5226">
        <v>0</v>
      </c>
      <c r="G5226">
        <v>2160</v>
      </c>
      <c r="H5226">
        <v>91410</v>
      </c>
      <c r="I5226">
        <v>0</v>
      </c>
      <c r="J5226">
        <v>2049.99999999999</v>
      </c>
      <c r="K5226">
        <f>SUM(Emisiones_CH4_CO2eq_MUNDO[[#This Row],[Agricultura (kilotoneladas CO₂e)]:[Otras Quemas de Combustible (kilotoneladas CO₂e)]])</f>
        <v>107059.99999999999</v>
      </c>
    </row>
    <row r="5227" spans="1:11" x14ac:dyDescent="0.25">
      <c r="A5227" t="s">
        <v>384</v>
      </c>
      <c r="B5227" t="s">
        <v>384</v>
      </c>
      <c r="C5227" t="s">
        <v>385</v>
      </c>
      <c r="D5227">
        <v>2004</v>
      </c>
      <c r="E5227">
        <v>11460</v>
      </c>
      <c r="F5227">
        <v>0</v>
      </c>
      <c r="G5227">
        <v>2220</v>
      </c>
      <c r="H5227">
        <v>94550</v>
      </c>
      <c r="I5227">
        <v>0</v>
      </c>
      <c r="J5227">
        <v>2120</v>
      </c>
      <c r="K5227">
        <f>SUM(Emisiones_CH4_CO2eq_MUNDO[[#This Row],[Agricultura (kilotoneladas CO₂e)]:[Otras Quemas de Combustible (kilotoneladas CO₂e)]])</f>
        <v>110350</v>
      </c>
    </row>
    <row r="5228" spans="1:11" x14ac:dyDescent="0.25">
      <c r="A5228" t="s">
        <v>384</v>
      </c>
      <c r="B5228" t="s">
        <v>384</v>
      </c>
      <c r="C5228" t="s">
        <v>385</v>
      </c>
      <c r="D5228">
        <v>2005</v>
      </c>
      <c r="E5228">
        <v>12060</v>
      </c>
      <c r="F5228">
        <v>0</v>
      </c>
      <c r="G5228">
        <v>2280</v>
      </c>
      <c r="H5228">
        <v>112070</v>
      </c>
      <c r="I5228">
        <v>0</v>
      </c>
      <c r="J5228">
        <v>2200</v>
      </c>
      <c r="K5228">
        <f>SUM(Emisiones_CH4_CO2eq_MUNDO[[#This Row],[Agricultura (kilotoneladas CO₂e)]:[Otras Quemas de Combustible (kilotoneladas CO₂e)]])</f>
        <v>128610</v>
      </c>
    </row>
    <row r="5229" spans="1:11" x14ac:dyDescent="0.25">
      <c r="A5229" t="s">
        <v>384</v>
      </c>
      <c r="B5229" t="s">
        <v>384</v>
      </c>
      <c r="C5229" t="s">
        <v>385</v>
      </c>
      <c r="D5229">
        <v>2006</v>
      </c>
      <c r="E5229">
        <v>10790</v>
      </c>
      <c r="F5229">
        <v>0</v>
      </c>
      <c r="G5229">
        <v>2350</v>
      </c>
      <c r="H5229">
        <v>93360</v>
      </c>
      <c r="I5229">
        <v>0</v>
      </c>
      <c r="J5229">
        <v>2200</v>
      </c>
      <c r="K5229">
        <f>SUM(Emisiones_CH4_CO2eq_MUNDO[[#This Row],[Agricultura (kilotoneladas CO₂e)]:[Otras Quemas de Combustible (kilotoneladas CO₂e)]])</f>
        <v>108700</v>
      </c>
    </row>
    <row r="5230" spans="1:11" x14ac:dyDescent="0.25">
      <c r="A5230" t="s">
        <v>384</v>
      </c>
      <c r="B5230" t="s">
        <v>384</v>
      </c>
      <c r="C5230" t="s">
        <v>385</v>
      </c>
      <c r="D5230">
        <v>2007</v>
      </c>
      <c r="E5230">
        <v>11230</v>
      </c>
      <c r="F5230">
        <v>0</v>
      </c>
      <c r="G5230">
        <v>2420</v>
      </c>
      <c r="H5230">
        <v>86420</v>
      </c>
      <c r="I5230">
        <v>0</v>
      </c>
      <c r="J5230">
        <v>2190</v>
      </c>
      <c r="K5230">
        <f>SUM(Emisiones_CH4_CO2eq_MUNDO[[#This Row],[Agricultura (kilotoneladas CO₂e)]:[Otras Quemas de Combustible (kilotoneladas CO₂e)]])</f>
        <v>102260</v>
      </c>
    </row>
    <row r="5231" spans="1:11" x14ac:dyDescent="0.25">
      <c r="A5231" t="s">
        <v>384</v>
      </c>
      <c r="B5231" t="s">
        <v>384</v>
      </c>
      <c r="C5231" t="s">
        <v>385</v>
      </c>
      <c r="D5231">
        <v>2008</v>
      </c>
      <c r="E5231">
        <v>11300</v>
      </c>
      <c r="F5231">
        <v>0</v>
      </c>
      <c r="G5231">
        <v>2500</v>
      </c>
      <c r="H5231">
        <v>90390</v>
      </c>
      <c r="I5231">
        <v>0</v>
      </c>
      <c r="J5231">
        <v>2190</v>
      </c>
      <c r="K5231">
        <f>SUM(Emisiones_CH4_CO2eq_MUNDO[[#This Row],[Agricultura (kilotoneladas CO₂e)]:[Otras Quemas de Combustible (kilotoneladas CO₂e)]])</f>
        <v>106380</v>
      </c>
    </row>
    <row r="5232" spans="1:11" x14ac:dyDescent="0.25">
      <c r="A5232" t="s">
        <v>384</v>
      </c>
      <c r="B5232" t="s">
        <v>384</v>
      </c>
      <c r="C5232" t="s">
        <v>385</v>
      </c>
      <c r="D5232">
        <v>2009</v>
      </c>
      <c r="E5232">
        <v>10490</v>
      </c>
      <c r="F5232">
        <v>0</v>
      </c>
      <c r="G5232">
        <v>2570</v>
      </c>
      <c r="H5232">
        <v>77250</v>
      </c>
      <c r="I5232">
        <v>0</v>
      </c>
      <c r="J5232">
        <v>2180</v>
      </c>
      <c r="K5232">
        <f>SUM(Emisiones_CH4_CO2eq_MUNDO[[#This Row],[Agricultura (kilotoneladas CO₂e)]:[Otras Quemas de Combustible (kilotoneladas CO₂e)]])</f>
        <v>92490</v>
      </c>
    </row>
    <row r="5233" spans="1:11" x14ac:dyDescent="0.25">
      <c r="A5233" t="s">
        <v>384</v>
      </c>
      <c r="B5233" t="s">
        <v>384</v>
      </c>
      <c r="C5233" t="s">
        <v>385</v>
      </c>
      <c r="D5233">
        <v>2010</v>
      </c>
      <c r="E5233">
        <v>11680</v>
      </c>
      <c r="F5233">
        <v>0</v>
      </c>
      <c r="G5233">
        <v>2650</v>
      </c>
      <c r="H5233">
        <v>88010</v>
      </c>
      <c r="I5233">
        <v>0</v>
      </c>
      <c r="J5233">
        <v>2180</v>
      </c>
      <c r="K5233">
        <f>SUM(Emisiones_CH4_CO2eq_MUNDO[[#This Row],[Agricultura (kilotoneladas CO₂e)]:[Otras Quemas de Combustible (kilotoneladas CO₂e)]])</f>
        <v>104520</v>
      </c>
    </row>
    <row r="5234" spans="1:11" x14ac:dyDescent="0.25">
      <c r="A5234" t="s">
        <v>384</v>
      </c>
      <c r="B5234" t="s">
        <v>384</v>
      </c>
      <c r="C5234" t="s">
        <v>385</v>
      </c>
      <c r="D5234">
        <v>2011</v>
      </c>
      <c r="E5234">
        <v>11050</v>
      </c>
      <c r="F5234">
        <v>0</v>
      </c>
      <c r="G5234">
        <v>2740</v>
      </c>
      <c r="H5234">
        <v>86750</v>
      </c>
      <c r="I5234">
        <v>0</v>
      </c>
      <c r="J5234">
        <v>2460</v>
      </c>
      <c r="K5234">
        <f>SUM(Emisiones_CH4_CO2eq_MUNDO[[#This Row],[Agricultura (kilotoneladas CO₂e)]:[Otras Quemas de Combustible (kilotoneladas CO₂e)]])</f>
        <v>103000</v>
      </c>
    </row>
    <row r="5235" spans="1:11" x14ac:dyDescent="0.25">
      <c r="A5235" t="s">
        <v>384</v>
      </c>
      <c r="B5235" t="s">
        <v>384</v>
      </c>
      <c r="C5235" t="s">
        <v>385</v>
      </c>
      <c r="D5235">
        <v>2012</v>
      </c>
      <c r="E5235">
        <v>12580</v>
      </c>
      <c r="F5235">
        <v>0</v>
      </c>
      <c r="G5235">
        <v>2830</v>
      </c>
      <c r="H5235">
        <v>91250</v>
      </c>
      <c r="I5235">
        <v>0</v>
      </c>
      <c r="J5235">
        <v>2740</v>
      </c>
      <c r="K5235">
        <f>SUM(Emisiones_CH4_CO2eq_MUNDO[[#This Row],[Agricultura (kilotoneladas CO₂e)]:[Otras Quemas de Combustible (kilotoneladas CO₂e)]])</f>
        <v>109400</v>
      </c>
    </row>
    <row r="5236" spans="1:11" x14ac:dyDescent="0.25">
      <c r="A5236" t="s">
        <v>384</v>
      </c>
      <c r="B5236" t="s">
        <v>384</v>
      </c>
      <c r="C5236" t="s">
        <v>385</v>
      </c>
      <c r="D5236">
        <v>2013</v>
      </c>
      <c r="E5236">
        <v>12720</v>
      </c>
      <c r="F5236">
        <v>0</v>
      </c>
      <c r="G5236">
        <v>2920</v>
      </c>
      <c r="H5236">
        <v>94200</v>
      </c>
      <c r="I5236">
        <v>0</v>
      </c>
      <c r="J5236">
        <v>3020</v>
      </c>
      <c r="K5236">
        <f>SUM(Emisiones_CH4_CO2eq_MUNDO[[#This Row],[Agricultura (kilotoneladas CO₂e)]:[Otras Quemas de Combustible (kilotoneladas CO₂e)]])</f>
        <v>112860</v>
      </c>
    </row>
    <row r="5237" spans="1:11" x14ac:dyDescent="0.25">
      <c r="A5237" t="s">
        <v>384</v>
      </c>
      <c r="B5237" t="s">
        <v>384</v>
      </c>
      <c r="C5237" t="s">
        <v>385</v>
      </c>
      <c r="D5237">
        <v>2014</v>
      </c>
      <c r="E5237">
        <v>12480</v>
      </c>
      <c r="F5237">
        <v>0</v>
      </c>
      <c r="G5237">
        <v>3010</v>
      </c>
      <c r="H5237">
        <v>87690</v>
      </c>
      <c r="I5237">
        <v>0</v>
      </c>
      <c r="J5237">
        <v>3310</v>
      </c>
      <c r="K5237">
        <f>SUM(Emisiones_CH4_CO2eq_MUNDO[[#This Row],[Agricultura (kilotoneladas CO₂e)]:[Otras Quemas de Combustible (kilotoneladas CO₂e)]])</f>
        <v>106490</v>
      </c>
    </row>
    <row r="5238" spans="1:11" x14ac:dyDescent="0.25">
      <c r="A5238" t="s">
        <v>384</v>
      </c>
      <c r="B5238" t="s">
        <v>384</v>
      </c>
      <c r="C5238" t="s">
        <v>385</v>
      </c>
      <c r="D5238">
        <v>2015</v>
      </c>
      <c r="E5238">
        <v>12850</v>
      </c>
      <c r="F5238">
        <v>10</v>
      </c>
      <c r="G5238">
        <v>3100</v>
      </c>
      <c r="H5238">
        <v>95010</v>
      </c>
      <c r="I5238">
        <v>0</v>
      </c>
      <c r="J5238">
        <v>3590</v>
      </c>
      <c r="K5238">
        <f>SUM(Emisiones_CH4_CO2eq_MUNDO[[#This Row],[Agricultura (kilotoneladas CO₂e)]:[Otras Quemas de Combustible (kilotoneladas CO₂e)]])</f>
        <v>114560</v>
      </c>
    </row>
    <row r="5239" spans="1:11" x14ac:dyDescent="0.25">
      <c r="A5239" t="s">
        <v>384</v>
      </c>
      <c r="B5239" t="s">
        <v>384</v>
      </c>
      <c r="C5239" t="s">
        <v>385</v>
      </c>
      <c r="D5239">
        <v>2016</v>
      </c>
      <c r="E5239">
        <v>12530</v>
      </c>
      <c r="F5239">
        <v>10</v>
      </c>
      <c r="G5239">
        <v>3210</v>
      </c>
      <c r="H5239">
        <v>99950</v>
      </c>
      <c r="I5239">
        <v>0</v>
      </c>
      <c r="J5239">
        <v>3640</v>
      </c>
      <c r="K5239">
        <f>SUM(Emisiones_CH4_CO2eq_MUNDO[[#This Row],[Agricultura (kilotoneladas CO₂e)]:[Otras Quemas de Combustible (kilotoneladas CO₂e)]])</f>
        <v>119340</v>
      </c>
    </row>
    <row r="5240" spans="1:11" x14ac:dyDescent="0.25">
      <c r="A5240" t="s">
        <v>386</v>
      </c>
      <c r="B5240" t="s">
        <v>505</v>
      </c>
      <c r="C5240" t="s">
        <v>387</v>
      </c>
      <c r="D5240">
        <v>1990</v>
      </c>
      <c r="E5240">
        <v>7400</v>
      </c>
      <c r="F5240">
        <v>380</v>
      </c>
      <c r="G5240">
        <v>540</v>
      </c>
      <c r="H5240">
        <v>160</v>
      </c>
      <c r="I5240">
        <v>0</v>
      </c>
      <c r="J5240">
        <v>1990</v>
      </c>
      <c r="K5240">
        <f>SUM(Emisiones_CH4_CO2eq_MUNDO[[#This Row],[Agricultura (kilotoneladas CO₂e)]:[Otras Quemas de Combustible (kilotoneladas CO₂e)]])</f>
        <v>10470</v>
      </c>
    </row>
    <row r="5241" spans="1:11" x14ac:dyDescent="0.25">
      <c r="A5241" t="s">
        <v>386</v>
      </c>
      <c r="B5241" t="s">
        <v>505</v>
      </c>
      <c r="C5241" t="s">
        <v>387</v>
      </c>
      <c r="D5241">
        <v>1991</v>
      </c>
      <c r="E5241">
        <v>6470</v>
      </c>
      <c r="F5241">
        <v>370</v>
      </c>
      <c r="G5241">
        <v>560</v>
      </c>
      <c r="H5241">
        <v>160</v>
      </c>
      <c r="I5241">
        <v>0</v>
      </c>
      <c r="J5241">
        <v>2009.99999999999</v>
      </c>
      <c r="K5241">
        <f>SUM(Emisiones_CH4_CO2eq_MUNDO[[#This Row],[Agricultura (kilotoneladas CO₂e)]:[Otras Quemas de Combustible (kilotoneladas CO₂e)]])</f>
        <v>9569.9999999999891</v>
      </c>
    </row>
    <row r="5242" spans="1:11" x14ac:dyDescent="0.25">
      <c r="A5242" t="s">
        <v>386</v>
      </c>
      <c r="B5242" t="s">
        <v>505</v>
      </c>
      <c r="C5242" t="s">
        <v>387</v>
      </c>
      <c r="D5242">
        <v>1992</v>
      </c>
      <c r="E5242">
        <v>7040</v>
      </c>
      <c r="F5242">
        <v>350</v>
      </c>
      <c r="G5242">
        <v>590</v>
      </c>
      <c r="H5242">
        <v>160</v>
      </c>
      <c r="I5242">
        <v>0</v>
      </c>
      <c r="J5242">
        <v>2040</v>
      </c>
      <c r="K5242">
        <f>SUM(Emisiones_CH4_CO2eq_MUNDO[[#This Row],[Agricultura (kilotoneladas CO₂e)]:[Otras Quemas de Combustible (kilotoneladas CO₂e)]])</f>
        <v>10180</v>
      </c>
    </row>
    <row r="5243" spans="1:11" x14ac:dyDescent="0.25">
      <c r="A5243" t="s">
        <v>386</v>
      </c>
      <c r="B5243" t="s">
        <v>505</v>
      </c>
      <c r="C5243" t="s">
        <v>387</v>
      </c>
      <c r="D5243">
        <v>1993</v>
      </c>
      <c r="E5243">
        <v>5470</v>
      </c>
      <c r="F5243">
        <v>340</v>
      </c>
      <c r="G5243">
        <v>610</v>
      </c>
      <c r="H5243">
        <v>160</v>
      </c>
      <c r="I5243">
        <v>0</v>
      </c>
      <c r="J5243">
        <v>2060</v>
      </c>
      <c r="K5243">
        <f>SUM(Emisiones_CH4_CO2eq_MUNDO[[#This Row],[Agricultura (kilotoneladas CO₂e)]:[Otras Quemas de Combustible (kilotoneladas CO₂e)]])</f>
        <v>8640</v>
      </c>
    </row>
    <row r="5244" spans="1:11" x14ac:dyDescent="0.25">
      <c r="A5244" t="s">
        <v>386</v>
      </c>
      <c r="B5244" t="s">
        <v>505</v>
      </c>
      <c r="C5244" t="s">
        <v>387</v>
      </c>
      <c r="D5244">
        <v>1994</v>
      </c>
      <c r="E5244">
        <v>5630</v>
      </c>
      <c r="F5244">
        <v>330</v>
      </c>
      <c r="G5244">
        <v>630</v>
      </c>
      <c r="H5244">
        <v>160</v>
      </c>
      <c r="I5244">
        <v>480</v>
      </c>
      <c r="J5244">
        <v>2089.99999999999</v>
      </c>
      <c r="K5244">
        <f>SUM(Emisiones_CH4_CO2eq_MUNDO[[#This Row],[Agricultura (kilotoneladas CO₂e)]:[Otras Quemas de Combustible (kilotoneladas CO₂e)]])</f>
        <v>9319.9999999999891</v>
      </c>
    </row>
    <row r="5245" spans="1:11" x14ac:dyDescent="0.25">
      <c r="A5245" t="s">
        <v>386</v>
      </c>
      <c r="B5245" t="s">
        <v>505</v>
      </c>
      <c r="C5245" t="s">
        <v>387</v>
      </c>
      <c r="D5245">
        <v>1995</v>
      </c>
      <c r="E5245">
        <v>5770</v>
      </c>
      <c r="F5245">
        <v>390</v>
      </c>
      <c r="G5245">
        <v>810</v>
      </c>
      <c r="H5245">
        <v>160</v>
      </c>
      <c r="I5245">
        <v>480</v>
      </c>
      <c r="J5245">
        <v>2009.99999999999</v>
      </c>
      <c r="K5245">
        <f>SUM(Emisiones_CH4_CO2eq_MUNDO[[#This Row],[Agricultura (kilotoneladas CO₂e)]:[Otras Quemas de Combustible (kilotoneladas CO₂e)]])</f>
        <v>9619.9999999999891</v>
      </c>
    </row>
    <row r="5246" spans="1:11" x14ac:dyDescent="0.25">
      <c r="A5246" t="s">
        <v>386</v>
      </c>
      <c r="B5246" t="s">
        <v>505</v>
      </c>
      <c r="C5246" t="s">
        <v>387</v>
      </c>
      <c r="D5246">
        <v>1996</v>
      </c>
      <c r="E5246">
        <v>6690</v>
      </c>
      <c r="F5246">
        <v>450</v>
      </c>
      <c r="G5246">
        <v>990</v>
      </c>
      <c r="H5246">
        <v>150</v>
      </c>
      <c r="I5246">
        <v>480</v>
      </c>
      <c r="J5246">
        <v>1920</v>
      </c>
      <c r="K5246">
        <f>SUM(Emisiones_CH4_CO2eq_MUNDO[[#This Row],[Agricultura (kilotoneladas CO₂e)]:[Otras Quemas de Combustible (kilotoneladas CO₂e)]])</f>
        <v>10680</v>
      </c>
    </row>
    <row r="5247" spans="1:11" x14ac:dyDescent="0.25">
      <c r="A5247" t="s">
        <v>386</v>
      </c>
      <c r="B5247" t="s">
        <v>505</v>
      </c>
      <c r="C5247" t="s">
        <v>387</v>
      </c>
      <c r="D5247">
        <v>1997</v>
      </c>
      <c r="E5247">
        <v>6560</v>
      </c>
      <c r="F5247">
        <v>500</v>
      </c>
      <c r="G5247">
        <v>1170</v>
      </c>
      <c r="H5247">
        <v>290</v>
      </c>
      <c r="I5247">
        <v>480</v>
      </c>
      <c r="J5247">
        <v>1840</v>
      </c>
      <c r="K5247">
        <f>SUM(Emisiones_CH4_CO2eq_MUNDO[[#This Row],[Agricultura (kilotoneladas CO₂e)]:[Otras Quemas de Combustible (kilotoneladas CO₂e)]])</f>
        <v>10840</v>
      </c>
    </row>
    <row r="5248" spans="1:11" x14ac:dyDescent="0.25">
      <c r="A5248" t="s">
        <v>386</v>
      </c>
      <c r="B5248" t="s">
        <v>505</v>
      </c>
      <c r="C5248" t="s">
        <v>387</v>
      </c>
      <c r="D5248">
        <v>1998</v>
      </c>
      <c r="E5248">
        <v>6980</v>
      </c>
      <c r="F5248">
        <v>560</v>
      </c>
      <c r="G5248">
        <v>1340</v>
      </c>
      <c r="H5248">
        <v>330</v>
      </c>
      <c r="I5248">
        <v>480</v>
      </c>
      <c r="J5248">
        <v>1760</v>
      </c>
      <c r="K5248">
        <f>SUM(Emisiones_CH4_CO2eq_MUNDO[[#This Row],[Agricultura (kilotoneladas CO₂e)]:[Otras Quemas de Combustible (kilotoneladas CO₂e)]])</f>
        <v>11450</v>
      </c>
    </row>
    <row r="5249" spans="1:11" x14ac:dyDescent="0.25">
      <c r="A5249" t="s">
        <v>386</v>
      </c>
      <c r="B5249" t="s">
        <v>505</v>
      </c>
      <c r="C5249" t="s">
        <v>387</v>
      </c>
      <c r="D5249">
        <v>1999</v>
      </c>
      <c r="E5249">
        <v>7220</v>
      </c>
      <c r="F5249">
        <v>620</v>
      </c>
      <c r="G5249">
        <v>1520</v>
      </c>
      <c r="H5249">
        <v>210</v>
      </c>
      <c r="I5249">
        <v>480</v>
      </c>
      <c r="J5249">
        <v>1670</v>
      </c>
      <c r="K5249">
        <f>SUM(Emisiones_CH4_CO2eq_MUNDO[[#This Row],[Agricultura (kilotoneladas CO₂e)]:[Otras Quemas de Combustible (kilotoneladas CO₂e)]])</f>
        <v>11720</v>
      </c>
    </row>
    <row r="5250" spans="1:11" x14ac:dyDescent="0.25">
      <c r="A5250" t="s">
        <v>386</v>
      </c>
      <c r="B5250" t="s">
        <v>505</v>
      </c>
      <c r="C5250" t="s">
        <v>387</v>
      </c>
      <c r="D5250">
        <v>2000</v>
      </c>
      <c r="E5250">
        <v>6930</v>
      </c>
      <c r="F5250">
        <v>680</v>
      </c>
      <c r="G5250">
        <v>1700</v>
      </c>
      <c r="H5250">
        <v>10</v>
      </c>
      <c r="I5250">
        <v>480</v>
      </c>
      <c r="J5250">
        <v>1590</v>
      </c>
      <c r="K5250">
        <f>SUM(Emisiones_CH4_CO2eq_MUNDO[[#This Row],[Agricultura (kilotoneladas CO₂e)]:[Otras Quemas de Combustible (kilotoneladas CO₂e)]])</f>
        <v>11390</v>
      </c>
    </row>
    <row r="5251" spans="1:11" x14ac:dyDescent="0.25">
      <c r="A5251" t="s">
        <v>386</v>
      </c>
      <c r="B5251" t="s">
        <v>505</v>
      </c>
      <c r="C5251" t="s">
        <v>387</v>
      </c>
      <c r="D5251">
        <v>2001</v>
      </c>
      <c r="E5251">
        <v>7340</v>
      </c>
      <c r="F5251">
        <v>650</v>
      </c>
      <c r="G5251">
        <v>1740</v>
      </c>
      <c r="H5251">
        <v>790</v>
      </c>
      <c r="I5251">
        <v>480</v>
      </c>
      <c r="J5251">
        <v>1490</v>
      </c>
      <c r="K5251">
        <f>SUM(Emisiones_CH4_CO2eq_MUNDO[[#This Row],[Agricultura (kilotoneladas CO₂e)]:[Otras Quemas de Combustible (kilotoneladas CO₂e)]])</f>
        <v>12490</v>
      </c>
    </row>
    <row r="5252" spans="1:11" x14ac:dyDescent="0.25">
      <c r="A5252" t="s">
        <v>386</v>
      </c>
      <c r="B5252" t="s">
        <v>505</v>
      </c>
      <c r="C5252" t="s">
        <v>387</v>
      </c>
      <c r="D5252">
        <v>2002</v>
      </c>
      <c r="E5252">
        <v>6510</v>
      </c>
      <c r="F5252">
        <v>630</v>
      </c>
      <c r="G5252">
        <v>1780</v>
      </c>
      <c r="H5252">
        <v>220</v>
      </c>
      <c r="I5252">
        <v>480</v>
      </c>
      <c r="J5252">
        <v>1390</v>
      </c>
      <c r="K5252">
        <f>SUM(Emisiones_CH4_CO2eq_MUNDO[[#This Row],[Agricultura (kilotoneladas CO₂e)]:[Otras Quemas de Combustible (kilotoneladas CO₂e)]])</f>
        <v>11010</v>
      </c>
    </row>
    <row r="5253" spans="1:11" x14ac:dyDescent="0.25">
      <c r="A5253" t="s">
        <v>386</v>
      </c>
      <c r="B5253" t="s">
        <v>505</v>
      </c>
      <c r="C5253" t="s">
        <v>387</v>
      </c>
      <c r="D5253">
        <v>2003</v>
      </c>
      <c r="E5253">
        <v>6350</v>
      </c>
      <c r="F5253">
        <v>600</v>
      </c>
      <c r="G5253">
        <v>1810</v>
      </c>
      <c r="H5253">
        <v>110</v>
      </c>
      <c r="I5253">
        <v>480</v>
      </c>
      <c r="J5253">
        <v>1290</v>
      </c>
      <c r="K5253">
        <f>SUM(Emisiones_CH4_CO2eq_MUNDO[[#This Row],[Agricultura (kilotoneladas CO₂e)]:[Otras Quemas de Combustible (kilotoneladas CO₂e)]])</f>
        <v>10640</v>
      </c>
    </row>
    <row r="5254" spans="1:11" x14ac:dyDescent="0.25">
      <c r="A5254" t="s">
        <v>386</v>
      </c>
      <c r="B5254" t="s">
        <v>505</v>
      </c>
      <c r="C5254" t="s">
        <v>387</v>
      </c>
      <c r="D5254">
        <v>2004</v>
      </c>
      <c r="E5254">
        <v>6620</v>
      </c>
      <c r="F5254">
        <v>580</v>
      </c>
      <c r="G5254">
        <v>1850</v>
      </c>
      <c r="H5254">
        <v>240</v>
      </c>
      <c r="I5254">
        <v>480</v>
      </c>
      <c r="J5254">
        <v>1190</v>
      </c>
      <c r="K5254">
        <f>SUM(Emisiones_CH4_CO2eq_MUNDO[[#This Row],[Agricultura (kilotoneladas CO₂e)]:[Otras Quemas de Combustible (kilotoneladas CO₂e)]])</f>
        <v>10960</v>
      </c>
    </row>
    <row r="5255" spans="1:11" x14ac:dyDescent="0.25">
      <c r="A5255" t="s">
        <v>386</v>
      </c>
      <c r="B5255" t="s">
        <v>505</v>
      </c>
      <c r="C5255" t="s">
        <v>387</v>
      </c>
      <c r="D5255">
        <v>2005</v>
      </c>
      <c r="E5255">
        <v>6510</v>
      </c>
      <c r="F5255">
        <v>560</v>
      </c>
      <c r="G5255">
        <v>1890</v>
      </c>
      <c r="H5255">
        <v>180</v>
      </c>
      <c r="I5255">
        <v>480</v>
      </c>
      <c r="J5255">
        <v>1090</v>
      </c>
      <c r="K5255">
        <f>SUM(Emisiones_CH4_CO2eq_MUNDO[[#This Row],[Agricultura (kilotoneladas CO₂e)]:[Otras Quemas de Combustible (kilotoneladas CO₂e)]])</f>
        <v>10710</v>
      </c>
    </row>
    <row r="5256" spans="1:11" x14ac:dyDescent="0.25">
      <c r="A5256" t="s">
        <v>386</v>
      </c>
      <c r="B5256" t="s">
        <v>505</v>
      </c>
      <c r="C5256" t="s">
        <v>387</v>
      </c>
      <c r="D5256">
        <v>2006</v>
      </c>
      <c r="E5256">
        <v>6300</v>
      </c>
      <c r="F5256">
        <v>520</v>
      </c>
      <c r="G5256">
        <v>1920</v>
      </c>
      <c r="H5256">
        <v>70</v>
      </c>
      <c r="I5256">
        <v>480</v>
      </c>
      <c r="J5256">
        <v>1100</v>
      </c>
      <c r="K5256">
        <f>SUM(Emisiones_CH4_CO2eq_MUNDO[[#This Row],[Agricultura (kilotoneladas CO₂e)]:[Otras Quemas de Combustible (kilotoneladas CO₂e)]])</f>
        <v>10390</v>
      </c>
    </row>
    <row r="5257" spans="1:11" x14ac:dyDescent="0.25">
      <c r="A5257" t="s">
        <v>386</v>
      </c>
      <c r="B5257" t="s">
        <v>505</v>
      </c>
      <c r="C5257" t="s">
        <v>387</v>
      </c>
      <c r="D5257">
        <v>2007</v>
      </c>
      <c r="E5257">
        <v>6590</v>
      </c>
      <c r="F5257">
        <v>490</v>
      </c>
      <c r="G5257">
        <v>1960</v>
      </c>
      <c r="H5257">
        <v>80</v>
      </c>
      <c r="I5257">
        <v>480</v>
      </c>
      <c r="J5257">
        <v>1100</v>
      </c>
      <c r="K5257">
        <f>SUM(Emisiones_CH4_CO2eq_MUNDO[[#This Row],[Agricultura (kilotoneladas CO₂e)]:[Otras Quemas de Combustible (kilotoneladas CO₂e)]])</f>
        <v>10700</v>
      </c>
    </row>
    <row r="5258" spans="1:11" x14ac:dyDescent="0.25">
      <c r="A5258" t="s">
        <v>386</v>
      </c>
      <c r="B5258" t="s">
        <v>505</v>
      </c>
      <c r="C5258" t="s">
        <v>387</v>
      </c>
      <c r="D5258">
        <v>2008</v>
      </c>
      <c r="E5258">
        <v>6790</v>
      </c>
      <c r="F5258">
        <v>450</v>
      </c>
      <c r="G5258">
        <v>1990</v>
      </c>
      <c r="H5258">
        <v>200</v>
      </c>
      <c r="I5258">
        <v>480</v>
      </c>
      <c r="J5258">
        <v>1100</v>
      </c>
      <c r="K5258">
        <f>SUM(Emisiones_CH4_CO2eq_MUNDO[[#This Row],[Agricultura (kilotoneladas CO₂e)]:[Otras Quemas de Combustible (kilotoneladas CO₂e)]])</f>
        <v>11010</v>
      </c>
    </row>
    <row r="5259" spans="1:11" x14ac:dyDescent="0.25">
      <c r="A5259" t="s">
        <v>386</v>
      </c>
      <c r="B5259" t="s">
        <v>505</v>
      </c>
      <c r="C5259" t="s">
        <v>387</v>
      </c>
      <c r="D5259">
        <v>2009</v>
      </c>
      <c r="E5259">
        <v>7180</v>
      </c>
      <c r="F5259">
        <v>420</v>
      </c>
      <c r="G5259">
        <v>2029.99999999999</v>
      </c>
      <c r="H5259">
        <v>130</v>
      </c>
      <c r="I5259">
        <v>480</v>
      </c>
      <c r="J5259">
        <v>1110</v>
      </c>
      <c r="K5259">
        <f>SUM(Emisiones_CH4_CO2eq_MUNDO[[#This Row],[Agricultura (kilotoneladas CO₂e)]:[Otras Quemas de Combustible (kilotoneladas CO₂e)]])</f>
        <v>11349.999999999989</v>
      </c>
    </row>
    <row r="5260" spans="1:11" x14ac:dyDescent="0.25">
      <c r="A5260" t="s">
        <v>386</v>
      </c>
      <c r="B5260" t="s">
        <v>505</v>
      </c>
      <c r="C5260" t="s">
        <v>387</v>
      </c>
      <c r="D5260">
        <v>2010</v>
      </c>
      <c r="E5260">
        <v>7700</v>
      </c>
      <c r="F5260">
        <v>380</v>
      </c>
      <c r="G5260">
        <v>2069.99999999999</v>
      </c>
      <c r="H5260">
        <v>140</v>
      </c>
      <c r="I5260">
        <v>480</v>
      </c>
      <c r="J5260">
        <v>1110</v>
      </c>
      <c r="K5260">
        <f>SUM(Emisiones_CH4_CO2eq_MUNDO[[#This Row],[Agricultura (kilotoneladas CO₂e)]:[Otras Quemas de Combustible (kilotoneladas CO₂e)]])</f>
        <v>11879.999999999989</v>
      </c>
    </row>
    <row r="5261" spans="1:11" x14ac:dyDescent="0.25">
      <c r="A5261" t="s">
        <v>386</v>
      </c>
      <c r="B5261" t="s">
        <v>505</v>
      </c>
      <c r="C5261" t="s">
        <v>387</v>
      </c>
      <c r="D5261">
        <v>2011</v>
      </c>
      <c r="E5261">
        <v>7940</v>
      </c>
      <c r="F5261">
        <v>440</v>
      </c>
      <c r="G5261">
        <v>2110</v>
      </c>
      <c r="H5261">
        <v>60</v>
      </c>
      <c r="I5261">
        <v>480</v>
      </c>
      <c r="J5261">
        <v>1240</v>
      </c>
      <c r="K5261">
        <f>SUM(Emisiones_CH4_CO2eq_MUNDO[[#This Row],[Agricultura (kilotoneladas CO₂e)]:[Otras Quemas de Combustible (kilotoneladas CO₂e)]])</f>
        <v>12270</v>
      </c>
    </row>
    <row r="5262" spans="1:11" x14ac:dyDescent="0.25">
      <c r="A5262" t="s">
        <v>386</v>
      </c>
      <c r="B5262" t="s">
        <v>505</v>
      </c>
      <c r="C5262" t="s">
        <v>387</v>
      </c>
      <c r="D5262">
        <v>2012</v>
      </c>
      <c r="E5262">
        <v>7610</v>
      </c>
      <c r="F5262">
        <v>490</v>
      </c>
      <c r="G5262">
        <v>2150</v>
      </c>
      <c r="H5262">
        <v>80</v>
      </c>
      <c r="I5262">
        <v>480</v>
      </c>
      <c r="J5262">
        <v>1360</v>
      </c>
      <c r="K5262">
        <f>SUM(Emisiones_CH4_CO2eq_MUNDO[[#This Row],[Agricultura (kilotoneladas CO₂e)]:[Otras Quemas de Combustible (kilotoneladas CO₂e)]])</f>
        <v>12170</v>
      </c>
    </row>
    <row r="5263" spans="1:11" x14ac:dyDescent="0.25">
      <c r="A5263" t="s">
        <v>386</v>
      </c>
      <c r="B5263" t="s">
        <v>505</v>
      </c>
      <c r="C5263" t="s">
        <v>387</v>
      </c>
      <c r="D5263">
        <v>2013</v>
      </c>
      <c r="E5263">
        <v>7330</v>
      </c>
      <c r="F5263">
        <v>550</v>
      </c>
      <c r="G5263">
        <v>2190</v>
      </c>
      <c r="H5263">
        <v>50</v>
      </c>
      <c r="I5263">
        <v>480</v>
      </c>
      <c r="J5263">
        <v>1490</v>
      </c>
      <c r="K5263">
        <f>SUM(Emisiones_CH4_CO2eq_MUNDO[[#This Row],[Agricultura (kilotoneladas CO₂e)]:[Otras Quemas de Combustible (kilotoneladas CO₂e)]])</f>
        <v>12090</v>
      </c>
    </row>
    <row r="5264" spans="1:11" x14ac:dyDescent="0.25">
      <c r="A5264" t="s">
        <v>386</v>
      </c>
      <c r="B5264" t="s">
        <v>505</v>
      </c>
      <c r="C5264" t="s">
        <v>387</v>
      </c>
      <c r="D5264">
        <v>2014</v>
      </c>
      <c r="E5264">
        <v>6260</v>
      </c>
      <c r="F5264">
        <v>600</v>
      </c>
      <c r="G5264">
        <v>2230</v>
      </c>
      <c r="H5264">
        <v>50</v>
      </c>
      <c r="I5264">
        <v>480</v>
      </c>
      <c r="J5264">
        <v>1610</v>
      </c>
      <c r="K5264">
        <f>SUM(Emisiones_CH4_CO2eq_MUNDO[[#This Row],[Agricultura (kilotoneladas CO₂e)]:[Otras Quemas de Combustible (kilotoneladas CO₂e)]])</f>
        <v>11230</v>
      </c>
    </row>
    <row r="5265" spans="1:11" x14ac:dyDescent="0.25">
      <c r="A5265" t="s">
        <v>386</v>
      </c>
      <c r="B5265" t="s">
        <v>505</v>
      </c>
      <c r="C5265" t="s">
        <v>387</v>
      </c>
      <c r="D5265">
        <v>2015</v>
      </c>
      <c r="E5265">
        <v>6580</v>
      </c>
      <c r="F5265">
        <v>660</v>
      </c>
      <c r="G5265">
        <v>2270</v>
      </c>
      <c r="H5265">
        <v>140</v>
      </c>
      <c r="I5265">
        <v>480</v>
      </c>
      <c r="J5265">
        <v>1740</v>
      </c>
      <c r="K5265">
        <f>SUM(Emisiones_CH4_CO2eq_MUNDO[[#This Row],[Agricultura (kilotoneladas CO₂e)]:[Otras Quemas de Combustible (kilotoneladas CO₂e)]])</f>
        <v>11870</v>
      </c>
    </row>
    <row r="5266" spans="1:11" x14ac:dyDescent="0.25">
      <c r="A5266" t="s">
        <v>386</v>
      </c>
      <c r="B5266" t="s">
        <v>505</v>
      </c>
      <c r="C5266" t="s">
        <v>387</v>
      </c>
      <c r="D5266">
        <v>2016</v>
      </c>
      <c r="E5266">
        <v>6610</v>
      </c>
      <c r="F5266">
        <v>680</v>
      </c>
      <c r="G5266">
        <v>2320</v>
      </c>
      <c r="H5266">
        <v>60</v>
      </c>
      <c r="I5266">
        <v>480</v>
      </c>
      <c r="J5266">
        <v>1760</v>
      </c>
      <c r="K5266">
        <f>SUM(Emisiones_CH4_CO2eq_MUNDO[[#This Row],[Agricultura (kilotoneladas CO₂e)]:[Otras Quemas de Combustible (kilotoneladas CO₂e)]])</f>
        <v>11910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F1EE8-17D8-434F-BC7F-142D8E4A6D5F}">
  <sheetPr codeName="Hoja2"/>
  <dimension ref="A1:AB514"/>
  <sheetViews>
    <sheetView tabSelected="1" workbookViewId="0">
      <selection activeCell="AA4" sqref="AA4"/>
    </sheetView>
  </sheetViews>
  <sheetFormatPr baseColWidth="10" defaultRowHeight="15" x14ac:dyDescent="0.25"/>
  <cols>
    <col min="2" max="2" width="14" customWidth="1"/>
    <col min="3" max="3" width="13.28515625" customWidth="1"/>
    <col min="5" max="8" width="31.5703125" customWidth="1"/>
    <col min="9" max="12" width="39.140625" customWidth="1"/>
    <col min="13" max="16" width="29.85546875" customWidth="1"/>
    <col min="17" max="20" width="27.85546875" customWidth="1"/>
    <col min="21" max="24" width="29.7109375" customWidth="1"/>
    <col min="25" max="28" width="48.7109375" customWidth="1"/>
  </cols>
  <sheetData>
    <row r="1" spans="1:28" x14ac:dyDescent="0.25">
      <c r="A1" t="s">
        <v>388</v>
      </c>
      <c r="B1" t="s">
        <v>391</v>
      </c>
      <c r="C1" t="s">
        <v>389</v>
      </c>
      <c r="D1" t="s">
        <v>390</v>
      </c>
      <c r="E1" s="1" t="s">
        <v>506</v>
      </c>
      <c r="F1" s="2" t="s">
        <v>513</v>
      </c>
      <c r="G1" s="3" t="s">
        <v>514</v>
      </c>
      <c r="H1" s="4" t="s">
        <v>515</v>
      </c>
      <c r="I1" s="1" t="s">
        <v>507</v>
      </c>
      <c r="J1" s="2" t="s">
        <v>516</v>
      </c>
      <c r="K1" s="3" t="s">
        <v>517</v>
      </c>
      <c r="L1" s="4" t="s">
        <v>518</v>
      </c>
      <c r="M1" s="1" t="s">
        <v>508</v>
      </c>
      <c r="N1" s="2" t="s">
        <v>519</v>
      </c>
      <c r="O1" s="3" t="s">
        <v>520</v>
      </c>
      <c r="P1" s="4" t="s">
        <v>521</v>
      </c>
      <c r="Q1" s="1" t="s">
        <v>509</v>
      </c>
      <c r="R1" s="2" t="s">
        <v>522</v>
      </c>
      <c r="S1" s="3" t="s">
        <v>523</v>
      </c>
      <c r="T1" s="4" t="s">
        <v>524</v>
      </c>
      <c r="U1" s="1" t="s">
        <v>510</v>
      </c>
      <c r="V1" s="2" t="s">
        <v>525</v>
      </c>
      <c r="W1" s="3" t="s">
        <v>526</v>
      </c>
      <c r="X1" s="4" t="s">
        <v>527</v>
      </c>
      <c r="Y1" s="1" t="s">
        <v>511</v>
      </c>
      <c r="Z1" s="2" t="s">
        <v>528</v>
      </c>
      <c r="AA1" s="3" t="s">
        <v>529</v>
      </c>
      <c r="AB1" s="4" t="s">
        <v>530</v>
      </c>
    </row>
    <row r="2" spans="1:28" x14ac:dyDescent="0.25">
      <c r="A2" t="s">
        <v>12</v>
      </c>
      <c r="B2" t="s">
        <v>12</v>
      </c>
      <c r="C2" t="s">
        <v>13</v>
      </c>
      <c r="D2">
        <v>1990</v>
      </c>
      <c r="E2">
        <v>84880</v>
      </c>
      <c r="F2">
        <f>IF(A1=Emisiones_CH4_CO2eq_LA[[#This Row],[País]],IFERROR(Emisiones_CH4_CO2eq_LA[[#This Row],[Agricultura (kilotoneladas CO₂e)]]-E1,0),0)</f>
        <v>0</v>
      </c>
      <c r="G2">
        <f>IF(A1=Emisiones_CH4_CO2eq_LA[[#This Row],[País]],IFERROR(((Emisiones_CH4_CO2eq_LA[[#This Row],[Agricultura (kilotoneladas CO₂e)]]-E1)/E1)*100,0),0)</f>
        <v>0</v>
      </c>
      <c r="H2">
        <v>2.6021643827217198</v>
      </c>
      <c r="I2">
        <v>10120</v>
      </c>
      <c r="J2">
        <f>IF(A1=Emisiones_CH4_CO2eq_LA[[#This Row],[País]],IFERROR(Emisiones_CH4_CO2eq_LA[[#This Row],[Emisiones Fugitivas (kilotoneladas CO₂e)]]-I1,0),0)</f>
        <v>0</v>
      </c>
      <c r="K2">
        <f>IF(A1=Emisiones_CH4_CO2eq_LA[[#This Row],[País]],IFERROR(((Emisiones_CH4_CO2eq_LA[[#This Row],[Emisiones Fugitivas (kilotoneladas CO₂e)]]-I1)/I1)*100,0),0)</f>
        <v>0</v>
      </c>
      <c r="L2">
        <v>0.310248628100186</v>
      </c>
      <c r="M2">
        <v>10260</v>
      </c>
      <c r="N2">
        <f>IF(A1=Emisiones_CH4_CO2eq_LA[[#This Row],[País]],IFERROR(Emisiones_CH4_CO2eq_LA[[#This Row],[Residuos (kilotoneladas CO₂e)]]-M1,0),0)</f>
        <v>0</v>
      </c>
      <c r="O2">
        <f>IF(A1=Emisiones_CH4_CO2eq_LA[[#This Row],[País]],IFERROR(((Emisiones_CH4_CO2eq_LA[[#This Row],[Residuos (kilotoneladas CO₂e)]]-M1)/M1)*100,0),0)</f>
        <v>0</v>
      </c>
      <c r="P2">
        <v>0.31454060516876597</v>
      </c>
      <c r="Q2">
        <v>7960</v>
      </c>
      <c r="R2">
        <f>IF(A1=Emisiones_CH4_CO2eq_LA[[#This Row],[País]],IFERROR(Emisiones_CH4_CO2eq_LA[[#This Row],[UCTUS (kilotoneladas CO₂e)]]-Q1,0),0)</f>
        <v>0</v>
      </c>
      <c r="S2">
        <f>IF(A1=Emisiones_CH4_CO2eq_LA[[#This Row],[País]],IFERROR(((Emisiones_CH4_CO2eq_LA[[#This Row],[UCTUS (kilotoneladas CO₂e)]]-Q1)/Q1)*100,0),0)</f>
        <v>0</v>
      </c>
      <c r="T2">
        <v>0.24402955332781501</v>
      </c>
      <c r="U2">
        <v>20</v>
      </c>
      <c r="V2">
        <f>IF(A1=Emisiones_CH4_CO2eq_LA[[#This Row],[País]],IFERROR(Emisiones_CH4_CO2eq_LA[[#This Row],[Industria (kilotoneladas CO₂e)]]-U1,0),0)</f>
        <v>0</v>
      </c>
      <c r="W2">
        <f>IF(A1=Emisiones_CH4_CO2eq_LA[[#This Row],[País]],IFERROR(((Emisiones_CH4_CO2eq_LA[[#This Row],[Industria (kilotoneladas CO₂e)]]-U1)/U1)*100,0),0)</f>
        <v>0</v>
      </c>
      <c r="X2">
        <v>6.1313958122566597E-4</v>
      </c>
      <c r="Y2">
        <v>750</v>
      </c>
      <c r="Z2">
        <f>IF(A1=Emisiones_CH4_CO2eq_LA[[#This Row],[País]],IFERROR(Emisiones_CH4_CO2eq_LA[[#This Row],[Otras Quemas de Combustible (kilotoneladas CO₂e)]]-Y1,0),0)</f>
        <v>0</v>
      </c>
      <c r="AA2">
        <f>IF(A1=Emisiones_CH4_CO2eq_LA[[#This Row],[País]],IFERROR(((Emisiones_CH4_CO2eq_LA[[#This Row],[Otras Quemas de Combustible (kilotoneladas CO₂e)]]-Y1)/Y1)*100,0),0)</f>
        <v>0</v>
      </c>
      <c r="AB2">
        <v>0.02</v>
      </c>
    </row>
    <row r="3" spans="1:28" x14ac:dyDescent="0.25">
      <c r="A3" t="s">
        <v>12</v>
      </c>
      <c r="B3" t="s">
        <v>12</v>
      </c>
      <c r="C3" t="s">
        <v>13</v>
      </c>
      <c r="D3">
        <v>1991</v>
      </c>
      <c r="E3">
        <v>83850</v>
      </c>
      <c r="F3">
        <f>IF(A2=Emisiones_CH4_CO2eq_LA[[#This Row],[País]],IFERROR(Emisiones_CH4_CO2eq_LA[[#This Row],[Agricultura (kilotoneladas CO₂e)]]-E2,0),0)</f>
        <v>-1030</v>
      </c>
      <c r="G3">
        <f>IF(A2=Emisiones_CH4_CO2eq_LA[[#This Row],[País]],IFERROR(((Emisiones_CH4_CO2eq_LA[[#This Row],[Agricultura (kilotoneladas CO₂e)]]-E2)/E2)*100,0),0)</f>
        <v>-1.2134778510838833</v>
      </c>
      <c r="H3">
        <v>2.5348408355754399</v>
      </c>
      <c r="I3">
        <v>10590</v>
      </c>
      <c r="J3">
        <f>IF(A2=Emisiones_CH4_CO2eq_LA[[#This Row],[País]],IFERROR(Emisiones_CH4_CO2eq_LA[[#This Row],[Emisiones Fugitivas (kilotoneladas CO₂e)]]-I2,0),0)</f>
        <v>470</v>
      </c>
      <c r="K3">
        <f>IF(A2=Emisiones_CH4_CO2eq_LA[[#This Row],[País]],IFERROR(((Emisiones_CH4_CO2eq_LA[[#This Row],[Emisiones Fugitivas (kilotoneladas CO₂e)]]-I2)/I2)*100,0),0)</f>
        <v>4.6442687747035576</v>
      </c>
      <c r="L3">
        <v>0.32014268871489399</v>
      </c>
      <c r="M3">
        <v>10490</v>
      </c>
      <c r="N3">
        <f>IF(A2=Emisiones_CH4_CO2eq_LA[[#This Row],[País]],IFERROR(Emisiones_CH4_CO2eq_LA[[#This Row],[Residuos (kilotoneladas CO₂e)]]-M2,0),0)</f>
        <v>230</v>
      </c>
      <c r="O3">
        <f>IF(A2=Emisiones_CH4_CO2eq_LA[[#This Row],[País]],IFERROR(((Emisiones_CH4_CO2eq_LA[[#This Row],[Residuos (kilotoneladas CO₂e)]]-M2)/M2)*100,0),0)</f>
        <v>2.2417153996101362</v>
      </c>
      <c r="P3">
        <v>0.31711962272136401</v>
      </c>
      <c r="Q3">
        <v>7960</v>
      </c>
      <c r="R3">
        <f>IF(A2=Emisiones_CH4_CO2eq_LA[[#This Row],[País]],IFERROR(Emisiones_CH4_CO2eq_LA[[#This Row],[UCTUS (kilotoneladas CO₂e)]]-Q2,0),0)</f>
        <v>0</v>
      </c>
      <c r="S3">
        <f>IF(A2=Emisiones_CH4_CO2eq_LA[[#This Row],[País]],IFERROR(((Emisiones_CH4_CO2eq_LA[[#This Row],[UCTUS (kilotoneladas CO₂e)]]-Q2)/Q2)*100,0),0)</f>
        <v>0</v>
      </c>
      <c r="T3">
        <v>0.24063605308503799</v>
      </c>
      <c r="U3">
        <v>20</v>
      </c>
      <c r="V3">
        <f>IF(A2=Emisiones_CH4_CO2eq_LA[[#This Row],[País]],IFERROR(Emisiones_CH4_CO2eq_LA[[#This Row],[Industria (kilotoneladas CO₂e)]]-U2,0),0)</f>
        <v>0</v>
      </c>
      <c r="W3">
        <f>IF(A2=Emisiones_CH4_CO2eq_LA[[#This Row],[País]],IFERROR(((Emisiones_CH4_CO2eq_LA[[#This Row],[Industria (kilotoneladas CO₂e)]]-U2)/U2)*100,0),0)</f>
        <v>0</v>
      </c>
      <c r="X3">
        <v>6.0461319870612701E-4</v>
      </c>
      <c r="Y3">
        <v>890</v>
      </c>
      <c r="Z3">
        <f>IF(A2=Emisiones_CH4_CO2eq_LA[[#This Row],[País]],IFERROR(Emisiones_CH4_CO2eq_LA[[#This Row],[Otras Quemas de Combustible (kilotoneladas CO₂e)]]-Y2,0),0)</f>
        <v>140</v>
      </c>
      <c r="AA3">
        <f>IF(A2=Emisiones_CH4_CO2eq_LA[[#This Row],[País]],IFERROR(((Emisiones_CH4_CO2eq_LA[[#This Row],[Otras Quemas de Combustible (kilotoneladas CO₂e)]]-Y2)/Y2)*100,0),0)</f>
        <v>18.666666666666668</v>
      </c>
      <c r="AB3">
        <v>0.03</v>
      </c>
    </row>
    <row r="4" spans="1:28" x14ac:dyDescent="0.25">
      <c r="A4" t="s">
        <v>12</v>
      </c>
      <c r="B4" t="s">
        <v>12</v>
      </c>
      <c r="C4" t="s">
        <v>13</v>
      </c>
      <c r="D4">
        <v>1992</v>
      </c>
      <c r="E4">
        <v>84830</v>
      </c>
      <c r="F4">
        <f>IF(A3=Emisiones_CH4_CO2eq_LA[[#This Row],[País]],IFERROR(Emisiones_CH4_CO2eq_LA[[#This Row],[Agricultura (kilotoneladas CO₂e)]]-E3,0),0)</f>
        <v>980</v>
      </c>
      <c r="G4">
        <f>IF(A3=Emisiones_CH4_CO2eq_LA[[#This Row],[País]],IFERROR(((Emisiones_CH4_CO2eq_LA[[#This Row],[Agricultura (kilotoneladas CO₂e)]]-E3)/E3)*100,0),0)</f>
        <v>1.1687537268932617</v>
      </c>
      <c r="H4">
        <v>2.5300486146321002</v>
      </c>
      <c r="I4">
        <v>11070</v>
      </c>
      <c r="J4">
        <f>IF(A3=Emisiones_CH4_CO2eq_LA[[#This Row],[País]],IFERROR(Emisiones_CH4_CO2eq_LA[[#This Row],[Emisiones Fugitivas (kilotoneladas CO₂e)]]-I3,0),0)</f>
        <v>480</v>
      </c>
      <c r="K4">
        <f>IF(A3=Emisiones_CH4_CO2eq_LA[[#This Row],[País]],IFERROR(((Emisiones_CH4_CO2eq_LA[[#This Row],[Emisiones Fugitivas (kilotoneladas CO₂e)]]-I3)/I3)*100,0),0)</f>
        <v>4.5325779036827196</v>
      </c>
      <c r="L4">
        <v>0.330161949357272</v>
      </c>
      <c r="M4">
        <v>10720</v>
      </c>
      <c r="N4">
        <f>IF(A3=Emisiones_CH4_CO2eq_LA[[#This Row],[País]],IFERROR(Emisiones_CH4_CO2eq_LA[[#This Row],[Residuos (kilotoneladas CO₂e)]]-M3,0),0)</f>
        <v>230</v>
      </c>
      <c r="O4">
        <f>IF(A3=Emisiones_CH4_CO2eq_LA[[#This Row],[País]],IFERROR(((Emisiones_CH4_CO2eq_LA[[#This Row],[Residuos (kilotoneladas CO₂e)]]-M3)/M3)*100,0),0)</f>
        <v>2.1925643469971399</v>
      </c>
      <c r="P4">
        <v>0.31972322467117997</v>
      </c>
      <c r="Q4">
        <v>7960</v>
      </c>
      <c r="R4">
        <f>IF(A3=Emisiones_CH4_CO2eq_LA[[#This Row],[País]],IFERROR(Emisiones_CH4_CO2eq_LA[[#This Row],[UCTUS (kilotoneladas CO₂e)]]-Q3,0),0)</f>
        <v>0</v>
      </c>
      <c r="S4">
        <f>IF(A3=Emisiones_CH4_CO2eq_LA[[#This Row],[País]],IFERROR(((Emisiones_CH4_CO2eq_LA[[#This Row],[UCTUS (kilotoneladas CO₂e)]]-Q3)/Q3)*100,0),0)</f>
        <v>0</v>
      </c>
      <c r="T4">
        <v>0.23740642428942099</v>
      </c>
      <c r="U4">
        <v>30</v>
      </c>
      <c r="V4">
        <f>IF(A3=Emisiones_CH4_CO2eq_LA[[#This Row],[País]],IFERROR(Emisiones_CH4_CO2eq_LA[[#This Row],[Industria (kilotoneladas CO₂e)]]-U3,0),0)</f>
        <v>10</v>
      </c>
      <c r="W4">
        <f>IF(A3=Emisiones_CH4_CO2eq_LA[[#This Row],[País]],IFERROR(((Emisiones_CH4_CO2eq_LA[[#This Row],[Industria (kilotoneladas CO₂e)]]-U3)/U3)*100,0),0)</f>
        <v>50</v>
      </c>
      <c r="X4">
        <v>8.9474783023651104E-4</v>
      </c>
      <c r="Y4">
        <v>1030</v>
      </c>
      <c r="Z4">
        <f>IF(A3=Emisiones_CH4_CO2eq_LA[[#This Row],[País]],IFERROR(Emisiones_CH4_CO2eq_LA[[#This Row],[Otras Quemas de Combustible (kilotoneladas CO₂e)]]-Y3,0),0)</f>
        <v>140</v>
      </c>
      <c r="AA4">
        <f>IF(A3=Emisiones_CH4_CO2eq_LA[[#This Row],[País]],IFERROR(((Emisiones_CH4_CO2eq_LA[[#This Row],[Otras Quemas de Combustible (kilotoneladas CO₂e)]]-Y3)/Y3)*100,0),0)</f>
        <v>15.730337078651685</v>
      </c>
      <c r="AB4">
        <v>0.03</v>
      </c>
    </row>
    <row r="5" spans="1:28" x14ac:dyDescent="0.25">
      <c r="A5" t="s">
        <v>12</v>
      </c>
      <c r="B5" t="s">
        <v>12</v>
      </c>
      <c r="C5" t="s">
        <v>13</v>
      </c>
      <c r="D5">
        <v>1993</v>
      </c>
      <c r="E5">
        <v>83470</v>
      </c>
      <c r="F5">
        <f>IF(A4=Emisiones_CH4_CO2eq_LA[[#This Row],[País]],IFERROR(Emisiones_CH4_CO2eq_LA[[#This Row],[Agricultura (kilotoneladas CO₂e)]]-E4,0),0)</f>
        <v>-1360</v>
      </c>
      <c r="G5">
        <f>IF(A4=Emisiones_CH4_CO2eq_LA[[#This Row],[País]],IFERROR(((Emisiones_CH4_CO2eq_LA[[#This Row],[Agricultura (kilotoneladas CO₂e)]]-E4)/E4)*100,0),0)</f>
        <v>-1.6032064128256511</v>
      </c>
      <c r="H5">
        <v>2.45716808949072</v>
      </c>
      <c r="I5">
        <v>11540</v>
      </c>
      <c r="J5">
        <f>IF(A4=Emisiones_CH4_CO2eq_LA[[#This Row],[País]],IFERROR(Emisiones_CH4_CO2eq_LA[[#This Row],[Emisiones Fugitivas (kilotoneladas CO₂e)]]-I4,0),0)</f>
        <v>470</v>
      </c>
      <c r="K5">
        <f>IF(A4=Emisiones_CH4_CO2eq_LA[[#This Row],[País]],IFERROR(((Emisiones_CH4_CO2eq_LA[[#This Row],[Emisiones Fugitivas (kilotoneladas CO₂e)]]-I4)/I4)*100,0),0)</f>
        <v>4.2457091237579041</v>
      </c>
      <c r="L5">
        <v>0.33971151015602002</v>
      </c>
      <c r="M5">
        <v>10950</v>
      </c>
      <c r="N5">
        <f>IF(A4=Emisiones_CH4_CO2eq_LA[[#This Row],[País]],IFERROR(Emisiones_CH4_CO2eq_LA[[#This Row],[Residuos (kilotoneladas CO₂e)]]-M4,0),0)</f>
        <v>230</v>
      </c>
      <c r="O5">
        <f>IF(A4=Emisiones_CH4_CO2eq_LA[[#This Row],[País]],IFERROR(((Emisiones_CH4_CO2eq_LA[[#This Row],[Residuos (kilotoneladas CO₂e)]]-M4)/M4)*100,0),0)</f>
        <v>2.1455223880597014</v>
      </c>
      <c r="P5">
        <v>0.322343244038857</v>
      </c>
      <c r="Q5">
        <v>7960</v>
      </c>
      <c r="R5">
        <f>IF(A4=Emisiones_CH4_CO2eq_LA[[#This Row],[País]],IFERROR(Emisiones_CH4_CO2eq_LA[[#This Row],[UCTUS (kilotoneladas CO₂e)]]-Q4,0),0)</f>
        <v>0</v>
      </c>
      <c r="S5">
        <f>IF(A4=Emisiones_CH4_CO2eq_LA[[#This Row],[País]],IFERROR(((Emisiones_CH4_CO2eq_LA[[#This Row],[UCTUS (kilotoneladas CO₂e)]]-Q4)/Q4)*100,0),0)</f>
        <v>0</v>
      </c>
      <c r="T5">
        <v>0.23432440388578099</v>
      </c>
      <c r="U5">
        <v>30</v>
      </c>
      <c r="V5">
        <f>IF(A4=Emisiones_CH4_CO2eq_LA[[#This Row],[País]],IFERROR(Emisiones_CH4_CO2eq_LA[[#This Row],[Industria (kilotoneladas CO₂e)]]-U4,0),0)</f>
        <v>0</v>
      </c>
      <c r="W5">
        <f>IF(A4=Emisiones_CH4_CO2eq_LA[[#This Row],[País]],IFERROR(((Emisiones_CH4_CO2eq_LA[[#This Row],[Industria (kilotoneladas CO₂e)]]-U4)/U4)*100,0),0)</f>
        <v>0</v>
      </c>
      <c r="X5">
        <v>8.8313217544892504E-4</v>
      </c>
      <c r="Y5">
        <v>1170</v>
      </c>
      <c r="Z5">
        <f>IF(A4=Emisiones_CH4_CO2eq_LA[[#This Row],[País]],IFERROR(Emisiones_CH4_CO2eq_LA[[#This Row],[Otras Quemas de Combustible (kilotoneladas CO₂e)]]-Y4,0),0)</f>
        <v>140</v>
      </c>
      <c r="AA5">
        <f>IF(A4=Emisiones_CH4_CO2eq_LA[[#This Row],[País]],IFERROR(((Emisiones_CH4_CO2eq_LA[[#This Row],[Otras Quemas de Combustible (kilotoneladas CO₂e)]]-Y4)/Y4)*100,0),0)</f>
        <v>13.592233009708737</v>
      </c>
      <c r="AB5">
        <v>0.03</v>
      </c>
    </row>
    <row r="6" spans="1:28" x14ac:dyDescent="0.25">
      <c r="A6" t="s">
        <v>12</v>
      </c>
      <c r="B6" t="s">
        <v>12</v>
      </c>
      <c r="C6" t="s">
        <v>13</v>
      </c>
      <c r="D6">
        <v>1994</v>
      </c>
      <c r="E6">
        <v>84100</v>
      </c>
      <c r="F6">
        <f>IF(A5=Emisiones_CH4_CO2eq_LA[[#This Row],[País]],IFERROR(Emisiones_CH4_CO2eq_LA[[#This Row],[Agricultura (kilotoneladas CO₂e)]]-E5,0),0)</f>
        <v>630</v>
      </c>
      <c r="G6">
        <f>IF(A5=Emisiones_CH4_CO2eq_LA[[#This Row],[País]],IFERROR(((Emisiones_CH4_CO2eq_LA[[#This Row],[Agricultura (kilotoneladas CO₂e)]]-E5)/E5)*100,0),0)</f>
        <v>0.75476219000838629</v>
      </c>
      <c r="H6">
        <v>2.44455425398947</v>
      </c>
      <c r="I6">
        <v>12020</v>
      </c>
      <c r="J6">
        <f>IF(A5=Emisiones_CH4_CO2eq_LA[[#This Row],[País]],IFERROR(Emisiones_CH4_CO2eq_LA[[#This Row],[Emisiones Fugitivas (kilotoneladas CO₂e)]]-I5,0),0)</f>
        <v>480</v>
      </c>
      <c r="K6">
        <f>IF(A5=Emisiones_CH4_CO2eq_LA[[#This Row],[País]],IFERROR(((Emisiones_CH4_CO2eq_LA[[#This Row],[Emisiones Fugitivas (kilotoneladas CO₂e)]]-I5)/I5)*100,0),0)</f>
        <v>4.1594454072790299</v>
      </c>
      <c r="L6">
        <v>0.34938813475568897</v>
      </c>
      <c r="M6">
        <v>11180</v>
      </c>
      <c r="N6">
        <f>IF(A5=Emisiones_CH4_CO2eq_LA[[#This Row],[País]],IFERROR(Emisiones_CH4_CO2eq_LA[[#This Row],[Residuos (kilotoneladas CO₂e)]]-M5,0),0)</f>
        <v>230</v>
      </c>
      <c r="O6">
        <f>IF(A5=Emisiones_CH4_CO2eq_LA[[#This Row],[País]],IFERROR(((Emisiones_CH4_CO2eq_LA[[#This Row],[Residuos (kilotoneladas CO₂e)]]-M5)/M5)*100,0),0)</f>
        <v>2.1004566210045663</v>
      </c>
      <c r="P6">
        <v>0.32497165944830297</v>
      </c>
      <c r="Q6">
        <v>7960</v>
      </c>
      <c r="R6">
        <f>IF(A5=Emisiones_CH4_CO2eq_LA[[#This Row],[País]],IFERROR(Emisiones_CH4_CO2eq_LA[[#This Row],[UCTUS (kilotoneladas CO₂e)]]-Q5,0),0)</f>
        <v>0</v>
      </c>
      <c r="S6">
        <f>IF(A5=Emisiones_CH4_CO2eq_LA[[#This Row],[País]],IFERROR(((Emisiones_CH4_CO2eq_LA[[#This Row],[UCTUS (kilotoneladas CO₂e)]]-Q5)/Q5)*100,0),0)</f>
        <v>0</v>
      </c>
      <c r="T6">
        <v>0.23137517076999001</v>
      </c>
      <c r="U6">
        <v>30</v>
      </c>
      <c r="V6">
        <f>IF(A5=Emisiones_CH4_CO2eq_LA[[#This Row],[País]],IFERROR(Emisiones_CH4_CO2eq_LA[[#This Row],[Industria (kilotoneladas CO₂e)]]-U5,0),0)</f>
        <v>0</v>
      </c>
      <c r="W6">
        <f>IF(A5=Emisiones_CH4_CO2eq_LA[[#This Row],[País]],IFERROR(((Emisiones_CH4_CO2eq_LA[[#This Row],[Industria (kilotoneladas CO₂e)]]-U5)/U5)*100,0),0)</f>
        <v>0</v>
      </c>
      <c r="X6">
        <v>8.7201697526378497E-4</v>
      </c>
      <c r="Y6">
        <v>1300</v>
      </c>
      <c r="Z6">
        <f>IF(A5=Emisiones_CH4_CO2eq_LA[[#This Row],[País]],IFERROR(Emisiones_CH4_CO2eq_LA[[#This Row],[Otras Quemas de Combustible (kilotoneladas CO₂e)]]-Y5,0),0)</f>
        <v>130</v>
      </c>
      <c r="AA6">
        <f>IF(A5=Emisiones_CH4_CO2eq_LA[[#This Row],[País]],IFERROR(((Emisiones_CH4_CO2eq_LA[[#This Row],[Otras Quemas de Combustible (kilotoneladas CO₂e)]]-Y5)/Y5)*100,0),0)</f>
        <v>11.111111111111111</v>
      </c>
      <c r="AB6">
        <v>0.04</v>
      </c>
    </row>
    <row r="7" spans="1:28" x14ac:dyDescent="0.25">
      <c r="A7" t="s">
        <v>12</v>
      </c>
      <c r="B7" t="s">
        <v>12</v>
      </c>
      <c r="C7" t="s">
        <v>13</v>
      </c>
      <c r="D7">
        <v>1995</v>
      </c>
      <c r="E7">
        <v>83440</v>
      </c>
      <c r="F7">
        <f>IF(A6=Emisiones_CH4_CO2eq_LA[[#This Row],[País]],IFERROR(Emisiones_CH4_CO2eq_LA[[#This Row],[Agricultura (kilotoneladas CO₂e)]]-E6,0),0)</f>
        <v>-660</v>
      </c>
      <c r="G7">
        <f>IF(A6=Emisiones_CH4_CO2eq_LA[[#This Row],[País]],IFERROR(((Emisiones_CH4_CO2eq_LA[[#This Row],[Agricultura (kilotoneladas CO₂e)]]-E6)/E6)*100,0),0)</f>
        <v>-0.78478002378121281</v>
      </c>
      <c r="H7">
        <v>2.39577351556219</v>
      </c>
      <c r="I7">
        <v>12520</v>
      </c>
      <c r="J7">
        <f>IF(A6=Emisiones_CH4_CO2eq_LA[[#This Row],[País]],IFERROR(Emisiones_CH4_CO2eq_LA[[#This Row],[Emisiones Fugitivas (kilotoneladas CO₂e)]]-I6,0),0)</f>
        <v>500</v>
      </c>
      <c r="K7">
        <f>IF(A6=Emisiones_CH4_CO2eq_LA[[#This Row],[País]],IFERROR(((Emisiones_CH4_CO2eq_LA[[#This Row],[Emisiones Fugitivas (kilotoneladas CO₂e)]]-I6)/I6)*100,0),0)</f>
        <v>4.1597337770382694</v>
      </c>
      <c r="L7">
        <v>0.35948087745492102</v>
      </c>
      <c r="M7">
        <v>11690</v>
      </c>
      <c r="N7">
        <f>IF(A6=Emisiones_CH4_CO2eq_LA[[#This Row],[País]],IFERROR(Emisiones_CH4_CO2eq_LA[[#This Row],[Residuos (kilotoneladas CO₂e)]]-M6,0),0)</f>
        <v>510</v>
      </c>
      <c r="O7">
        <f>IF(A6=Emisiones_CH4_CO2eq_LA[[#This Row],[País]],IFERROR(((Emisiones_CH4_CO2eq_LA[[#This Row],[Residuos (kilotoneladas CO₂e)]]-M6)/M6)*100,0),0)</f>
        <v>4.5617173524150267</v>
      </c>
      <c r="P7">
        <v>0.335649477431951</v>
      </c>
      <c r="Q7">
        <v>7960</v>
      </c>
      <c r="R7">
        <f>IF(A6=Emisiones_CH4_CO2eq_LA[[#This Row],[País]],IFERROR(Emisiones_CH4_CO2eq_LA[[#This Row],[UCTUS (kilotoneladas CO₂e)]]-Q6,0),0)</f>
        <v>0</v>
      </c>
      <c r="S7">
        <f>IF(A6=Emisiones_CH4_CO2eq_LA[[#This Row],[País]],IFERROR(((Emisiones_CH4_CO2eq_LA[[#This Row],[UCTUS (kilotoneladas CO₂e)]]-Q6)/Q6)*100,0),0)</f>
        <v>0</v>
      </c>
      <c r="T7">
        <v>0.22855173997932601</v>
      </c>
      <c r="U7">
        <v>30</v>
      </c>
      <c r="V7">
        <f>IF(A6=Emisiones_CH4_CO2eq_LA[[#This Row],[País]],IFERROR(Emisiones_CH4_CO2eq_LA[[#This Row],[Industria (kilotoneladas CO₂e)]]-U6,0),0)</f>
        <v>0</v>
      </c>
      <c r="W7">
        <f>IF(A6=Emisiones_CH4_CO2eq_LA[[#This Row],[País]],IFERROR(((Emisiones_CH4_CO2eq_LA[[#This Row],[Industria (kilotoneladas CO₂e)]]-U6)/U6)*100,0),0)</f>
        <v>0</v>
      </c>
      <c r="X7">
        <v>8.6137590444469898E-4</v>
      </c>
      <c r="Y7">
        <v>1360</v>
      </c>
      <c r="Z7">
        <f>IF(A6=Emisiones_CH4_CO2eq_LA[[#This Row],[País]],IFERROR(Emisiones_CH4_CO2eq_LA[[#This Row],[Otras Quemas de Combustible (kilotoneladas CO₂e)]]-Y6,0),0)</f>
        <v>60</v>
      </c>
      <c r="AA7">
        <f>IF(A6=Emisiones_CH4_CO2eq_LA[[#This Row],[País]],IFERROR(((Emisiones_CH4_CO2eq_LA[[#This Row],[Otras Quemas de Combustible (kilotoneladas CO₂e)]]-Y6)/Y6)*100,0),0)</f>
        <v>4.6153846153846159</v>
      </c>
      <c r="AB7">
        <v>0.04</v>
      </c>
    </row>
    <row r="8" spans="1:28" x14ac:dyDescent="0.25">
      <c r="A8" t="s">
        <v>12</v>
      </c>
      <c r="B8" t="s">
        <v>12</v>
      </c>
      <c r="C8" t="s">
        <v>13</v>
      </c>
      <c r="D8">
        <v>1996</v>
      </c>
      <c r="E8">
        <v>80600</v>
      </c>
      <c r="F8">
        <f>IF(A7=Emisiones_CH4_CO2eq_LA[[#This Row],[País]],IFERROR(Emisiones_CH4_CO2eq_LA[[#This Row],[Agricultura (kilotoneladas CO₂e)]]-E7,0),0)</f>
        <v>-2840</v>
      </c>
      <c r="G8">
        <f>IF(A7=Emisiones_CH4_CO2eq_LA[[#This Row],[País]],IFERROR(((Emisiones_CH4_CO2eq_LA[[#This Row],[Agricultura (kilotoneladas CO₂e)]]-E7)/E7)*100,0),0)</f>
        <v>-3.4036433365292424</v>
      </c>
      <c r="H8">
        <v>2.2867843159507402</v>
      </c>
      <c r="I8">
        <v>13010</v>
      </c>
      <c r="J8">
        <f>IF(A7=Emisiones_CH4_CO2eq_LA[[#This Row],[País]],IFERROR(Emisiones_CH4_CO2eq_LA[[#This Row],[Emisiones Fugitivas (kilotoneladas CO₂e)]]-I7,0),0)</f>
        <v>490</v>
      </c>
      <c r="K8">
        <f>IF(A7=Emisiones_CH4_CO2eq_LA[[#This Row],[País]],IFERROR(((Emisiones_CH4_CO2eq_LA[[#This Row],[Emisiones Fugitivas (kilotoneladas CO₂e)]]-I7)/I7)*100,0),0)</f>
        <v>3.9137380191693292</v>
      </c>
      <c r="L8">
        <v>0.36911990013051099</v>
      </c>
      <c r="M8">
        <v>12210</v>
      </c>
      <c r="N8">
        <f>IF(A7=Emisiones_CH4_CO2eq_LA[[#This Row],[País]],IFERROR(Emisiones_CH4_CO2eq_LA[[#This Row],[Residuos (kilotoneladas CO₂e)]]-M7,0),0)</f>
        <v>520</v>
      </c>
      <c r="O8">
        <f>IF(A7=Emisiones_CH4_CO2eq_LA[[#This Row],[País]],IFERROR(((Emisiones_CH4_CO2eq_LA[[#This Row],[Residuos (kilotoneladas CO₂e)]]-M7)/M7)*100,0),0)</f>
        <v>4.4482463644140289</v>
      </c>
      <c r="P8">
        <v>0.34642228905407702</v>
      </c>
      <c r="Q8">
        <v>3840</v>
      </c>
      <c r="R8">
        <f>IF(A7=Emisiones_CH4_CO2eq_LA[[#This Row],[País]],IFERROR(Emisiones_CH4_CO2eq_LA[[#This Row],[UCTUS (kilotoneladas CO₂e)]]-Q7,0),0)</f>
        <v>-4120</v>
      </c>
      <c r="S8">
        <f>IF(A7=Emisiones_CH4_CO2eq_LA[[#This Row],[País]],IFERROR(((Emisiones_CH4_CO2eq_LA[[#This Row],[UCTUS (kilotoneladas CO₂e)]]-Q7)/Q7)*100,0),0)</f>
        <v>-51.758793969849251</v>
      </c>
      <c r="T8">
        <v>0.10894853316688401</v>
      </c>
      <c r="U8">
        <v>30</v>
      </c>
      <c r="V8">
        <f>IF(A7=Emisiones_CH4_CO2eq_LA[[#This Row],[País]],IFERROR(Emisiones_CH4_CO2eq_LA[[#This Row],[Industria (kilotoneladas CO₂e)]]-U7,0),0)</f>
        <v>0</v>
      </c>
      <c r="W8">
        <f>IF(A7=Emisiones_CH4_CO2eq_LA[[#This Row],[País]],IFERROR(((Emisiones_CH4_CO2eq_LA[[#This Row],[Industria (kilotoneladas CO₂e)]]-U7)/U7)*100,0),0)</f>
        <v>0</v>
      </c>
      <c r="X8">
        <v>8.5116041536628195E-4</v>
      </c>
      <c r="Y8">
        <v>1410</v>
      </c>
      <c r="Z8">
        <f>IF(A7=Emisiones_CH4_CO2eq_LA[[#This Row],[País]],IFERROR(Emisiones_CH4_CO2eq_LA[[#This Row],[Otras Quemas de Combustible (kilotoneladas CO₂e)]]-Y7,0),0)</f>
        <v>50</v>
      </c>
      <c r="AA8">
        <f>IF(A7=Emisiones_CH4_CO2eq_LA[[#This Row],[País]],IFERROR(((Emisiones_CH4_CO2eq_LA[[#This Row],[Otras Quemas de Combustible (kilotoneladas CO₂e)]]-Y7)/Y7)*100,0),0)</f>
        <v>3.6764705882352944</v>
      </c>
      <c r="AB8">
        <v>0.04</v>
      </c>
    </row>
    <row r="9" spans="1:28" x14ac:dyDescent="0.25">
      <c r="A9" t="s">
        <v>12</v>
      </c>
      <c r="B9" t="s">
        <v>12</v>
      </c>
      <c r="C9" t="s">
        <v>13</v>
      </c>
      <c r="D9">
        <v>1997</v>
      </c>
      <c r="E9">
        <v>79840</v>
      </c>
      <c r="F9">
        <f>IF(A8=Emisiones_CH4_CO2eq_LA[[#This Row],[País]],IFERROR(Emisiones_CH4_CO2eq_LA[[#This Row],[Agricultura (kilotoneladas CO₂e)]]-E8,0),0)</f>
        <v>-760</v>
      </c>
      <c r="G9">
        <f>IF(A8=Emisiones_CH4_CO2eq_LA[[#This Row],[País]],IFERROR(((Emisiones_CH4_CO2eq_LA[[#This Row],[Agricultura (kilotoneladas CO₂e)]]-E8)/E8)*100,0),0)</f>
        <v>-0.94292803970223338</v>
      </c>
      <c r="H9">
        <v>2.2391115349019799</v>
      </c>
      <c r="I9">
        <v>13510</v>
      </c>
      <c r="J9">
        <f>IF(A8=Emisiones_CH4_CO2eq_LA[[#This Row],[País]],IFERROR(Emisiones_CH4_CO2eq_LA[[#This Row],[Emisiones Fugitivas (kilotoneladas CO₂e)]]-I8,0),0)</f>
        <v>500</v>
      </c>
      <c r="K9">
        <f>IF(A8=Emisiones_CH4_CO2eq_LA[[#This Row],[País]],IFERROR(((Emisiones_CH4_CO2eq_LA[[#This Row],[Emisiones Fugitivas (kilotoneladas CO₂e)]]-I8)/I8)*100,0),0)</f>
        <v>3.8431975403535739</v>
      </c>
      <c r="L9">
        <v>0.378887735928429</v>
      </c>
      <c r="M9">
        <v>12720</v>
      </c>
      <c r="N9">
        <f>IF(A8=Emisiones_CH4_CO2eq_LA[[#This Row],[País]],IFERROR(Emisiones_CH4_CO2eq_LA[[#This Row],[Residuos (kilotoneladas CO₂e)]]-M8,0),0)</f>
        <v>510</v>
      </c>
      <c r="O9">
        <f>IF(A8=Emisiones_CH4_CO2eq_LA[[#This Row],[País]],IFERROR(((Emisiones_CH4_CO2eq_LA[[#This Row],[Residuos (kilotoneladas CO₂e)]]-M8)/M8)*100,0),0)</f>
        <v>4.176904176904177</v>
      </c>
      <c r="P9">
        <v>0.35673219844630699</v>
      </c>
      <c r="Q9">
        <v>4130</v>
      </c>
      <c r="R9">
        <f>IF(A8=Emisiones_CH4_CO2eq_LA[[#This Row],[País]],IFERROR(Emisiones_CH4_CO2eq_LA[[#This Row],[UCTUS (kilotoneladas CO₂e)]]-Q8,0),0)</f>
        <v>290</v>
      </c>
      <c r="S9">
        <f>IF(A8=Emisiones_CH4_CO2eq_LA[[#This Row],[País]],IFERROR(((Emisiones_CH4_CO2eq_LA[[#This Row],[UCTUS (kilotoneladas CO₂e)]]-Q8)/Q8)*100,0),0)</f>
        <v>7.552083333333333</v>
      </c>
      <c r="T9">
        <v>0.115825784558431</v>
      </c>
      <c r="U9">
        <v>30</v>
      </c>
      <c r="V9">
        <f>IF(A8=Emisiones_CH4_CO2eq_LA[[#This Row],[País]],IFERROR(Emisiones_CH4_CO2eq_LA[[#This Row],[Industria (kilotoneladas CO₂e)]]-U8,0),0)</f>
        <v>0</v>
      </c>
      <c r="W9">
        <f>IF(A8=Emisiones_CH4_CO2eq_LA[[#This Row],[País]],IFERROR(((Emisiones_CH4_CO2eq_LA[[#This Row],[Industria (kilotoneladas CO₂e)]]-U8)/U8)*100,0),0)</f>
        <v>0</v>
      </c>
      <c r="X9">
        <v>8.4134952463751802E-4</v>
      </c>
      <c r="Y9">
        <v>1450</v>
      </c>
      <c r="Z9">
        <f>IF(A8=Emisiones_CH4_CO2eq_LA[[#This Row],[País]],IFERROR(Emisiones_CH4_CO2eq_LA[[#This Row],[Otras Quemas de Combustible (kilotoneladas CO₂e)]]-Y8,0),0)</f>
        <v>40</v>
      </c>
      <c r="AA9">
        <f>IF(A8=Emisiones_CH4_CO2eq_LA[[#This Row],[País]],IFERROR(((Emisiones_CH4_CO2eq_LA[[#This Row],[Otras Quemas de Combustible (kilotoneladas CO₂e)]]-Y8)/Y8)*100,0),0)</f>
        <v>2.8368794326241136</v>
      </c>
      <c r="AB9">
        <v>0.04</v>
      </c>
    </row>
    <row r="10" spans="1:28" x14ac:dyDescent="0.25">
      <c r="A10" t="s">
        <v>12</v>
      </c>
      <c r="B10" t="s">
        <v>12</v>
      </c>
      <c r="C10" t="s">
        <v>13</v>
      </c>
      <c r="D10">
        <v>1998</v>
      </c>
      <c r="E10">
        <v>77140</v>
      </c>
      <c r="F10">
        <f>IF(A9=Emisiones_CH4_CO2eq_LA[[#This Row],[País]],IFERROR(Emisiones_CH4_CO2eq_LA[[#This Row],[Agricultura (kilotoneladas CO₂e)]]-E9,0),0)</f>
        <v>-2700</v>
      </c>
      <c r="G10">
        <f>IF(A9=Emisiones_CH4_CO2eq_LA[[#This Row],[País]],IFERROR(((Emisiones_CH4_CO2eq_LA[[#This Row],[Agricultura (kilotoneladas CO₂e)]]-E9)/E9)*100,0),0)</f>
        <v>-3.3817635270541082</v>
      </c>
      <c r="H10">
        <v>2.1390344674597199</v>
      </c>
      <c r="I10">
        <v>13380</v>
      </c>
      <c r="J10">
        <f>IF(A9=Emisiones_CH4_CO2eq_LA[[#This Row],[País]],IFERROR(Emisiones_CH4_CO2eq_LA[[#This Row],[Emisiones Fugitivas (kilotoneladas CO₂e)]]-I9,0),0)</f>
        <v>-130</v>
      </c>
      <c r="K10">
        <f>IF(A9=Emisiones_CH4_CO2eq_LA[[#This Row],[País]],IFERROR(((Emisiones_CH4_CO2eq_LA[[#This Row],[Emisiones Fugitivas (kilotoneladas CO₂e)]]-I9)/I9)*100,0),0)</f>
        <v>-0.96225018504811255</v>
      </c>
      <c r="L10">
        <v>0.37101738624074498</v>
      </c>
      <c r="M10">
        <v>13660</v>
      </c>
      <c r="N10">
        <f>IF(A9=Emisiones_CH4_CO2eq_LA[[#This Row],[País]],IFERROR(Emisiones_CH4_CO2eq_LA[[#This Row],[Residuos (kilotoneladas CO₂e)]]-M9,0),0)</f>
        <v>940</v>
      </c>
      <c r="O10">
        <f>IF(A9=Emisiones_CH4_CO2eq_LA[[#This Row],[País]],IFERROR(((Emisiones_CH4_CO2eq_LA[[#This Row],[Residuos (kilotoneladas CO₂e)]]-M9)/M9)*100,0),0)</f>
        <v>7.3899371069182385</v>
      </c>
      <c r="P10">
        <v>0.37878157668524498</v>
      </c>
      <c r="Q10">
        <v>4350</v>
      </c>
      <c r="R10">
        <f>IF(A9=Emisiones_CH4_CO2eq_LA[[#This Row],[País]],IFERROR(Emisiones_CH4_CO2eq_LA[[#This Row],[UCTUS (kilotoneladas CO₂e)]]-Q9,0),0)</f>
        <v>220</v>
      </c>
      <c r="S10">
        <f>IF(A9=Emisiones_CH4_CO2eq_LA[[#This Row],[País]],IFERROR(((Emisiones_CH4_CO2eq_LA[[#This Row],[UCTUS (kilotoneladas CO₂e)]]-Q9)/Q9)*100,0),0)</f>
        <v>5.3268765133171918</v>
      </c>
      <c r="T10">
        <v>0.120622244405623</v>
      </c>
      <c r="U10">
        <v>30</v>
      </c>
      <c r="V10">
        <f>IF(A9=Emisiones_CH4_CO2eq_LA[[#This Row],[País]],IFERROR(Emisiones_CH4_CO2eq_LA[[#This Row],[Industria (kilotoneladas CO₂e)]]-U9,0),0)</f>
        <v>0</v>
      </c>
      <c r="W10">
        <f>IF(A9=Emisiones_CH4_CO2eq_LA[[#This Row],[País]],IFERROR(((Emisiones_CH4_CO2eq_LA[[#This Row],[Industria (kilotoneladas CO₂e)]]-U9)/U9)*100,0),0)</f>
        <v>0</v>
      </c>
      <c r="X10">
        <v>8.3187754762498905E-4</v>
      </c>
      <c r="Y10">
        <v>1540</v>
      </c>
      <c r="Z10">
        <f>IF(A9=Emisiones_CH4_CO2eq_LA[[#This Row],[País]],IFERROR(Emisiones_CH4_CO2eq_LA[[#This Row],[Otras Quemas de Combustible (kilotoneladas CO₂e)]]-Y9,0),0)</f>
        <v>90</v>
      </c>
      <c r="AA10">
        <f>IF(A9=Emisiones_CH4_CO2eq_LA[[#This Row],[País]],IFERROR(((Emisiones_CH4_CO2eq_LA[[#This Row],[Otras Quemas de Combustible (kilotoneladas CO₂e)]]-Y9)/Y9)*100,0),0)</f>
        <v>6.2068965517241379</v>
      </c>
      <c r="AB10">
        <v>0.04</v>
      </c>
    </row>
    <row r="11" spans="1:28" x14ac:dyDescent="0.25">
      <c r="A11" t="s">
        <v>12</v>
      </c>
      <c r="B11" t="s">
        <v>12</v>
      </c>
      <c r="C11" t="s">
        <v>13</v>
      </c>
      <c r="D11">
        <v>1999</v>
      </c>
      <c r="E11">
        <v>79230</v>
      </c>
      <c r="F11">
        <f>IF(A10=Emisiones_CH4_CO2eq_LA[[#This Row],[País]],IFERROR(Emisiones_CH4_CO2eq_LA[[#This Row],[Agricultura (kilotoneladas CO₂e)]]-E10,0),0)</f>
        <v>2090</v>
      </c>
      <c r="G11">
        <f>IF(A10=Emisiones_CH4_CO2eq_LA[[#This Row],[País]],IFERROR(((Emisiones_CH4_CO2eq_LA[[#This Row],[Agricultura (kilotoneladas CO₂e)]]-E10)/E10)*100,0),0)</f>
        <v>2.7093596059113301</v>
      </c>
      <c r="H11">
        <v>2.1726492445224399</v>
      </c>
      <c r="I11">
        <v>13240</v>
      </c>
      <c r="J11">
        <f>IF(A10=Emisiones_CH4_CO2eq_LA[[#This Row],[País]],IFERROR(Emisiones_CH4_CO2eq_LA[[#This Row],[Emisiones Fugitivas (kilotoneladas CO₂e)]]-I10,0),0)</f>
        <v>-140</v>
      </c>
      <c r="K11">
        <f>IF(A10=Emisiones_CH4_CO2eq_LA[[#This Row],[País]],IFERROR(((Emisiones_CH4_CO2eq_LA[[#This Row],[Emisiones Fugitivas (kilotoneladas CO₂e)]]-I10)/I10)*100,0),0)</f>
        <v>-1.0463378176382661</v>
      </c>
      <c r="L11">
        <v>0.36306797926892798</v>
      </c>
      <c r="M11">
        <v>14600</v>
      </c>
      <c r="N11">
        <f>IF(A10=Emisiones_CH4_CO2eq_LA[[#This Row],[País]],IFERROR(Emisiones_CH4_CO2eq_LA[[#This Row],[Residuos (kilotoneladas CO₂e)]]-M10,0),0)</f>
        <v>940</v>
      </c>
      <c r="O11">
        <f>IF(A10=Emisiones_CH4_CO2eq_LA[[#This Row],[País]],IFERROR(((Emisiones_CH4_CO2eq_LA[[#This Row],[Residuos (kilotoneladas CO₂e)]]-M10)/M10)*100,0),0)</f>
        <v>6.8814055636896052</v>
      </c>
      <c r="P11">
        <v>0.40036197109715599</v>
      </c>
      <c r="Q11">
        <v>5170</v>
      </c>
      <c r="R11">
        <f>IF(A10=Emisiones_CH4_CO2eq_LA[[#This Row],[País]],IFERROR(Emisiones_CH4_CO2eq_LA[[#This Row],[UCTUS (kilotoneladas CO₂e)]]-Q10,0),0)</f>
        <v>820</v>
      </c>
      <c r="S11">
        <f>IF(A10=Emisiones_CH4_CO2eq_LA[[#This Row],[País]],IFERROR(((Emisiones_CH4_CO2eq_LA[[#This Row],[UCTUS (kilotoneladas CO₂e)]]-Q10)/Q10)*100,0),0)</f>
        <v>18.850574712643677</v>
      </c>
      <c r="T11">
        <v>0.14177201305289699</v>
      </c>
      <c r="U11">
        <v>30</v>
      </c>
      <c r="V11">
        <f>IF(A10=Emisiones_CH4_CO2eq_LA[[#This Row],[País]],IFERROR(Emisiones_CH4_CO2eq_LA[[#This Row],[Industria (kilotoneladas CO₂e)]]-U10,0),0)</f>
        <v>0</v>
      </c>
      <c r="W11">
        <f>IF(A10=Emisiones_CH4_CO2eq_LA[[#This Row],[País]],IFERROR(((Emisiones_CH4_CO2eq_LA[[#This Row],[Industria (kilotoneladas CO₂e)]]-U10)/U10)*100,0),0)</f>
        <v>0</v>
      </c>
      <c r="X11">
        <v>8.2266158444621097E-4</v>
      </c>
      <c r="Y11">
        <v>1620</v>
      </c>
      <c r="Z11">
        <f>IF(A10=Emisiones_CH4_CO2eq_LA[[#This Row],[País]],IFERROR(Emisiones_CH4_CO2eq_LA[[#This Row],[Otras Quemas de Combustible (kilotoneladas CO₂e)]]-Y10,0),0)</f>
        <v>80</v>
      </c>
      <c r="AA11">
        <f>IF(A10=Emisiones_CH4_CO2eq_LA[[#This Row],[País]],IFERROR(((Emisiones_CH4_CO2eq_LA[[#This Row],[Otras Quemas de Combustible (kilotoneladas CO₂e)]]-Y10)/Y10)*100,0),0)</f>
        <v>5.1948051948051948</v>
      </c>
      <c r="AB11">
        <v>0.04</v>
      </c>
    </row>
    <row r="12" spans="1:28" x14ac:dyDescent="0.25">
      <c r="A12" t="s">
        <v>12</v>
      </c>
      <c r="B12" t="s">
        <v>12</v>
      </c>
      <c r="C12" t="s">
        <v>13</v>
      </c>
      <c r="D12">
        <v>2000</v>
      </c>
      <c r="E12">
        <v>79490</v>
      </c>
      <c r="F12">
        <f>IF(A11=Emisiones_CH4_CO2eq_LA[[#This Row],[País]],IFERROR(Emisiones_CH4_CO2eq_LA[[#This Row],[Agricultura (kilotoneladas CO₂e)]]-E11,0),0)</f>
        <v>260</v>
      </c>
      <c r="G12">
        <f>IF(A11=Emisiones_CH4_CO2eq_LA[[#This Row],[País]],IFERROR(((Emisiones_CH4_CO2eq_LA[[#This Row],[Agricultura (kilotoneladas CO₂e)]]-E11)/E11)*100,0),0)</f>
        <v>0.32815852581093025</v>
      </c>
      <c r="H12">
        <v>2.1558948767323902</v>
      </c>
      <c r="I12">
        <v>13110</v>
      </c>
      <c r="J12">
        <f>IF(A11=Emisiones_CH4_CO2eq_LA[[#This Row],[País]],IFERROR(Emisiones_CH4_CO2eq_LA[[#This Row],[Emisiones Fugitivas (kilotoneladas CO₂e)]]-I11,0),0)</f>
        <v>-130</v>
      </c>
      <c r="K12">
        <f>IF(A11=Emisiones_CH4_CO2eq_LA[[#This Row],[País]],IFERROR(((Emisiones_CH4_CO2eq_LA[[#This Row],[Emisiones Fugitivas (kilotoneladas CO₂e)]]-I11)/I11)*100,0),0)</f>
        <v>-0.98187311178247727</v>
      </c>
      <c r="L12">
        <v>0.35556399338233202</v>
      </c>
      <c r="M12">
        <v>15530</v>
      </c>
      <c r="N12">
        <f>IF(A11=Emisiones_CH4_CO2eq_LA[[#This Row],[País]],IFERROR(Emisiones_CH4_CO2eq_LA[[#This Row],[Residuos (kilotoneladas CO₂e)]]-M11,0),0)</f>
        <v>930</v>
      </c>
      <c r="O12">
        <f>IF(A11=Emisiones_CH4_CO2eq_LA[[#This Row],[País]],IFERROR(((Emisiones_CH4_CO2eq_LA[[#This Row],[Residuos (kilotoneladas CO₂e)]]-M11)/M11)*100,0),0)</f>
        <v>6.3698630136986303</v>
      </c>
      <c r="P12">
        <v>0.42119823167258802</v>
      </c>
      <c r="Q12">
        <v>3090</v>
      </c>
      <c r="R12">
        <f>IF(A11=Emisiones_CH4_CO2eq_LA[[#This Row],[País]],IFERROR(Emisiones_CH4_CO2eq_LA[[#This Row],[UCTUS (kilotoneladas CO₂e)]]-Q11,0),0)</f>
        <v>-2080</v>
      </c>
      <c r="S12">
        <f>IF(A11=Emisiones_CH4_CO2eq_LA[[#This Row],[País]],IFERROR(((Emisiones_CH4_CO2eq_LA[[#This Row],[UCTUS (kilotoneladas CO₂e)]]-Q11)/Q11)*100,0),0)</f>
        <v>-40.232108317214696</v>
      </c>
      <c r="T12">
        <v>8.3805700957391899E-2</v>
      </c>
      <c r="U12">
        <v>30</v>
      </c>
      <c r="V12">
        <f>IF(A11=Emisiones_CH4_CO2eq_LA[[#This Row],[País]],IFERROR(Emisiones_CH4_CO2eq_LA[[#This Row],[Industria (kilotoneladas CO₂e)]]-U11,0),0)</f>
        <v>0</v>
      </c>
      <c r="W12">
        <f>IF(A11=Emisiones_CH4_CO2eq_LA[[#This Row],[País]],IFERROR(((Emisiones_CH4_CO2eq_LA[[#This Row],[Industria (kilotoneladas CO₂e)]]-U11)/U11)*100,0),0)</f>
        <v>0</v>
      </c>
      <c r="X12">
        <v>8.1364758211060096E-4</v>
      </c>
      <c r="Y12">
        <v>1700</v>
      </c>
      <c r="Z12">
        <f>IF(A11=Emisiones_CH4_CO2eq_LA[[#This Row],[País]],IFERROR(Emisiones_CH4_CO2eq_LA[[#This Row],[Otras Quemas de Combustible (kilotoneladas CO₂e)]]-Y11,0),0)</f>
        <v>80</v>
      </c>
      <c r="AA12">
        <f>IF(A11=Emisiones_CH4_CO2eq_LA[[#This Row],[País]],IFERROR(((Emisiones_CH4_CO2eq_LA[[#This Row],[Otras Quemas de Combustible (kilotoneladas CO₂e)]]-Y11)/Y11)*100,0),0)</f>
        <v>4.9382716049382713</v>
      </c>
      <c r="AB12">
        <v>0.05</v>
      </c>
    </row>
    <row r="13" spans="1:28" x14ac:dyDescent="0.25">
      <c r="A13" t="s">
        <v>12</v>
      </c>
      <c r="B13" t="s">
        <v>12</v>
      </c>
      <c r="C13" t="s">
        <v>13</v>
      </c>
      <c r="D13">
        <v>2001</v>
      </c>
      <c r="E13">
        <v>80720</v>
      </c>
      <c r="F13">
        <f>IF(A12=Emisiones_CH4_CO2eq_LA[[#This Row],[País]],IFERROR(Emisiones_CH4_CO2eq_LA[[#This Row],[Agricultura (kilotoneladas CO₂e)]]-E12,0),0)</f>
        <v>1230</v>
      </c>
      <c r="G13">
        <f>IF(A12=Emisiones_CH4_CO2eq_LA[[#This Row],[País]],IFERROR(((Emisiones_CH4_CO2eq_LA[[#This Row],[Agricultura (kilotoneladas CO₂e)]]-E12)/E12)*100,0),0)</f>
        <v>1.547364448358284</v>
      </c>
      <c r="H13">
        <v>2.1654683978967699</v>
      </c>
      <c r="I13">
        <v>13080</v>
      </c>
      <c r="J13">
        <f>IF(A12=Emisiones_CH4_CO2eq_LA[[#This Row],[País]],IFERROR(Emisiones_CH4_CO2eq_LA[[#This Row],[Emisiones Fugitivas (kilotoneladas CO₂e)]]-I12,0),0)</f>
        <v>-30</v>
      </c>
      <c r="K13">
        <f>IF(A12=Emisiones_CH4_CO2eq_LA[[#This Row],[País]],IFERROR(((Emisiones_CH4_CO2eq_LA[[#This Row],[Emisiones Fugitivas (kilotoneladas CO₂e)]]-I12)/I12)*100,0),0)</f>
        <v>-0.2288329519450801</v>
      </c>
      <c r="L13">
        <v>0.35089601888614602</v>
      </c>
      <c r="M13">
        <v>15790</v>
      </c>
      <c r="N13">
        <f>IF(A12=Emisiones_CH4_CO2eq_LA[[#This Row],[País]],IFERROR(Emisiones_CH4_CO2eq_LA[[#This Row],[Residuos (kilotoneladas CO₂e)]]-M12,0),0)</f>
        <v>260</v>
      </c>
      <c r="O13">
        <f>IF(A12=Emisiones_CH4_CO2eq_LA[[#This Row],[País]],IFERROR(((Emisiones_CH4_CO2eq_LA[[#This Row],[Residuos (kilotoneladas CO₂e)]]-M12)/M12)*100,0),0)</f>
        <v>1.6741790083708949</v>
      </c>
      <c r="P13">
        <v>0.42359695246271001</v>
      </c>
      <c r="Q13">
        <v>6070</v>
      </c>
      <c r="R13">
        <f>IF(A12=Emisiones_CH4_CO2eq_LA[[#This Row],[País]],IFERROR(Emisiones_CH4_CO2eq_LA[[#This Row],[UCTUS (kilotoneladas CO₂e)]]-Q12,0),0)</f>
        <v>2980</v>
      </c>
      <c r="S13">
        <f>IF(A12=Emisiones_CH4_CO2eq_LA[[#This Row],[País]],IFERROR(((Emisiones_CH4_CO2eq_LA[[#This Row],[UCTUS (kilotoneladas CO₂e)]]-Q12)/Q12)*100,0),0)</f>
        <v>96.440129449838182</v>
      </c>
      <c r="T13">
        <v>0.16283936044639899</v>
      </c>
      <c r="U13">
        <v>30</v>
      </c>
      <c r="V13">
        <f>IF(A12=Emisiones_CH4_CO2eq_LA[[#This Row],[País]],IFERROR(Emisiones_CH4_CO2eq_LA[[#This Row],[Industria (kilotoneladas CO₂e)]]-U12,0),0)</f>
        <v>0</v>
      </c>
      <c r="W13">
        <f>IF(A12=Emisiones_CH4_CO2eq_LA[[#This Row],[País]],IFERROR(((Emisiones_CH4_CO2eq_LA[[#This Row],[Industria (kilotoneladas CO₂e)]]-U12)/U12)*100,0),0)</f>
        <v>0</v>
      </c>
      <c r="X13">
        <v>8.0480738276639101E-4</v>
      </c>
      <c r="Y13">
        <v>1690</v>
      </c>
      <c r="Z13">
        <f>IF(A12=Emisiones_CH4_CO2eq_LA[[#This Row],[País]],IFERROR(Emisiones_CH4_CO2eq_LA[[#This Row],[Otras Quemas de Combustible (kilotoneladas CO₂e)]]-Y12,0),0)</f>
        <v>-10</v>
      </c>
      <c r="AA13">
        <f>IF(A12=Emisiones_CH4_CO2eq_LA[[#This Row],[País]],IFERROR(((Emisiones_CH4_CO2eq_LA[[#This Row],[Otras Quemas de Combustible (kilotoneladas CO₂e)]]-Y12)/Y12)*100,0),0)</f>
        <v>-0.58823529411764708</v>
      </c>
      <c r="AB13">
        <v>0.05</v>
      </c>
    </row>
    <row r="14" spans="1:28" x14ac:dyDescent="0.25">
      <c r="A14" t="s">
        <v>12</v>
      </c>
      <c r="B14" t="s">
        <v>12</v>
      </c>
      <c r="C14" t="s">
        <v>13</v>
      </c>
      <c r="D14">
        <v>2002</v>
      </c>
      <c r="E14">
        <v>82530</v>
      </c>
      <c r="F14">
        <f>IF(A13=Emisiones_CH4_CO2eq_LA[[#This Row],[País]],IFERROR(Emisiones_CH4_CO2eq_LA[[#This Row],[Agricultura (kilotoneladas CO₂e)]]-E13,0),0)</f>
        <v>1810</v>
      </c>
      <c r="G14">
        <f>IF(A13=Emisiones_CH4_CO2eq_LA[[#This Row],[País]],IFERROR(((Emisiones_CH4_CO2eq_LA[[#This Row],[Agricultura (kilotoneladas CO₂e)]]-E13)/E13)*100,0),0)</f>
        <v>2.2423191278493557</v>
      </c>
      <c r="H14">
        <v>2.1901703731224398</v>
      </c>
      <c r="I14">
        <v>13060</v>
      </c>
      <c r="J14">
        <f>IF(A13=Emisiones_CH4_CO2eq_LA[[#This Row],[País]],IFERROR(Emisiones_CH4_CO2eq_LA[[#This Row],[Emisiones Fugitivas (kilotoneladas CO₂e)]]-I13,0),0)</f>
        <v>-20</v>
      </c>
      <c r="K14">
        <f>IF(A13=Emisiones_CH4_CO2eq_LA[[#This Row],[País]],IFERROR(((Emisiones_CH4_CO2eq_LA[[#This Row],[Emisiones Fugitivas (kilotoneladas CO₂e)]]-I13)/I13)*100,0),0)</f>
        <v>-0.1529051987767584</v>
      </c>
      <c r="L14">
        <v>0.34658457619022298</v>
      </c>
      <c r="M14">
        <v>16050</v>
      </c>
      <c r="N14">
        <f>IF(A13=Emisiones_CH4_CO2eq_LA[[#This Row],[País]],IFERROR(Emisiones_CH4_CO2eq_LA[[#This Row],[Residuos (kilotoneladas CO₂e)]]-M13,0),0)</f>
        <v>260</v>
      </c>
      <c r="O14">
        <f>IF(A13=Emisiones_CH4_CO2eq_LA[[#This Row],[País]],IFERROR(((Emisiones_CH4_CO2eq_LA[[#This Row],[Residuos (kilotoneladas CO₂e)]]-M13)/M13)*100,0),0)</f>
        <v>1.6466117796073463</v>
      </c>
      <c r="P14">
        <v>0.42593280611432499</v>
      </c>
      <c r="Q14">
        <v>8840</v>
      </c>
      <c r="R14">
        <f>IF(A13=Emisiones_CH4_CO2eq_LA[[#This Row],[País]],IFERROR(Emisiones_CH4_CO2eq_LA[[#This Row],[UCTUS (kilotoneladas CO₂e)]]-Q13,0),0)</f>
        <v>2770</v>
      </c>
      <c r="S14">
        <f>IF(A13=Emisiones_CH4_CO2eq_LA[[#This Row],[País]],IFERROR(((Emisiones_CH4_CO2eq_LA[[#This Row],[UCTUS (kilotoneladas CO₂e)]]-Q13)/Q13)*100,0),0)</f>
        <v>45.634266886326195</v>
      </c>
      <c r="T14">
        <v>0.23459476673212601</v>
      </c>
      <c r="U14">
        <v>30</v>
      </c>
      <c r="V14">
        <f>IF(A13=Emisiones_CH4_CO2eq_LA[[#This Row],[País]],IFERROR(Emisiones_CH4_CO2eq_LA[[#This Row],[Industria (kilotoneladas CO₂e)]]-U13,0),0)</f>
        <v>0</v>
      </c>
      <c r="W14">
        <f>IF(A13=Emisiones_CH4_CO2eq_LA[[#This Row],[País]],IFERROR(((Emisiones_CH4_CO2eq_LA[[#This Row],[Industria (kilotoneladas CO₂e)]]-U13)/U13)*100,0),0)</f>
        <v>0</v>
      </c>
      <c r="X14">
        <v>7.9613608619500005E-4</v>
      </c>
      <c r="Y14">
        <v>1680</v>
      </c>
      <c r="Z14">
        <f>IF(A13=Emisiones_CH4_CO2eq_LA[[#This Row],[País]],IFERROR(Emisiones_CH4_CO2eq_LA[[#This Row],[Otras Quemas de Combustible (kilotoneladas CO₂e)]]-Y13,0),0)</f>
        <v>-10</v>
      </c>
      <c r="AA14">
        <f>IF(A13=Emisiones_CH4_CO2eq_LA[[#This Row],[País]],IFERROR(((Emisiones_CH4_CO2eq_LA[[#This Row],[Otras Quemas de Combustible (kilotoneladas CO₂e)]]-Y13)/Y13)*100,0),0)</f>
        <v>-0.59171597633136097</v>
      </c>
      <c r="AB14">
        <v>0.04</v>
      </c>
    </row>
    <row r="15" spans="1:28" x14ac:dyDescent="0.25">
      <c r="A15" t="s">
        <v>12</v>
      </c>
      <c r="B15" t="s">
        <v>12</v>
      </c>
      <c r="C15" t="s">
        <v>13</v>
      </c>
      <c r="D15">
        <v>2003</v>
      </c>
      <c r="E15">
        <v>88720</v>
      </c>
      <c r="F15">
        <f>IF(A14=Emisiones_CH4_CO2eq_LA[[#This Row],[País]],IFERROR(Emisiones_CH4_CO2eq_LA[[#This Row],[Agricultura (kilotoneladas CO₂e)]]-E14,0),0)</f>
        <v>6190</v>
      </c>
      <c r="G15">
        <f>IF(A14=Emisiones_CH4_CO2eq_LA[[#This Row],[País]],IFERROR(((Emisiones_CH4_CO2eq_LA[[#This Row],[Agricultura (kilotoneladas CO₂e)]]-E14)/E14)*100,0),0)</f>
        <v>7.500302920150248</v>
      </c>
      <c r="H15">
        <v>2.3293425750892598</v>
      </c>
      <c r="I15">
        <v>13030</v>
      </c>
      <c r="J15">
        <f>IF(A14=Emisiones_CH4_CO2eq_LA[[#This Row],[País]],IFERROR(Emisiones_CH4_CO2eq_LA[[#This Row],[Emisiones Fugitivas (kilotoneladas CO₂e)]]-I14,0),0)</f>
        <v>-30</v>
      </c>
      <c r="K15">
        <f>IF(A14=Emisiones_CH4_CO2eq_LA[[#This Row],[País]],IFERROR(((Emisiones_CH4_CO2eq_LA[[#This Row],[Emisiones Fugitivas (kilotoneladas CO₂e)]]-I14)/I14)*100,0),0)</f>
        <v>-0.22970903522205208</v>
      </c>
      <c r="L15">
        <v>0.34210249947490001</v>
      </c>
      <c r="M15">
        <v>16309.9999999999</v>
      </c>
      <c r="N15">
        <f>IF(A14=Emisiones_CH4_CO2eq_LA[[#This Row],[País]],IFERROR(Emisiones_CH4_CO2eq_LA[[#This Row],[Residuos (kilotoneladas CO₂e)]]-M14,0),0)</f>
        <v>259.99999999989996</v>
      </c>
      <c r="O15">
        <f>IF(A14=Emisiones_CH4_CO2eq_LA[[#This Row],[País]],IFERROR(((Emisiones_CH4_CO2eq_LA[[#This Row],[Residuos (kilotoneladas CO₂e)]]-M14)/M14)*100,0),0)</f>
        <v>1.6199376947034265</v>
      </c>
      <c r="P15">
        <v>0.42821886158369998</v>
      </c>
      <c r="Q15">
        <v>10930</v>
      </c>
      <c r="R15">
        <f>IF(A14=Emisiones_CH4_CO2eq_LA[[#This Row],[País]],IFERROR(Emisiones_CH4_CO2eq_LA[[#This Row],[UCTUS (kilotoneladas CO₂e)]]-Q14,0),0)</f>
        <v>2090</v>
      </c>
      <c r="S15">
        <f>IF(A14=Emisiones_CH4_CO2eq_LA[[#This Row],[País]],IFERROR(((Emisiones_CH4_CO2eq_LA[[#This Row],[UCTUS (kilotoneladas CO₂e)]]-Q14)/Q14)*100,0),0)</f>
        <v>23.642533936651581</v>
      </c>
      <c r="T15">
        <v>0.286967023734509</v>
      </c>
      <c r="U15">
        <v>30</v>
      </c>
      <c r="V15">
        <f>IF(A14=Emisiones_CH4_CO2eq_LA[[#This Row],[País]],IFERROR(Emisiones_CH4_CO2eq_LA[[#This Row],[Industria (kilotoneladas CO₂e)]]-U14,0),0)</f>
        <v>0</v>
      </c>
      <c r="W15">
        <f>IF(A14=Emisiones_CH4_CO2eq_LA[[#This Row],[País]],IFERROR(((Emisiones_CH4_CO2eq_LA[[#This Row],[Industria (kilotoneladas CO₂e)]]-U14)/U14)*100,0),0)</f>
        <v>0</v>
      </c>
      <c r="X15">
        <v>7.8764965343415202E-4</v>
      </c>
      <c r="Y15">
        <v>1680</v>
      </c>
      <c r="Z15">
        <f>IF(A14=Emisiones_CH4_CO2eq_LA[[#This Row],[País]],IFERROR(Emisiones_CH4_CO2eq_LA[[#This Row],[Otras Quemas de Combustible (kilotoneladas CO₂e)]]-Y14,0),0)</f>
        <v>0</v>
      </c>
      <c r="AA15">
        <f>IF(A14=Emisiones_CH4_CO2eq_LA[[#This Row],[País]],IFERROR(((Emisiones_CH4_CO2eq_LA[[#This Row],[Otras Quemas de Combustible (kilotoneladas CO₂e)]]-Y14)/Y14)*100,0),0)</f>
        <v>0</v>
      </c>
      <c r="AB15">
        <v>0.04</v>
      </c>
    </row>
    <row r="16" spans="1:28" x14ac:dyDescent="0.25">
      <c r="A16" t="s">
        <v>12</v>
      </c>
      <c r="B16" t="s">
        <v>12</v>
      </c>
      <c r="C16" t="s">
        <v>13</v>
      </c>
      <c r="D16">
        <v>2004</v>
      </c>
      <c r="E16">
        <v>89050</v>
      </c>
      <c r="F16">
        <f>IF(A15=Emisiones_CH4_CO2eq_LA[[#This Row],[País]],IFERROR(Emisiones_CH4_CO2eq_LA[[#This Row],[Agricultura (kilotoneladas CO₂e)]]-E15,0),0)</f>
        <v>330</v>
      </c>
      <c r="G16">
        <f>IF(A15=Emisiones_CH4_CO2eq_LA[[#This Row],[País]],IFERROR(((Emisiones_CH4_CO2eq_LA[[#This Row],[Agricultura (kilotoneladas CO₂e)]]-E15)/E15)*100,0),0)</f>
        <v>0.37195671776375117</v>
      </c>
      <c r="H16">
        <v>2.31346773355502</v>
      </c>
      <c r="I16">
        <v>13000</v>
      </c>
      <c r="J16">
        <f>IF(A15=Emisiones_CH4_CO2eq_LA[[#This Row],[País]],IFERROR(Emisiones_CH4_CO2eq_LA[[#This Row],[Emisiones Fugitivas (kilotoneladas CO₂e)]]-I15,0),0)</f>
        <v>-30</v>
      </c>
      <c r="K16">
        <f>IF(A15=Emisiones_CH4_CO2eq_LA[[#This Row],[País]],IFERROR(((Emisiones_CH4_CO2eq_LA[[#This Row],[Emisiones Fugitivas (kilotoneladas CO₂e)]]-I15)/I15)*100,0),0)</f>
        <v>-0.23023791250959325</v>
      </c>
      <c r="L16">
        <v>0.33773251584744801</v>
      </c>
      <c r="M16">
        <v>16559.999999999898</v>
      </c>
      <c r="N16">
        <f>IF(A15=Emisiones_CH4_CO2eq_LA[[#This Row],[País]],IFERROR(Emisiones_CH4_CO2eq_LA[[#This Row],[Residuos (kilotoneladas CO₂e)]]-M15,0),0)</f>
        <v>249.99999999999818</v>
      </c>
      <c r="O16">
        <f>IF(A15=Emisiones_CH4_CO2eq_LA[[#This Row],[País]],IFERROR(((Emisiones_CH4_CO2eq_LA[[#This Row],[Residuos (kilotoneladas CO₂e)]]-M15)/M15)*100,0),0)</f>
        <v>1.5328019619865096</v>
      </c>
      <c r="P16">
        <v>0.43021926634105701</v>
      </c>
      <c r="Q16">
        <v>14120</v>
      </c>
      <c r="R16">
        <f>IF(A15=Emisiones_CH4_CO2eq_LA[[#This Row],[País]],IFERROR(Emisiones_CH4_CO2eq_LA[[#This Row],[UCTUS (kilotoneladas CO₂e)]]-Q15,0),0)</f>
        <v>3190</v>
      </c>
      <c r="S16">
        <f>IF(A15=Emisiones_CH4_CO2eq_LA[[#This Row],[País]],IFERROR(((Emisiones_CH4_CO2eq_LA[[#This Row],[UCTUS (kilotoneladas CO₂e)]]-Q15)/Q15)*100,0),0)</f>
        <v>29.185727355901193</v>
      </c>
      <c r="T16">
        <v>0.366829471058921</v>
      </c>
      <c r="U16">
        <v>30</v>
      </c>
      <c r="V16">
        <f>IF(A15=Emisiones_CH4_CO2eq_LA[[#This Row],[País]],IFERROR(Emisiones_CH4_CO2eq_LA[[#This Row],[Industria (kilotoneladas CO₂e)]]-U15,0),0)</f>
        <v>0</v>
      </c>
      <c r="W16">
        <f>IF(A15=Emisiones_CH4_CO2eq_LA[[#This Row],[País]],IFERROR(((Emisiones_CH4_CO2eq_LA[[#This Row],[Industria (kilotoneladas CO₂e)]]-U15)/U15)*100,0),0)</f>
        <v>0</v>
      </c>
      <c r="X16">
        <v>7.79382728878728E-4</v>
      </c>
      <c r="Y16">
        <v>1670</v>
      </c>
      <c r="Z16">
        <f>IF(A15=Emisiones_CH4_CO2eq_LA[[#This Row],[País]],IFERROR(Emisiones_CH4_CO2eq_LA[[#This Row],[Otras Quemas de Combustible (kilotoneladas CO₂e)]]-Y15,0),0)</f>
        <v>-10</v>
      </c>
      <c r="AA16">
        <f>IF(A15=Emisiones_CH4_CO2eq_LA[[#This Row],[País]],IFERROR(((Emisiones_CH4_CO2eq_LA[[#This Row],[Otras Quemas de Combustible (kilotoneladas CO₂e)]]-Y15)/Y15)*100,0),0)</f>
        <v>-0.59523809523809523</v>
      </c>
      <c r="AB16">
        <v>0.04</v>
      </c>
    </row>
    <row r="17" spans="1:28" x14ac:dyDescent="0.25">
      <c r="A17" t="s">
        <v>12</v>
      </c>
      <c r="B17" t="s">
        <v>12</v>
      </c>
      <c r="C17" t="s">
        <v>13</v>
      </c>
      <c r="D17">
        <v>2005</v>
      </c>
      <c r="E17">
        <v>89240</v>
      </c>
      <c r="F17">
        <f>IF(A16=Emisiones_CH4_CO2eq_LA[[#This Row],[País]],IFERROR(Emisiones_CH4_CO2eq_LA[[#This Row],[Agricultura (kilotoneladas CO₂e)]]-E16,0),0)</f>
        <v>190</v>
      </c>
      <c r="G17">
        <f>IF(A16=Emisiones_CH4_CO2eq_LA[[#This Row],[País]],IFERROR(((Emisiones_CH4_CO2eq_LA[[#This Row],[Agricultura (kilotoneladas CO₂e)]]-E16)/E16)*100,0),0)</f>
        <v>0.21336327905670974</v>
      </c>
      <c r="H17">
        <v>2.2945002956830201</v>
      </c>
      <c r="I17">
        <v>12970</v>
      </c>
      <c r="J17">
        <f>IF(A16=Emisiones_CH4_CO2eq_LA[[#This Row],[País]],IFERROR(Emisiones_CH4_CO2eq_LA[[#This Row],[Emisiones Fugitivas (kilotoneladas CO₂e)]]-I16,0),0)</f>
        <v>-30</v>
      </c>
      <c r="K17">
        <f>IF(A16=Emisiones_CH4_CO2eq_LA[[#This Row],[País]],IFERROR(((Emisiones_CH4_CO2eq_LA[[#This Row],[Emisiones Fugitivas (kilotoneladas CO₂e)]]-I16)/I16)*100,0),0)</f>
        <v>-0.23076923076923078</v>
      </c>
      <c r="L17">
        <v>0.33347903221659397</v>
      </c>
      <c r="M17">
        <v>16820</v>
      </c>
      <c r="N17">
        <f>IF(A16=Emisiones_CH4_CO2eq_LA[[#This Row],[País]],IFERROR(Emisiones_CH4_CO2eq_LA[[#This Row],[Residuos (kilotoneladas CO₂e)]]-M16,0),0)</f>
        <v>260.00000000010186</v>
      </c>
      <c r="O17">
        <f>IF(A16=Emisiones_CH4_CO2eq_LA[[#This Row],[País]],IFERROR(((Emisiones_CH4_CO2eq_LA[[#This Row],[Residuos (kilotoneladas CO₂e)]]-M16)/M16)*100,0),0)</f>
        <v>1.5700483091793689</v>
      </c>
      <c r="P17">
        <v>0.432468567608567</v>
      </c>
      <c r="Q17">
        <v>8650</v>
      </c>
      <c r="R17">
        <f>IF(A16=Emisiones_CH4_CO2eq_LA[[#This Row],[País]],IFERROR(Emisiones_CH4_CO2eq_LA[[#This Row],[UCTUS (kilotoneladas CO₂e)]]-Q16,0),0)</f>
        <v>-5470</v>
      </c>
      <c r="S17">
        <f>IF(A16=Emisiones_CH4_CO2eq_LA[[#This Row],[País]],IFERROR(((Emisiones_CH4_CO2eq_LA[[#This Row],[UCTUS (kilotoneladas CO₂e)]]-Q16)/Q16)*100,0),0)</f>
        <v>-38.739376770538243</v>
      </c>
      <c r="T17">
        <v>0.22240506003651</v>
      </c>
      <c r="U17">
        <v>30</v>
      </c>
      <c r="V17">
        <f>IF(A16=Emisiones_CH4_CO2eq_LA[[#This Row],[País]],IFERROR(Emisiones_CH4_CO2eq_LA[[#This Row],[Industria (kilotoneladas CO₂e)]]-U16,0),0)</f>
        <v>0</v>
      </c>
      <c r="W17">
        <f>IF(A16=Emisiones_CH4_CO2eq_LA[[#This Row],[País]],IFERROR(((Emisiones_CH4_CO2eq_LA[[#This Row],[Industria (kilotoneladas CO₂e)]]-U16)/U16)*100,0),0)</f>
        <v>0</v>
      </c>
      <c r="X17">
        <v>7.7134702902835895E-4</v>
      </c>
      <c r="Y17">
        <v>1660</v>
      </c>
      <c r="Z17">
        <f>IF(A16=Emisiones_CH4_CO2eq_LA[[#This Row],[País]],IFERROR(Emisiones_CH4_CO2eq_LA[[#This Row],[Otras Quemas de Combustible (kilotoneladas CO₂e)]]-Y16,0),0)</f>
        <v>-10</v>
      </c>
      <c r="AA17">
        <f>IF(A16=Emisiones_CH4_CO2eq_LA[[#This Row],[País]],IFERROR(((Emisiones_CH4_CO2eq_LA[[#This Row],[Otras Quemas de Combustible (kilotoneladas CO₂e)]]-Y16)/Y16)*100,0),0)</f>
        <v>-0.5988023952095809</v>
      </c>
      <c r="AB17">
        <v>0.04</v>
      </c>
    </row>
    <row r="18" spans="1:28" x14ac:dyDescent="0.25">
      <c r="A18" t="s">
        <v>12</v>
      </c>
      <c r="B18" t="s">
        <v>12</v>
      </c>
      <c r="C18" t="s">
        <v>13</v>
      </c>
      <c r="D18">
        <v>2006</v>
      </c>
      <c r="E18">
        <v>91200</v>
      </c>
      <c r="F18">
        <f>IF(A17=Emisiones_CH4_CO2eq_LA[[#This Row],[País]],IFERROR(Emisiones_CH4_CO2eq_LA[[#This Row],[Agricultura (kilotoneladas CO₂e)]]-E17,0),0)</f>
        <v>1960</v>
      </c>
      <c r="G18">
        <f>IF(A17=Emisiones_CH4_CO2eq_LA[[#This Row],[País]],IFERROR(((Emisiones_CH4_CO2eq_LA[[#This Row],[Agricultura (kilotoneladas CO₂e)]]-E17)/E17)*100,0),0)</f>
        <v>2.1963245181532942</v>
      </c>
      <c r="H18">
        <v>2.3212013234919802</v>
      </c>
      <c r="I18">
        <v>12720</v>
      </c>
      <c r="J18">
        <f>IF(A17=Emisiones_CH4_CO2eq_LA[[#This Row],[País]],IFERROR(Emisiones_CH4_CO2eq_LA[[#This Row],[Emisiones Fugitivas (kilotoneladas CO₂e)]]-I17,0),0)</f>
        <v>-250</v>
      </c>
      <c r="K18">
        <f>IF(A17=Emisiones_CH4_CO2eq_LA[[#This Row],[País]],IFERROR(((Emisiones_CH4_CO2eq_LA[[#This Row],[Emisiones Fugitivas (kilotoneladas CO₂e)]]-I17)/I17)*100,0),0)</f>
        <v>-1.9275250578257519</v>
      </c>
      <c r="L18">
        <v>0.32374650038177599</v>
      </c>
      <c r="M18">
        <v>17100</v>
      </c>
      <c r="N18">
        <f>IF(A17=Emisiones_CH4_CO2eq_LA[[#This Row],[País]],IFERROR(Emisiones_CH4_CO2eq_LA[[#This Row],[Residuos (kilotoneladas CO₂e)]]-M17,0),0)</f>
        <v>280</v>
      </c>
      <c r="O18">
        <f>IF(A17=Emisiones_CH4_CO2eq_LA[[#This Row],[País]],IFERROR(((Emisiones_CH4_CO2eq_LA[[#This Row],[Residuos (kilotoneladas CO₂e)]]-M17)/M17)*100,0),0)</f>
        <v>1.6646848989298455</v>
      </c>
      <c r="P18">
        <v>0.435225248154746</v>
      </c>
      <c r="Q18">
        <v>10030</v>
      </c>
      <c r="R18">
        <f>IF(A17=Emisiones_CH4_CO2eq_LA[[#This Row],[País]],IFERROR(Emisiones_CH4_CO2eq_LA[[#This Row],[UCTUS (kilotoneladas CO₂e)]]-Q17,0),0)</f>
        <v>1380</v>
      </c>
      <c r="S18">
        <f>IF(A17=Emisiones_CH4_CO2eq_LA[[#This Row],[País]],IFERROR(((Emisiones_CH4_CO2eq_LA[[#This Row],[UCTUS (kilotoneladas CO₂e)]]-Q17)/Q17)*100,0),0)</f>
        <v>15.953757225433526</v>
      </c>
      <c r="T18">
        <v>0.25528124204632202</v>
      </c>
      <c r="U18">
        <v>30</v>
      </c>
      <c r="V18">
        <f>IF(A17=Emisiones_CH4_CO2eq_LA[[#This Row],[País]],IFERROR(Emisiones_CH4_CO2eq_LA[[#This Row],[Industria (kilotoneladas CO₂e)]]-U17,0),0)</f>
        <v>0</v>
      </c>
      <c r="W18">
        <f>IF(A17=Emisiones_CH4_CO2eq_LA[[#This Row],[País]],IFERROR(((Emisiones_CH4_CO2eq_LA[[#This Row],[Industria (kilotoneladas CO₂e)]]-U17)/U17)*100,0),0)</f>
        <v>0</v>
      </c>
      <c r="X18">
        <v>7.63553066938152E-4</v>
      </c>
      <c r="Y18">
        <v>1780</v>
      </c>
      <c r="Z18">
        <f>IF(A17=Emisiones_CH4_CO2eq_LA[[#This Row],[País]],IFERROR(Emisiones_CH4_CO2eq_LA[[#This Row],[Otras Quemas de Combustible (kilotoneladas CO₂e)]]-Y17,0),0)</f>
        <v>120</v>
      </c>
      <c r="AA18">
        <f>IF(A17=Emisiones_CH4_CO2eq_LA[[#This Row],[País]],IFERROR(((Emisiones_CH4_CO2eq_LA[[#This Row],[Otras Quemas de Combustible (kilotoneladas CO₂e)]]-Y17)/Y17)*100,0),0)</f>
        <v>7.2289156626506017</v>
      </c>
      <c r="AB18">
        <v>0.05</v>
      </c>
    </row>
    <row r="19" spans="1:28" x14ac:dyDescent="0.25">
      <c r="A19" t="s">
        <v>12</v>
      </c>
      <c r="B19" t="s">
        <v>12</v>
      </c>
      <c r="C19" t="s">
        <v>13</v>
      </c>
      <c r="D19">
        <v>2007</v>
      </c>
      <c r="E19">
        <v>91730</v>
      </c>
      <c r="F19">
        <f>IF(A18=Emisiones_CH4_CO2eq_LA[[#This Row],[País]],IFERROR(Emisiones_CH4_CO2eq_LA[[#This Row],[Agricultura (kilotoneladas CO₂e)]]-E18,0),0)</f>
        <v>530</v>
      </c>
      <c r="G19">
        <f>IF(A18=Emisiones_CH4_CO2eq_LA[[#This Row],[País]],IFERROR(((Emisiones_CH4_CO2eq_LA[[#This Row],[Agricultura (kilotoneladas CO₂e)]]-E18)/E18)*100,0),0)</f>
        <v>0.58114035087719296</v>
      </c>
      <c r="H19">
        <v>2.3115109363975401</v>
      </c>
      <c r="I19">
        <v>12460</v>
      </c>
      <c r="J19">
        <f>IF(A18=Emisiones_CH4_CO2eq_LA[[#This Row],[País]],IFERROR(Emisiones_CH4_CO2eq_LA[[#This Row],[Emisiones Fugitivas (kilotoneladas CO₂e)]]-I18,0),0)</f>
        <v>-260</v>
      </c>
      <c r="K19">
        <f>IF(A18=Emisiones_CH4_CO2eq_LA[[#This Row],[País]],IFERROR(((Emisiones_CH4_CO2eq_LA[[#This Row],[Emisiones Fugitivas (kilotoneladas CO₂e)]]-I18)/I18)*100,0),0)</f>
        <v>-2.0440251572327042</v>
      </c>
      <c r="L19">
        <v>0.31398044551960402</v>
      </c>
      <c r="M19">
        <v>17380</v>
      </c>
      <c r="N19">
        <f>IF(A18=Emisiones_CH4_CO2eq_LA[[#This Row],[País]],IFERROR(Emisiones_CH4_CO2eq_LA[[#This Row],[Residuos (kilotoneladas CO₂e)]]-M18,0),0)</f>
        <v>280</v>
      </c>
      <c r="O19">
        <f>IF(A18=Emisiones_CH4_CO2eq_LA[[#This Row],[País]],IFERROR(((Emisiones_CH4_CO2eq_LA[[#This Row],[Residuos (kilotoneladas CO₂e)]]-M18)/M18)*100,0),0)</f>
        <v>1.6374269005847955</v>
      </c>
      <c r="P19">
        <v>0.43795988307630201</v>
      </c>
      <c r="Q19">
        <v>8140</v>
      </c>
      <c r="R19">
        <f>IF(A18=Emisiones_CH4_CO2eq_LA[[#This Row],[País]],IFERROR(Emisiones_CH4_CO2eq_LA[[#This Row],[UCTUS (kilotoneladas CO₂e)]]-Q18,0),0)</f>
        <v>-1890</v>
      </c>
      <c r="S19">
        <f>IF(A18=Emisiones_CH4_CO2eq_LA[[#This Row],[País]],IFERROR(((Emisiones_CH4_CO2eq_LA[[#This Row],[UCTUS (kilotoneladas CO₂e)]]-Q18)/Q18)*100,0),0)</f>
        <v>-18.843469591226324</v>
      </c>
      <c r="T19">
        <v>0.20512045156738201</v>
      </c>
      <c r="U19">
        <v>30</v>
      </c>
      <c r="V19">
        <f>IF(A18=Emisiones_CH4_CO2eq_LA[[#This Row],[País]],IFERROR(Emisiones_CH4_CO2eq_LA[[#This Row],[Industria (kilotoneladas CO₂e)]]-U18,0),0)</f>
        <v>0</v>
      </c>
      <c r="W19">
        <f>IF(A18=Emisiones_CH4_CO2eq_LA[[#This Row],[País]],IFERROR(((Emisiones_CH4_CO2eq_LA[[#This Row],[Industria (kilotoneladas CO₂e)]]-U18)/U18)*100,0),0)</f>
        <v>0</v>
      </c>
      <c r="X19">
        <v>7.5597218022376705E-4</v>
      </c>
      <c r="Y19">
        <v>1900</v>
      </c>
      <c r="Z19">
        <f>IF(A18=Emisiones_CH4_CO2eq_LA[[#This Row],[País]],IFERROR(Emisiones_CH4_CO2eq_LA[[#This Row],[Otras Quemas de Combustible (kilotoneladas CO₂e)]]-Y18,0),0)</f>
        <v>120</v>
      </c>
      <c r="AA19">
        <f>IF(A18=Emisiones_CH4_CO2eq_LA[[#This Row],[País]],IFERROR(((Emisiones_CH4_CO2eq_LA[[#This Row],[Otras Quemas de Combustible (kilotoneladas CO₂e)]]-Y18)/Y18)*100,0),0)</f>
        <v>6.7415730337078648</v>
      </c>
      <c r="AB19">
        <v>0.05</v>
      </c>
    </row>
    <row r="20" spans="1:28" x14ac:dyDescent="0.25">
      <c r="A20" t="s">
        <v>12</v>
      </c>
      <c r="B20" t="s">
        <v>12</v>
      </c>
      <c r="C20" t="s">
        <v>13</v>
      </c>
      <c r="D20">
        <v>2008</v>
      </c>
      <c r="E20">
        <v>90640</v>
      </c>
      <c r="F20">
        <f>IF(A19=Emisiones_CH4_CO2eq_LA[[#This Row],[País]],IFERROR(Emisiones_CH4_CO2eq_LA[[#This Row],[Agricultura (kilotoneladas CO₂e)]]-E19,0),0)</f>
        <v>-1090</v>
      </c>
      <c r="G20">
        <f>IF(A19=Emisiones_CH4_CO2eq_LA[[#This Row],[País]],IFERROR(((Emisiones_CH4_CO2eq_LA[[#This Row],[Agricultura (kilotoneladas CO₂e)]]-E19)/E19)*100,0),0)</f>
        <v>-1.1882699225989315</v>
      </c>
      <c r="H20">
        <v>2.2614770459081801</v>
      </c>
      <c r="I20">
        <v>12200</v>
      </c>
      <c r="J20">
        <f>IF(A19=Emisiones_CH4_CO2eq_LA[[#This Row],[País]],IFERROR(Emisiones_CH4_CO2eq_LA[[#This Row],[Emisiones Fugitivas (kilotoneladas CO₂e)]]-I19,0),0)</f>
        <v>-260</v>
      </c>
      <c r="K20">
        <f>IF(A19=Emisiones_CH4_CO2eq_LA[[#This Row],[País]],IFERROR(((Emisiones_CH4_CO2eq_LA[[#This Row],[Emisiones Fugitivas (kilotoneladas CO₂e)]]-I19)/I19)*100,0),0)</f>
        <v>-2.086677367576244</v>
      </c>
      <c r="L20">
        <v>0.30439121756486998</v>
      </c>
      <c r="M20">
        <v>17650</v>
      </c>
      <c r="N20">
        <f>IF(A19=Emisiones_CH4_CO2eq_LA[[#This Row],[País]],IFERROR(Emisiones_CH4_CO2eq_LA[[#This Row],[Residuos (kilotoneladas CO₂e)]]-M19,0),0)</f>
        <v>270</v>
      </c>
      <c r="O20">
        <f>IF(A19=Emisiones_CH4_CO2eq_LA[[#This Row],[País]],IFERROR(((Emisiones_CH4_CO2eq_LA[[#This Row],[Residuos (kilotoneladas CO₂e)]]-M19)/M19)*100,0),0)</f>
        <v>1.5535097813578826</v>
      </c>
      <c r="P20">
        <v>0.44036926147704503</v>
      </c>
      <c r="Q20">
        <v>10290</v>
      </c>
      <c r="R20">
        <f>IF(A19=Emisiones_CH4_CO2eq_LA[[#This Row],[País]],IFERROR(Emisiones_CH4_CO2eq_LA[[#This Row],[UCTUS (kilotoneladas CO₂e)]]-Q19,0),0)</f>
        <v>2150</v>
      </c>
      <c r="S20">
        <f>IF(A19=Emisiones_CH4_CO2eq_LA[[#This Row],[País]],IFERROR(((Emisiones_CH4_CO2eq_LA[[#This Row],[UCTUS (kilotoneladas CO₂e)]]-Q19)/Q19)*100,0),0)</f>
        <v>26.412776412776413</v>
      </c>
      <c r="T20">
        <v>0.25673652694610699</v>
      </c>
      <c r="U20">
        <v>30</v>
      </c>
      <c r="V20">
        <f>IF(A19=Emisiones_CH4_CO2eq_LA[[#This Row],[País]],IFERROR(Emisiones_CH4_CO2eq_LA[[#This Row],[Industria (kilotoneladas CO₂e)]]-U19,0),0)</f>
        <v>0</v>
      </c>
      <c r="W20">
        <f>IF(A19=Emisiones_CH4_CO2eq_LA[[#This Row],[País]],IFERROR(((Emisiones_CH4_CO2eq_LA[[#This Row],[Industria (kilotoneladas CO₂e)]]-U19)/U19)*100,0),0)</f>
        <v>0</v>
      </c>
      <c r="X20">
        <v>7.4850299401197598E-4</v>
      </c>
      <c r="Y20">
        <v>2020</v>
      </c>
      <c r="Z20">
        <f>IF(A19=Emisiones_CH4_CO2eq_LA[[#This Row],[País]],IFERROR(Emisiones_CH4_CO2eq_LA[[#This Row],[Otras Quemas de Combustible (kilotoneladas CO₂e)]]-Y19,0),0)</f>
        <v>120</v>
      </c>
      <c r="AA20">
        <f>IF(A19=Emisiones_CH4_CO2eq_LA[[#This Row],[País]],IFERROR(((Emisiones_CH4_CO2eq_LA[[#This Row],[Otras Quemas de Combustible (kilotoneladas CO₂e)]]-Y19)/Y19)*100,0),0)</f>
        <v>6.3157894736842106</v>
      </c>
      <c r="AB20">
        <v>0.05</v>
      </c>
    </row>
    <row r="21" spans="1:28" x14ac:dyDescent="0.25">
      <c r="A21" t="s">
        <v>12</v>
      </c>
      <c r="B21" t="s">
        <v>12</v>
      </c>
      <c r="C21" t="s">
        <v>13</v>
      </c>
      <c r="D21">
        <v>2009</v>
      </c>
      <c r="E21">
        <v>85700</v>
      </c>
      <c r="F21">
        <f>IF(A20=Emisiones_CH4_CO2eq_LA[[#This Row],[País]],IFERROR(Emisiones_CH4_CO2eq_LA[[#This Row],[Agricultura (kilotoneladas CO₂e)]]-E20,0),0)</f>
        <v>-4940</v>
      </c>
      <c r="G21">
        <f>IF(A20=Emisiones_CH4_CO2eq_LA[[#This Row],[País]],IFERROR(((Emisiones_CH4_CO2eq_LA[[#This Row],[Agricultura (kilotoneladas CO₂e)]]-E20)/E20)*100,0),0)</f>
        <v>-5.4501323918799649</v>
      </c>
      <c r="H21">
        <v>2.1169379739643799</v>
      </c>
      <c r="I21">
        <v>11940</v>
      </c>
      <c r="J21">
        <f>IF(A20=Emisiones_CH4_CO2eq_LA[[#This Row],[País]],IFERROR(Emisiones_CH4_CO2eq_LA[[#This Row],[Emisiones Fugitivas (kilotoneladas CO₂e)]]-I20,0),0)</f>
        <v>-260</v>
      </c>
      <c r="K21">
        <f>IF(A20=Emisiones_CH4_CO2eq_LA[[#This Row],[País]],IFERROR(((Emisiones_CH4_CO2eq_LA[[#This Row],[Emisiones Fugitivas (kilotoneladas CO₂e)]]-I20)/I20)*100,0),0)</f>
        <v>-2.1311475409836063</v>
      </c>
      <c r="L21">
        <v>0.29493861620927297</v>
      </c>
      <c r="M21">
        <v>17930</v>
      </c>
      <c r="N21">
        <f>IF(A20=Emisiones_CH4_CO2eq_LA[[#This Row],[País]],IFERROR(Emisiones_CH4_CO2eq_LA[[#This Row],[Residuos (kilotoneladas CO₂e)]]-M20,0),0)</f>
        <v>280</v>
      </c>
      <c r="O21">
        <f>IF(A20=Emisiones_CH4_CO2eq_LA[[#This Row],[País]],IFERROR(((Emisiones_CH4_CO2eq_LA[[#This Row],[Residuos (kilotoneladas CO₂e)]]-M20)/M20)*100,0),0)</f>
        <v>1.5864022662889519</v>
      </c>
      <c r="P21">
        <v>0.44290195884692302</v>
      </c>
      <c r="Q21">
        <v>10540</v>
      </c>
      <c r="R21">
        <f>IF(A20=Emisiones_CH4_CO2eq_LA[[#This Row],[País]],IFERROR(Emisiones_CH4_CO2eq_LA[[#This Row],[UCTUS (kilotoneladas CO₂e)]]-Q20,0),0)</f>
        <v>250</v>
      </c>
      <c r="S21">
        <f>IF(A20=Emisiones_CH4_CO2eq_LA[[#This Row],[País]],IFERROR(((Emisiones_CH4_CO2eq_LA[[#This Row],[UCTUS (kilotoneladas CO₂e)]]-Q20)/Q20)*100,0),0)</f>
        <v>2.4295432458697768</v>
      </c>
      <c r="T21">
        <v>0.26035619889830203</v>
      </c>
      <c r="U21">
        <v>30</v>
      </c>
      <c r="V21">
        <f>IF(A20=Emisiones_CH4_CO2eq_LA[[#This Row],[País]],IFERROR(Emisiones_CH4_CO2eq_LA[[#This Row],[Industria (kilotoneladas CO₂e)]]-U20,0),0)</f>
        <v>0</v>
      </c>
      <c r="W21">
        <f>IF(A20=Emisiones_CH4_CO2eq_LA[[#This Row],[País]],IFERROR(((Emisiones_CH4_CO2eq_LA[[#This Row],[Industria (kilotoneladas CO₂e)]]-U20)/U20)*100,0),0)</f>
        <v>0</v>
      </c>
      <c r="X21">
        <v>7.4105179952078601E-4</v>
      </c>
      <c r="Y21">
        <v>2140</v>
      </c>
      <c r="Z21">
        <f>IF(A20=Emisiones_CH4_CO2eq_LA[[#This Row],[País]],IFERROR(Emisiones_CH4_CO2eq_LA[[#This Row],[Otras Quemas de Combustible (kilotoneladas CO₂e)]]-Y20,0),0)</f>
        <v>120</v>
      </c>
      <c r="AA21">
        <f>IF(A20=Emisiones_CH4_CO2eq_LA[[#This Row],[País]],IFERROR(((Emisiones_CH4_CO2eq_LA[[#This Row],[Otras Quemas de Combustible (kilotoneladas CO₂e)]]-Y20)/Y20)*100,0),0)</f>
        <v>5.9405940594059405</v>
      </c>
      <c r="AB21">
        <v>0.05</v>
      </c>
    </row>
    <row r="22" spans="1:28" x14ac:dyDescent="0.25">
      <c r="A22" t="s">
        <v>12</v>
      </c>
      <c r="B22" t="s">
        <v>12</v>
      </c>
      <c r="C22" t="s">
        <v>13</v>
      </c>
      <c r="D22">
        <v>2010</v>
      </c>
      <c r="E22">
        <v>77560</v>
      </c>
      <c r="F22">
        <f>IF(A21=Emisiones_CH4_CO2eq_LA[[#This Row],[País]],IFERROR(Emisiones_CH4_CO2eq_LA[[#This Row],[Agricultura (kilotoneladas CO₂e)]]-E21,0),0)</f>
        <v>-8140</v>
      </c>
      <c r="G22">
        <f>IF(A21=Emisiones_CH4_CO2eq_LA[[#This Row],[País]],IFERROR(((Emisiones_CH4_CO2eq_LA[[#This Row],[Agricultura (kilotoneladas CO₂e)]]-E21)/E21)*100,0),0)</f>
        <v>-9.4982497082847139</v>
      </c>
      <c r="H22">
        <v>1.8965179968701</v>
      </c>
      <c r="I22">
        <v>11690</v>
      </c>
      <c r="J22">
        <f>IF(A21=Emisiones_CH4_CO2eq_LA[[#This Row],[País]],IFERROR(Emisiones_CH4_CO2eq_LA[[#This Row],[Emisiones Fugitivas (kilotoneladas CO₂e)]]-I21,0),0)</f>
        <v>-250</v>
      </c>
      <c r="K22">
        <f>IF(A21=Emisiones_CH4_CO2eq_LA[[#This Row],[País]],IFERROR(((Emisiones_CH4_CO2eq_LA[[#This Row],[Emisiones Fugitivas (kilotoneladas CO₂e)]]-I21)/I21)*100,0),0)</f>
        <v>-2.0938023450586267</v>
      </c>
      <c r="L22">
        <v>0.28584702660406802</v>
      </c>
      <c r="M22">
        <v>18210</v>
      </c>
      <c r="N22">
        <f>IF(A21=Emisiones_CH4_CO2eq_LA[[#This Row],[País]],IFERROR(Emisiones_CH4_CO2eq_LA[[#This Row],[Residuos (kilotoneladas CO₂e)]]-M21,0),0)</f>
        <v>280</v>
      </c>
      <c r="O22">
        <f>IF(A21=Emisiones_CH4_CO2eq_LA[[#This Row],[País]],IFERROR(((Emisiones_CH4_CO2eq_LA[[#This Row],[Residuos (kilotoneladas CO₂e)]]-M21)/M21)*100,0),0)</f>
        <v>1.5616285554935863</v>
      </c>
      <c r="P22">
        <v>0.44527582159624401</v>
      </c>
      <c r="Q22">
        <v>5970</v>
      </c>
      <c r="R22">
        <f>IF(A21=Emisiones_CH4_CO2eq_LA[[#This Row],[País]],IFERROR(Emisiones_CH4_CO2eq_LA[[#This Row],[UCTUS (kilotoneladas CO₂e)]]-Q21,0),0)</f>
        <v>-4570</v>
      </c>
      <c r="S22">
        <f>IF(A21=Emisiones_CH4_CO2eq_LA[[#This Row],[País]],IFERROR(((Emisiones_CH4_CO2eq_LA[[#This Row],[UCTUS (kilotoneladas CO₂e)]]-Q21)/Q21)*100,0),0)</f>
        <v>-43.358633776091082</v>
      </c>
      <c r="T22">
        <v>0.14598004694835601</v>
      </c>
      <c r="U22">
        <v>30</v>
      </c>
      <c r="V22">
        <f>IF(A21=Emisiones_CH4_CO2eq_LA[[#This Row],[País]],IFERROR(Emisiones_CH4_CO2eq_LA[[#This Row],[Industria (kilotoneladas CO₂e)]]-U21,0),0)</f>
        <v>0</v>
      </c>
      <c r="W22">
        <f>IF(A21=Emisiones_CH4_CO2eq_LA[[#This Row],[País]],IFERROR(((Emisiones_CH4_CO2eq_LA[[#This Row],[Industria (kilotoneladas CO₂e)]]-U21)/U21)*100,0),0)</f>
        <v>0</v>
      </c>
      <c r="X22">
        <v>7.3356807511736999E-4</v>
      </c>
      <c r="Y22">
        <v>2260</v>
      </c>
      <c r="Z22">
        <f>IF(A21=Emisiones_CH4_CO2eq_LA[[#This Row],[País]],IFERROR(Emisiones_CH4_CO2eq_LA[[#This Row],[Otras Quemas de Combustible (kilotoneladas CO₂e)]]-Y21,0),0)</f>
        <v>120</v>
      </c>
      <c r="AA22">
        <f>IF(A21=Emisiones_CH4_CO2eq_LA[[#This Row],[País]],IFERROR(((Emisiones_CH4_CO2eq_LA[[#This Row],[Otras Quemas de Combustible (kilotoneladas CO₂e)]]-Y21)/Y21)*100,0),0)</f>
        <v>5.6074766355140184</v>
      </c>
      <c r="AB22">
        <v>0.06</v>
      </c>
    </row>
    <row r="23" spans="1:28" x14ac:dyDescent="0.25">
      <c r="A23" t="s">
        <v>12</v>
      </c>
      <c r="B23" t="s">
        <v>12</v>
      </c>
      <c r="C23" t="s">
        <v>13</v>
      </c>
      <c r="D23">
        <v>2011</v>
      </c>
      <c r="E23">
        <v>76850</v>
      </c>
      <c r="F23">
        <f>IF(A22=Emisiones_CH4_CO2eq_LA[[#This Row],[País]],IFERROR(Emisiones_CH4_CO2eq_LA[[#This Row],[Agricultura (kilotoneladas CO₂e)]]-E22,0),0)</f>
        <v>-710</v>
      </c>
      <c r="G23">
        <f>IF(A22=Emisiones_CH4_CO2eq_LA[[#This Row],[País]],IFERROR(((Emisiones_CH4_CO2eq_LA[[#This Row],[Agricultura (kilotoneladas CO₂e)]]-E22)/E22)*100,0),0)</f>
        <v>-0.91542031975244964</v>
      </c>
      <c r="H23">
        <v>1.85987415295256</v>
      </c>
      <c r="I23">
        <v>11420</v>
      </c>
      <c r="J23">
        <f>IF(A22=Emisiones_CH4_CO2eq_LA[[#This Row],[País]],IFERROR(Emisiones_CH4_CO2eq_LA[[#This Row],[Emisiones Fugitivas (kilotoneladas CO₂e)]]-I22,0),0)</f>
        <v>-270</v>
      </c>
      <c r="K23">
        <f>IF(A22=Emisiones_CH4_CO2eq_LA[[#This Row],[País]],IFERROR(((Emisiones_CH4_CO2eq_LA[[#This Row],[Emisiones Fugitivas (kilotoneladas CO₂e)]]-I22)/I22)*100,0),0)</f>
        <v>-2.309666381522669</v>
      </c>
      <c r="L23">
        <v>0.27637947725072598</v>
      </c>
      <c r="M23">
        <v>18510</v>
      </c>
      <c r="N23">
        <f>IF(A22=Emisiones_CH4_CO2eq_LA[[#This Row],[País]],IFERROR(Emisiones_CH4_CO2eq_LA[[#This Row],[Residuos (kilotoneladas CO₂e)]]-M22,0),0)</f>
        <v>300</v>
      </c>
      <c r="O23">
        <f>IF(A22=Emisiones_CH4_CO2eq_LA[[#This Row],[País]],IFERROR(((Emisiones_CH4_CO2eq_LA[[#This Row],[Residuos (kilotoneladas CO₂e)]]-M22)/M22)*100,0),0)</f>
        <v>1.6474464579901154</v>
      </c>
      <c r="P23">
        <v>0.44796708615682401</v>
      </c>
      <c r="Q23">
        <v>6430</v>
      </c>
      <c r="R23">
        <f>IF(A22=Emisiones_CH4_CO2eq_LA[[#This Row],[País]],IFERROR(Emisiones_CH4_CO2eq_LA[[#This Row],[UCTUS (kilotoneladas CO₂e)]]-Q22,0),0)</f>
        <v>460</v>
      </c>
      <c r="S23">
        <f>IF(A22=Emisiones_CH4_CO2eq_LA[[#This Row],[País]],IFERROR(((Emisiones_CH4_CO2eq_LA[[#This Row],[UCTUS (kilotoneladas CO₂e)]]-Q22)/Q22)*100,0),0)</f>
        <v>7.7051926298157447</v>
      </c>
      <c r="T23">
        <v>0.15561471442400701</v>
      </c>
      <c r="U23">
        <v>30</v>
      </c>
      <c r="V23">
        <f>IF(A22=Emisiones_CH4_CO2eq_LA[[#This Row],[País]],IFERROR(Emisiones_CH4_CO2eq_LA[[#This Row],[Industria (kilotoneladas CO₂e)]]-U22,0),0)</f>
        <v>0</v>
      </c>
      <c r="W23">
        <f>IF(A22=Emisiones_CH4_CO2eq_LA[[#This Row],[País]],IFERROR(((Emisiones_CH4_CO2eq_LA[[#This Row],[Industria (kilotoneladas CO₂e)]]-U22)/U22)*100,0),0)</f>
        <v>0</v>
      </c>
      <c r="X23">
        <v>7.2604065827686299E-4</v>
      </c>
      <c r="Y23">
        <v>2290</v>
      </c>
      <c r="Z23">
        <f>IF(A22=Emisiones_CH4_CO2eq_LA[[#This Row],[País]],IFERROR(Emisiones_CH4_CO2eq_LA[[#This Row],[Otras Quemas de Combustible (kilotoneladas CO₂e)]]-Y22,0),0)</f>
        <v>30</v>
      </c>
      <c r="AA23">
        <f>IF(A22=Emisiones_CH4_CO2eq_LA[[#This Row],[País]],IFERROR(((Emisiones_CH4_CO2eq_LA[[#This Row],[Otras Quemas de Combustible (kilotoneladas CO₂e)]]-Y22)/Y22)*100,0),0)</f>
        <v>1.3274336283185841</v>
      </c>
      <c r="AB23">
        <v>0.06</v>
      </c>
    </row>
    <row r="24" spans="1:28" x14ac:dyDescent="0.25">
      <c r="A24" t="s">
        <v>12</v>
      </c>
      <c r="B24" t="s">
        <v>12</v>
      </c>
      <c r="C24" t="s">
        <v>13</v>
      </c>
      <c r="D24">
        <v>2012</v>
      </c>
      <c r="E24">
        <v>79320</v>
      </c>
      <c r="F24">
        <f>IF(A23=Emisiones_CH4_CO2eq_LA[[#This Row],[País]],IFERROR(Emisiones_CH4_CO2eq_LA[[#This Row],[Agricultura (kilotoneladas CO₂e)]]-E23,0),0)</f>
        <v>2470</v>
      </c>
      <c r="G24">
        <f>IF(A23=Emisiones_CH4_CO2eq_LA[[#This Row],[País]],IFERROR(((Emisiones_CH4_CO2eq_LA[[#This Row],[Agricultura (kilotoneladas CO₂e)]]-E23)/E23)*100,0),0)</f>
        <v>3.214053350683149</v>
      </c>
      <c r="H24">
        <v>1.8996527361992499</v>
      </c>
      <c r="I24">
        <v>11150</v>
      </c>
      <c r="J24">
        <f>IF(A23=Emisiones_CH4_CO2eq_LA[[#This Row],[País]],IFERROR(Emisiones_CH4_CO2eq_LA[[#This Row],[Emisiones Fugitivas (kilotoneladas CO₂e)]]-I23,0),0)</f>
        <v>-270</v>
      </c>
      <c r="K24">
        <f>IF(A23=Emisiones_CH4_CO2eq_LA[[#This Row],[País]],IFERROR(((Emisiones_CH4_CO2eq_LA[[#This Row],[Emisiones Fugitivas (kilotoneladas CO₂e)]]-I23)/I23)*100,0),0)</f>
        <v>-2.3642732049036779</v>
      </c>
      <c r="L24">
        <v>0.26703388815710599</v>
      </c>
      <c r="M24">
        <v>18820</v>
      </c>
      <c r="N24">
        <f>IF(A23=Emisiones_CH4_CO2eq_LA[[#This Row],[País]],IFERROR(Emisiones_CH4_CO2eq_LA[[#This Row],[Residuos (kilotoneladas CO₂e)]]-M23,0),0)</f>
        <v>310</v>
      </c>
      <c r="O24">
        <f>IF(A23=Emisiones_CH4_CO2eq_LA[[#This Row],[País]],IFERROR(((Emisiones_CH4_CO2eq_LA[[#This Row],[Residuos (kilotoneladas CO₂e)]]-M23)/M23)*100,0),0)</f>
        <v>1.6747703943814154</v>
      </c>
      <c r="P24">
        <v>0.45072446413603101</v>
      </c>
      <c r="Q24">
        <v>9390</v>
      </c>
      <c r="R24">
        <f>IF(A23=Emisiones_CH4_CO2eq_LA[[#This Row],[País]],IFERROR(Emisiones_CH4_CO2eq_LA[[#This Row],[UCTUS (kilotoneladas CO₂e)]]-Q23,0),0)</f>
        <v>2960</v>
      </c>
      <c r="S24">
        <f>IF(A23=Emisiones_CH4_CO2eq_LA[[#This Row],[País]],IFERROR(((Emisiones_CH4_CO2eq_LA[[#This Row],[UCTUS (kilotoneladas CO₂e)]]-Q23)/Q23)*100,0),0)</f>
        <v>46.034214618973564</v>
      </c>
      <c r="T24">
        <v>0.224883247515267</v>
      </c>
      <c r="U24">
        <v>30</v>
      </c>
      <c r="V24">
        <f>IF(A23=Emisiones_CH4_CO2eq_LA[[#This Row],[País]],IFERROR(Emisiones_CH4_CO2eq_LA[[#This Row],[Industria (kilotoneladas CO₂e)]]-U23,0),0)</f>
        <v>0</v>
      </c>
      <c r="W24">
        <f>IF(A23=Emisiones_CH4_CO2eq_LA[[#This Row],[País]],IFERROR(((Emisiones_CH4_CO2eq_LA[[#This Row],[Industria (kilotoneladas CO₂e)]]-U23)/U23)*100,0),0)</f>
        <v>0</v>
      </c>
      <c r="X24">
        <v>7.1847682912226001E-4</v>
      </c>
      <c r="Y24">
        <v>2320</v>
      </c>
      <c r="Z24">
        <f>IF(A23=Emisiones_CH4_CO2eq_LA[[#This Row],[País]],IFERROR(Emisiones_CH4_CO2eq_LA[[#This Row],[Otras Quemas de Combustible (kilotoneladas CO₂e)]]-Y23,0),0)</f>
        <v>30</v>
      </c>
      <c r="AA24">
        <f>IF(A23=Emisiones_CH4_CO2eq_LA[[#This Row],[País]],IFERROR(((Emisiones_CH4_CO2eq_LA[[#This Row],[Otras Quemas de Combustible (kilotoneladas CO₂e)]]-Y23)/Y23)*100,0),0)</f>
        <v>1.3100436681222707</v>
      </c>
      <c r="AB24">
        <v>0.06</v>
      </c>
    </row>
    <row r="25" spans="1:28" x14ac:dyDescent="0.25">
      <c r="A25" t="s">
        <v>12</v>
      </c>
      <c r="B25" t="s">
        <v>12</v>
      </c>
      <c r="C25" t="s">
        <v>13</v>
      </c>
      <c r="D25">
        <v>2013</v>
      </c>
      <c r="E25">
        <v>80990</v>
      </c>
      <c r="F25">
        <f>IF(A24=Emisiones_CH4_CO2eq_LA[[#This Row],[País]],IFERROR(Emisiones_CH4_CO2eq_LA[[#This Row],[Agricultura (kilotoneladas CO₂e)]]-E24,0),0)</f>
        <v>1670</v>
      </c>
      <c r="G25">
        <f>IF(A24=Emisiones_CH4_CO2eq_LA[[#This Row],[País]],IFERROR(((Emisiones_CH4_CO2eq_LA[[#This Row],[Agricultura (kilotoneladas CO₂e)]]-E24)/E24)*100,0),0)</f>
        <v>2.1053958648512356</v>
      </c>
      <c r="H25">
        <v>1.9193762441937601</v>
      </c>
      <c r="I25">
        <v>10880</v>
      </c>
      <c r="J25">
        <f>IF(A24=Emisiones_CH4_CO2eq_LA[[#This Row],[País]],IFERROR(Emisiones_CH4_CO2eq_LA[[#This Row],[Emisiones Fugitivas (kilotoneladas CO₂e)]]-I24,0),0)</f>
        <v>-270</v>
      </c>
      <c r="K25">
        <f>IF(A24=Emisiones_CH4_CO2eq_LA[[#This Row],[País]],IFERROR(((Emisiones_CH4_CO2eq_LA[[#This Row],[Emisiones Fugitivas (kilotoneladas CO₂e)]]-I24)/I24)*100,0),0)</f>
        <v>-2.4215246636771304</v>
      </c>
      <c r="L25">
        <v>0.25784434543558599</v>
      </c>
      <c r="M25">
        <v>19120</v>
      </c>
      <c r="N25">
        <f>IF(A24=Emisiones_CH4_CO2eq_LA[[#This Row],[País]],IFERROR(Emisiones_CH4_CO2eq_LA[[#This Row],[Residuos (kilotoneladas CO₂e)]]-M24,0),0)</f>
        <v>300</v>
      </c>
      <c r="O25">
        <f>IF(A24=Emisiones_CH4_CO2eq_LA[[#This Row],[País]],IFERROR(((Emisiones_CH4_CO2eq_LA[[#This Row],[Residuos (kilotoneladas CO₂e)]]-M24)/M24)*100,0),0)</f>
        <v>1.5940488841657812</v>
      </c>
      <c r="P25">
        <v>0.45312351881694901</v>
      </c>
      <c r="Q25">
        <v>6370</v>
      </c>
      <c r="R25">
        <f>IF(A24=Emisiones_CH4_CO2eq_LA[[#This Row],[País]],IFERROR(Emisiones_CH4_CO2eq_LA[[#This Row],[UCTUS (kilotoneladas CO₂e)]]-Q24,0),0)</f>
        <v>-3020</v>
      </c>
      <c r="S25">
        <f>IF(A24=Emisiones_CH4_CO2eq_LA[[#This Row],[País]],IFERROR(((Emisiones_CH4_CO2eq_LA[[#This Row],[UCTUS (kilotoneladas CO₂e)]]-Q24)/Q24)*100,0),0)</f>
        <v>-32.161874334398291</v>
      </c>
      <c r="T25">
        <v>0.15096217650962099</v>
      </c>
      <c r="U25">
        <v>30</v>
      </c>
      <c r="V25">
        <f>IF(A24=Emisiones_CH4_CO2eq_LA[[#This Row],[País]],IFERROR(Emisiones_CH4_CO2eq_LA[[#This Row],[Industria (kilotoneladas CO₂e)]]-U24,0),0)</f>
        <v>0</v>
      </c>
      <c r="W25">
        <f>IF(A24=Emisiones_CH4_CO2eq_LA[[#This Row],[País]],IFERROR(((Emisiones_CH4_CO2eq_LA[[#This Row],[Industria (kilotoneladas CO₂e)]]-U24)/U24)*100,0),0)</f>
        <v>0</v>
      </c>
      <c r="X25">
        <v>7.1096786425253495E-4</v>
      </c>
      <c r="Y25">
        <v>2350</v>
      </c>
      <c r="Z25">
        <f>IF(A24=Emisiones_CH4_CO2eq_LA[[#This Row],[País]],IFERROR(Emisiones_CH4_CO2eq_LA[[#This Row],[Otras Quemas de Combustible (kilotoneladas CO₂e)]]-Y24,0),0)</f>
        <v>30</v>
      </c>
      <c r="AA25">
        <f>IF(A24=Emisiones_CH4_CO2eq_LA[[#This Row],[País]],IFERROR(((Emisiones_CH4_CO2eq_LA[[#This Row],[Otras Quemas de Combustible (kilotoneladas CO₂e)]]-Y24)/Y24)*100,0),0)</f>
        <v>1.2931034482758621</v>
      </c>
      <c r="AB25">
        <v>0.06</v>
      </c>
    </row>
    <row r="26" spans="1:28" x14ac:dyDescent="0.25">
      <c r="A26" t="s">
        <v>12</v>
      </c>
      <c r="B26" t="s">
        <v>12</v>
      </c>
      <c r="C26" t="s">
        <v>13</v>
      </c>
      <c r="D26">
        <v>2014</v>
      </c>
      <c r="E26">
        <v>82130</v>
      </c>
      <c r="F26">
        <f>IF(A25=Emisiones_CH4_CO2eq_LA[[#This Row],[País]],IFERROR(Emisiones_CH4_CO2eq_LA[[#This Row],[Agricultura (kilotoneladas CO₂e)]]-E25,0),0)</f>
        <v>1140</v>
      </c>
      <c r="G26">
        <f>IF(A25=Emisiones_CH4_CO2eq_LA[[#This Row],[País]],IFERROR(((Emisiones_CH4_CO2eq_LA[[#This Row],[Agricultura (kilotoneladas CO₂e)]]-E25)/E25)*100,0),0)</f>
        <v>1.4075811828620817</v>
      </c>
      <c r="H26">
        <v>1.9262160514095401</v>
      </c>
      <c r="I26">
        <v>10610</v>
      </c>
      <c r="J26">
        <f>IF(A25=Emisiones_CH4_CO2eq_LA[[#This Row],[País]],IFERROR(Emisiones_CH4_CO2eq_LA[[#This Row],[Emisiones Fugitivas (kilotoneladas CO₂e)]]-I25,0),0)</f>
        <v>-270</v>
      </c>
      <c r="K26">
        <f>IF(A25=Emisiones_CH4_CO2eq_LA[[#This Row],[País]],IFERROR(((Emisiones_CH4_CO2eq_LA[[#This Row],[Emisiones Fugitivas (kilotoneladas CO₂e)]]-I25)/I25)*100,0),0)</f>
        <v>-2.4816176470588234</v>
      </c>
      <c r="L26">
        <v>0.24883906374595399</v>
      </c>
      <c r="M26">
        <v>19420</v>
      </c>
      <c r="N26">
        <f>IF(A25=Emisiones_CH4_CO2eq_LA[[#This Row],[País]],IFERROR(Emisiones_CH4_CO2eq_LA[[#This Row],[Residuos (kilotoneladas CO₂e)]]-M25,0),0)</f>
        <v>300</v>
      </c>
      <c r="O26">
        <f>IF(A25=Emisiones_CH4_CO2eq_LA[[#This Row],[País]],IFERROR(((Emisiones_CH4_CO2eq_LA[[#This Row],[Residuos (kilotoneladas CO₂e)]]-M25)/M25)*100,0),0)</f>
        <v>1.5690376569037656</v>
      </c>
      <c r="P26">
        <v>0.45546226370842902</v>
      </c>
      <c r="Q26">
        <v>3540</v>
      </c>
      <c r="R26">
        <f>IF(A25=Emisiones_CH4_CO2eq_LA[[#This Row],[País]],IFERROR(Emisiones_CH4_CO2eq_LA[[#This Row],[UCTUS (kilotoneladas CO₂e)]]-Q25,0),0)</f>
        <v>-2830</v>
      </c>
      <c r="S26">
        <f>IF(A25=Emisiones_CH4_CO2eq_LA[[#This Row],[País]],IFERROR(((Emisiones_CH4_CO2eq_LA[[#This Row],[UCTUS (kilotoneladas CO₂e)]]-Q25)/Q25)*100,0),0)</f>
        <v>-44.427001569858717</v>
      </c>
      <c r="T26">
        <v>8.3024532107509694E-2</v>
      </c>
      <c r="U26">
        <v>30</v>
      </c>
      <c r="V26">
        <f>IF(A25=Emisiones_CH4_CO2eq_LA[[#This Row],[País]],IFERROR(Emisiones_CH4_CO2eq_LA[[#This Row],[Industria (kilotoneladas CO₂e)]]-U25,0),0)</f>
        <v>0</v>
      </c>
      <c r="W26">
        <f>IF(A25=Emisiones_CH4_CO2eq_LA[[#This Row],[País]],IFERROR(((Emisiones_CH4_CO2eq_LA[[#This Row],[Industria (kilotoneladas CO₂e)]]-U25)/U25)*100,0),0)</f>
        <v>0</v>
      </c>
      <c r="X26">
        <v>7.0359772972465801E-4</v>
      </c>
      <c r="Y26">
        <v>2380</v>
      </c>
      <c r="Z26">
        <f>IF(A25=Emisiones_CH4_CO2eq_LA[[#This Row],[País]],IFERROR(Emisiones_CH4_CO2eq_LA[[#This Row],[Otras Quemas de Combustible (kilotoneladas CO₂e)]]-Y25,0),0)</f>
        <v>30</v>
      </c>
      <c r="AA26">
        <f>IF(A25=Emisiones_CH4_CO2eq_LA[[#This Row],[País]],IFERROR(((Emisiones_CH4_CO2eq_LA[[#This Row],[Otras Quemas de Combustible (kilotoneladas CO₂e)]]-Y25)/Y25)*100,0),0)</f>
        <v>1.2765957446808509</v>
      </c>
      <c r="AB26">
        <v>0.06</v>
      </c>
    </row>
    <row r="27" spans="1:28" x14ac:dyDescent="0.25">
      <c r="A27" t="s">
        <v>12</v>
      </c>
      <c r="B27" t="s">
        <v>12</v>
      </c>
      <c r="C27" t="s">
        <v>13</v>
      </c>
      <c r="D27">
        <v>2015</v>
      </c>
      <c r="E27">
        <v>81720</v>
      </c>
      <c r="F27">
        <f>IF(A26=Emisiones_CH4_CO2eq_LA[[#This Row],[País]],IFERROR(Emisiones_CH4_CO2eq_LA[[#This Row],[Agricultura (kilotoneladas CO₂e)]]-E26,0),0)</f>
        <v>-410</v>
      </c>
      <c r="G27">
        <f>IF(A26=Emisiones_CH4_CO2eq_LA[[#This Row],[País]],IFERROR(((Emisiones_CH4_CO2eq_LA[[#This Row],[Agricultura (kilotoneladas CO₂e)]]-E26)/E26)*100,0),0)</f>
        <v>-0.499208571776452</v>
      </c>
      <c r="H27">
        <v>1.8971561230412</v>
      </c>
      <c r="I27">
        <v>10340</v>
      </c>
      <c r="J27">
        <f>IF(A26=Emisiones_CH4_CO2eq_LA[[#This Row],[País]],IFERROR(Emisiones_CH4_CO2eq_LA[[#This Row],[Emisiones Fugitivas (kilotoneladas CO₂e)]]-I26,0),0)</f>
        <v>-270</v>
      </c>
      <c r="K27">
        <f>IF(A26=Emisiones_CH4_CO2eq_LA[[#This Row],[País]],IFERROR(((Emisiones_CH4_CO2eq_LA[[#This Row],[Emisiones Fugitivas (kilotoneladas CO₂e)]]-I26)/I26)*100,0),0)</f>
        <v>-2.5447690857681433</v>
      </c>
      <c r="L27">
        <v>0.24004643064422501</v>
      </c>
      <c r="M27">
        <v>19730</v>
      </c>
      <c r="N27">
        <f>IF(A26=Emisiones_CH4_CO2eq_LA[[#This Row],[País]],IFERROR(Emisiones_CH4_CO2eq_LA[[#This Row],[Residuos (kilotoneladas CO₂e)]]-M26,0),0)</f>
        <v>310</v>
      </c>
      <c r="O27">
        <f>IF(A26=Emisiones_CH4_CO2eq_LA[[#This Row],[País]],IFERROR(((Emisiones_CH4_CO2eq_LA[[#This Row],[Residuos (kilotoneladas CO₂e)]]-M26)/M26)*100,0),0)</f>
        <v>1.596292481977343</v>
      </c>
      <c r="P27">
        <v>0.45803830528148498</v>
      </c>
      <c r="Q27">
        <v>3130</v>
      </c>
      <c r="R27">
        <f>IF(A26=Emisiones_CH4_CO2eq_LA[[#This Row],[País]],IFERROR(Emisiones_CH4_CO2eq_LA[[#This Row],[UCTUS (kilotoneladas CO₂e)]]-Q26,0),0)</f>
        <v>-410</v>
      </c>
      <c r="S27">
        <f>IF(A26=Emisiones_CH4_CO2eq_LA[[#This Row],[País]],IFERROR(((Emisiones_CH4_CO2eq_LA[[#This Row],[UCTUS (kilotoneladas CO₂e)]]-Q26)/Q26)*100,0),0)</f>
        <v>-11.581920903954803</v>
      </c>
      <c r="T27">
        <v>7.2663958212420193E-2</v>
      </c>
      <c r="U27">
        <v>30</v>
      </c>
      <c r="V27">
        <f>IF(A26=Emisiones_CH4_CO2eq_LA[[#This Row],[País]],IFERROR(Emisiones_CH4_CO2eq_LA[[#This Row],[Industria (kilotoneladas CO₂e)]]-U26,0),0)</f>
        <v>0</v>
      </c>
      <c r="W27">
        <f>IF(A26=Emisiones_CH4_CO2eq_LA[[#This Row],[País]],IFERROR(((Emisiones_CH4_CO2eq_LA[[#This Row],[Industria (kilotoneladas CO₂e)]]-U26)/U26)*100,0),0)</f>
        <v>0</v>
      </c>
      <c r="X27">
        <v>6.9645966337782898E-4</v>
      </c>
      <c r="Y27">
        <v>2420</v>
      </c>
      <c r="Z27">
        <f>IF(A26=Emisiones_CH4_CO2eq_LA[[#This Row],[País]],IFERROR(Emisiones_CH4_CO2eq_LA[[#This Row],[Otras Quemas de Combustible (kilotoneladas CO₂e)]]-Y26,0),0)</f>
        <v>40</v>
      </c>
      <c r="AA27">
        <f>IF(A26=Emisiones_CH4_CO2eq_LA[[#This Row],[País]],IFERROR(((Emisiones_CH4_CO2eq_LA[[#This Row],[Otras Quemas de Combustible (kilotoneladas CO₂e)]]-Y26)/Y26)*100,0),0)</f>
        <v>1.680672268907563</v>
      </c>
      <c r="AB27">
        <v>0.06</v>
      </c>
    </row>
    <row r="28" spans="1:28" x14ac:dyDescent="0.25">
      <c r="A28" t="s">
        <v>12</v>
      </c>
      <c r="B28" t="s">
        <v>12</v>
      </c>
      <c r="C28" t="s">
        <v>13</v>
      </c>
      <c r="D28">
        <v>2016</v>
      </c>
      <c r="E28">
        <v>83870</v>
      </c>
      <c r="F28">
        <f>IF(A27=Emisiones_CH4_CO2eq_LA[[#This Row],[País]],IFERROR(Emisiones_CH4_CO2eq_LA[[#This Row],[Agricultura (kilotoneladas CO₂e)]]-E27,0),0)</f>
        <v>2150</v>
      </c>
      <c r="G28">
        <f>IF(A27=Emisiones_CH4_CO2eq_LA[[#This Row],[País]],IFERROR(((Emisiones_CH4_CO2eq_LA[[#This Row],[Agricultura (kilotoneladas CO₂e)]]-E27)/E27)*100,0),0)</f>
        <v>2.6309348996573667</v>
      </c>
      <c r="H28">
        <v>1.92769145904201</v>
      </c>
      <c r="I28">
        <v>10250</v>
      </c>
      <c r="J28">
        <f>IF(A27=Emisiones_CH4_CO2eq_LA[[#This Row],[País]],IFERROR(Emisiones_CH4_CO2eq_LA[[#This Row],[Emisiones Fugitivas (kilotoneladas CO₂e)]]-I27,0),0)</f>
        <v>-90</v>
      </c>
      <c r="K28">
        <f>IF(A27=Emisiones_CH4_CO2eq_LA[[#This Row],[País]],IFERROR(((Emisiones_CH4_CO2eq_LA[[#This Row],[Emisiones Fugitivas (kilotoneladas CO₂e)]]-I27)/I27)*100,0),0)</f>
        <v>-0.87040618955512572</v>
      </c>
      <c r="L28">
        <v>0.23558885722166001</v>
      </c>
      <c r="M28">
        <v>20020</v>
      </c>
      <c r="N28">
        <f>IF(A27=Emisiones_CH4_CO2eq_LA[[#This Row],[País]],IFERROR(Emisiones_CH4_CO2eq_LA[[#This Row],[Residuos (kilotoneladas CO₂e)]]-M27,0),0)</f>
        <v>290</v>
      </c>
      <c r="O28">
        <f>IF(A27=Emisiones_CH4_CO2eq_LA[[#This Row],[País]],IFERROR(((Emisiones_CH4_CO2eq_LA[[#This Row],[Residuos (kilotoneladas CO₂e)]]-M27)/M27)*100,0),0)</f>
        <v>1.4698428788646731</v>
      </c>
      <c r="P28">
        <v>0.46014526064172101</v>
      </c>
      <c r="Q28">
        <v>4950</v>
      </c>
      <c r="R28">
        <f>IF(A27=Emisiones_CH4_CO2eq_LA[[#This Row],[País]],IFERROR(Emisiones_CH4_CO2eq_LA[[#This Row],[UCTUS (kilotoneladas CO₂e)]]-Q27,0),0)</f>
        <v>1820</v>
      </c>
      <c r="S28">
        <f>IF(A27=Emisiones_CH4_CO2eq_LA[[#This Row],[País]],IFERROR(((Emisiones_CH4_CO2eq_LA[[#This Row],[UCTUS (kilotoneladas CO₂e)]]-Q27)/Q27)*100,0),0)</f>
        <v>58.146964856230035</v>
      </c>
      <c r="T28">
        <v>0.113772179828996</v>
      </c>
      <c r="U28">
        <v>30</v>
      </c>
      <c r="V28">
        <f>IF(A27=Emisiones_CH4_CO2eq_LA[[#This Row],[País]],IFERROR(Emisiones_CH4_CO2eq_LA[[#This Row],[Industria (kilotoneladas CO₂e)]]-U27,0),0)</f>
        <v>0</v>
      </c>
      <c r="W28">
        <f>IF(A27=Emisiones_CH4_CO2eq_LA[[#This Row],[País]],IFERROR(((Emisiones_CH4_CO2eq_LA[[#This Row],[Industria (kilotoneladas CO₂e)]]-U27)/U27)*100,0),0)</f>
        <v>0</v>
      </c>
      <c r="X28">
        <v>6.8952836259998098E-4</v>
      </c>
      <c r="Y28">
        <v>2420</v>
      </c>
      <c r="Z28">
        <f>IF(A27=Emisiones_CH4_CO2eq_LA[[#This Row],[País]],IFERROR(Emisiones_CH4_CO2eq_LA[[#This Row],[Otras Quemas de Combustible (kilotoneladas CO₂e)]]-Y27,0),0)</f>
        <v>0</v>
      </c>
      <c r="AA28">
        <f>IF(A27=Emisiones_CH4_CO2eq_LA[[#This Row],[País]],IFERROR(((Emisiones_CH4_CO2eq_LA[[#This Row],[Otras Quemas de Combustible (kilotoneladas CO₂e)]]-Y27)/Y27)*100,0),0)</f>
        <v>0</v>
      </c>
      <c r="AB28">
        <v>0.06</v>
      </c>
    </row>
    <row r="29" spans="1:28" x14ac:dyDescent="0.25">
      <c r="A29" t="s">
        <v>40</v>
      </c>
      <c r="B29" t="s">
        <v>40</v>
      </c>
      <c r="C29" t="s">
        <v>41</v>
      </c>
      <c r="D29">
        <v>1990</v>
      </c>
      <c r="E29">
        <v>11260</v>
      </c>
      <c r="F29">
        <f>IF(A28=Emisiones_CH4_CO2eq_LA[[#This Row],[País]],IFERROR(Emisiones_CH4_CO2eq_LA[[#This Row],[Agricultura (kilotoneladas CO₂e)]]-E28,0),0)</f>
        <v>0</v>
      </c>
      <c r="G29">
        <f>IF(A28=Emisiones_CH4_CO2eq_LA[[#This Row],[País]],IFERROR(((Emisiones_CH4_CO2eq_LA[[#This Row],[Agricultura (kilotoneladas CO₂e)]]-E28)/E28)*100,0),0)</f>
        <v>0</v>
      </c>
      <c r="H29">
        <v>1.6402039329934399</v>
      </c>
      <c r="I29">
        <v>890</v>
      </c>
      <c r="J29">
        <f>IF(A28=Emisiones_CH4_CO2eq_LA[[#This Row],[País]],IFERROR(Emisiones_CH4_CO2eq_LA[[#This Row],[Emisiones Fugitivas (kilotoneladas CO₂e)]]-I28,0),0)</f>
        <v>0</v>
      </c>
      <c r="K29">
        <f>IF(A28=Emisiones_CH4_CO2eq_LA[[#This Row],[País]],IFERROR(((Emisiones_CH4_CO2eq_LA[[#This Row],[Emisiones Fugitivas (kilotoneladas CO₂e)]]-I28)/I28)*100,0),0)</f>
        <v>0</v>
      </c>
      <c r="L29">
        <v>0.12964311726147101</v>
      </c>
      <c r="M29">
        <v>110</v>
      </c>
      <c r="N29">
        <f>IF(A28=Emisiones_CH4_CO2eq_LA[[#This Row],[País]],IFERROR(Emisiones_CH4_CO2eq_LA[[#This Row],[Residuos (kilotoneladas CO₂e)]]-M28,0),0)</f>
        <v>0</v>
      </c>
      <c r="O29">
        <f>IF(A28=Emisiones_CH4_CO2eq_LA[[#This Row],[País]],IFERROR(((Emisiones_CH4_CO2eq_LA[[#This Row],[Residuos (kilotoneladas CO₂e)]]-M28)/M28)*100,0),0)</f>
        <v>0</v>
      </c>
      <c r="P29">
        <v>1.6023306627822202E-2</v>
      </c>
      <c r="Q29">
        <v>6940</v>
      </c>
      <c r="R29">
        <f>IF(A28=Emisiones_CH4_CO2eq_LA[[#This Row],[País]],IFERROR(Emisiones_CH4_CO2eq_LA[[#This Row],[UCTUS (kilotoneladas CO₂e)]]-Q28,0),0)</f>
        <v>0</v>
      </c>
      <c r="S29">
        <f>IF(A28=Emisiones_CH4_CO2eq_LA[[#This Row],[País]],IFERROR(((Emisiones_CH4_CO2eq_LA[[#This Row],[UCTUS (kilotoneladas CO₂e)]]-Q28)/Q28)*100,0),0)</f>
        <v>0</v>
      </c>
      <c r="T29">
        <v>1.0109249817916901</v>
      </c>
      <c r="U29">
        <v>0</v>
      </c>
      <c r="V29">
        <f>IF(A28=Emisiones_CH4_CO2eq_LA[[#This Row],[País]],IFERROR(Emisiones_CH4_CO2eq_LA[[#This Row],[Industria (kilotoneladas CO₂e)]]-U28,0),0)</f>
        <v>0</v>
      </c>
      <c r="W29">
        <f>IF(A28=Emisiones_CH4_CO2eq_LA[[#This Row],[País]],IFERROR(((Emisiones_CH4_CO2eq_LA[[#This Row],[Industria (kilotoneladas CO₂e)]]-U28)/U28)*100,0),0)</f>
        <v>0</v>
      </c>
      <c r="X29">
        <v>0</v>
      </c>
      <c r="Y29">
        <v>360</v>
      </c>
      <c r="Z29">
        <f>IF(A28=Emisiones_CH4_CO2eq_LA[[#This Row],[País]],IFERROR(Emisiones_CH4_CO2eq_LA[[#This Row],[Otras Quemas de Combustible (kilotoneladas CO₂e)]]-Y28,0),0)</f>
        <v>0</v>
      </c>
      <c r="AA29">
        <f>IF(A28=Emisiones_CH4_CO2eq_LA[[#This Row],[País]],IFERROR(((Emisiones_CH4_CO2eq_LA[[#This Row],[Otras Quemas de Combustible (kilotoneladas CO₂e)]]-Y28)/Y28)*100,0),0)</f>
        <v>0</v>
      </c>
      <c r="AB29">
        <v>0.05</v>
      </c>
    </row>
    <row r="30" spans="1:28" x14ac:dyDescent="0.25">
      <c r="A30" t="s">
        <v>40</v>
      </c>
      <c r="B30" t="s">
        <v>40</v>
      </c>
      <c r="C30" t="s">
        <v>41</v>
      </c>
      <c r="D30">
        <v>1991</v>
      </c>
      <c r="E30">
        <v>11420</v>
      </c>
      <c r="F30">
        <f>IF(A29=Emisiones_CH4_CO2eq_LA[[#This Row],[País]],IFERROR(Emisiones_CH4_CO2eq_LA[[#This Row],[Agricultura (kilotoneladas CO₂e)]]-E29,0),0)</f>
        <v>160</v>
      </c>
      <c r="G30">
        <f>IF(A29=Emisiones_CH4_CO2eq_LA[[#This Row],[País]],IFERROR(((Emisiones_CH4_CO2eq_LA[[#This Row],[Agricultura (kilotoneladas CO₂e)]]-E29)/E29)*100,0),0)</f>
        <v>1.4209591474245116</v>
      </c>
      <c r="H30">
        <v>1.6288689202681499</v>
      </c>
      <c r="I30">
        <v>1200</v>
      </c>
      <c r="J30">
        <f>IF(A29=Emisiones_CH4_CO2eq_LA[[#This Row],[País]],IFERROR(Emisiones_CH4_CO2eq_LA[[#This Row],[Emisiones Fugitivas (kilotoneladas CO₂e)]]-I29,0),0)</f>
        <v>310</v>
      </c>
      <c r="K30">
        <f>IF(A29=Emisiones_CH4_CO2eq_LA[[#This Row],[País]],IFERROR(((Emisiones_CH4_CO2eq_LA[[#This Row],[Emisiones Fugitivas (kilotoneladas CO₂e)]]-I29)/I29)*100,0),0)</f>
        <v>34.831460674157306</v>
      </c>
      <c r="L30">
        <v>0.171159606332905</v>
      </c>
      <c r="M30">
        <v>210</v>
      </c>
      <c r="N30">
        <f>IF(A29=Emisiones_CH4_CO2eq_LA[[#This Row],[País]],IFERROR(Emisiones_CH4_CO2eq_LA[[#This Row],[Residuos (kilotoneladas CO₂e)]]-M29,0),0)</f>
        <v>100</v>
      </c>
      <c r="O30">
        <f>IF(A29=Emisiones_CH4_CO2eq_LA[[#This Row],[País]],IFERROR(((Emisiones_CH4_CO2eq_LA[[#This Row],[Residuos (kilotoneladas CO₂e)]]-M29)/M29)*100,0),0)</f>
        <v>90.909090909090907</v>
      </c>
      <c r="P30">
        <v>2.9952931108258401E-2</v>
      </c>
      <c r="Q30">
        <v>6940</v>
      </c>
      <c r="R30">
        <f>IF(A29=Emisiones_CH4_CO2eq_LA[[#This Row],[País]],IFERROR(Emisiones_CH4_CO2eq_LA[[#This Row],[UCTUS (kilotoneladas CO₂e)]]-Q29,0),0)</f>
        <v>0</v>
      </c>
      <c r="S30">
        <f>IF(A29=Emisiones_CH4_CO2eq_LA[[#This Row],[País]],IFERROR(((Emisiones_CH4_CO2eq_LA[[#This Row],[UCTUS (kilotoneladas CO₂e)]]-Q29)/Q29)*100,0),0)</f>
        <v>0</v>
      </c>
      <c r="T30">
        <v>0.989873056625303</v>
      </c>
      <c r="U30">
        <v>0</v>
      </c>
      <c r="V30">
        <f>IF(A29=Emisiones_CH4_CO2eq_LA[[#This Row],[País]],IFERROR(Emisiones_CH4_CO2eq_LA[[#This Row],[Industria (kilotoneladas CO₂e)]]-U29,0),0)</f>
        <v>0</v>
      </c>
      <c r="W30">
        <f>IF(A29=Emisiones_CH4_CO2eq_LA[[#This Row],[País]],IFERROR(((Emisiones_CH4_CO2eq_LA[[#This Row],[Industria (kilotoneladas CO₂e)]]-U29)/U29)*100,0),0)</f>
        <v>0</v>
      </c>
      <c r="X30">
        <v>0</v>
      </c>
      <c r="Y30">
        <v>360</v>
      </c>
      <c r="Z30">
        <f>IF(A29=Emisiones_CH4_CO2eq_LA[[#This Row],[País]],IFERROR(Emisiones_CH4_CO2eq_LA[[#This Row],[Otras Quemas de Combustible (kilotoneladas CO₂e)]]-Y29,0),0)</f>
        <v>0</v>
      </c>
      <c r="AA30">
        <f>IF(A29=Emisiones_CH4_CO2eq_LA[[#This Row],[País]],IFERROR(((Emisiones_CH4_CO2eq_LA[[#This Row],[Otras Quemas de Combustible (kilotoneladas CO₂e)]]-Y29)/Y29)*100,0),0)</f>
        <v>0</v>
      </c>
      <c r="AB30">
        <v>0.05</v>
      </c>
    </row>
    <row r="31" spans="1:28" x14ac:dyDescent="0.25">
      <c r="A31" t="s">
        <v>40</v>
      </c>
      <c r="B31" t="s">
        <v>40</v>
      </c>
      <c r="C31" t="s">
        <v>41</v>
      </c>
      <c r="D31">
        <v>1992</v>
      </c>
      <c r="E31">
        <v>11670</v>
      </c>
      <c r="F31">
        <f>IF(A30=Emisiones_CH4_CO2eq_LA[[#This Row],[País]],IFERROR(Emisiones_CH4_CO2eq_LA[[#This Row],[Agricultura (kilotoneladas CO₂e)]]-E30,0),0)</f>
        <v>250</v>
      </c>
      <c r="G31">
        <f>IF(A30=Emisiones_CH4_CO2eq_LA[[#This Row],[País]],IFERROR(((Emisiones_CH4_CO2eq_LA[[#This Row],[Agricultura (kilotoneladas CO₂e)]]-E30)/E30)*100,0),0)</f>
        <v>2.1891418563922942</v>
      </c>
      <c r="H31">
        <v>1.6296606619187199</v>
      </c>
      <c r="I31">
        <v>1510</v>
      </c>
      <c r="J31">
        <f>IF(A30=Emisiones_CH4_CO2eq_LA[[#This Row],[País]],IFERROR(Emisiones_CH4_CO2eq_LA[[#This Row],[Emisiones Fugitivas (kilotoneladas CO₂e)]]-I30,0),0)</f>
        <v>310</v>
      </c>
      <c r="K31">
        <f>IF(A30=Emisiones_CH4_CO2eq_LA[[#This Row],[País]],IFERROR(((Emisiones_CH4_CO2eq_LA[[#This Row],[Emisiones Fugitivas (kilotoneladas CO₂e)]]-I30)/I30)*100,0),0)</f>
        <v>25.833333333333336</v>
      </c>
      <c r="L31">
        <v>0.210864404412791</v>
      </c>
      <c r="M31">
        <v>310</v>
      </c>
      <c r="N31">
        <f>IF(A30=Emisiones_CH4_CO2eq_LA[[#This Row],[País]],IFERROR(Emisiones_CH4_CO2eq_LA[[#This Row],[Residuos (kilotoneladas CO₂e)]]-M30,0),0)</f>
        <v>100</v>
      </c>
      <c r="O31">
        <f>IF(A30=Emisiones_CH4_CO2eq_LA[[#This Row],[País]],IFERROR(((Emisiones_CH4_CO2eq_LA[[#This Row],[Residuos (kilotoneladas CO₂e)]]-M30)/M30)*100,0),0)</f>
        <v>47.619047619047613</v>
      </c>
      <c r="P31">
        <v>4.3290043290043198E-2</v>
      </c>
      <c r="Q31">
        <v>6940</v>
      </c>
      <c r="R31">
        <f>IF(A30=Emisiones_CH4_CO2eq_LA[[#This Row],[País]],IFERROR(Emisiones_CH4_CO2eq_LA[[#This Row],[UCTUS (kilotoneladas CO₂e)]]-Q30,0),0)</f>
        <v>0</v>
      </c>
      <c r="S31">
        <f>IF(A30=Emisiones_CH4_CO2eq_LA[[#This Row],[País]],IFERROR(((Emisiones_CH4_CO2eq_LA[[#This Row],[UCTUS (kilotoneladas CO₂e)]]-Q30)/Q30)*100,0),0)</f>
        <v>0</v>
      </c>
      <c r="T31">
        <v>0.96913838849322698</v>
      </c>
      <c r="U31">
        <v>0</v>
      </c>
      <c r="V31">
        <f>IF(A30=Emisiones_CH4_CO2eq_LA[[#This Row],[País]],IFERROR(Emisiones_CH4_CO2eq_LA[[#This Row],[Industria (kilotoneladas CO₂e)]]-U30,0),0)</f>
        <v>0</v>
      </c>
      <c r="W31">
        <f>IF(A30=Emisiones_CH4_CO2eq_LA[[#This Row],[País]],IFERROR(((Emisiones_CH4_CO2eq_LA[[#This Row],[Industria (kilotoneladas CO₂e)]]-U30)/U30)*100,0),0)</f>
        <v>0</v>
      </c>
      <c r="X31">
        <v>0</v>
      </c>
      <c r="Y31">
        <v>360</v>
      </c>
      <c r="Z31">
        <f>IF(A30=Emisiones_CH4_CO2eq_LA[[#This Row],[País]],IFERROR(Emisiones_CH4_CO2eq_LA[[#This Row],[Otras Quemas de Combustible (kilotoneladas CO₂e)]]-Y30,0),0)</f>
        <v>0</v>
      </c>
      <c r="AA31">
        <f>IF(A30=Emisiones_CH4_CO2eq_LA[[#This Row],[País]],IFERROR(((Emisiones_CH4_CO2eq_LA[[#This Row],[Otras Quemas de Combustible (kilotoneladas CO₂e)]]-Y30)/Y30)*100,0),0)</f>
        <v>0</v>
      </c>
      <c r="AB31">
        <v>0.05</v>
      </c>
    </row>
    <row r="32" spans="1:28" x14ac:dyDescent="0.25">
      <c r="A32" t="s">
        <v>40</v>
      </c>
      <c r="B32" t="s">
        <v>40</v>
      </c>
      <c r="C32" t="s">
        <v>41</v>
      </c>
      <c r="D32">
        <v>1993</v>
      </c>
      <c r="E32">
        <v>11890</v>
      </c>
      <c r="F32">
        <f>IF(A31=Emisiones_CH4_CO2eq_LA[[#This Row],[País]],IFERROR(Emisiones_CH4_CO2eq_LA[[#This Row],[Agricultura (kilotoneladas CO₂e)]]-E31,0),0)</f>
        <v>220</v>
      </c>
      <c r="G32">
        <f>IF(A31=Emisiones_CH4_CO2eq_LA[[#This Row],[País]],IFERROR(((Emisiones_CH4_CO2eq_LA[[#This Row],[Agricultura (kilotoneladas CO₂e)]]-E31)/E31)*100,0),0)</f>
        <v>1.8851756640959727</v>
      </c>
      <c r="H32">
        <v>1.62587173526596</v>
      </c>
      <c r="I32">
        <v>1830</v>
      </c>
      <c r="J32">
        <f>IF(A31=Emisiones_CH4_CO2eq_LA[[#This Row],[País]],IFERROR(Emisiones_CH4_CO2eq_LA[[#This Row],[Emisiones Fugitivas (kilotoneladas CO₂e)]]-I31,0),0)</f>
        <v>320</v>
      </c>
      <c r="K32">
        <f>IF(A31=Emisiones_CH4_CO2eq_LA[[#This Row],[País]],IFERROR(((Emisiones_CH4_CO2eq_LA[[#This Row],[Emisiones Fugitivas (kilotoneladas CO₂e)]]-I31)/I31)*100,0),0)</f>
        <v>21.192052980132452</v>
      </c>
      <c r="L32">
        <v>0.250239299876931</v>
      </c>
      <c r="M32">
        <v>410</v>
      </c>
      <c r="N32">
        <f>IF(A31=Emisiones_CH4_CO2eq_LA[[#This Row],[País]],IFERROR(Emisiones_CH4_CO2eq_LA[[#This Row],[Residuos (kilotoneladas CO₂e)]]-M31,0),0)</f>
        <v>100</v>
      </c>
      <c r="O32">
        <f>IF(A31=Emisiones_CH4_CO2eq_LA[[#This Row],[País]],IFERROR(((Emisiones_CH4_CO2eq_LA[[#This Row],[Residuos (kilotoneladas CO₂e)]]-M31)/M31)*100,0),0)</f>
        <v>32.258064516129032</v>
      </c>
      <c r="P32">
        <v>5.6064542595377999E-2</v>
      </c>
      <c r="Q32">
        <v>6940</v>
      </c>
      <c r="R32">
        <f>IF(A31=Emisiones_CH4_CO2eq_LA[[#This Row],[País]],IFERROR(Emisiones_CH4_CO2eq_LA[[#This Row],[UCTUS (kilotoneladas CO₂e)]]-Q31,0),0)</f>
        <v>0</v>
      </c>
      <c r="S32">
        <f>IF(A31=Emisiones_CH4_CO2eq_LA[[#This Row],[País]],IFERROR(((Emisiones_CH4_CO2eq_LA[[#This Row],[UCTUS (kilotoneladas CO₂e)]]-Q31)/Q31)*100,0),0)</f>
        <v>0</v>
      </c>
      <c r="T32">
        <v>0.94899494051688704</v>
      </c>
      <c r="U32">
        <v>0</v>
      </c>
      <c r="V32">
        <f>IF(A31=Emisiones_CH4_CO2eq_LA[[#This Row],[País]],IFERROR(Emisiones_CH4_CO2eq_LA[[#This Row],[Industria (kilotoneladas CO₂e)]]-U31,0),0)</f>
        <v>0</v>
      </c>
      <c r="W32">
        <f>IF(A31=Emisiones_CH4_CO2eq_LA[[#This Row],[País]],IFERROR(((Emisiones_CH4_CO2eq_LA[[#This Row],[Industria (kilotoneladas CO₂e)]]-U31)/U31)*100,0),0)</f>
        <v>0</v>
      </c>
      <c r="X32">
        <v>0</v>
      </c>
      <c r="Y32">
        <v>370</v>
      </c>
      <c r="Z32">
        <f>IF(A31=Emisiones_CH4_CO2eq_LA[[#This Row],[País]],IFERROR(Emisiones_CH4_CO2eq_LA[[#This Row],[Otras Quemas de Combustible (kilotoneladas CO₂e)]]-Y31,0),0)</f>
        <v>10</v>
      </c>
      <c r="AA32">
        <f>IF(A31=Emisiones_CH4_CO2eq_LA[[#This Row],[País]],IFERROR(((Emisiones_CH4_CO2eq_LA[[#This Row],[Otras Quemas de Combustible (kilotoneladas CO₂e)]]-Y31)/Y31)*100,0),0)</f>
        <v>2.7777777777777777</v>
      </c>
      <c r="AB32">
        <v>0.05</v>
      </c>
    </row>
    <row r="33" spans="1:28" x14ac:dyDescent="0.25">
      <c r="A33" t="s">
        <v>40</v>
      </c>
      <c r="B33" t="s">
        <v>40</v>
      </c>
      <c r="C33" t="s">
        <v>41</v>
      </c>
      <c r="D33">
        <v>1994</v>
      </c>
      <c r="E33">
        <v>12160</v>
      </c>
      <c r="F33">
        <f>IF(A32=Emisiones_CH4_CO2eq_LA[[#This Row],[País]],IFERROR(Emisiones_CH4_CO2eq_LA[[#This Row],[Agricultura (kilotoneladas CO₂e)]]-E32,0),0)</f>
        <v>270</v>
      </c>
      <c r="G33">
        <f>IF(A32=Emisiones_CH4_CO2eq_LA[[#This Row],[País]],IFERROR(((Emisiones_CH4_CO2eq_LA[[#This Row],[Agricultura (kilotoneladas CO₂e)]]-E32)/E32)*100,0),0)</f>
        <v>2.2708158116063917</v>
      </c>
      <c r="H33">
        <v>1.62849872773536</v>
      </c>
      <c r="I33">
        <v>2140</v>
      </c>
      <c r="J33">
        <f>IF(A32=Emisiones_CH4_CO2eq_LA[[#This Row],[País]],IFERROR(Emisiones_CH4_CO2eq_LA[[#This Row],[Emisiones Fugitivas (kilotoneladas CO₂e)]]-I32,0),0)</f>
        <v>310</v>
      </c>
      <c r="K33">
        <f>IF(A32=Emisiones_CH4_CO2eq_LA[[#This Row],[País]],IFERROR(((Emisiones_CH4_CO2eq_LA[[#This Row],[Emisiones Fugitivas (kilotoneladas CO₂e)]]-I32)/I32)*100,0),0)</f>
        <v>16.939890710382514</v>
      </c>
      <c r="L33">
        <v>0.28659434846658599</v>
      </c>
      <c r="M33">
        <v>510</v>
      </c>
      <c r="N33">
        <f>IF(A32=Emisiones_CH4_CO2eq_LA[[#This Row],[País]],IFERROR(Emisiones_CH4_CO2eq_LA[[#This Row],[Residuos (kilotoneladas CO₂e)]]-M32,0),0)</f>
        <v>100</v>
      </c>
      <c r="O33">
        <f>IF(A32=Emisiones_CH4_CO2eq_LA[[#This Row],[País]],IFERROR(((Emisiones_CH4_CO2eq_LA[[#This Row],[Residuos (kilotoneladas CO₂e)]]-M32)/M32)*100,0),0)</f>
        <v>24.390243902439025</v>
      </c>
      <c r="P33">
        <v>6.8300522298111593E-2</v>
      </c>
      <c r="Q33">
        <v>6940</v>
      </c>
      <c r="R33">
        <f>IF(A32=Emisiones_CH4_CO2eq_LA[[#This Row],[País]],IFERROR(Emisiones_CH4_CO2eq_LA[[#This Row],[UCTUS (kilotoneladas CO₂e)]]-Q32,0),0)</f>
        <v>0</v>
      </c>
      <c r="S33">
        <f>IF(A32=Emisiones_CH4_CO2eq_LA[[#This Row],[País]],IFERROR(((Emisiones_CH4_CO2eq_LA[[#This Row],[UCTUS (kilotoneladas CO₂e)]]-Q32)/Q32)*100,0),0)</f>
        <v>0</v>
      </c>
      <c r="T33">
        <v>0.92942279362528402</v>
      </c>
      <c r="U33">
        <v>0</v>
      </c>
      <c r="V33">
        <f>IF(A32=Emisiones_CH4_CO2eq_LA[[#This Row],[País]],IFERROR(Emisiones_CH4_CO2eq_LA[[#This Row],[Industria (kilotoneladas CO₂e)]]-U32,0),0)</f>
        <v>0</v>
      </c>
      <c r="W33">
        <f>IF(A32=Emisiones_CH4_CO2eq_LA[[#This Row],[País]],IFERROR(((Emisiones_CH4_CO2eq_LA[[#This Row],[Industria (kilotoneladas CO₂e)]]-U32)/U32)*100,0),0)</f>
        <v>0</v>
      </c>
      <c r="X33">
        <v>0</v>
      </c>
      <c r="Y33">
        <v>370</v>
      </c>
      <c r="Z33">
        <f>IF(A32=Emisiones_CH4_CO2eq_LA[[#This Row],[País]],IFERROR(Emisiones_CH4_CO2eq_LA[[#This Row],[Otras Quemas de Combustible (kilotoneladas CO₂e)]]-Y32,0),0)</f>
        <v>0</v>
      </c>
      <c r="AA33">
        <f>IF(A32=Emisiones_CH4_CO2eq_LA[[#This Row],[País]],IFERROR(((Emisiones_CH4_CO2eq_LA[[#This Row],[Otras Quemas de Combustible (kilotoneladas CO₂e)]]-Y32)/Y32)*100,0),0)</f>
        <v>0</v>
      </c>
      <c r="AB33">
        <v>0.05</v>
      </c>
    </row>
    <row r="34" spans="1:28" x14ac:dyDescent="0.25">
      <c r="A34" t="s">
        <v>40</v>
      </c>
      <c r="B34" t="s">
        <v>40</v>
      </c>
      <c r="C34" t="s">
        <v>41</v>
      </c>
      <c r="D34">
        <v>1995</v>
      </c>
      <c r="E34">
        <v>12420</v>
      </c>
      <c r="F34">
        <f>IF(A33=Emisiones_CH4_CO2eq_LA[[#This Row],[País]],IFERROR(Emisiones_CH4_CO2eq_LA[[#This Row],[Agricultura (kilotoneladas CO₂e)]]-E33,0),0)</f>
        <v>260</v>
      </c>
      <c r="G34">
        <f>IF(A33=Emisiones_CH4_CO2eq_LA[[#This Row],[País]],IFERROR(((Emisiones_CH4_CO2eq_LA[[#This Row],[Agricultura (kilotoneladas CO₂e)]]-E33)/E33)*100,0),0)</f>
        <v>2.138157894736842</v>
      </c>
      <c r="H34">
        <v>1.62949357124114</v>
      </c>
      <c r="I34">
        <v>1880</v>
      </c>
      <c r="J34">
        <f>IF(A33=Emisiones_CH4_CO2eq_LA[[#This Row],[País]],IFERROR(Emisiones_CH4_CO2eq_LA[[#This Row],[Emisiones Fugitivas (kilotoneladas CO₂e)]]-I33,0),0)</f>
        <v>-260</v>
      </c>
      <c r="K34">
        <f>IF(A33=Emisiones_CH4_CO2eq_LA[[#This Row],[País]],IFERROR(((Emisiones_CH4_CO2eq_LA[[#This Row],[Emisiones Fugitivas (kilotoneladas CO₂e)]]-I33)/I33)*100,0),0)</f>
        <v>-12.149532710280374</v>
      </c>
      <c r="L34">
        <v>0.24665442141170199</v>
      </c>
      <c r="M34">
        <v>670</v>
      </c>
      <c r="N34">
        <f>IF(A33=Emisiones_CH4_CO2eq_LA[[#This Row],[País]],IFERROR(Emisiones_CH4_CO2eq_LA[[#This Row],[Residuos (kilotoneladas CO₂e)]]-M33,0),0)</f>
        <v>160</v>
      </c>
      <c r="O34">
        <f>IF(A33=Emisiones_CH4_CO2eq_LA[[#This Row],[País]],IFERROR(((Emisiones_CH4_CO2eq_LA[[#This Row],[Residuos (kilotoneladas CO₂e)]]-M33)/M33)*100,0),0)</f>
        <v>31.372549019607842</v>
      </c>
      <c r="P34">
        <v>8.7903437418000496E-2</v>
      </c>
      <c r="Q34">
        <v>6940</v>
      </c>
      <c r="R34">
        <f>IF(A33=Emisiones_CH4_CO2eq_LA[[#This Row],[País]],IFERROR(Emisiones_CH4_CO2eq_LA[[#This Row],[UCTUS (kilotoneladas CO₂e)]]-Q33,0),0)</f>
        <v>0</v>
      </c>
      <c r="S34">
        <f>IF(A33=Emisiones_CH4_CO2eq_LA[[#This Row],[País]],IFERROR(((Emisiones_CH4_CO2eq_LA[[#This Row],[UCTUS (kilotoneladas CO₂e)]]-Q33)/Q33)*100,0),0)</f>
        <v>0</v>
      </c>
      <c r="T34">
        <v>0.91052217265809499</v>
      </c>
      <c r="U34">
        <v>0</v>
      </c>
      <c r="V34">
        <f>IF(A33=Emisiones_CH4_CO2eq_LA[[#This Row],[País]],IFERROR(Emisiones_CH4_CO2eq_LA[[#This Row],[Industria (kilotoneladas CO₂e)]]-U33,0),0)</f>
        <v>0</v>
      </c>
      <c r="W34">
        <f>IF(A33=Emisiones_CH4_CO2eq_LA[[#This Row],[País]],IFERROR(((Emisiones_CH4_CO2eq_LA[[#This Row],[Industria (kilotoneladas CO₂e)]]-U33)/U33)*100,0),0)</f>
        <v>0</v>
      </c>
      <c r="X34">
        <v>0</v>
      </c>
      <c r="Y34">
        <v>360</v>
      </c>
      <c r="Z34">
        <f>IF(A33=Emisiones_CH4_CO2eq_LA[[#This Row],[País]],IFERROR(Emisiones_CH4_CO2eq_LA[[#This Row],[Otras Quemas de Combustible (kilotoneladas CO₂e)]]-Y33,0),0)</f>
        <v>-10</v>
      </c>
      <c r="AA34">
        <f>IF(A33=Emisiones_CH4_CO2eq_LA[[#This Row],[País]],IFERROR(((Emisiones_CH4_CO2eq_LA[[#This Row],[Otras Quemas de Combustible (kilotoneladas CO₂e)]]-Y33)/Y33)*100,0),0)</f>
        <v>-2.7027027027027026</v>
      </c>
      <c r="AB34">
        <v>0.05</v>
      </c>
    </row>
    <row r="35" spans="1:28" x14ac:dyDescent="0.25">
      <c r="A35" t="s">
        <v>40</v>
      </c>
      <c r="B35" t="s">
        <v>40</v>
      </c>
      <c r="C35" t="s">
        <v>41</v>
      </c>
      <c r="D35">
        <v>1996</v>
      </c>
      <c r="E35">
        <v>12320</v>
      </c>
      <c r="F35">
        <f>IF(A34=Emisiones_CH4_CO2eq_LA[[#This Row],[País]],IFERROR(Emisiones_CH4_CO2eq_LA[[#This Row],[Agricultura (kilotoneladas CO₂e)]]-E34,0),0)</f>
        <v>-100</v>
      </c>
      <c r="G35">
        <f>IF(A34=Emisiones_CH4_CO2eq_LA[[#This Row],[País]],IFERROR(((Emisiones_CH4_CO2eq_LA[[#This Row],[Agricultura (kilotoneladas CO₂e)]]-E34)/E34)*100,0),0)</f>
        <v>-0.80515297906602246</v>
      </c>
      <c r="H35">
        <v>1.5837511248232401</v>
      </c>
      <c r="I35">
        <v>1630</v>
      </c>
      <c r="J35">
        <f>IF(A34=Emisiones_CH4_CO2eq_LA[[#This Row],[País]],IFERROR(Emisiones_CH4_CO2eq_LA[[#This Row],[Emisiones Fugitivas (kilotoneladas CO₂e)]]-I34,0),0)</f>
        <v>-250</v>
      </c>
      <c r="K35">
        <f>IF(A34=Emisiones_CH4_CO2eq_LA[[#This Row],[País]],IFERROR(((Emisiones_CH4_CO2eq_LA[[#This Row],[Emisiones Fugitivas (kilotoneladas CO₂e)]]-I34)/I34)*100,0),0)</f>
        <v>-13.297872340425531</v>
      </c>
      <c r="L35">
        <v>0.20953850109268499</v>
      </c>
      <c r="M35">
        <v>840</v>
      </c>
      <c r="N35">
        <f>IF(A34=Emisiones_CH4_CO2eq_LA[[#This Row],[País]],IFERROR(Emisiones_CH4_CO2eq_LA[[#This Row],[Residuos (kilotoneladas CO₂e)]]-M34,0),0)</f>
        <v>170</v>
      </c>
      <c r="O35">
        <f>IF(A34=Emisiones_CH4_CO2eq_LA[[#This Row],[País]],IFERROR(((Emisiones_CH4_CO2eq_LA[[#This Row],[Residuos (kilotoneladas CO₂e)]]-M34)/M34)*100,0),0)</f>
        <v>25.373134328358208</v>
      </c>
      <c r="P35">
        <v>0.107983031237948</v>
      </c>
      <c r="Q35">
        <v>4920</v>
      </c>
      <c r="R35">
        <f>IF(A34=Emisiones_CH4_CO2eq_LA[[#This Row],[País]],IFERROR(Emisiones_CH4_CO2eq_LA[[#This Row],[UCTUS (kilotoneladas CO₂e)]]-Q34,0),0)</f>
        <v>-2020</v>
      </c>
      <c r="S35">
        <f>IF(A34=Emisiones_CH4_CO2eq_LA[[#This Row],[País]],IFERROR(((Emisiones_CH4_CO2eq_LA[[#This Row],[UCTUS (kilotoneladas CO₂e)]]-Q34)/Q34)*100,0),0)</f>
        <v>-29.106628242074926</v>
      </c>
      <c r="T35">
        <v>0.63247204010798297</v>
      </c>
      <c r="U35">
        <v>0</v>
      </c>
      <c r="V35">
        <f>IF(A34=Emisiones_CH4_CO2eq_LA[[#This Row],[País]],IFERROR(Emisiones_CH4_CO2eq_LA[[#This Row],[Industria (kilotoneladas CO₂e)]]-U34,0),0)</f>
        <v>0</v>
      </c>
      <c r="W35">
        <f>IF(A34=Emisiones_CH4_CO2eq_LA[[#This Row],[País]],IFERROR(((Emisiones_CH4_CO2eq_LA[[#This Row],[Industria (kilotoneladas CO₂e)]]-U34)/U34)*100,0),0)</f>
        <v>0</v>
      </c>
      <c r="X35">
        <v>0</v>
      </c>
      <c r="Y35">
        <v>350</v>
      </c>
      <c r="Z35">
        <f>IF(A34=Emisiones_CH4_CO2eq_LA[[#This Row],[País]],IFERROR(Emisiones_CH4_CO2eq_LA[[#This Row],[Otras Quemas de Combustible (kilotoneladas CO₂e)]]-Y34,0),0)</f>
        <v>-10</v>
      </c>
      <c r="AA35">
        <f>IF(A34=Emisiones_CH4_CO2eq_LA[[#This Row],[País]],IFERROR(((Emisiones_CH4_CO2eq_LA[[#This Row],[Otras Quemas de Combustible (kilotoneladas CO₂e)]]-Y34)/Y34)*100,0),0)</f>
        <v>-2.7777777777777777</v>
      </c>
      <c r="AB35">
        <v>0.05</v>
      </c>
    </row>
    <row r="36" spans="1:28" x14ac:dyDescent="0.25">
      <c r="A36" t="s">
        <v>40</v>
      </c>
      <c r="B36" t="s">
        <v>40</v>
      </c>
      <c r="C36" t="s">
        <v>41</v>
      </c>
      <c r="D36">
        <v>1997</v>
      </c>
      <c r="E36">
        <v>12650</v>
      </c>
      <c r="F36">
        <f>IF(A35=Emisiones_CH4_CO2eq_LA[[#This Row],[País]],IFERROR(Emisiones_CH4_CO2eq_LA[[#This Row],[Agricultura (kilotoneladas CO₂e)]]-E35,0),0)</f>
        <v>330</v>
      </c>
      <c r="G36">
        <f>IF(A35=Emisiones_CH4_CO2eq_LA[[#This Row],[País]],IFERROR(((Emisiones_CH4_CO2eq_LA[[#This Row],[Agricultura (kilotoneladas CO₂e)]]-E35)/E35)*100,0),0)</f>
        <v>2.6785714285714284</v>
      </c>
      <c r="H36">
        <v>1.59380118432657</v>
      </c>
      <c r="I36">
        <v>1370</v>
      </c>
      <c r="J36">
        <f>IF(A35=Emisiones_CH4_CO2eq_LA[[#This Row],[País]],IFERROR(Emisiones_CH4_CO2eq_LA[[#This Row],[Emisiones Fugitivas (kilotoneladas CO₂e)]]-I35,0),0)</f>
        <v>-260</v>
      </c>
      <c r="K36">
        <f>IF(A35=Emisiones_CH4_CO2eq_LA[[#This Row],[País]],IFERROR(((Emisiones_CH4_CO2eq_LA[[#This Row],[Emisiones Fugitivas (kilotoneladas CO₂e)]]-I35)/I35)*100,0),0)</f>
        <v>-15.950920245398773</v>
      </c>
      <c r="L36">
        <v>0.17260929822351001</v>
      </c>
      <c r="M36">
        <v>1000</v>
      </c>
      <c r="N36">
        <f>IF(A35=Emisiones_CH4_CO2eq_LA[[#This Row],[País]],IFERROR(Emisiones_CH4_CO2eq_LA[[#This Row],[Residuos (kilotoneladas CO₂e)]]-M35,0),0)</f>
        <v>160</v>
      </c>
      <c r="O36">
        <f>IF(A35=Emisiones_CH4_CO2eq_LA[[#This Row],[País]],IFERROR(((Emisiones_CH4_CO2eq_LA[[#This Row],[Residuos (kilotoneladas CO₂e)]]-M35)/M35)*100,0),0)</f>
        <v>19.047619047619047</v>
      </c>
      <c r="P36">
        <v>0.12599218848431301</v>
      </c>
      <c r="Q36">
        <v>5240</v>
      </c>
      <c r="R36">
        <f>IF(A35=Emisiones_CH4_CO2eq_LA[[#This Row],[País]],IFERROR(Emisiones_CH4_CO2eq_LA[[#This Row],[UCTUS (kilotoneladas CO₂e)]]-Q35,0),0)</f>
        <v>320</v>
      </c>
      <c r="S36">
        <f>IF(A35=Emisiones_CH4_CO2eq_LA[[#This Row],[País]],IFERROR(((Emisiones_CH4_CO2eq_LA[[#This Row],[UCTUS (kilotoneladas CO₂e)]]-Q35)/Q35)*100,0),0)</f>
        <v>6.5040650406504072</v>
      </c>
      <c r="T36">
        <v>0.66019906765780501</v>
      </c>
      <c r="U36">
        <v>0</v>
      </c>
      <c r="V36">
        <f>IF(A35=Emisiones_CH4_CO2eq_LA[[#This Row],[País]],IFERROR(Emisiones_CH4_CO2eq_LA[[#This Row],[Industria (kilotoneladas CO₂e)]]-U35,0),0)</f>
        <v>0</v>
      </c>
      <c r="W36">
        <f>IF(A35=Emisiones_CH4_CO2eq_LA[[#This Row],[País]],IFERROR(((Emisiones_CH4_CO2eq_LA[[#This Row],[Industria (kilotoneladas CO₂e)]]-U35)/U35)*100,0),0)</f>
        <v>0</v>
      </c>
      <c r="X36">
        <v>0</v>
      </c>
      <c r="Y36">
        <v>340</v>
      </c>
      <c r="Z36">
        <f>IF(A35=Emisiones_CH4_CO2eq_LA[[#This Row],[País]],IFERROR(Emisiones_CH4_CO2eq_LA[[#This Row],[Otras Quemas de Combustible (kilotoneladas CO₂e)]]-Y35,0),0)</f>
        <v>-10</v>
      </c>
      <c r="AA36">
        <f>IF(A35=Emisiones_CH4_CO2eq_LA[[#This Row],[País]],IFERROR(((Emisiones_CH4_CO2eq_LA[[#This Row],[Otras Quemas de Combustible (kilotoneladas CO₂e)]]-Y35)/Y35)*100,0),0)</f>
        <v>-2.8571428571428572</v>
      </c>
      <c r="AB36">
        <v>0.04</v>
      </c>
    </row>
    <row r="37" spans="1:28" x14ac:dyDescent="0.25">
      <c r="A37" t="s">
        <v>40</v>
      </c>
      <c r="B37" t="s">
        <v>40</v>
      </c>
      <c r="C37" t="s">
        <v>41</v>
      </c>
      <c r="D37">
        <v>1998</v>
      </c>
      <c r="E37">
        <v>13130</v>
      </c>
      <c r="F37">
        <f>IF(A36=Emisiones_CH4_CO2eq_LA[[#This Row],[País]],IFERROR(Emisiones_CH4_CO2eq_LA[[#This Row],[Agricultura (kilotoneladas CO₂e)]]-E36,0),0)</f>
        <v>480</v>
      </c>
      <c r="G37">
        <f>IF(A36=Emisiones_CH4_CO2eq_LA[[#This Row],[País]],IFERROR(((Emisiones_CH4_CO2eq_LA[[#This Row],[Agricultura (kilotoneladas CO₂e)]]-E36)/E36)*100,0),0)</f>
        <v>3.7944664031620556</v>
      </c>
      <c r="H37">
        <v>1.62158824255897</v>
      </c>
      <c r="I37">
        <v>1120</v>
      </c>
      <c r="J37">
        <f>IF(A36=Emisiones_CH4_CO2eq_LA[[#This Row],[País]],IFERROR(Emisiones_CH4_CO2eq_LA[[#This Row],[Emisiones Fugitivas (kilotoneladas CO₂e)]]-I36,0),0)</f>
        <v>-250</v>
      </c>
      <c r="K37">
        <f>IF(A36=Emisiones_CH4_CO2eq_LA[[#This Row],[País]],IFERROR(((Emisiones_CH4_CO2eq_LA[[#This Row],[Emisiones Fugitivas (kilotoneladas CO₂e)]]-I36)/I36)*100,0),0)</f>
        <v>-18.248175182481752</v>
      </c>
      <c r="L37">
        <v>0.13832283561813</v>
      </c>
      <c r="M37">
        <v>1170</v>
      </c>
      <c r="N37">
        <f>IF(A36=Emisiones_CH4_CO2eq_LA[[#This Row],[País]],IFERROR(Emisiones_CH4_CO2eq_LA[[#This Row],[Residuos (kilotoneladas CO₂e)]]-M36,0),0)</f>
        <v>170</v>
      </c>
      <c r="O37">
        <f>IF(A36=Emisiones_CH4_CO2eq_LA[[#This Row],[País]],IFERROR(((Emisiones_CH4_CO2eq_LA[[#This Row],[Residuos (kilotoneladas CO₂e)]]-M36)/M36)*100,0),0)</f>
        <v>17</v>
      </c>
      <c r="P37">
        <v>0.144497962208225</v>
      </c>
      <c r="Q37">
        <v>5200</v>
      </c>
      <c r="R37">
        <f>IF(A36=Emisiones_CH4_CO2eq_LA[[#This Row],[País]],IFERROR(Emisiones_CH4_CO2eq_LA[[#This Row],[UCTUS (kilotoneladas CO₂e)]]-Q36,0),0)</f>
        <v>-40</v>
      </c>
      <c r="S37">
        <f>IF(A36=Emisiones_CH4_CO2eq_LA[[#This Row],[País]],IFERROR(((Emisiones_CH4_CO2eq_LA[[#This Row],[UCTUS (kilotoneladas CO₂e)]]-Q36)/Q36)*100,0),0)</f>
        <v>-0.76335877862595414</v>
      </c>
      <c r="T37">
        <v>0.64221316536989004</v>
      </c>
      <c r="U37">
        <v>0</v>
      </c>
      <c r="V37">
        <f>IF(A36=Emisiones_CH4_CO2eq_LA[[#This Row],[País]],IFERROR(Emisiones_CH4_CO2eq_LA[[#This Row],[Industria (kilotoneladas CO₂e)]]-U36,0),0)</f>
        <v>0</v>
      </c>
      <c r="W37">
        <f>IF(A36=Emisiones_CH4_CO2eq_LA[[#This Row],[País]],IFERROR(((Emisiones_CH4_CO2eq_LA[[#This Row],[Industria (kilotoneladas CO₂e)]]-U36)/U36)*100,0),0)</f>
        <v>0</v>
      </c>
      <c r="X37">
        <v>0</v>
      </c>
      <c r="Y37">
        <v>330</v>
      </c>
      <c r="Z37">
        <f>IF(A36=Emisiones_CH4_CO2eq_LA[[#This Row],[País]],IFERROR(Emisiones_CH4_CO2eq_LA[[#This Row],[Otras Quemas de Combustible (kilotoneladas CO₂e)]]-Y36,0),0)</f>
        <v>-10</v>
      </c>
      <c r="AA37">
        <f>IF(A36=Emisiones_CH4_CO2eq_LA[[#This Row],[País]],IFERROR(((Emisiones_CH4_CO2eq_LA[[#This Row],[Otras Quemas de Combustible (kilotoneladas CO₂e)]]-Y36)/Y36)*100,0),0)</f>
        <v>-2.9411764705882351</v>
      </c>
      <c r="AB37">
        <v>0.04</v>
      </c>
    </row>
    <row r="38" spans="1:28" x14ac:dyDescent="0.25">
      <c r="A38" t="s">
        <v>40</v>
      </c>
      <c r="B38" t="s">
        <v>40</v>
      </c>
      <c r="C38" t="s">
        <v>41</v>
      </c>
      <c r="D38">
        <v>1999</v>
      </c>
      <c r="E38">
        <v>13730</v>
      </c>
      <c r="F38">
        <f>IF(A37=Emisiones_CH4_CO2eq_LA[[#This Row],[País]],IFERROR(Emisiones_CH4_CO2eq_LA[[#This Row],[Agricultura (kilotoneladas CO₂e)]]-E37,0),0)</f>
        <v>600</v>
      </c>
      <c r="G38">
        <f>IF(A37=Emisiones_CH4_CO2eq_LA[[#This Row],[País]],IFERROR(((Emisiones_CH4_CO2eq_LA[[#This Row],[Agricultura (kilotoneladas CO₂e)]]-E37)/E37)*100,0),0)</f>
        <v>4.5696877380045704</v>
      </c>
      <c r="H38">
        <v>1.6628315368777999</v>
      </c>
      <c r="I38">
        <v>960</v>
      </c>
      <c r="J38">
        <f>IF(A37=Emisiones_CH4_CO2eq_LA[[#This Row],[País]],IFERROR(Emisiones_CH4_CO2eq_LA[[#This Row],[Emisiones Fugitivas (kilotoneladas CO₂e)]]-I37,0),0)</f>
        <v>-160</v>
      </c>
      <c r="K38">
        <f>IF(A37=Emisiones_CH4_CO2eq_LA[[#This Row],[País]],IFERROR(((Emisiones_CH4_CO2eq_LA[[#This Row],[Emisiones Fugitivas (kilotoneladas CO₂e)]]-I37)/I37)*100,0),0)</f>
        <v>-14.285714285714285</v>
      </c>
      <c r="L38">
        <v>0.116264987283517</v>
      </c>
      <c r="M38">
        <v>1250</v>
      </c>
      <c r="N38">
        <f>IF(A37=Emisiones_CH4_CO2eq_LA[[#This Row],[País]],IFERROR(Emisiones_CH4_CO2eq_LA[[#This Row],[Residuos (kilotoneladas CO₂e)]]-M37,0),0)</f>
        <v>80</v>
      </c>
      <c r="O38">
        <f>IF(A37=Emisiones_CH4_CO2eq_LA[[#This Row],[País]],IFERROR(((Emisiones_CH4_CO2eq_LA[[#This Row],[Residuos (kilotoneladas CO₂e)]]-M37)/M37)*100,0),0)</f>
        <v>6.8376068376068382</v>
      </c>
      <c r="P38">
        <v>0.151386702192079</v>
      </c>
      <c r="Q38">
        <v>9100</v>
      </c>
      <c r="R38">
        <f>IF(A37=Emisiones_CH4_CO2eq_LA[[#This Row],[País]],IFERROR(Emisiones_CH4_CO2eq_LA[[#This Row],[UCTUS (kilotoneladas CO₂e)]]-Q37,0),0)</f>
        <v>3900</v>
      </c>
      <c r="S38">
        <f>IF(A37=Emisiones_CH4_CO2eq_LA[[#This Row],[País]],IFERROR(((Emisiones_CH4_CO2eq_LA[[#This Row],[UCTUS (kilotoneladas CO₂e)]]-Q37)/Q37)*100,0),0)</f>
        <v>75</v>
      </c>
      <c r="T38">
        <v>1.1020951919583299</v>
      </c>
      <c r="U38">
        <v>0</v>
      </c>
      <c r="V38">
        <f>IF(A37=Emisiones_CH4_CO2eq_LA[[#This Row],[País]],IFERROR(Emisiones_CH4_CO2eq_LA[[#This Row],[Industria (kilotoneladas CO₂e)]]-U37,0),0)</f>
        <v>0</v>
      </c>
      <c r="W38">
        <f>IF(A37=Emisiones_CH4_CO2eq_LA[[#This Row],[País]],IFERROR(((Emisiones_CH4_CO2eq_LA[[#This Row],[Industria (kilotoneladas CO₂e)]]-U37)/U37)*100,0),0)</f>
        <v>0</v>
      </c>
      <c r="X38">
        <v>0</v>
      </c>
      <c r="Y38">
        <v>330</v>
      </c>
      <c r="Z38">
        <f>IF(A37=Emisiones_CH4_CO2eq_LA[[#This Row],[País]],IFERROR(Emisiones_CH4_CO2eq_LA[[#This Row],[Otras Quemas de Combustible (kilotoneladas CO₂e)]]-Y37,0),0)</f>
        <v>0</v>
      </c>
      <c r="AA38">
        <f>IF(A37=Emisiones_CH4_CO2eq_LA[[#This Row],[País]],IFERROR(((Emisiones_CH4_CO2eq_LA[[#This Row],[Otras Quemas de Combustible (kilotoneladas CO₂e)]]-Y37)/Y37)*100,0),0)</f>
        <v>0</v>
      </c>
      <c r="AB38">
        <v>0.04</v>
      </c>
    </row>
    <row r="39" spans="1:28" x14ac:dyDescent="0.25">
      <c r="A39" t="s">
        <v>40</v>
      </c>
      <c r="B39" t="s">
        <v>40</v>
      </c>
      <c r="C39" t="s">
        <v>41</v>
      </c>
      <c r="D39">
        <v>2000</v>
      </c>
      <c r="E39">
        <v>13980</v>
      </c>
      <c r="F39">
        <f>IF(A38=Emisiones_CH4_CO2eq_LA[[#This Row],[País]],IFERROR(Emisiones_CH4_CO2eq_LA[[#This Row],[Agricultura (kilotoneladas CO₂e)]]-E38,0),0)</f>
        <v>250</v>
      </c>
      <c r="G39">
        <f>IF(A38=Emisiones_CH4_CO2eq_LA[[#This Row],[País]],IFERROR(((Emisiones_CH4_CO2eq_LA[[#This Row],[Agricultura (kilotoneladas CO₂e)]]-E38)/E38)*100,0),0)</f>
        <v>1.8208302986161691</v>
      </c>
      <c r="H39">
        <v>1.6607270135423999</v>
      </c>
      <c r="I39">
        <v>800</v>
      </c>
      <c r="J39">
        <f>IF(A38=Emisiones_CH4_CO2eq_LA[[#This Row],[País]],IFERROR(Emisiones_CH4_CO2eq_LA[[#This Row],[Emisiones Fugitivas (kilotoneladas CO₂e)]]-I38,0),0)</f>
        <v>-160</v>
      </c>
      <c r="K39">
        <f>IF(A38=Emisiones_CH4_CO2eq_LA[[#This Row],[País]],IFERROR(((Emisiones_CH4_CO2eq_LA[[#This Row],[Emisiones Fugitivas (kilotoneladas CO₂e)]]-I38)/I38)*100,0),0)</f>
        <v>-16.666666666666664</v>
      </c>
      <c r="L39">
        <v>9.5034449988120703E-2</v>
      </c>
      <c r="M39">
        <v>1320</v>
      </c>
      <c r="N39">
        <f>IF(A38=Emisiones_CH4_CO2eq_LA[[#This Row],[País]],IFERROR(Emisiones_CH4_CO2eq_LA[[#This Row],[Residuos (kilotoneladas CO₂e)]]-M38,0),0)</f>
        <v>70</v>
      </c>
      <c r="O39">
        <f>IF(A38=Emisiones_CH4_CO2eq_LA[[#This Row],[País]],IFERROR(((Emisiones_CH4_CO2eq_LA[[#This Row],[Residuos (kilotoneladas CO₂e)]]-M38)/M38)*100,0),0)</f>
        <v>5.6000000000000005</v>
      </c>
      <c r="P39">
        <v>0.156806842480399</v>
      </c>
      <c r="Q39">
        <v>2210</v>
      </c>
      <c r="R39">
        <f>IF(A38=Emisiones_CH4_CO2eq_LA[[#This Row],[País]],IFERROR(Emisiones_CH4_CO2eq_LA[[#This Row],[UCTUS (kilotoneladas CO₂e)]]-Q38,0),0)</f>
        <v>-6890</v>
      </c>
      <c r="S39">
        <f>IF(A38=Emisiones_CH4_CO2eq_LA[[#This Row],[País]],IFERROR(((Emisiones_CH4_CO2eq_LA[[#This Row],[UCTUS (kilotoneladas CO₂e)]]-Q38)/Q38)*100,0),0)</f>
        <v>-75.714285714285708</v>
      </c>
      <c r="T39">
        <v>0.26253266809218301</v>
      </c>
      <c r="U39">
        <v>0</v>
      </c>
      <c r="V39">
        <f>IF(A38=Emisiones_CH4_CO2eq_LA[[#This Row],[País]],IFERROR(Emisiones_CH4_CO2eq_LA[[#This Row],[Industria (kilotoneladas CO₂e)]]-U38,0),0)</f>
        <v>0</v>
      </c>
      <c r="W39">
        <f>IF(A38=Emisiones_CH4_CO2eq_LA[[#This Row],[País]],IFERROR(((Emisiones_CH4_CO2eq_LA[[#This Row],[Industria (kilotoneladas CO₂e)]]-U38)/U38)*100,0),0)</f>
        <v>0</v>
      </c>
      <c r="X39">
        <v>0</v>
      </c>
      <c r="Y39">
        <v>320</v>
      </c>
      <c r="Z39">
        <f>IF(A38=Emisiones_CH4_CO2eq_LA[[#This Row],[País]],IFERROR(Emisiones_CH4_CO2eq_LA[[#This Row],[Otras Quemas de Combustible (kilotoneladas CO₂e)]]-Y38,0),0)</f>
        <v>-10</v>
      </c>
      <c r="AA39">
        <f>IF(A38=Emisiones_CH4_CO2eq_LA[[#This Row],[País]],IFERROR(((Emisiones_CH4_CO2eq_LA[[#This Row],[Otras Quemas de Combustible (kilotoneladas CO₂e)]]-Y38)/Y38)*100,0),0)</f>
        <v>-3.0303030303030303</v>
      </c>
      <c r="AB39">
        <v>0.04</v>
      </c>
    </row>
    <row r="40" spans="1:28" x14ac:dyDescent="0.25">
      <c r="A40" t="s">
        <v>40</v>
      </c>
      <c r="B40" t="s">
        <v>40</v>
      </c>
      <c r="C40" t="s">
        <v>41</v>
      </c>
      <c r="D40">
        <v>2001</v>
      </c>
      <c r="E40">
        <v>13640</v>
      </c>
      <c r="F40">
        <f>IF(A39=Emisiones_CH4_CO2eq_LA[[#This Row],[País]],IFERROR(Emisiones_CH4_CO2eq_LA[[#This Row],[Agricultura (kilotoneladas CO₂e)]]-E39,0),0)</f>
        <v>-340</v>
      </c>
      <c r="G40">
        <f>IF(A39=Emisiones_CH4_CO2eq_LA[[#This Row],[País]],IFERROR(((Emisiones_CH4_CO2eq_LA[[#This Row],[Agricultura (kilotoneladas CO₂e)]]-E39)/E39)*100,0),0)</f>
        <v>-2.4320457796852648</v>
      </c>
      <c r="H40">
        <v>1.5897435897435801</v>
      </c>
      <c r="I40">
        <v>1050</v>
      </c>
      <c r="J40">
        <f>IF(A39=Emisiones_CH4_CO2eq_LA[[#This Row],[País]],IFERROR(Emisiones_CH4_CO2eq_LA[[#This Row],[Emisiones Fugitivas (kilotoneladas CO₂e)]]-I39,0),0)</f>
        <v>250</v>
      </c>
      <c r="K40">
        <f>IF(A39=Emisiones_CH4_CO2eq_LA[[#This Row],[País]],IFERROR(((Emisiones_CH4_CO2eq_LA[[#This Row],[Emisiones Fugitivas (kilotoneladas CO₂e)]]-I39)/I39)*100,0),0)</f>
        <v>31.25</v>
      </c>
      <c r="L40">
        <v>0.12237762237762199</v>
      </c>
      <c r="M40">
        <v>1550</v>
      </c>
      <c r="N40">
        <f>IF(A39=Emisiones_CH4_CO2eq_LA[[#This Row],[País]],IFERROR(Emisiones_CH4_CO2eq_LA[[#This Row],[Residuos (kilotoneladas CO₂e)]]-M39,0),0)</f>
        <v>230</v>
      </c>
      <c r="O40">
        <f>IF(A39=Emisiones_CH4_CO2eq_LA[[#This Row],[País]],IFERROR(((Emisiones_CH4_CO2eq_LA[[#This Row],[Residuos (kilotoneladas CO₂e)]]-M39)/M39)*100,0),0)</f>
        <v>17.424242424242426</v>
      </c>
      <c r="P40">
        <v>0.18065268065268</v>
      </c>
      <c r="Q40">
        <v>1950</v>
      </c>
      <c r="R40">
        <f>IF(A39=Emisiones_CH4_CO2eq_LA[[#This Row],[País]],IFERROR(Emisiones_CH4_CO2eq_LA[[#This Row],[UCTUS (kilotoneladas CO₂e)]]-Q39,0),0)</f>
        <v>-260</v>
      </c>
      <c r="S40">
        <f>IF(A39=Emisiones_CH4_CO2eq_LA[[#This Row],[País]],IFERROR(((Emisiones_CH4_CO2eq_LA[[#This Row],[UCTUS (kilotoneladas CO₂e)]]-Q39)/Q39)*100,0),0)</f>
        <v>-11.76470588235294</v>
      </c>
      <c r="T40">
        <v>0.22727272727272699</v>
      </c>
      <c r="U40">
        <v>0</v>
      </c>
      <c r="V40">
        <f>IF(A39=Emisiones_CH4_CO2eq_LA[[#This Row],[País]],IFERROR(Emisiones_CH4_CO2eq_LA[[#This Row],[Industria (kilotoneladas CO₂e)]]-U39,0),0)</f>
        <v>0</v>
      </c>
      <c r="W40">
        <f>IF(A39=Emisiones_CH4_CO2eq_LA[[#This Row],[País]],IFERROR(((Emisiones_CH4_CO2eq_LA[[#This Row],[Industria (kilotoneladas CO₂e)]]-U39)/U39)*100,0),0)</f>
        <v>0</v>
      </c>
      <c r="X40">
        <v>0</v>
      </c>
      <c r="Y40">
        <v>320</v>
      </c>
      <c r="Z40">
        <f>IF(A39=Emisiones_CH4_CO2eq_LA[[#This Row],[País]],IFERROR(Emisiones_CH4_CO2eq_LA[[#This Row],[Otras Quemas de Combustible (kilotoneladas CO₂e)]]-Y39,0),0)</f>
        <v>0</v>
      </c>
      <c r="AA40">
        <f>IF(A39=Emisiones_CH4_CO2eq_LA[[#This Row],[País]],IFERROR(((Emisiones_CH4_CO2eq_LA[[#This Row],[Otras Quemas de Combustible (kilotoneladas CO₂e)]]-Y39)/Y39)*100,0),0)</f>
        <v>0</v>
      </c>
      <c r="AB40">
        <v>0.04</v>
      </c>
    </row>
    <row r="41" spans="1:28" x14ac:dyDescent="0.25">
      <c r="A41" t="s">
        <v>40</v>
      </c>
      <c r="B41" t="s">
        <v>40</v>
      </c>
      <c r="C41" t="s">
        <v>41</v>
      </c>
      <c r="D41">
        <v>2002</v>
      </c>
      <c r="E41">
        <v>14760</v>
      </c>
      <c r="F41">
        <f>IF(A40=Emisiones_CH4_CO2eq_LA[[#This Row],[País]],IFERROR(Emisiones_CH4_CO2eq_LA[[#This Row],[Agricultura (kilotoneladas CO₂e)]]-E40,0),0)</f>
        <v>1120</v>
      </c>
      <c r="G41">
        <f>IF(A40=Emisiones_CH4_CO2eq_LA[[#This Row],[País]],IFERROR(((Emisiones_CH4_CO2eq_LA[[#This Row],[Agricultura (kilotoneladas CO₂e)]]-E40)/E40)*100,0),0)</f>
        <v>8.2111436950146626</v>
      </c>
      <c r="H41">
        <v>1.6882077090243599</v>
      </c>
      <c r="I41">
        <v>1290</v>
      </c>
      <c r="J41">
        <f>IF(A40=Emisiones_CH4_CO2eq_LA[[#This Row],[País]],IFERROR(Emisiones_CH4_CO2eq_LA[[#This Row],[Emisiones Fugitivas (kilotoneladas CO₂e)]]-I40,0),0)</f>
        <v>240</v>
      </c>
      <c r="K41">
        <f>IF(A40=Emisiones_CH4_CO2eq_LA[[#This Row],[País]],IFERROR(((Emisiones_CH4_CO2eq_LA[[#This Row],[Emisiones Fugitivas (kilotoneladas CO₂e)]]-I40)/I40)*100,0),0)</f>
        <v>22.857142857142858</v>
      </c>
      <c r="L41">
        <v>0.14754660871554301</v>
      </c>
      <c r="M41">
        <v>1770</v>
      </c>
      <c r="N41">
        <f>IF(A40=Emisiones_CH4_CO2eq_LA[[#This Row],[País]],IFERROR(Emisiones_CH4_CO2eq_LA[[#This Row],[Residuos (kilotoneladas CO₂e)]]-M40,0),0)</f>
        <v>220</v>
      </c>
      <c r="O41">
        <f>IF(A40=Emisiones_CH4_CO2eq_LA[[#This Row],[País]],IFERROR(((Emisiones_CH4_CO2eq_LA[[#This Row],[Residuos (kilotoneladas CO₂e)]]-M40)/M40)*100,0),0)</f>
        <v>14.193548387096774</v>
      </c>
      <c r="P41">
        <v>0.202447672423653</v>
      </c>
      <c r="Q41">
        <v>6040</v>
      </c>
      <c r="R41">
        <f>IF(A40=Emisiones_CH4_CO2eq_LA[[#This Row],[País]],IFERROR(Emisiones_CH4_CO2eq_LA[[#This Row],[UCTUS (kilotoneladas CO₂e)]]-Q40,0),0)</f>
        <v>4090</v>
      </c>
      <c r="S41">
        <f>IF(A40=Emisiones_CH4_CO2eq_LA[[#This Row],[País]],IFERROR(((Emisiones_CH4_CO2eq_LA[[#This Row],[UCTUS (kilotoneladas CO₂e)]]-Q40)/Q40)*100,0),0)</f>
        <v>209.74358974358975</v>
      </c>
      <c r="T41">
        <v>0.69083838499370898</v>
      </c>
      <c r="U41">
        <v>0</v>
      </c>
      <c r="V41">
        <f>IF(A40=Emisiones_CH4_CO2eq_LA[[#This Row],[País]],IFERROR(Emisiones_CH4_CO2eq_LA[[#This Row],[Industria (kilotoneladas CO₂e)]]-U40,0),0)</f>
        <v>0</v>
      </c>
      <c r="W41">
        <f>IF(A40=Emisiones_CH4_CO2eq_LA[[#This Row],[País]],IFERROR(((Emisiones_CH4_CO2eq_LA[[#This Row],[Industria (kilotoneladas CO₂e)]]-U40)/U40)*100,0),0)</f>
        <v>0</v>
      </c>
      <c r="X41">
        <v>0</v>
      </c>
      <c r="Y41">
        <v>320</v>
      </c>
      <c r="Z41">
        <f>IF(A40=Emisiones_CH4_CO2eq_LA[[#This Row],[País]],IFERROR(Emisiones_CH4_CO2eq_LA[[#This Row],[Otras Quemas de Combustible (kilotoneladas CO₂e)]]-Y40,0),0)</f>
        <v>0</v>
      </c>
      <c r="AA41">
        <f>IF(A40=Emisiones_CH4_CO2eq_LA[[#This Row],[País]],IFERROR(((Emisiones_CH4_CO2eq_LA[[#This Row],[Otras Quemas de Combustible (kilotoneladas CO₂e)]]-Y40)/Y40)*100,0),0)</f>
        <v>0</v>
      </c>
      <c r="AB41">
        <v>0.04</v>
      </c>
    </row>
    <row r="42" spans="1:28" x14ac:dyDescent="0.25">
      <c r="A42" t="s">
        <v>40</v>
      </c>
      <c r="B42" t="s">
        <v>40</v>
      </c>
      <c r="C42" t="s">
        <v>41</v>
      </c>
      <c r="D42">
        <v>2003</v>
      </c>
      <c r="E42">
        <v>14560</v>
      </c>
      <c r="F42">
        <f>IF(A41=Emisiones_CH4_CO2eq_LA[[#This Row],[País]],IFERROR(Emisiones_CH4_CO2eq_LA[[#This Row],[Agricultura (kilotoneladas CO₂e)]]-E41,0),0)</f>
        <v>-200</v>
      </c>
      <c r="G42">
        <f>IF(A41=Emisiones_CH4_CO2eq_LA[[#This Row],[País]],IFERROR(((Emisiones_CH4_CO2eq_LA[[#This Row],[Agricultura (kilotoneladas CO₂e)]]-E41)/E41)*100,0),0)</f>
        <v>-1.3550135501355014</v>
      </c>
      <c r="H42">
        <v>1.6348529081518</v>
      </c>
      <c r="I42">
        <v>1540</v>
      </c>
      <c r="J42">
        <f>IF(A41=Emisiones_CH4_CO2eq_LA[[#This Row],[País]],IFERROR(Emisiones_CH4_CO2eq_LA[[#This Row],[Emisiones Fugitivas (kilotoneladas CO₂e)]]-I41,0),0)</f>
        <v>250</v>
      </c>
      <c r="K42">
        <f>IF(A41=Emisiones_CH4_CO2eq_LA[[#This Row],[País]],IFERROR(((Emisiones_CH4_CO2eq_LA[[#This Row],[Emisiones Fugitivas (kilotoneladas CO₂e)]]-I41)/I41)*100,0),0)</f>
        <v>19.379844961240313</v>
      </c>
      <c r="L42">
        <v>0.172917134516056</v>
      </c>
      <c r="M42">
        <v>1810</v>
      </c>
      <c r="N42">
        <f>IF(A41=Emisiones_CH4_CO2eq_LA[[#This Row],[País]],IFERROR(Emisiones_CH4_CO2eq_LA[[#This Row],[Residuos (kilotoneladas CO₂e)]]-M41,0),0)</f>
        <v>40</v>
      </c>
      <c r="O42">
        <f>IF(A41=Emisiones_CH4_CO2eq_LA[[#This Row],[País]],IFERROR(((Emisiones_CH4_CO2eq_LA[[#This Row],[Residuos (kilotoneladas CO₂e)]]-M41)/M41)*100,0),0)</f>
        <v>2.2598870056497176</v>
      </c>
      <c r="P42">
        <v>0.20323377498315701</v>
      </c>
      <c r="Q42">
        <v>2640</v>
      </c>
      <c r="R42">
        <f>IF(A41=Emisiones_CH4_CO2eq_LA[[#This Row],[País]],IFERROR(Emisiones_CH4_CO2eq_LA[[#This Row],[UCTUS (kilotoneladas CO₂e)]]-Q41,0),0)</f>
        <v>-3400</v>
      </c>
      <c r="S42">
        <f>IF(A41=Emisiones_CH4_CO2eq_LA[[#This Row],[País]],IFERROR(((Emisiones_CH4_CO2eq_LA[[#This Row],[UCTUS (kilotoneladas CO₂e)]]-Q41)/Q41)*100,0),0)</f>
        <v>-56.29139072847682</v>
      </c>
      <c r="T42">
        <v>0.29642937345609699</v>
      </c>
      <c r="U42">
        <v>0</v>
      </c>
      <c r="V42">
        <f>IF(A41=Emisiones_CH4_CO2eq_LA[[#This Row],[País]],IFERROR(Emisiones_CH4_CO2eq_LA[[#This Row],[Industria (kilotoneladas CO₂e)]]-U41,0),0)</f>
        <v>0</v>
      </c>
      <c r="W42">
        <f>IF(A41=Emisiones_CH4_CO2eq_LA[[#This Row],[País]],IFERROR(((Emisiones_CH4_CO2eq_LA[[#This Row],[Industria (kilotoneladas CO₂e)]]-U41)/U41)*100,0),0)</f>
        <v>0</v>
      </c>
      <c r="X42">
        <v>0</v>
      </c>
      <c r="Y42">
        <v>330</v>
      </c>
      <c r="Z42">
        <f>IF(A41=Emisiones_CH4_CO2eq_LA[[#This Row],[País]],IFERROR(Emisiones_CH4_CO2eq_LA[[#This Row],[Otras Quemas de Combustible (kilotoneladas CO₂e)]]-Y41,0),0)</f>
        <v>10</v>
      </c>
      <c r="AA42">
        <f>IF(A41=Emisiones_CH4_CO2eq_LA[[#This Row],[País]],IFERROR(((Emisiones_CH4_CO2eq_LA[[#This Row],[Otras Quemas de Combustible (kilotoneladas CO₂e)]]-Y41)/Y41)*100,0),0)</f>
        <v>3.125</v>
      </c>
      <c r="AB42">
        <v>0.04</v>
      </c>
    </row>
    <row r="43" spans="1:28" x14ac:dyDescent="0.25">
      <c r="A43" t="s">
        <v>40</v>
      </c>
      <c r="B43" t="s">
        <v>40</v>
      </c>
      <c r="C43" t="s">
        <v>41</v>
      </c>
      <c r="D43">
        <v>2004</v>
      </c>
      <c r="E43">
        <v>15790</v>
      </c>
      <c r="F43">
        <f>IF(A42=Emisiones_CH4_CO2eq_LA[[#This Row],[País]],IFERROR(Emisiones_CH4_CO2eq_LA[[#This Row],[Agricultura (kilotoneladas CO₂e)]]-E42,0),0)</f>
        <v>1230</v>
      </c>
      <c r="G43">
        <f>IF(A42=Emisiones_CH4_CO2eq_LA[[#This Row],[País]],IFERROR(((Emisiones_CH4_CO2eq_LA[[#This Row],[Agricultura (kilotoneladas CO₂e)]]-E42)/E42)*100,0),0)</f>
        <v>8.4478021978021989</v>
      </c>
      <c r="H43">
        <v>1.7410960414599099</v>
      </c>
      <c r="I43">
        <v>1780</v>
      </c>
      <c r="J43">
        <f>IF(A42=Emisiones_CH4_CO2eq_LA[[#This Row],[País]],IFERROR(Emisiones_CH4_CO2eq_LA[[#This Row],[Emisiones Fugitivas (kilotoneladas CO₂e)]]-I42,0),0)</f>
        <v>240</v>
      </c>
      <c r="K43">
        <f>IF(A42=Emisiones_CH4_CO2eq_LA[[#This Row],[País]],IFERROR(((Emisiones_CH4_CO2eq_LA[[#This Row],[Emisiones Fugitivas (kilotoneladas CO₂e)]]-I42)/I42)*100,0),0)</f>
        <v>15.584415584415584</v>
      </c>
      <c r="L43">
        <v>0.19627301797331501</v>
      </c>
      <c r="M43">
        <v>1850</v>
      </c>
      <c r="N43">
        <f>IF(A42=Emisiones_CH4_CO2eq_LA[[#This Row],[País]],IFERROR(Emisiones_CH4_CO2eq_LA[[#This Row],[Residuos (kilotoneladas CO₂e)]]-M42,0),0)</f>
        <v>40</v>
      </c>
      <c r="O43">
        <f>IF(A42=Emisiones_CH4_CO2eq_LA[[#This Row],[País]],IFERROR(((Emisiones_CH4_CO2eq_LA[[#This Row],[Residuos (kilotoneladas CO₂e)]]-M42)/M42)*100,0),0)</f>
        <v>2.2099447513812152</v>
      </c>
      <c r="P43">
        <v>0.20399161980372699</v>
      </c>
      <c r="Q43">
        <v>14080</v>
      </c>
      <c r="R43">
        <f>IF(A42=Emisiones_CH4_CO2eq_LA[[#This Row],[País]],IFERROR(Emisiones_CH4_CO2eq_LA[[#This Row],[UCTUS (kilotoneladas CO₂e)]]-Q42,0),0)</f>
        <v>11440</v>
      </c>
      <c r="S43">
        <f>IF(A42=Emisiones_CH4_CO2eq_LA[[#This Row],[País]],IFERROR(((Emisiones_CH4_CO2eq_LA[[#This Row],[UCTUS (kilotoneladas CO₂e)]]-Q42)/Q42)*100,0),0)</f>
        <v>433.33333333333331</v>
      </c>
      <c r="T43">
        <v>1.5525416253170099</v>
      </c>
      <c r="U43">
        <v>0</v>
      </c>
      <c r="V43">
        <f>IF(A42=Emisiones_CH4_CO2eq_LA[[#This Row],[País]],IFERROR(Emisiones_CH4_CO2eq_LA[[#This Row],[Industria (kilotoneladas CO₂e)]]-U42,0),0)</f>
        <v>0</v>
      </c>
      <c r="W43">
        <f>IF(A42=Emisiones_CH4_CO2eq_LA[[#This Row],[País]],IFERROR(((Emisiones_CH4_CO2eq_LA[[#This Row],[Industria (kilotoneladas CO₂e)]]-U42)/U42)*100,0),0)</f>
        <v>0</v>
      </c>
      <c r="X43">
        <v>0</v>
      </c>
      <c r="Y43">
        <v>330</v>
      </c>
      <c r="Z43">
        <f>IF(A42=Emisiones_CH4_CO2eq_LA[[#This Row],[País]],IFERROR(Emisiones_CH4_CO2eq_LA[[#This Row],[Otras Quemas de Combustible (kilotoneladas CO₂e)]]-Y42,0),0)</f>
        <v>0</v>
      </c>
      <c r="AA43">
        <f>IF(A42=Emisiones_CH4_CO2eq_LA[[#This Row],[País]],IFERROR(((Emisiones_CH4_CO2eq_LA[[#This Row],[Otras Quemas de Combustible (kilotoneladas CO₂e)]]-Y42)/Y42)*100,0),0)</f>
        <v>0</v>
      </c>
      <c r="AB43">
        <v>0.04</v>
      </c>
    </row>
    <row r="44" spans="1:28" x14ac:dyDescent="0.25">
      <c r="A44" t="s">
        <v>40</v>
      </c>
      <c r="B44" t="s">
        <v>40</v>
      </c>
      <c r="C44" t="s">
        <v>41</v>
      </c>
      <c r="D44">
        <v>2005</v>
      </c>
      <c r="E44">
        <v>16110</v>
      </c>
      <c r="F44">
        <f>IF(A43=Emisiones_CH4_CO2eq_LA[[#This Row],[País]],IFERROR(Emisiones_CH4_CO2eq_LA[[#This Row],[Agricultura (kilotoneladas CO₂e)]]-E43,0),0)</f>
        <v>320</v>
      </c>
      <c r="G44">
        <f>IF(A43=Emisiones_CH4_CO2eq_LA[[#This Row],[País]],IFERROR(((Emisiones_CH4_CO2eq_LA[[#This Row],[Agricultura (kilotoneladas CO₂e)]]-E43)/E43)*100,0),0)</f>
        <v>2.026599113362888</v>
      </c>
      <c r="H44">
        <v>1.7450173310225301</v>
      </c>
      <c r="I44">
        <v>2029.99999999999</v>
      </c>
      <c r="J44">
        <f>IF(A43=Emisiones_CH4_CO2eq_LA[[#This Row],[País]],IFERROR(Emisiones_CH4_CO2eq_LA[[#This Row],[Emisiones Fugitivas (kilotoneladas CO₂e)]]-I43,0),0)</f>
        <v>249.99999999999</v>
      </c>
      <c r="K44">
        <f>IF(A43=Emisiones_CH4_CO2eq_LA[[#This Row],[País]],IFERROR(((Emisiones_CH4_CO2eq_LA[[#This Row],[Emisiones Fugitivas (kilotoneladas CO₂e)]]-I43)/I43)*100,0),0)</f>
        <v>14.044943820224157</v>
      </c>
      <c r="L44">
        <v>0.219887348353552</v>
      </c>
      <c r="M44">
        <v>1890</v>
      </c>
      <c r="N44">
        <f>IF(A43=Emisiones_CH4_CO2eq_LA[[#This Row],[País]],IFERROR(Emisiones_CH4_CO2eq_LA[[#This Row],[Residuos (kilotoneladas CO₂e)]]-M43,0),0)</f>
        <v>40</v>
      </c>
      <c r="O44">
        <f>IF(A43=Emisiones_CH4_CO2eq_LA[[#This Row],[País]],IFERROR(((Emisiones_CH4_CO2eq_LA[[#This Row],[Residuos (kilotoneladas CO₂e)]]-M43)/M43)*100,0),0)</f>
        <v>2.1621621621621623</v>
      </c>
      <c r="P44">
        <v>0.204722703639514</v>
      </c>
      <c r="Q44">
        <v>9700</v>
      </c>
      <c r="R44">
        <f>IF(A43=Emisiones_CH4_CO2eq_LA[[#This Row],[País]],IFERROR(Emisiones_CH4_CO2eq_LA[[#This Row],[UCTUS (kilotoneladas CO₂e)]]-Q43,0),0)</f>
        <v>-4380</v>
      </c>
      <c r="S44">
        <f>IF(A43=Emisiones_CH4_CO2eq_LA[[#This Row],[País]],IFERROR(((Emisiones_CH4_CO2eq_LA[[#This Row],[UCTUS (kilotoneladas CO₂e)]]-Q43)/Q43)*100,0),0)</f>
        <v>-31.107954545454547</v>
      </c>
      <c r="T44">
        <v>1.05069324090121</v>
      </c>
      <c r="U44">
        <v>0</v>
      </c>
      <c r="V44">
        <f>IF(A43=Emisiones_CH4_CO2eq_LA[[#This Row],[País]],IFERROR(Emisiones_CH4_CO2eq_LA[[#This Row],[Industria (kilotoneladas CO₂e)]]-U43,0),0)</f>
        <v>0</v>
      </c>
      <c r="W44">
        <f>IF(A43=Emisiones_CH4_CO2eq_LA[[#This Row],[País]],IFERROR(((Emisiones_CH4_CO2eq_LA[[#This Row],[Industria (kilotoneladas CO₂e)]]-U43)/U43)*100,0),0)</f>
        <v>0</v>
      </c>
      <c r="X44">
        <v>0</v>
      </c>
      <c r="Y44">
        <v>340</v>
      </c>
      <c r="Z44">
        <f>IF(A43=Emisiones_CH4_CO2eq_LA[[#This Row],[País]],IFERROR(Emisiones_CH4_CO2eq_LA[[#This Row],[Otras Quemas de Combustible (kilotoneladas CO₂e)]]-Y43,0),0)</f>
        <v>10</v>
      </c>
      <c r="AA44">
        <f>IF(A43=Emisiones_CH4_CO2eq_LA[[#This Row],[País]],IFERROR(((Emisiones_CH4_CO2eq_LA[[#This Row],[Otras Quemas de Combustible (kilotoneladas CO₂e)]]-Y43)/Y43)*100,0),0)</f>
        <v>3.0303030303030303</v>
      </c>
      <c r="AB44">
        <v>0.04</v>
      </c>
    </row>
    <row r="45" spans="1:28" x14ac:dyDescent="0.25">
      <c r="A45" t="s">
        <v>40</v>
      </c>
      <c r="B45" t="s">
        <v>40</v>
      </c>
      <c r="C45" t="s">
        <v>41</v>
      </c>
      <c r="D45">
        <v>2006</v>
      </c>
      <c r="E45">
        <v>16239.9999999999</v>
      </c>
      <c r="F45">
        <f>IF(A44=Emisiones_CH4_CO2eq_LA[[#This Row],[País]],IFERROR(Emisiones_CH4_CO2eq_LA[[#This Row],[Agricultura (kilotoneladas CO₂e)]]-E44,0),0)</f>
        <v>129.99999999989996</v>
      </c>
      <c r="G45">
        <f>IF(A44=Emisiones_CH4_CO2eq_LA[[#This Row],[País]],IFERROR(((Emisiones_CH4_CO2eq_LA[[#This Row],[Agricultura (kilotoneladas CO₂e)]]-E44)/E44)*100,0),0)</f>
        <v>0.80695220359962727</v>
      </c>
      <c r="H45">
        <v>1.7285790313996801</v>
      </c>
      <c r="I45">
        <v>2020</v>
      </c>
      <c r="J45">
        <f>IF(A44=Emisiones_CH4_CO2eq_LA[[#This Row],[País]],IFERROR(Emisiones_CH4_CO2eq_LA[[#This Row],[Emisiones Fugitivas (kilotoneladas CO₂e)]]-I44,0),0)</f>
        <v>-9.9999999999899956</v>
      </c>
      <c r="K45">
        <f>IF(A44=Emisiones_CH4_CO2eq_LA[[#This Row],[País]],IFERROR(((Emisiones_CH4_CO2eq_LA[[#This Row],[Emisiones Fugitivas (kilotoneladas CO₂e)]]-I44)/I44)*100,0),0)</f>
        <v>-0.49261083743793327</v>
      </c>
      <c r="L45">
        <v>0.215007982969664</v>
      </c>
      <c r="M45">
        <v>1960</v>
      </c>
      <c r="N45">
        <f>IF(A44=Emisiones_CH4_CO2eq_LA[[#This Row],[País]],IFERROR(Emisiones_CH4_CO2eq_LA[[#This Row],[Residuos (kilotoneladas CO₂e)]]-M44,0),0)</f>
        <v>70</v>
      </c>
      <c r="O45">
        <f>IF(A44=Emisiones_CH4_CO2eq_LA[[#This Row],[País]],IFERROR(((Emisiones_CH4_CO2eq_LA[[#This Row],[Residuos (kilotoneladas CO₂e)]]-M44)/M44)*100,0),0)</f>
        <v>3.7037037037037033</v>
      </c>
      <c r="P45">
        <v>0.208621607237892</v>
      </c>
      <c r="Q45">
        <v>4870</v>
      </c>
      <c r="R45">
        <f>IF(A44=Emisiones_CH4_CO2eq_LA[[#This Row],[País]],IFERROR(Emisiones_CH4_CO2eq_LA[[#This Row],[UCTUS (kilotoneladas CO₂e)]]-Q44,0),0)</f>
        <v>-4830</v>
      </c>
      <c r="S45">
        <f>IF(A44=Emisiones_CH4_CO2eq_LA[[#This Row],[País]],IFERROR(((Emisiones_CH4_CO2eq_LA[[#This Row],[UCTUS (kilotoneladas CO₂e)]]-Q44)/Q44)*100,0),0)</f>
        <v>-49.793814432989691</v>
      </c>
      <c r="T45">
        <v>0.51836083022884505</v>
      </c>
      <c r="U45">
        <v>0</v>
      </c>
      <c r="V45">
        <f>IF(A44=Emisiones_CH4_CO2eq_LA[[#This Row],[País]],IFERROR(Emisiones_CH4_CO2eq_LA[[#This Row],[Industria (kilotoneladas CO₂e)]]-U44,0),0)</f>
        <v>0</v>
      </c>
      <c r="W45">
        <f>IF(A44=Emisiones_CH4_CO2eq_LA[[#This Row],[País]],IFERROR(((Emisiones_CH4_CO2eq_LA[[#This Row],[Industria (kilotoneladas CO₂e)]]-U44)/U44)*100,0),0)</f>
        <v>0</v>
      </c>
      <c r="X45">
        <v>0</v>
      </c>
      <c r="Y45">
        <v>350</v>
      </c>
      <c r="Z45">
        <f>IF(A44=Emisiones_CH4_CO2eq_LA[[#This Row],[País]],IFERROR(Emisiones_CH4_CO2eq_LA[[#This Row],[Otras Quemas de Combustible (kilotoneladas CO₂e)]]-Y44,0),0)</f>
        <v>10</v>
      </c>
      <c r="AA45">
        <f>IF(A44=Emisiones_CH4_CO2eq_LA[[#This Row],[País]],IFERROR(((Emisiones_CH4_CO2eq_LA[[#This Row],[Otras Quemas de Combustible (kilotoneladas CO₂e)]]-Y44)/Y44)*100,0),0)</f>
        <v>2.9411764705882351</v>
      </c>
      <c r="AB45">
        <v>0.04</v>
      </c>
    </row>
    <row r="46" spans="1:28" x14ac:dyDescent="0.25">
      <c r="A46" t="s">
        <v>40</v>
      </c>
      <c r="B46" t="s">
        <v>40</v>
      </c>
      <c r="C46" t="s">
        <v>41</v>
      </c>
      <c r="D46">
        <v>2007</v>
      </c>
      <c r="E46">
        <v>16399.999999999898</v>
      </c>
      <c r="F46">
        <f>IF(A45=Emisiones_CH4_CO2eq_LA[[#This Row],[País]],IFERROR(Emisiones_CH4_CO2eq_LA[[#This Row],[Agricultura (kilotoneladas CO₂e)]]-E45,0),0)</f>
        <v>159.99999999999818</v>
      </c>
      <c r="G46">
        <f>IF(A45=Emisiones_CH4_CO2eq_LA[[#This Row],[País]],IFERROR(((Emisiones_CH4_CO2eq_LA[[#This Row],[Agricultura (kilotoneladas CO₂e)]]-E45)/E45)*100,0),0)</f>
        <v>0.98522167487684209</v>
      </c>
      <c r="H46">
        <v>1.71584013391922</v>
      </c>
      <c r="I46">
        <v>2020</v>
      </c>
      <c r="J46">
        <f>IF(A45=Emisiones_CH4_CO2eq_LA[[#This Row],[País]],IFERROR(Emisiones_CH4_CO2eq_LA[[#This Row],[Emisiones Fugitivas (kilotoneladas CO₂e)]]-I45,0),0)</f>
        <v>0</v>
      </c>
      <c r="K46">
        <f>IF(A45=Emisiones_CH4_CO2eq_LA[[#This Row],[País]],IFERROR(((Emisiones_CH4_CO2eq_LA[[#This Row],[Emisiones Fugitivas (kilotoneladas CO₂e)]]-I45)/I45)*100,0),0)</f>
        <v>0</v>
      </c>
      <c r="L46">
        <v>0.21134128478761199</v>
      </c>
      <c r="M46">
        <v>2040</v>
      </c>
      <c r="N46">
        <f>IF(A45=Emisiones_CH4_CO2eq_LA[[#This Row],[País]],IFERROR(Emisiones_CH4_CO2eq_LA[[#This Row],[Residuos (kilotoneladas CO₂e)]]-M45,0),0)</f>
        <v>80</v>
      </c>
      <c r="O46">
        <f>IF(A45=Emisiones_CH4_CO2eq_LA[[#This Row],[País]],IFERROR(((Emisiones_CH4_CO2eq_LA[[#This Row],[Residuos (kilotoneladas CO₂e)]]-M45)/M45)*100,0),0)</f>
        <v>4.0816326530612246</v>
      </c>
      <c r="P46">
        <v>0.21343377275580599</v>
      </c>
      <c r="Q46">
        <v>10660</v>
      </c>
      <c r="R46">
        <f>IF(A45=Emisiones_CH4_CO2eq_LA[[#This Row],[País]],IFERROR(Emisiones_CH4_CO2eq_LA[[#This Row],[UCTUS (kilotoneladas CO₂e)]]-Q45,0),0)</f>
        <v>5790</v>
      </c>
      <c r="S46">
        <f>IF(A45=Emisiones_CH4_CO2eq_LA[[#This Row],[País]],IFERROR(((Emisiones_CH4_CO2eq_LA[[#This Row],[UCTUS (kilotoneladas CO₂e)]]-Q45)/Q45)*100,0),0)</f>
        <v>118.89117043121149</v>
      </c>
      <c r="T46">
        <v>1.1152960870474899</v>
      </c>
      <c r="U46">
        <v>0</v>
      </c>
      <c r="V46">
        <f>IF(A45=Emisiones_CH4_CO2eq_LA[[#This Row],[País]],IFERROR(Emisiones_CH4_CO2eq_LA[[#This Row],[Industria (kilotoneladas CO₂e)]]-U45,0),0)</f>
        <v>0</v>
      </c>
      <c r="W46">
        <f>IF(A45=Emisiones_CH4_CO2eq_LA[[#This Row],[País]],IFERROR(((Emisiones_CH4_CO2eq_LA[[#This Row],[Industria (kilotoneladas CO₂e)]]-U45)/U45)*100,0),0)</f>
        <v>0</v>
      </c>
      <c r="X46">
        <v>0</v>
      </c>
      <c r="Y46">
        <v>360</v>
      </c>
      <c r="Z46">
        <f>IF(A45=Emisiones_CH4_CO2eq_LA[[#This Row],[País]],IFERROR(Emisiones_CH4_CO2eq_LA[[#This Row],[Otras Quemas de Combustible (kilotoneladas CO₂e)]]-Y45,0),0)</f>
        <v>10</v>
      </c>
      <c r="AA46">
        <f>IF(A45=Emisiones_CH4_CO2eq_LA[[#This Row],[País]],IFERROR(((Emisiones_CH4_CO2eq_LA[[#This Row],[Otras Quemas de Combustible (kilotoneladas CO₂e)]]-Y45)/Y45)*100,0),0)</f>
        <v>2.8571428571428572</v>
      </c>
      <c r="AB46">
        <v>0.04</v>
      </c>
    </row>
    <row r="47" spans="1:28" x14ac:dyDescent="0.25">
      <c r="A47" t="s">
        <v>40</v>
      </c>
      <c r="B47" t="s">
        <v>40</v>
      </c>
      <c r="C47" t="s">
        <v>41</v>
      </c>
      <c r="D47">
        <v>2008</v>
      </c>
      <c r="E47">
        <v>16360</v>
      </c>
      <c r="F47">
        <f>IF(A46=Emisiones_CH4_CO2eq_LA[[#This Row],[País]],IFERROR(Emisiones_CH4_CO2eq_LA[[#This Row],[Agricultura (kilotoneladas CO₂e)]]-E46,0),0)</f>
        <v>-39.999999999898137</v>
      </c>
      <c r="G47">
        <f>IF(A46=Emisiones_CH4_CO2eq_LA[[#This Row],[País]],IFERROR(((Emisiones_CH4_CO2eq_LA[[#This Row],[Agricultura (kilotoneladas CO₂e)]]-E46)/E46)*100,0),0)</f>
        <v>-0.24390243902377065</v>
      </c>
      <c r="H47">
        <v>1.6829544285567299</v>
      </c>
      <c r="I47">
        <v>2009.99999999999</v>
      </c>
      <c r="J47">
        <f>IF(A46=Emisiones_CH4_CO2eq_LA[[#This Row],[País]],IFERROR(Emisiones_CH4_CO2eq_LA[[#This Row],[Emisiones Fugitivas (kilotoneladas CO₂e)]]-I46,0),0)</f>
        <v>-10.000000000010004</v>
      </c>
      <c r="K47">
        <f>IF(A46=Emisiones_CH4_CO2eq_LA[[#This Row],[País]],IFERROR(((Emisiones_CH4_CO2eq_LA[[#This Row],[Emisiones Fugitivas (kilotoneladas CO₂e)]]-I46)/I46)*100,0),0)</f>
        <v>-0.49504950495099032</v>
      </c>
      <c r="L47">
        <v>0.20676885094126099</v>
      </c>
      <c r="M47">
        <v>2120</v>
      </c>
      <c r="N47">
        <f>IF(A46=Emisiones_CH4_CO2eq_LA[[#This Row],[País]],IFERROR(Emisiones_CH4_CO2eq_LA[[#This Row],[Residuos (kilotoneladas CO₂e)]]-M46,0),0)</f>
        <v>80</v>
      </c>
      <c r="O47">
        <f>IF(A46=Emisiones_CH4_CO2eq_LA[[#This Row],[País]],IFERROR(((Emisiones_CH4_CO2eq_LA[[#This Row],[Residuos (kilotoneladas CO₂e)]]-M46)/M46)*100,0),0)</f>
        <v>3.9215686274509802</v>
      </c>
      <c r="P47">
        <v>0.21808455920172801</v>
      </c>
      <c r="Q47">
        <v>5010</v>
      </c>
      <c r="R47">
        <f>IF(A46=Emisiones_CH4_CO2eq_LA[[#This Row],[País]],IFERROR(Emisiones_CH4_CO2eq_LA[[#This Row],[UCTUS (kilotoneladas CO₂e)]]-Q46,0),0)</f>
        <v>-5650</v>
      </c>
      <c r="S47">
        <f>IF(A46=Emisiones_CH4_CO2eq_LA[[#This Row],[País]],IFERROR(((Emisiones_CH4_CO2eq_LA[[#This Row],[UCTUS (kilotoneladas CO₂e)]]-Q46)/Q46)*100,0),0)</f>
        <v>-53.001876172607879</v>
      </c>
      <c r="T47">
        <v>0.51537907622672496</v>
      </c>
      <c r="U47">
        <v>0</v>
      </c>
      <c r="V47">
        <f>IF(A46=Emisiones_CH4_CO2eq_LA[[#This Row],[País]],IFERROR(Emisiones_CH4_CO2eq_LA[[#This Row],[Industria (kilotoneladas CO₂e)]]-U46,0),0)</f>
        <v>0</v>
      </c>
      <c r="W47">
        <f>IF(A46=Emisiones_CH4_CO2eq_LA[[#This Row],[País]],IFERROR(((Emisiones_CH4_CO2eq_LA[[#This Row],[Industria (kilotoneladas CO₂e)]]-U46)/U46)*100,0),0)</f>
        <v>0</v>
      </c>
      <c r="X47">
        <v>0</v>
      </c>
      <c r="Y47">
        <v>370</v>
      </c>
      <c r="Z47">
        <f>IF(A46=Emisiones_CH4_CO2eq_LA[[#This Row],[País]],IFERROR(Emisiones_CH4_CO2eq_LA[[#This Row],[Otras Quemas de Combustible (kilotoneladas CO₂e)]]-Y46,0),0)</f>
        <v>10</v>
      </c>
      <c r="AA47">
        <f>IF(A46=Emisiones_CH4_CO2eq_LA[[#This Row],[País]],IFERROR(((Emisiones_CH4_CO2eq_LA[[#This Row],[Otras Quemas de Combustible (kilotoneladas CO₂e)]]-Y46)/Y46)*100,0),0)</f>
        <v>2.7777777777777777</v>
      </c>
      <c r="AB47">
        <v>0.04</v>
      </c>
    </row>
    <row r="48" spans="1:28" x14ac:dyDescent="0.25">
      <c r="A48" t="s">
        <v>40</v>
      </c>
      <c r="B48" t="s">
        <v>40</v>
      </c>
      <c r="C48" t="s">
        <v>41</v>
      </c>
      <c r="D48">
        <v>2009</v>
      </c>
      <c r="E48">
        <v>16690</v>
      </c>
      <c r="F48">
        <f>IF(A47=Emisiones_CH4_CO2eq_LA[[#This Row],[País]],IFERROR(Emisiones_CH4_CO2eq_LA[[#This Row],[Agricultura (kilotoneladas CO₂e)]]-E47,0),0)</f>
        <v>330</v>
      </c>
      <c r="G48">
        <f>IF(A47=Emisiones_CH4_CO2eq_LA[[#This Row],[País]],IFERROR(((Emisiones_CH4_CO2eq_LA[[#This Row],[Agricultura (kilotoneladas CO₂e)]]-E47)/E47)*100,0),0)</f>
        <v>2.0171149144254277</v>
      </c>
      <c r="H48">
        <v>1.68841679312089</v>
      </c>
      <c r="I48">
        <v>2009.99999999999</v>
      </c>
      <c r="J48">
        <f>IF(A47=Emisiones_CH4_CO2eq_LA[[#This Row],[País]],IFERROR(Emisiones_CH4_CO2eq_LA[[#This Row],[Emisiones Fugitivas (kilotoneladas CO₂e)]]-I47,0),0)</f>
        <v>0</v>
      </c>
      <c r="K48">
        <f>IF(A47=Emisiones_CH4_CO2eq_LA[[#This Row],[País]],IFERROR(((Emisiones_CH4_CO2eq_LA[[#This Row],[Emisiones Fugitivas (kilotoneladas CO₂e)]]-I47)/I47)*100,0),0)</f>
        <v>0</v>
      </c>
      <c r="L48">
        <v>0.20333839150227601</v>
      </c>
      <c r="M48">
        <v>2190</v>
      </c>
      <c r="N48">
        <f>IF(A47=Emisiones_CH4_CO2eq_LA[[#This Row],[País]],IFERROR(Emisiones_CH4_CO2eq_LA[[#This Row],[Residuos (kilotoneladas CO₂e)]]-M47,0),0)</f>
        <v>70</v>
      </c>
      <c r="O48">
        <f>IF(A47=Emisiones_CH4_CO2eq_LA[[#This Row],[País]],IFERROR(((Emisiones_CH4_CO2eq_LA[[#This Row],[Residuos (kilotoneladas CO₂e)]]-M47)/M47)*100,0),0)</f>
        <v>3.3018867924528301</v>
      </c>
      <c r="P48">
        <v>0.22154779969650901</v>
      </c>
      <c r="Q48">
        <v>2310</v>
      </c>
      <c r="R48">
        <f>IF(A47=Emisiones_CH4_CO2eq_LA[[#This Row],[País]],IFERROR(Emisiones_CH4_CO2eq_LA[[#This Row],[UCTUS (kilotoneladas CO₂e)]]-Q47,0),0)</f>
        <v>-2700</v>
      </c>
      <c r="S48">
        <f>IF(A47=Emisiones_CH4_CO2eq_LA[[#This Row],[País]],IFERROR(((Emisiones_CH4_CO2eq_LA[[#This Row],[UCTUS (kilotoneladas CO₂e)]]-Q47)/Q47)*100,0),0)</f>
        <v>-53.892215568862277</v>
      </c>
      <c r="T48">
        <v>0.23368740515933201</v>
      </c>
      <c r="U48">
        <v>0</v>
      </c>
      <c r="V48">
        <f>IF(A47=Emisiones_CH4_CO2eq_LA[[#This Row],[País]],IFERROR(Emisiones_CH4_CO2eq_LA[[#This Row],[Industria (kilotoneladas CO₂e)]]-U47,0),0)</f>
        <v>0</v>
      </c>
      <c r="W48">
        <f>IF(A47=Emisiones_CH4_CO2eq_LA[[#This Row],[País]],IFERROR(((Emisiones_CH4_CO2eq_LA[[#This Row],[Industria (kilotoneladas CO₂e)]]-U47)/U47)*100,0),0)</f>
        <v>0</v>
      </c>
      <c r="X48">
        <v>0</v>
      </c>
      <c r="Y48">
        <v>390</v>
      </c>
      <c r="Z48">
        <f>IF(A47=Emisiones_CH4_CO2eq_LA[[#This Row],[País]],IFERROR(Emisiones_CH4_CO2eq_LA[[#This Row],[Otras Quemas de Combustible (kilotoneladas CO₂e)]]-Y47,0),0)</f>
        <v>20</v>
      </c>
      <c r="AA48">
        <f>IF(A47=Emisiones_CH4_CO2eq_LA[[#This Row],[País]],IFERROR(((Emisiones_CH4_CO2eq_LA[[#This Row],[Otras Quemas de Combustible (kilotoneladas CO₂e)]]-Y47)/Y47)*100,0),0)</f>
        <v>5.4054054054054053</v>
      </c>
      <c r="AB48">
        <v>0.04</v>
      </c>
    </row>
    <row r="49" spans="1:28" x14ac:dyDescent="0.25">
      <c r="A49" t="s">
        <v>40</v>
      </c>
      <c r="B49" t="s">
        <v>40</v>
      </c>
      <c r="C49" t="s">
        <v>41</v>
      </c>
      <c r="D49">
        <v>2010</v>
      </c>
      <c r="E49">
        <v>18570</v>
      </c>
      <c r="F49">
        <f>IF(A48=Emisiones_CH4_CO2eq_LA[[#This Row],[País]],IFERROR(Emisiones_CH4_CO2eq_LA[[#This Row],[Agricultura (kilotoneladas CO₂e)]]-E48,0),0)</f>
        <v>1880</v>
      </c>
      <c r="G49">
        <f>IF(A48=Emisiones_CH4_CO2eq_LA[[#This Row],[País]],IFERROR(((Emisiones_CH4_CO2eq_LA[[#This Row],[Agricultura (kilotoneladas CO₂e)]]-E48)/E48)*100,0),0)</f>
        <v>11.264230077890952</v>
      </c>
      <c r="H49">
        <v>1.8479450691611099</v>
      </c>
      <c r="I49">
        <v>2000</v>
      </c>
      <c r="J49">
        <f>IF(A48=Emisiones_CH4_CO2eq_LA[[#This Row],[País]],IFERROR(Emisiones_CH4_CO2eq_LA[[#This Row],[Emisiones Fugitivas (kilotoneladas CO₂e)]]-I48,0),0)</f>
        <v>-9.9999999999899956</v>
      </c>
      <c r="K49">
        <f>IF(A48=Emisiones_CH4_CO2eq_LA[[#This Row],[País]],IFERROR(((Emisiones_CH4_CO2eq_LA[[#This Row],[Emisiones Fugitivas (kilotoneladas CO₂e)]]-I48)/I48)*100,0),0)</f>
        <v>-0.49751243781045001</v>
      </c>
      <c r="L49">
        <v>0.199024778584933</v>
      </c>
      <c r="M49">
        <v>2270</v>
      </c>
      <c r="N49">
        <f>IF(A48=Emisiones_CH4_CO2eq_LA[[#This Row],[País]],IFERROR(Emisiones_CH4_CO2eq_LA[[#This Row],[Residuos (kilotoneladas CO₂e)]]-M48,0),0)</f>
        <v>80</v>
      </c>
      <c r="O49">
        <f>IF(A48=Emisiones_CH4_CO2eq_LA[[#This Row],[País]],IFERROR(((Emisiones_CH4_CO2eq_LA[[#This Row],[Residuos (kilotoneladas CO₂e)]]-M48)/M48)*100,0),0)</f>
        <v>3.6529680365296802</v>
      </c>
      <c r="P49">
        <v>0.225893123693899</v>
      </c>
      <c r="Q49">
        <v>25460</v>
      </c>
      <c r="R49">
        <f>IF(A48=Emisiones_CH4_CO2eq_LA[[#This Row],[País]],IFERROR(Emisiones_CH4_CO2eq_LA[[#This Row],[UCTUS (kilotoneladas CO₂e)]]-Q48,0),0)</f>
        <v>23150</v>
      </c>
      <c r="S49">
        <f>IF(A48=Emisiones_CH4_CO2eq_LA[[#This Row],[País]],IFERROR(((Emisiones_CH4_CO2eq_LA[[#This Row],[UCTUS (kilotoneladas CO₂e)]]-Q48)/Q48)*100,0),0)</f>
        <v>1002.1645021645021</v>
      </c>
      <c r="T49">
        <v>2.5335854313862001</v>
      </c>
      <c r="U49">
        <v>0</v>
      </c>
      <c r="V49">
        <f>IF(A48=Emisiones_CH4_CO2eq_LA[[#This Row],[País]],IFERROR(Emisiones_CH4_CO2eq_LA[[#This Row],[Industria (kilotoneladas CO₂e)]]-U48,0),0)</f>
        <v>0</v>
      </c>
      <c r="W49">
        <f>IF(A48=Emisiones_CH4_CO2eq_LA[[#This Row],[País]],IFERROR(((Emisiones_CH4_CO2eq_LA[[#This Row],[Industria (kilotoneladas CO₂e)]]-U48)/U48)*100,0),0)</f>
        <v>0</v>
      </c>
      <c r="X49">
        <v>0</v>
      </c>
      <c r="Y49">
        <v>400</v>
      </c>
      <c r="Z49">
        <f>IF(A48=Emisiones_CH4_CO2eq_LA[[#This Row],[País]],IFERROR(Emisiones_CH4_CO2eq_LA[[#This Row],[Otras Quemas de Combustible (kilotoneladas CO₂e)]]-Y48,0),0)</f>
        <v>10</v>
      </c>
      <c r="AA49">
        <f>IF(A48=Emisiones_CH4_CO2eq_LA[[#This Row],[País]],IFERROR(((Emisiones_CH4_CO2eq_LA[[#This Row],[Otras Quemas de Combustible (kilotoneladas CO₂e)]]-Y48)/Y48)*100,0),0)</f>
        <v>2.5641025641025639</v>
      </c>
      <c r="AB49">
        <v>0.04</v>
      </c>
    </row>
    <row r="50" spans="1:28" x14ac:dyDescent="0.25">
      <c r="A50" t="s">
        <v>40</v>
      </c>
      <c r="B50" t="s">
        <v>40</v>
      </c>
      <c r="C50" t="s">
        <v>41</v>
      </c>
      <c r="D50">
        <v>2011</v>
      </c>
      <c r="E50">
        <v>17720</v>
      </c>
      <c r="F50">
        <f>IF(A49=Emisiones_CH4_CO2eq_LA[[#This Row],[País]],IFERROR(Emisiones_CH4_CO2eq_LA[[#This Row],[Agricultura (kilotoneladas CO₂e)]]-E49,0),0)</f>
        <v>-850</v>
      </c>
      <c r="G50">
        <f>IF(A49=Emisiones_CH4_CO2eq_LA[[#This Row],[País]],IFERROR(((Emisiones_CH4_CO2eq_LA[[#This Row],[Agricultura (kilotoneladas CO₂e)]]-E49)/E49)*100,0),0)</f>
        <v>-4.5772751750134626</v>
      </c>
      <c r="H50">
        <v>1.7350435719181401</v>
      </c>
      <c r="I50">
        <v>2180</v>
      </c>
      <c r="J50">
        <f>IF(A49=Emisiones_CH4_CO2eq_LA[[#This Row],[País]],IFERROR(Emisiones_CH4_CO2eq_LA[[#This Row],[Emisiones Fugitivas (kilotoneladas CO₂e)]]-I49,0),0)</f>
        <v>180</v>
      </c>
      <c r="K50">
        <f>IF(A49=Emisiones_CH4_CO2eq_LA[[#This Row],[País]],IFERROR(((Emisiones_CH4_CO2eq_LA[[#This Row],[Emisiones Fugitivas (kilotoneladas CO₂e)]]-I49)/I49)*100,0),0)</f>
        <v>9</v>
      </c>
      <c r="L50">
        <v>0.21345344169196101</v>
      </c>
      <c r="M50">
        <v>2330</v>
      </c>
      <c r="N50">
        <f>IF(A49=Emisiones_CH4_CO2eq_LA[[#This Row],[País]],IFERROR(Emisiones_CH4_CO2eq_LA[[#This Row],[Residuos (kilotoneladas CO₂e)]]-M49,0),0)</f>
        <v>60</v>
      </c>
      <c r="O50">
        <f>IF(A49=Emisiones_CH4_CO2eq_LA[[#This Row],[País]],IFERROR(((Emisiones_CH4_CO2eq_LA[[#This Row],[Residuos (kilotoneladas CO₂e)]]-M49)/M49)*100,0),0)</f>
        <v>2.643171806167401</v>
      </c>
      <c r="P50">
        <v>0.22814060511113199</v>
      </c>
      <c r="Q50">
        <v>8480</v>
      </c>
      <c r="R50">
        <f>IF(A49=Emisiones_CH4_CO2eq_LA[[#This Row],[País]],IFERROR(Emisiones_CH4_CO2eq_LA[[#This Row],[UCTUS (kilotoneladas CO₂e)]]-Q49,0),0)</f>
        <v>-16980</v>
      </c>
      <c r="S50">
        <f>IF(A49=Emisiones_CH4_CO2eq_LA[[#This Row],[País]],IFERROR(((Emisiones_CH4_CO2eq_LA[[#This Row],[UCTUS (kilotoneladas CO₂e)]]-Q49)/Q49)*100,0),0)</f>
        <v>-66.692851531814611</v>
      </c>
      <c r="T50">
        <v>0.83031430529716999</v>
      </c>
      <c r="U50">
        <v>0</v>
      </c>
      <c r="V50">
        <f>IF(A49=Emisiones_CH4_CO2eq_LA[[#This Row],[País]],IFERROR(Emisiones_CH4_CO2eq_LA[[#This Row],[Industria (kilotoneladas CO₂e)]]-U49,0),0)</f>
        <v>0</v>
      </c>
      <c r="W50">
        <f>IF(A49=Emisiones_CH4_CO2eq_LA[[#This Row],[País]],IFERROR(((Emisiones_CH4_CO2eq_LA[[#This Row],[Industria (kilotoneladas CO₂e)]]-U49)/U49)*100,0),0)</f>
        <v>0</v>
      </c>
      <c r="X50">
        <v>0</v>
      </c>
      <c r="Y50">
        <v>410</v>
      </c>
      <c r="Z50">
        <f>IF(A49=Emisiones_CH4_CO2eq_LA[[#This Row],[País]],IFERROR(Emisiones_CH4_CO2eq_LA[[#This Row],[Otras Quemas de Combustible (kilotoneladas CO₂e)]]-Y49,0),0)</f>
        <v>10</v>
      </c>
      <c r="AA50">
        <f>IF(A49=Emisiones_CH4_CO2eq_LA[[#This Row],[País]],IFERROR(((Emisiones_CH4_CO2eq_LA[[#This Row],[Otras Quemas de Combustible (kilotoneladas CO₂e)]]-Y49)/Y49)*100,0),0)</f>
        <v>2.5</v>
      </c>
      <c r="AB50">
        <v>0.04</v>
      </c>
    </row>
    <row r="51" spans="1:28" x14ac:dyDescent="0.25">
      <c r="A51" t="s">
        <v>40</v>
      </c>
      <c r="B51" t="s">
        <v>40</v>
      </c>
      <c r="C51" t="s">
        <v>41</v>
      </c>
      <c r="D51">
        <v>2012</v>
      </c>
      <c r="E51">
        <v>18070</v>
      </c>
      <c r="F51">
        <f>IF(A50=Emisiones_CH4_CO2eq_LA[[#This Row],[País]],IFERROR(Emisiones_CH4_CO2eq_LA[[#This Row],[Agricultura (kilotoneladas CO₂e)]]-E50,0),0)</f>
        <v>350</v>
      </c>
      <c r="G51">
        <f>IF(A50=Emisiones_CH4_CO2eq_LA[[#This Row],[País]],IFERROR(((Emisiones_CH4_CO2eq_LA[[#This Row],[Agricultura (kilotoneladas CO₂e)]]-E50)/E50)*100,0),0)</f>
        <v>1.9751693002257338</v>
      </c>
      <c r="H51">
        <v>1.7411832723067999</v>
      </c>
      <c r="I51">
        <v>2360</v>
      </c>
      <c r="J51">
        <f>IF(A50=Emisiones_CH4_CO2eq_LA[[#This Row],[País]],IFERROR(Emisiones_CH4_CO2eq_LA[[#This Row],[Emisiones Fugitivas (kilotoneladas CO₂e)]]-I50,0),0)</f>
        <v>180</v>
      </c>
      <c r="K51">
        <f>IF(A50=Emisiones_CH4_CO2eq_LA[[#This Row],[País]],IFERROR(((Emisiones_CH4_CO2eq_LA[[#This Row],[Emisiones Fugitivas (kilotoneladas CO₂e)]]-I50)/I50)*100,0),0)</f>
        <v>8.2568807339449553</v>
      </c>
      <c r="L51">
        <v>0.22740412410869101</v>
      </c>
      <c r="M51">
        <v>2400</v>
      </c>
      <c r="N51">
        <f>IF(A50=Emisiones_CH4_CO2eq_LA[[#This Row],[País]],IFERROR(Emisiones_CH4_CO2eq_LA[[#This Row],[Residuos (kilotoneladas CO₂e)]]-M50,0),0)</f>
        <v>70</v>
      </c>
      <c r="O51">
        <f>IF(A50=Emisiones_CH4_CO2eq_LA[[#This Row],[País]],IFERROR(((Emisiones_CH4_CO2eq_LA[[#This Row],[Residuos (kilotoneladas CO₂e)]]-M50)/M50)*100,0),0)</f>
        <v>3.0042918454935621</v>
      </c>
      <c r="P51">
        <v>0.23125843129697399</v>
      </c>
      <c r="Q51">
        <v>3480</v>
      </c>
      <c r="R51">
        <f>IF(A50=Emisiones_CH4_CO2eq_LA[[#This Row],[País]],IFERROR(Emisiones_CH4_CO2eq_LA[[#This Row],[UCTUS (kilotoneladas CO₂e)]]-Q50,0),0)</f>
        <v>-5000</v>
      </c>
      <c r="S51">
        <f>IF(A50=Emisiones_CH4_CO2eq_LA[[#This Row],[País]],IFERROR(((Emisiones_CH4_CO2eq_LA[[#This Row],[UCTUS (kilotoneladas CO₂e)]]-Q50)/Q50)*100,0),0)</f>
        <v>-58.962264150943398</v>
      </c>
      <c r="T51">
        <v>0.33532472538061198</v>
      </c>
      <c r="U51">
        <v>0</v>
      </c>
      <c r="V51">
        <f>IF(A50=Emisiones_CH4_CO2eq_LA[[#This Row],[País]],IFERROR(Emisiones_CH4_CO2eq_LA[[#This Row],[Industria (kilotoneladas CO₂e)]]-U50,0),0)</f>
        <v>0</v>
      </c>
      <c r="W51">
        <f>IF(A50=Emisiones_CH4_CO2eq_LA[[#This Row],[País]],IFERROR(((Emisiones_CH4_CO2eq_LA[[#This Row],[Industria (kilotoneladas CO₂e)]]-U50)/U50)*100,0),0)</f>
        <v>0</v>
      </c>
      <c r="X51">
        <v>0</v>
      </c>
      <c r="Y51">
        <v>420</v>
      </c>
      <c r="Z51">
        <f>IF(A50=Emisiones_CH4_CO2eq_LA[[#This Row],[País]],IFERROR(Emisiones_CH4_CO2eq_LA[[#This Row],[Otras Quemas de Combustible (kilotoneladas CO₂e)]]-Y50,0),0)</f>
        <v>10</v>
      </c>
      <c r="AA51">
        <f>IF(A50=Emisiones_CH4_CO2eq_LA[[#This Row],[País]],IFERROR(((Emisiones_CH4_CO2eq_LA[[#This Row],[Otras Quemas de Combustible (kilotoneladas CO₂e)]]-Y50)/Y50)*100,0),0)</f>
        <v>2.4390243902439024</v>
      </c>
      <c r="AB51">
        <v>0.04</v>
      </c>
    </row>
    <row r="52" spans="1:28" x14ac:dyDescent="0.25">
      <c r="A52" t="s">
        <v>40</v>
      </c>
      <c r="B52" t="s">
        <v>40</v>
      </c>
      <c r="C52" t="s">
        <v>41</v>
      </c>
      <c r="D52">
        <v>2013</v>
      </c>
      <c r="E52">
        <v>18220</v>
      </c>
      <c r="F52">
        <f>IF(A51=Emisiones_CH4_CO2eq_LA[[#This Row],[País]],IFERROR(Emisiones_CH4_CO2eq_LA[[#This Row],[Agricultura (kilotoneladas CO₂e)]]-E51,0),0)</f>
        <v>150</v>
      </c>
      <c r="G52">
        <f>IF(A51=Emisiones_CH4_CO2eq_LA[[#This Row],[País]],IFERROR(((Emisiones_CH4_CO2eq_LA[[#This Row],[Agricultura (kilotoneladas CO₂e)]]-E51)/E51)*100,0),0)</f>
        <v>0.83010514665190926</v>
      </c>
      <c r="H52">
        <v>1.7283247960538699</v>
      </c>
      <c r="I52">
        <v>2540</v>
      </c>
      <c r="J52">
        <f>IF(A51=Emisiones_CH4_CO2eq_LA[[#This Row],[País]],IFERROR(Emisiones_CH4_CO2eq_LA[[#This Row],[Emisiones Fugitivas (kilotoneladas CO₂e)]]-I51,0),0)</f>
        <v>180</v>
      </c>
      <c r="K52">
        <f>IF(A51=Emisiones_CH4_CO2eq_LA[[#This Row],[País]],IFERROR(((Emisiones_CH4_CO2eq_LA[[#This Row],[Emisiones Fugitivas (kilotoneladas CO₂e)]]-I51)/I51)*100,0),0)</f>
        <v>7.6271186440677967</v>
      </c>
      <c r="L52">
        <v>0.240940997913109</v>
      </c>
      <c r="M52">
        <v>2460</v>
      </c>
      <c r="N52">
        <f>IF(A51=Emisiones_CH4_CO2eq_LA[[#This Row],[País]],IFERROR(Emisiones_CH4_CO2eq_LA[[#This Row],[Residuos (kilotoneladas CO₂e)]]-M51,0),0)</f>
        <v>60</v>
      </c>
      <c r="O52">
        <f>IF(A51=Emisiones_CH4_CO2eq_LA[[#This Row],[País]],IFERROR(((Emisiones_CH4_CO2eq_LA[[#This Row],[Residuos (kilotoneladas CO₂e)]]-M51)/M51)*100,0),0)</f>
        <v>2.5</v>
      </c>
      <c r="P52">
        <v>0.23335230506545199</v>
      </c>
      <c r="Q52">
        <v>2190</v>
      </c>
      <c r="R52">
        <f>IF(A51=Emisiones_CH4_CO2eq_LA[[#This Row],[País]],IFERROR(Emisiones_CH4_CO2eq_LA[[#This Row],[UCTUS (kilotoneladas CO₂e)]]-Q51,0),0)</f>
        <v>-1290</v>
      </c>
      <c r="S52">
        <f>IF(A51=Emisiones_CH4_CO2eq_LA[[#This Row],[País]],IFERROR(((Emisiones_CH4_CO2eq_LA[[#This Row],[UCTUS (kilotoneladas CO₂e)]]-Q51)/Q51)*100,0),0)</f>
        <v>-37.068965517241381</v>
      </c>
      <c r="T52">
        <v>0.20774046670460999</v>
      </c>
      <c r="U52">
        <v>0</v>
      </c>
      <c r="V52">
        <f>IF(A51=Emisiones_CH4_CO2eq_LA[[#This Row],[País]],IFERROR(Emisiones_CH4_CO2eq_LA[[#This Row],[Industria (kilotoneladas CO₂e)]]-U51,0),0)</f>
        <v>0</v>
      </c>
      <c r="W52">
        <f>IF(A51=Emisiones_CH4_CO2eq_LA[[#This Row],[País]],IFERROR(((Emisiones_CH4_CO2eq_LA[[#This Row],[Industria (kilotoneladas CO₂e)]]-U51)/U51)*100,0),0)</f>
        <v>0</v>
      </c>
      <c r="X52">
        <v>0</v>
      </c>
      <c r="Y52">
        <v>440</v>
      </c>
      <c r="Z52">
        <f>IF(A51=Emisiones_CH4_CO2eq_LA[[#This Row],[País]],IFERROR(Emisiones_CH4_CO2eq_LA[[#This Row],[Otras Quemas de Combustible (kilotoneladas CO₂e)]]-Y51,0),0)</f>
        <v>20</v>
      </c>
      <c r="AA52">
        <f>IF(A51=Emisiones_CH4_CO2eq_LA[[#This Row],[País]],IFERROR(((Emisiones_CH4_CO2eq_LA[[#This Row],[Otras Quemas de Combustible (kilotoneladas CO₂e)]]-Y51)/Y51)*100,0),0)</f>
        <v>4.7619047619047619</v>
      </c>
      <c r="AB52">
        <v>0.04</v>
      </c>
    </row>
    <row r="53" spans="1:28" x14ac:dyDescent="0.25">
      <c r="A53" t="s">
        <v>40</v>
      </c>
      <c r="B53" t="s">
        <v>40</v>
      </c>
      <c r="C53" t="s">
        <v>41</v>
      </c>
      <c r="D53">
        <v>2014</v>
      </c>
      <c r="E53">
        <v>17700</v>
      </c>
      <c r="F53">
        <f>IF(A52=Emisiones_CH4_CO2eq_LA[[#This Row],[País]],IFERROR(Emisiones_CH4_CO2eq_LA[[#This Row],[Agricultura (kilotoneladas CO₂e)]]-E52,0),0)</f>
        <v>-520</v>
      </c>
      <c r="G53">
        <f>IF(A52=Emisiones_CH4_CO2eq_LA[[#This Row],[País]],IFERROR(((Emisiones_CH4_CO2eq_LA[[#This Row],[Agricultura (kilotoneladas CO₂e)]]-E52)/E52)*100,0),0)</f>
        <v>-2.8540065861690453</v>
      </c>
      <c r="H53">
        <v>1.65312412440459</v>
      </c>
      <c r="I53">
        <v>2720</v>
      </c>
      <c r="J53">
        <f>IF(A52=Emisiones_CH4_CO2eq_LA[[#This Row],[País]],IFERROR(Emisiones_CH4_CO2eq_LA[[#This Row],[Emisiones Fugitivas (kilotoneladas CO₂e)]]-I52,0),0)</f>
        <v>180</v>
      </c>
      <c r="K53">
        <f>IF(A52=Emisiones_CH4_CO2eq_LA[[#This Row],[País]],IFERROR(((Emisiones_CH4_CO2eq_LA[[#This Row],[Emisiones Fugitivas (kilotoneladas CO₂e)]]-I52)/I52)*100,0),0)</f>
        <v>7.0866141732283463</v>
      </c>
      <c r="L53">
        <v>0.25403941346782399</v>
      </c>
      <c r="M53">
        <v>2530</v>
      </c>
      <c r="N53">
        <f>IF(A52=Emisiones_CH4_CO2eq_LA[[#This Row],[País]],IFERROR(Emisiones_CH4_CO2eq_LA[[#This Row],[Residuos (kilotoneladas CO₂e)]]-M52,0),0)</f>
        <v>70</v>
      </c>
      <c r="O53">
        <f>IF(A52=Emisiones_CH4_CO2eq_LA[[#This Row],[País]],IFERROR(((Emisiones_CH4_CO2eq_LA[[#This Row],[Residuos (kilotoneladas CO₂e)]]-M52)/M52)*100,0),0)</f>
        <v>2.8455284552845526</v>
      </c>
      <c r="P53">
        <v>0.236294013262351</v>
      </c>
      <c r="Q53">
        <v>2330</v>
      </c>
      <c r="R53">
        <f>IF(A52=Emisiones_CH4_CO2eq_LA[[#This Row],[País]],IFERROR(Emisiones_CH4_CO2eq_LA[[#This Row],[UCTUS (kilotoneladas CO₂e)]]-Q52,0),0)</f>
        <v>140</v>
      </c>
      <c r="S53">
        <f>IF(A52=Emisiones_CH4_CO2eq_LA[[#This Row],[País]],IFERROR(((Emisiones_CH4_CO2eq_LA[[#This Row],[UCTUS (kilotoneladas CO₂e)]]-Q52)/Q52)*100,0),0)</f>
        <v>6.3926940639269407</v>
      </c>
      <c r="T53">
        <v>0.21761464462501101</v>
      </c>
      <c r="U53">
        <v>0</v>
      </c>
      <c r="V53">
        <f>IF(A52=Emisiones_CH4_CO2eq_LA[[#This Row],[País]],IFERROR(Emisiones_CH4_CO2eq_LA[[#This Row],[Industria (kilotoneladas CO₂e)]]-U52,0),0)</f>
        <v>0</v>
      </c>
      <c r="W53">
        <f>IF(A52=Emisiones_CH4_CO2eq_LA[[#This Row],[País]],IFERROR(((Emisiones_CH4_CO2eq_LA[[#This Row],[Industria (kilotoneladas CO₂e)]]-U52)/U52)*100,0),0)</f>
        <v>0</v>
      </c>
      <c r="X53">
        <v>0</v>
      </c>
      <c r="Y53">
        <v>450</v>
      </c>
      <c r="Z53">
        <f>IF(A52=Emisiones_CH4_CO2eq_LA[[#This Row],[País]],IFERROR(Emisiones_CH4_CO2eq_LA[[#This Row],[Otras Quemas de Combustible (kilotoneladas CO₂e)]]-Y52,0),0)</f>
        <v>10</v>
      </c>
      <c r="AA53">
        <f>IF(A52=Emisiones_CH4_CO2eq_LA[[#This Row],[País]],IFERROR(((Emisiones_CH4_CO2eq_LA[[#This Row],[Otras Quemas de Combustible (kilotoneladas CO₂e)]]-Y52)/Y52)*100,0),0)</f>
        <v>2.2727272727272729</v>
      </c>
      <c r="AB53">
        <v>0.04</v>
      </c>
    </row>
    <row r="54" spans="1:28" x14ac:dyDescent="0.25">
      <c r="A54" t="s">
        <v>40</v>
      </c>
      <c r="B54" t="s">
        <v>40</v>
      </c>
      <c r="C54" t="s">
        <v>41</v>
      </c>
      <c r="D54">
        <v>2015</v>
      </c>
      <c r="E54">
        <v>18250</v>
      </c>
      <c r="F54">
        <f>IF(A53=Emisiones_CH4_CO2eq_LA[[#This Row],[País]],IFERROR(Emisiones_CH4_CO2eq_LA[[#This Row],[Agricultura (kilotoneladas CO₂e)]]-E53,0),0)</f>
        <v>550</v>
      </c>
      <c r="G54">
        <f>IF(A53=Emisiones_CH4_CO2eq_LA[[#This Row],[País]],IFERROR(((Emisiones_CH4_CO2eq_LA[[#This Row],[Agricultura (kilotoneladas CO₂e)]]-E53)/E53)*100,0),0)</f>
        <v>3.1073446327683616</v>
      </c>
      <c r="H54">
        <v>1.67893284268629</v>
      </c>
      <c r="I54">
        <v>2890</v>
      </c>
      <c r="J54">
        <f>IF(A53=Emisiones_CH4_CO2eq_LA[[#This Row],[País]],IFERROR(Emisiones_CH4_CO2eq_LA[[#This Row],[Emisiones Fugitivas (kilotoneladas CO₂e)]]-I53,0),0)</f>
        <v>170</v>
      </c>
      <c r="K54">
        <f>IF(A53=Emisiones_CH4_CO2eq_LA[[#This Row],[País]],IFERROR(((Emisiones_CH4_CO2eq_LA[[#This Row],[Emisiones Fugitivas (kilotoneladas CO₂e)]]-I53)/I53)*100,0),0)</f>
        <v>6.25</v>
      </c>
      <c r="L54">
        <v>0.26586936522539001</v>
      </c>
      <c r="M54">
        <v>2590</v>
      </c>
      <c r="N54">
        <f>IF(A53=Emisiones_CH4_CO2eq_LA[[#This Row],[País]],IFERROR(Emisiones_CH4_CO2eq_LA[[#This Row],[Residuos (kilotoneladas CO₂e)]]-M53,0),0)</f>
        <v>60</v>
      </c>
      <c r="O54">
        <f>IF(A53=Emisiones_CH4_CO2eq_LA[[#This Row],[País]],IFERROR(((Emisiones_CH4_CO2eq_LA[[#This Row],[Residuos (kilotoneladas CO₂e)]]-M53)/M53)*100,0),0)</f>
        <v>2.3715415019762842</v>
      </c>
      <c r="P54">
        <v>0.23827046918123199</v>
      </c>
      <c r="Q54">
        <v>3510</v>
      </c>
      <c r="R54">
        <f>IF(A53=Emisiones_CH4_CO2eq_LA[[#This Row],[País]],IFERROR(Emisiones_CH4_CO2eq_LA[[#This Row],[UCTUS (kilotoneladas CO₂e)]]-Q53,0),0)</f>
        <v>1180</v>
      </c>
      <c r="S54">
        <f>IF(A53=Emisiones_CH4_CO2eq_LA[[#This Row],[País]],IFERROR(((Emisiones_CH4_CO2eq_LA[[#This Row],[UCTUS (kilotoneladas CO₂e)]]-Q53)/Q53)*100,0),0)</f>
        <v>50.643776824034333</v>
      </c>
      <c r="T54">
        <v>0.322907083716651</v>
      </c>
      <c r="U54">
        <v>0</v>
      </c>
      <c r="V54">
        <f>IF(A53=Emisiones_CH4_CO2eq_LA[[#This Row],[País]],IFERROR(Emisiones_CH4_CO2eq_LA[[#This Row],[Industria (kilotoneladas CO₂e)]]-U53,0),0)</f>
        <v>0</v>
      </c>
      <c r="W54">
        <f>IF(A53=Emisiones_CH4_CO2eq_LA[[#This Row],[País]],IFERROR(((Emisiones_CH4_CO2eq_LA[[#This Row],[Industria (kilotoneladas CO₂e)]]-U53)/U53)*100,0),0)</f>
        <v>0</v>
      </c>
      <c r="X54">
        <v>0</v>
      </c>
      <c r="Y54">
        <v>460</v>
      </c>
      <c r="Z54">
        <f>IF(A53=Emisiones_CH4_CO2eq_LA[[#This Row],[País]],IFERROR(Emisiones_CH4_CO2eq_LA[[#This Row],[Otras Quemas de Combustible (kilotoneladas CO₂e)]]-Y53,0),0)</f>
        <v>10</v>
      </c>
      <c r="AA54">
        <f>IF(A53=Emisiones_CH4_CO2eq_LA[[#This Row],[País]],IFERROR(((Emisiones_CH4_CO2eq_LA[[#This Row],[Otras Quemas de Combustible (kilotoneladas CO₂e)]]-Y53)/Y53)*100,0),0)</f>
        <v>2.2222222222222223</v>
      </c>
      <c r="AB54">
        <v>0.04</v>
      </c>
    </row>
    <row r="55" spans="1:28" x14ac:dyDescent="0.25">
      <c r="A55" t="s">
        <v>40</v>
      </c>
      <c r="B55" t="s">
        <v>40</v>
      </c>
      <c r="C55" t="s">
        <v>41</v>
      </c>
      <c r="D55">
        <v>2016</v>
      </c>
      <c r="E55">
        <v>18710</v>
      </c>
      <c r="F55">
        <f>IF(A54=Emisiones_CH4_CO2eq_LA[[#This Row],[País]],IFERROR(Emisiones_CH4_CO2eq_LA[[#This Row],[Agricultura (kilotoneladas CO₂e)]]-E54,0),0)</f>
        <v>460</v>
      </c>
      <c r="G55">
        <f>IF(A54=Emisiones_CH4_CO2eq_LA[[#This Row],[País]],IFERROR(((Emisiones_CH4_CO2eq_LA[[#This Row],[Agricultura (kilotoneladas CO₂e)]]-E54)/E54)*100,0),0)</f>
        <v>2.5205479452054798</v>
      </c>
      <c r="H55">
        <v>1.6959753444525001</v>
      </c>
      <c r="I55">
        <v>2910</v>
      </c>
      <c r="J55">
        <f>IF(A54=Emisiones_CH4_CO2eq_LA[[#This Row],[País]],IFERROR(Emisiones_CH4_CO2eq_LA[[#This Row],[Emisiones Fugitivas (kilotoneladas CO₂e)]]-I54,0),0)</f>
        <v>20</v>
      </c>
      <c r="K55">
        <f>IF(A54=Emisiones_CH4_CO2eq_LA[[#This Row],[País]],IFERROR(((Emisiones_CH4_CO2eq_LA[[#This Row],[Emisiones Fugitivas (kilotoneladas CO₂e)]]-I54)/I54)*100,0),0)</f>
        <v>0.69204152249134954</v>
      </c>
      <c r="L55">
        <v>0.26377810007251601</v>
      </c>
      <c r="M55">
        <v>2650</v>
      </c>
      <c r="N55">
        <f>IF(A54=Emisiones_CH4_CO2eq_LA[[#This Row],[País]],IFERROR(Emisiones_CH4_CO2eq_LA[[#This Row],[Residuos (kilotoneladas CO₂e)]]-M54,0),0)</f>
        <v>60</v>
      </c>
      <c r="O55">
        <f>IF(A54=Emisiones_CH4_CO2eq_LA[[#This Row],[País]],IFERROR(((Emisiones_CH4_CO2eq_LA[[#This Row],[Residuos (kilotoneladas CO₂e)]]-M54)/M54)*100,0),0)</f>
        <v>2.3166023166023164</v>
      </c>
      <c r="P55">
        <v>0.240210297316896</v>
      </c>
      <c r="Q55">
        <v>8300</v>
      </c>
      <c r="R55">
        <f>IF(A54=Emisiones_CH4_CO2eq_LA[[#This Row],[País]],IFERROR(Emisiones_CH4_CO2eq_LA[[#This Row],[UCTUS (kilotoneladas CO₂e)]]-Q54,0),0)</f>
        <v>4790</v>
      </c>
      <c r="S55">
        <f>IF(A54=Emisiones_CH4_CO2eq_LA[[#This Row],[País]],IFERROR(((Emisiones_CH4_CO2eq_LA[[#This Row],[UCTUS (kilotoneladas CO₂e)]]-Q54)/Q54)*100,0),0)</f>
        <v>136.46723646723646</v>
      </c>
      <c r="T55">
        <v>0.75235678027556196</v>
      </c>
      <c r="U55">
        <v>0</v>
      </c>
      <c r="V55">
        <f>IF(A54=Emisiones_CH4_CO2eq_LA[[#This Row],[País]],IFERROR(Emisiones_CH4_CO2eq_LA[[#This Row],[Industria (kilotoneladas CO₂e)]]-U54,0),0)</f>
        <v>0</v>
      </c>
      <c r="W55">
        <f>IF(A54=Emisiones_CH4_CO2eq_LA[[#This Row],[País]],IFERROR(((Emisiones_CH4_CO2eq_LA[[#This Row],[Industria (kilotoneladas CO₂e)]]-U54)/U54)*100,0),0)</f>
        <v>0</v>
      </c>
      <c r="X55">
        <v>0</v>
      </c>
      <c r="Y55">
        <v>460</v>
      </c>
      <c r="Z55">
        <f>IF(A54=Emisiones_CH4_CO2eq_LA[[#This Row],[País]],IFERROR(Emisiones_CH4_CO2eq_LA[[#This Row],[Otras Quemas de Combustible (kilotoneladas CO₂e)]]-Y54,0),0)</f>
        <v>0</v>
      </c>
      <c r="AA55">
        <f>IF(A54=Emisiones_CH4_CO2eq_LA[[#This Row],[País]],IFERROR(((Emisiones_CH4_CO2eq_LA[[#This Row],[Otras Quemas de Combustible (kilotoneladas CO₂e)]]-Y54)/Y54)*100,0),0)</f>
        <v>0</v>
      </c>
      <c r="AB55">
        <v>0.04</v>
      </c>
    </row>
    <row r="56" spans="1:28" x14ac:dyDescent="0.25">
      <c r="A56" t="s">
        <v>46</v>
      </c>
      <c r="B56" t="s">
        <v>403</v>
      </c>
      <c r="C56" t="s">
        <v>47</v>
      </c>
      <c r="D56">
        <v>1990</v>
      </c>
      <c r="E56">
        <v>242540</v>
      </c>
      <c r="F56">
        <f>IF(A55=Emisiones_CH4_CO2eq_LA[[#This Row],[País]],IFERROR(Emisiones_CH4_CO2eq_LA[[#This Row],[Agricultura (kilotoneladas CO₂e)]]-E55,0),0)</f>
        <v>0</v>
      </c>
      <c r="G56">
        <f>IF(A55=Emisiones_CH4_CO2eq_LA[[#This Row],[País]],IFERROR(((Emisiones_CH4_CO2eq_LA[[#This Row],[Agricultura (kilotoneladas CO₂e)]]-E55)/E55)*100,0),0)</f>
        <v>0</v>
      </c>
      <c r="H56">
        <v>1.62775237396549</v>
      </c>
      <c r="I56">
        <v>2260</v>
      </c>
      <c r="J56">
        <f>IF(A55=Emisiones_CH4_CO2eq_LA[[#This Row],[País]],IFERROR(Emisiones_CH4_CO2eq_LA[[#This Row],[Emisiones Fugitivas (kilotoneladas CO₂e)]]-I55,0),0)</f>
        <v>0</v>
      </c>
      <c r="K56">
        <f>IF(A55=Emisiones_CH4_CO2eq_LA[[#This Row],[País]],IFERROR(((Emisiones_CH4_CO2eq_LA[[#This Row],[Emisiones Fugitivas (kilotoneladas CO₂e)]]-I55)/I55)*100,0),0)</f>
        <v>0</v>
      </c>
      <c r="L56">
        <v>1.51674790350541E-2</v>
      </c>
      <c r="M56">
        <v>29340</v>
      </c>
      <c r="N56">
        <f>IF(A55=Emisiones_CH4_CO2eq_LA[[#This Row],[País]],IFERROR(Emisiones_CH4_CO2eq_LA[[#This Row],[Residuos (kilotoneladas CO₂e)]]-M55,0),0)</f>
        <v>0</v>
      </c>
      <c r="O56">
        <f>IF(A55=Emisiones_CH4_CO2eq_LA[[#This Row],[País]],IFERROR(((Emisiones_CH4_CO2eq_LA[[#This Row],[Residuos (kilotoneladas CO₂e)]]-M55)/M55)*100,0),0)</f>
        <v>0</v>
      </c>
      <c r="P56">
        <v>0.19690877649933</v>
      </c>
      <c r="Q56">
        <v>16320</v>
      </c>
      <c r="R56">
        <f>IF(A55=Emisiones_CH4_CO2eq_LA[[#This Row],[País]],IFERROR(Emisiones_CH4_CO2eq_LA[[#This Row],[UCTUS (kilotoneladas CO₂e)]]-Q55,0),0)</f>
        <v>0</v>
      </c>
      <c r="S56">
        <f>IF(A55=Emisiones_CH4_CO2eq_LA[[#This Row],[País]],IFERROR(((Emisiones_CH4_CO2eq_LA[[#This Row],[UCTUS (kilotoneladas CO₂e)]]-Q55)/Q55)*100,0),0)</f>
        <v>0</v>
      </c>
      <c r="T56">
        <v>0.10952799020003599</v>
      </c>
      <c r="U56">
        <v>130</v>
      </c>
      <c r="V56">
        <f>IF(A55=Emisiones_CH4_CO2eq_LA[[#This Row],[País]],IFERROR(Emisiones_CH4_CO2eq_LA[[#This Row],[Industria (kilotoneladas CO₂e)]]-U55,0),0)</f>
        <v>0</v>
      </c>
      <c r="W56">
        <f>IF(A55=Emisiones_CH4_CO2eq_LA[[#This Row],[País]],IFERROR(((Emisiones_CH4_CO2eq_LA[[#This Row],[Industria (kilotoneladas CO₂e)]]-U55)/U55)*100,0),0)</f>
        <v>0</v>
      </c>
      <c r="X56">
        <v>8.7246560821107699E-4</v>
      </c>
      <c r="Y56">
        <v>11380</v>
      </c>
      <c r="Z56">
        <f>IF(A55=Emisiones_CH4_CO2eq_LA[[#This Row],[País]],IFERROR(Emisiones_CH4_CO2eq_LA[[#This Row],[Otras Quemas de Combustible (kilotoneladas CO₂e)]]-Y55,0),0)</f>
        <v>0</v>
      </c>
      <c r="AA56">
        <f>IF(A55=Emisiones_CH4_CO2eq_LA[[#This Row],[País]],IFERROR(((Emisiones_CH4_CO2eq_LA[[#This Row],[Otras Quemas de Combustible (kilotoneladas CO₂e)]]-Y55)/Y55)*100,0),0)</f>
        <v>0</v>
      </c>
      <c r="AB56">
        <v>0.08</v>
      </c>
    </row>
    <row r="57" spans="1:28" x14ac:dyDescent="0.25">
      <c r="A57" t="s">
        <v>46</v>
      </c>
      <c r="B57" t="s">
        <v>403</v>
      </c>
      <c r="C57" t="s">
        <v>47</v>
      </c>
      <c r="D57">
        <v>1991</v>
      </c>
      <c r="E57">
        <v>250670</v>
      </c>
      <c r="F57">
        <f>IF(A56=Emisiones_CH4_CO2eq_LA[[#This Row],[País]],IFERROR(Emisiones_CH4_CO2eq_LA[[#This Row],[Agricultura (kilotoneladas CO₂e)]]-E56,0),0)</f>
        <v>8130</v>
      </c>
      <c r="G57">
        <f>IF(A56=Emisiones_CH4_CO2eq_LA[[#This Row],[País]],IFERROR(((Emisiones_CH4_CO2eq_LA[[#This Row],[Agricultura (kilotoneladas CO₂e)]]-E56)/E56)*100,0),0)</f>
        <v>3.3520244083450152</v>
      </c>
      <c r="H57">
        <v>1.65297267355982</v>
      </c>
      <c r="I57">
        <v>2360</v>
      </c>
      <c r="J57">
        <f>IF(A56=Emisiones_CH4_CO2eq_LA[[#This Row],[País]],IFERROR(Emisiones_CH4_CO2eq_LA[[#This Row],[Emisiones Fugitivas (kilotoneladas CO₂e)]]-I56,0),0)</f>
        <v>100</v>
      </c>
      <c r="K57">
        <f>IF(A56=Emisiones_CH4_CO2eq_LA[[#This Row],[País]],IFERROR(((Emisiones_CH4_CO2eq_LA[[#This Row],[Emisiones Fugitivas (kilotoneladas CO₂e)]]-I56)/I56)*100,0),0)</f>
        <v>4.4247787610619467</v>
      </c>
      <c r="L57">
        <v>1.55623549271998E-2</v>
      </c>
      <c r="M57">
        <v>30500</v>
      </c>
      <c r="N57">
        <f>IF(A56=Emisiones_CH4_CO2eq_LA[[#This Row],[País]],IFERROR(Emisiones_CH4_CO2eq_LA[[#This Row],[Residuos (kilotoneladas CO₂e)]]-M56,0),0)</f>
        <v>1160</v>
      </c>
      <c r="O57">
        <f>IF(A56=Emisiones_CH4_CO2eq_LA[[#This Row],[País]],IFERROR(((Emisiones_CH4_CO2eq_LA[[#This Row],[Residuos (kilotoneladas CO₂e)]]-M56)/M56)*100,0),0)</f>
        <v>3.9536468984321749</v>
      </c>
      <c r="P57">
        <v>0.20112365477948899</v>
      </c>
      <c r="Q57">
        <v>16320</v>
      </c>
      <c r="R57">
        <f>IF(A56=Emisiones_CH4_CO2eq_LA[[#This Row],[País]],IFERROR(Emisiones_CH4_CO2eq_LA[[#This Row],[UCTUS (kilotoneladas CO₂e)]]-Q56,0),0)</f>
        <v>0</v>
      </c>
      <c r="S57">
        <f>IF(A56=Emisiones_CH4_CO2eq_LA[[#This Row],[País]],IFERROR(((Emisiones_CH4_CO2eq_LA[[#This Row],[UCTUS (kilotoneladas CO₂e)]]-Q56)/Q56)*100,0),0)</f>
        <v>0</v>
      </c>
      <c r="T57">
        <v>0.1076176408525</v>
      </c>
      <c r="U57">
        <v>130</v>
      </c>
      <c r="V57">
        <f>IF(A56=Emisiones_CH4_CO2eq_LA[[#This Row],[País]],IFERROR(Emisiones_CH4_CO2eq_LA[[#This Row],[Industria (kilotoneladas CO₂e)]]-U56,0),0)</f>
        <v>0</v>
      </c>
      <c r="W57">
        <f>IF(A56=Emisiones_CH4_CO2eq_LA[[#This Row],[País]],IFERROR(((Emisiones_CH4_CO2eq_LA[[#This Row],[Industria (kilotoneladas CO₂e)]]-U56)/U56)*100,0),0)</f>
        <v>0</v>
      </c>
      <c r="X57">
        <v>8.5724836463388896E-4</v>
      </c>
      <c r="Y57">
        <v>16930</v>
      </c>
      <c r="Z57">
        <f>IF(A56=Emisiones_CH4_CO2eq_LA[[#This Row],[País]],IFERROR(Emisiones_CH4_CO2eq_LA[[#This Row],[Otras Quemas de Combustible (kilotoneladas CO₂e)]]-Y56,0),0)</f>
        <v>5550</v>
      </c>
      <c r="AA57">
        <f>IF(A56=Emisiones_CH4_CO2eq_LA[[#This Row],[País]],IFERROR(((Emisiones_CH4_CO2eq_LA[[#This Row],[Otras Quemas de Combustible (kilotoneladas CO₂e)]]-Y56)/Y56)*100,0),0)</f>
        <v>48.769771528998241</v>
      </c>
      <c r="AB57">
        <v>0.11</v>
      </c>
    </row>
    <row r="58" spans="1:28" x14ac:dyDescent="0.25">
      <c r="A58" t="s">
        <v>46</v>
      </c>
      <c r="B58" t="s">
        <v>403</v>
      </c>
      <c r="C58" t="s">
        <v>47</v>
      </c>
      <c r="D58">
        <v>1992</v>
      </c>
      <c r="E58">
        <v>254870</v>
      </c>
      <c r="F58">
        <f>IF(A57=Emisiones_CH4_CO2eq_LA[[#This Row],[País]],IFERROR(Emisiones_CH4_CO2eq_LA[[#This Row],[Agricultura (kilotoneladas CO₂e)]]-E57,0),0)</f>
        <v>4200</v>
      </c>
      <c r="G58">
        <f>IF(A57=Emisiones_CH4_CO2eq_LA[[#This Row],[País]],IFERROR(((Emisiones_CH4_CO2eq_LA[[#This Row],[Agricultura (kilotoneladas CO₂e)]]-E57)/E57)*100,0),0)</f>
        <v>1.6755096341803963</v>
      </c>
      <c r="H58">
        <v>1.6522211785518499</v>
      </c>
      <c r="I58">
        <v>2130</v>
      </c>
      <c r="J58">
        <f>IF(A57=Emisiones_CH4_CO2eq_LA[[#This Row],[País]],IFERROR(Emisiones_CH4_CO2eq_LA[[#This Row],[Emisiones Fugitivas (kilotoneladas CO₂e)]]-I57,0),0)</f>
        <v>-230</v>
      </c>
      <c r="K58">
        <f>IF(A57=Emisiones_CH4_CO2eq_LA[[#This Row],[País]],IFERROR(((Emisiones_CH4_CO2eq_LA[[#This Row],[Emisiones Fugitivas (kilotoneladas CO₂e)]]-I57)/I57)*100,0),0)</f>
        <v>-9.7457627118644066</v>
      </c>
      <c r="L58">
        <v>1.3807945659808699E-2</v>
      </c>
      <c r="M58">
        <v>31760</v>
      </c>
      <c r="N58">
        <f>IF(A57=Emisiones_CH4_CO2eq_LA[[#This Row],[País]],IFERROR(Emisiones_CH4_CO2eq_LA[[#This Row],[Residuos (kilotoneladas CO₂e)]]-M57,0),0)</f>
        <v>1260</v>
      </c>
      <c r="O58">
        <f>IF(A57=Emisiones_CH4_CO2eq_LA[[#This Row],[País]],IFERROR(((Emisiones_CH4_CO2eq_LA[[#This Row],[Residuos (kilotoneladas CO₂e)]]-M57)/M57)*100,0),0)</f>
        <v>4.1311475409836067</v>
      </c>
      <c r="P58">
        <v>0.20588749021386099</v>
      </c>
      <c r="Q58">
        <v>16320</v>
      </c>
      <c r="R58">
        <f>IF(A57=Emisiones_CH4_CO2eq_LA[[#This Row],[País]],IFERROR(Emisiones_CH4_CO2eq_LA[[#This Row],[UCTUS (kilotoneladas CO₂e)]]-Q57,0),0)</f>
        <v>0</v>
      </c>
      <c r="S58">
        <f>IF(A57=Emisiones_CH4_CO2eq_LA[[#This Row],[País]],IFERROR(((Emisiones_CH4_CO2eq_LA[[#This Row],[UCTUS (kilotoneladas CO₂e)]]-Q57)/Q57)*100,0),0)</f>
        <v>0</v>
      </c>
      <c r="T58">
        <v>0.105796090689238</v>
      </c>
      <c r="U58">
        <v>130</v>
      </c>
      <c r="V58">
        <f>IF(A57=Emisiones_CH4_CO2eq_LA[[#This Row],[País]],IFERROR(Emisiones_CH4_CO2eq_LA[[#This Row],[Industria (kilotoneladas CO₂e)]]-U57,0),0)</f>
        <v>0</v>
      </c>
      <c r="W58">
        <f>IF(A57=Emisiones_CH4_CO2eq_LA[[#This Row],[País]],IFERROR(((Emisiones_CH4_CO2eq_LA[[#This Row],[Industria (kilotoneladas CO₂e)]]-U57)/U57)*100,0),0)</f>
        <v>0</v>
      </c>
      <c r="X58">
        <v>8.4273846750006296E-4</v>
      </c>
      <c r="Y58">
        <v>16090</v>
      </c>
      <c r="Z58">
        <f>IF(A57=Emisiones_CH4_CO2eq_LA[[#This Row],[País]],IFERROR(Emisiones_CH4_CO2eq_LA[[#This Row],[Otras Quemas de Combustible (kilotoneladas CO₂e)]]-Y57,0),0)</f>
        <v>-840</v>
      </c>
      <c r="AA58">
        <f>IF(A57=Emisiones_CH4_CO2eq_LA[[#This Row],[País]],IFERROR(((Emisiones_CH4_CO2eq_LA[[#This Row],[Otras Quemas de Combustible (kilotoneladas CO₂e)]]-Y57)/Y57)*100,0),0)</f>
        <v>-4.9616066154754872</v>
      </c>
      <c r="AB58">
        <v>0.1</v>
      </c>
    </row>
    <row r="59" spans="1:28" x14ac:dyDescent="0.25">
      <c r="A59" t="s">
        <v>46</v>
      </c>
      <c r="B59" t="s">
        <v>403</v>
      </c>
      <c r="C59" t="s">
        <v>47</v>
      </c>
      <c r="D59">
        <v>1993</v>
      </c>
      <c r="E59">
        <v>254990</v>
      </c>
      <c r="F59">
        <f>IF(A58=Emisiones_CH4_CO2eq_LA[[#This Row],[País]],IFERROR(Emisiones_CH4_CO2eq_LA[[#This Row],[Agricultura (kilotoneladas CO₂e)]]-E58,0),0)</f>
        <v>120</v>
      </c>
      <c r="G59">
        <f>IF(A58=Emisiones_CH4_CO2eq_LA[[#This Row],[País]],IFERROR(((Emisiones_CH4_CO2eq_LA[[#This Row],[Agricultura (kilotoneladas CO₂e)]]-E58)/E58)*100,0),0)</f>
        <v>4.7082826539019892E-2</v>
      </c>
      <c r="H59">
        <v>1.62570378520507</v>
      </c>
      <c r="I59">
        <v>2220</v>
      </c>
      <c r="J59">
        <f>IF(A58=Emisiones_CH4_CO2eq_LA[[#This Row],[País]],IFERROR(Emisiones_CH4_CO2eq_LA[[#This Row],[Emisiones Fugitivas (kilotoneladas CO₂e)]]-I58,0),0)</f>
        <v>90</v>
      </c>
      <c r="K59">
        <f>IF(A58=Emisiones_CH4_CO2eq_LA[[#This Row],[País]],IFERROR(((Emisiones_CH4_CO2eq_LA[[#This Row],[Emisiones Fugitivas (kilotoneladas CO₂e)]]-I58)/I58)*100,0),0)</f>
        <v>4.225352112676056</v>
      </c>
      <c r="L59">
        <v>1.41537409433909E-2</v>
      </c>
      <c r="M59">
        <v>32860</v>
      </c>
      <c r="N59">
        <f>IF(A58=Emisiones_CH4_CO2eq_LA[[#This Row],[País]],IFERROR(Emisiones_CH4_CO2eq_LA[[#This Row],[Residuos (kilotoneladas CO₂e)]]-M58,0),0)</f>
        <v>1100</v>
      </c>
      <c r="O59">
        <f>IF(A58=Emisiones_CH4_CO2eq_LA[[#This Row],[País]],IFERROR(((Emisiones_CH4_CO2eq_LA[[#This Row],[Residuos (kilotoneladas CO₂e)]]-M58)/M58)*100,0),0)</f>
        <v>3.4634760705289676</v>
      </c>
      <c r="P59">
        <v>0.20950086819812</v>
      </c>
      <c r="Q59">
        <v>16320</v>
      </c>
      <c r="R59">
        <f>IF(A58=Emisiones_CH4_CO2eq_LA[[#This Row],[País]],IFERROR(Emisiones_CH4_CO2eq_LA[[#This Row],[UCTUS (kilotoneladas CO₂e)]]-Q58,0),0)</f>
        <v>0</v>
      </c>
      <c r="S59">
        <f>IF(A58=Emisiones_CH4_CO2eq_LA[[#This Row],[País]],IFERROR(((Emisiones_CH4_CO2eq_LA[[#This Row],[UCTUS (kilotoneladas CO₂e)]]-Q58)/Q58)*100,0),0)</f>
        <v>0</v>
      </c>
      <c r="T59">
        <v>0.104049122610874</v>
      </c>
      <c r="U59">
        <v>150</v>
      </c>
      <c r="V59">
        <f>IF(A58=Emisiones_CH4_CO2eq_LA[[#This Row],[País]],IFERROR(Emisiones_CH4_CO2eq_LA[[#This Row],[Industria (kilotoneladas CO₂e)]]-U58,0),0)</f>
        <v>20</v>
      </c>
      <c r="W59">
        <f>IF(A58=Emisiones_CH4_CO2eq_LA[[#This Row],[País]],IFERROR(((Emisiones_CH4_CO2eq_LA[[#This Row],[Industria (kilotoneladas CO₂e)]]-U58)/U58)*100,0),0)</f>
        <v>15.384615384615385</v>
      </c>
      <c r="X59">
        <v>9.5633384752641501E-4</v>
      </c>
      <c r="Y59">
        <v>15660</v>
      </c>
      <c r="Z59">
        <f>IF(A58=Emisiones_CH4_CO2eq_LA[[#This Row],[País]],IFERROR(Emisiones_CH4_CO2eq_LA[[#This Row],[Otras Quemas de Combustible (kilotoneladas CO₂e)]]-Y58,0),0)</f>
        <v>-430</v>
      </c>
      <c r="AA59">
        <f>IF(A58=Emisiones_CH4_CO2eq_LA[[#This Row],[País]],IFERROR(((Emisiones_CH4_CO2eq_LA[[#This Row],[Otras Quemas de Combustible (kilotoneladas CO₂e)]]-Y58)/Y58)*100,0),0)</f>
        <v>-2.6724673710379117</v>
      </c>
      <c r="AB59">
        <v>0.1</v>
      </c>
    </row>
    <row r="60" spans="1:28" x14ac:dyDescent="0.25">
      <c r="A60" t="s">
        <v>46</v>
      </c>
      <c r="B60" t="s">
        <v>403</v>
      </c>
      <c r="C60" t="s">
        <v>47</v>
      </c>
      <c r="D60">
        <v>1994</v>
      </c>
      <c r="E60">
        <v>259870</v>
      </c>
      <c r="F60">
        <f>IF(A59=Emisiones_CH4_CO2eq_LA[[#This Row],[País]],IFERROR(Emisiones_CH4_CO2eq_LA[[#This Row],[Agricultura (kilotoneladas CO₂e)]]-E59,0),0)</f>
        <v>4880</v>
      </c>
      <c r="G60">
        <f>IF(A59=Emisiones_CH4_CO2eq_LA[[#This Row],[País]],IFERROR(((Emisiones_CH4_CO2eq_LA[[#This Row],[Agricultura (kilotoneladas CO₂e)]]-E59)/E59)*100,0),0)</f>
        <v>1.9138005411976942</v>
      </c>
      <c r="H60">
        <v>1.6299637655924999</v>
      </c>
      <c r="I60">
        <v>2150</v>
      </c>
      <c r="J60">
        <f>IF(A59=Emisiones_CH4_CO2eq_LA[[#This Row],[País]],IFERROR(Emisiones_CH4_CO2eq_LA[[#This Row],[Emisiones Fugitivas (kilotoneladas CO₂e)]]-I59,0),0)</f>
        <v>-70</v>
      </c>
      <c r="K60">
        <f>IF(A59=Emisiones_CH4_CO2eq_LA[[#This Row],[País]],IFERROR(((Emisiones_CH4_CO2eq_LA[[#This Row],[Emisiones Fugitivas (kilotoneladas CO₂e)]]-I59)/I59)*100,0),0)</f>
        <v>-3.1531531531531529</v>
      </c>
      <c r="L60">
        <v>1.3485289167752599E-2</v>
      </c>
      <c r="M60">
        <v>34030</v>
      </c>
      <c r="N60">
        <f>IF(A59=Emisiones_CH4_CO2eq_LA[[#This Row],[País]],IFERROR(Emisiones_CH4_CO2eq_LA[[#This Row],[Residuos (kilotoneladas CO₂e)]]-M59,0),0)</f>
        <v>1170</v>
      </c>
      <c r="O60">
        <f>IF(A59=Emisiones_CH4_CO2eq_LA[[#This Row],[País]],IFERROR(((Emisiones_CH4_CO2eq_LA[[#This Row],[Residuos (kilotoneladas CO₂e)]]-M59)/M59)*100,0),0)</f>
        <v>3.5605599513085817</v>
      </c>
      <c r="P60">
        <v>0.21344390250168499</v>
      </c>
      <c r="Q60">
        <v>16320</v>
      </c>
      <c r="R60">
        <f>IF(A59=Emisiones_CH4_CO2eq_LA[[#This Row],[País]],IFERROR(Emisiones_CH4_CO2eq_LA[[#This Row],[UCTUS (kilotoneladas CO₂e)]]-Q59,0),0)</f>
        <v>0</v>
      </c>
      <c r="S60">
        <f>IF(A59=Emisiones_CH4_CO2eq_LA[[#This Row],[País]],IFERROR(((Emisiones_CH4_CO2eq_LA[[#This Row],[UCTUS (kilotoneladas CO₂e)]]-Q59)/Q59)*100,0),0)</f>
        <v>0</v>
      </c>
      <c r="T60">
        <v>0.102362753124522</v>
      </c>
      <c r="U60">
        <v>180</v>
      </c>
      <c r="V60">
        <f>IF(A59=Emisiones_CH4_CO2eq_LA[[#This Row],[País]],IFERROR(Emisiones_CH4_CO2eq_LA[[#This Row],[Industria (kilotoneladas CO₂e)]]-U59,0),0)</f>
        <v>30</v>
      </c>
      <c r="W60">
        <f>IF(A59=Emisiones_CH4_CO2eq_LA[[#This Row],[País]],IFERROR(((Emisiones_CH4_CO2eq_LA[[#This Row],[Industria (kilotoneladas CO₂e)]]-U59)/U59)*100,0),0)</f>
        <v>20</v>
      </c>
      <c r="X60">
        <v>1.12900095357929E-3</v>
      </c>
      <c r="Y60">
        <v>15360</v>
      </c>
      <c r="Z60">
        <f>IF(A59=Emisiones_CH4_CO2eq_LA[[#This Row],[País]],IFERROR(Emisiones_CH4_CO2eq_LA[[#This Row],[Otras Quemas de Combustible (kilotoneladas CO₂e)]]-Y59,0),0)</f>
        <v>-300</v>
      </c>
      <c r="AA60">
        <f>IF(A59=Emisiones_CH4_CO2eq_LA[[#This Row],[País]],IFERROR(((Emisiones_CH4_CO2eq_LA[[#This Row],[Otras Quemas de Combustible (kilotoneladas CO₂e)]]-Y59)/Y59)*100,0),0)</f>
        <v>-1.9157088122605364</v>
      </c>
      <c r="AB60">
        <v>0.1</v>
      </c>
    </row>
    <row r="61" spans="1:28" x14ac:dyDescent="0.25">
      <c r="A61" t="s">
        <v>46</v>
      </c>
      <c r="B61" t="s">
        <v>403</v>
      </c>
      <c r="C61" t="s">
        <v>47</v>
      </c>
      <c r="D61">
        <v>1995</v>
      </c>
      <c r="E61">
        <v>264500</v>
      </c>
      <c r="F61">
        <f>IF(A60=Emisiones_CH4_CO2eq_LA[[#This Row],[País]],IFERROR(Emisiones_CH4_CO2eq_LA[[#This Row],[Agricultura (kilotoneladas CO₂e)]]-E60,0),0)</f>
        <v>4630</v>
      </c>
      <c r="G61">
        <f>IF(A60=Emisiones_CH4_CO2eq_LA[[#This Row],[País]],IFERROR(((Emisiones_CH4_CO2eq_LA[[#This Row],[Agricultura (kilotoneladas CO₂e)]]-E60)/E60)*100,0),0)</f>
        <v>1.7816600607996305</v>
      </c>
      <c r="H61">
        <v>1.6325145043821701</v>
      </c>
      <c r="I61">
        <v>2140</v>
      </c>
      <c r="J61">
        <f>IF(A60=Emisiones_CH4_CO2eq_LA[[#This Row],[País]],IFERROR(Emisiones_CH4_CO2eq_LA[[#This Row],[Emisiones Fugitivas (kilotoneladas CO₂e)]]-I60,0),0)</f>
        <v>-10</v>
      </c>
      <c r="K61">
        <f>IF(A60=Emisiones_CH4_CO2eq_LA[[#This Row],[País]],IFERROR(((Emisiones_CH4_CO2eq_LA[[#This Row],[Emisiones Fugitivas (kilotoneladas CO₂e)]]-I60)/I60)*100,0),0)</f>
        <v>-0.46511627906976744</v>
      </c>
      <c r="L61">
        <v>1.3208245895568399E-2</v>
      </c>
      <c r="M61">
        <v>35470</v>
      </c>
      <c r="N61">
        <f>IF(A60=Emisiones_CH4_CO2eq_LA[[#This Row],[País]],IFERROR(Emisiones_CH4_CO2eq_LA[[#This Row],[Residuos (kilotoneladas CO₂e)]]-M60,0),0)</f>
        <v>1440</v>
      </c>
      <c r="O61">
        <f>IF(A60=Emisiones_CH4_CO2eq_LA[[#This Row],[País]],IFERROR(((Emisiones_CH4_CO2eq_LA[[#This Row],[Residuos (kilotoneladas CO₂e)]]-M60)/M60)*100,0),0)</f>
        <v>4.231560387893035</v>
      </c>
      <c r="P61">
        <v>0.218923589680286</v>
      </c>
      <c r="Q61">
        <v>16320</v>
      </c>
      <c r="R61">
        <f>IF(A60=Emisiones_CH4_CO2eq_LA[[#This Row],[País]],IFERROR(Emisiones_CH4_CO2eq_LA[[#This Row],[UCTUS (kilotoneladas CO₂e)]]-Q60,0),0)</f>
        <v>0</v>
      </c>
      <c r="S61">
        <f>IF(A60=Emisiones_CH4_CO2eq_LA[[#This Row],[País]],IFERROR(((Emisiones_CH4_CO2eq_LA[[#This Row],[UCTUS (kilotoneladas CO₂e)]]-Q60)/Q60)*100,0),0)</f>
        <v>0</v>
      </c>
      <c r="T61">
        <v>0.10072830514751201</v>
      </c>
      <c r="U61">
        <v>150</v>
      </c>
      <c r="V61">
        <f>IF(A60=Emisiones_CH4_CO2eq_LA[[#This Row],[País]],IFERROR(Emisiones_CH4_CO2eq_LA[[#This Row],[Industria (kilotoneladas CO₂e)]]-U60,0),0)</f>
        <v>-30</v>
      </c>
      <c r="W61">
        <f>IF(A60=Emisiones_CH4_CO2eq_LA[[#This Row],[País]],IFERROR(((Emisiones_CH4_CO2eq_LA[[#This Row],[Industria (kilotoneladas CO₂e)]]-U60)/U60)*100,0),0)</f>
        <v>-16.666666666666664</v>
      </c>
      <c r="X61">
        <v>9.2581162819404996E-4</v>
      </c>
      <c r="Y61">
        <v>9700</v>
      </c>
      <c r="Z61">
        <f>IF(A60=Emisiones_CH4_CO2eq_LA[[#This Row],[País]],IFERROR(Emisiones_CH4_CO2eq_LA[[#This Row],[Otras Quemas de Combustible (kilotoneladas CO₂e)]]-Y60,0),0)</f>
        <v>-5660</v>
      </c>
      <c r="AA61">
        <f>IF(A60=Emisiones_CH4_CO2eq_LA[[#This Row],[País]],IFERROR(((Emisiones_CH4_CO2eq_LA[[#This Row],[Otras Quemas de Combustible (kilotoneladas CO₂e)]]-Y60)/Y60)*100,0),0)</f>
        <v>-36.848958333333329</v>
      </c>
      <c r="AB61">
        <v>0.06</v>
      </c>
    </row>
    <row r="62" spans="1:28" x14ac:dyDescent="0.25">
      <c r="A62" t="s">
        <v>46</v>
      </c>
      <c r="B62" t="s">
        <v>403</v>
      </c>
      <c r="C62" t="s">
        <v>47</v>
      </c>
      <c r="D62">
        <v>1996</v>
      </c>
      <c r="E62">
        <v>251710</v>
      </c>
      <c r="F62">
        <f>IF(A61=Emisiones_CH4_CO2eq_LA[[#This Row],[País]],IFERROR(Emisiones_CH4_CO2eq_LA[[#This Row],[Agricultura (kilotoneladas CO₂e)]]-E61,0),0)</f>
        <v>-12790</v>
      </c>
      <c r="G62">
        <f>IF(A61=Emisiones_CH4_CO2eq_LA[[#This Row],[País]],IFERROR(((Emisiones_CH4_CO2eq_LA[[#This Row],[Agricultura (kilotoneladas CO₂e)]]-E61)/E61)*100,0),0)</f>
        <v>-4.8355387523629485</v>
      </c>
      <c r="H62">
        <v>1.52908293756544</v>
      </c>
      <c r="I62">
        <v>1880</v>
      </c>
      <c r="J62">
        <f>IF(A61=Emisiones_CH4_CO2eq_LA[[#This Row],[País]],IFERROR(Emisiones_CH4_CO2eq_LA[[#This Row],[Emisiones Fugitivas (kilotoneladas CO₂e)]]-I61,0),0)</f>
        <v>-260</v>
      </c>
      <c r="K62">
        <f>IF(A61=Emisiones_CH4_CO2eq_LA[[#This Row],[País]],IFERROR(((Emisiones_CH4_CO2eq_LA[[#This Row],[Emisiones Fugitivas (kilotoneladas CO₂e)]]-I61)/I61)*100,0),0)</f>
        <v>-12.149532710280374</v>
      </c>
      <c r="L62">
        <v>1.14205868762585E-2</v>
      </c>
      <c r="M62">
        <v>36770</v>
      </c>
      <c r="N62">
        <f>IF(A61=Emisiones_CH4_CO2eq_LA[[#This Row],[País]],IFERROR(Emisiones_CH4_CO2eq_LA[[#This Row],[Residuos (kilotoneladas CO₂e)]]-M61,0),0)</f>
        <v>1300</v>
      </c>
      <c r="O62">
        <f>IF(A61=Emisiones_CH4_CO2eq_LA[[#This Row],[País]],IFERROR(((Emisiones_CH4_CO2eq_LA[[#This Row],[Residuos (kilotoneladas CO₂e)]]-M61)/M61)*100,0),0)</f>
        <v>3.6650690724555965</v>
      </c>
      <c r="P62">
        <v>0.223369669914908</v>
      </c>
      <c r="Q62">
        <v>8980</v>
      </c>
      <c r="R62">
        <f>IF(A61=Emisiones_CH4_CO2eq_LA[[#This Row],[País]],IFERROR(Emisiones_CH4_CO2eq_LA[[#This Row],[UCTUS (kilotoneladas CO₂e)]]-Q61,0),0)</f>
        <v>-7340</v>
      </c>
      <c r="S62">
        <f>IF(A61=Emisiones_CH4_CO2eq_LA[[#This Row],[País]],IFERROR(((Emisiones_CH4_CO2eq_LA[[#This Row],[UCTUS (kilotoneladas CO₂e)]]-Q61)/Q61)*100,0),0)</f>
        <v>-44.975490196078432</v>
      </c>
      <c r="T62">
        <v>5.4551526674894601E-2</v>
      </c>
      <c r="U62">
        <v>150</v>
      </c>
      <c r="V62">
        <f>IF(A61=Emisiones_CH4_CO2eq_LA[[#This Row],[País]],IFERROR(Emisiones_CH4_CO2eq_LA[[#This Row],[Industria (kilotoneladas CO₂e)]]-U61,0),0)</f>
        <v>0</v>
      </c>
      <c r="W62">
        <f>IF(A61=Emisiones_CH4_CO2eq_LA[[#This Row],[País]],IFERROR(((Emisiones_CH4_CO2eq_LA[[#This Row],[Industria (kilotoneladas CO₂e)]]-U61)/U61)*100,0),0)</f>
        <v>0</v>
      </c>
      <c r="X62">
        <v>9.1121703799935396E-4</v>
      </c>
      <c r="Y62">
        <v>14110</v>
      </c>
      <c r="Z62">
        <f>IF(A61=Emisiones_CH4_CO2eq_LA[[#This Row],[País]],IFERROR(Emisiones_CH4_CO2eq_LA[[#This Row],[Otras Quemas de Combustible (kilotoneladas CO₂e)]]-Y61,0),0)</f>
        <v>4410</v>
      </c>
      <c r="AA62">
        <f>IF(A61=Emisiones_CH4_CO2eq_LA[[#This Row],[País]],IFERROR(((Emisiones_CH4_CO2eq_LA[[#This Row],[Otras Quemas de Combustible (kilotoneladas CO₂e)]]-Y61)/Y61)*100,0),0)</f>
        <v>45.463917525773198</v>
      </c>
      <c r="AB62">
        <v>0.09</v>
      </c>
    </row>
    <row r="63" spans="1:28" x14ac:dyDescent="0.25">
      <c r="A63" t="s">
        <v>46</v>
      </c>
      <c r="B63" t="s">
        <v>403</v>
      </c>
      <c r="C63" t="s">
        <v>47</v>
      </c>
      <c r="D63">
        <v>1997</v>
      </c>
      <c r="E63">
        <v>256380</v>
      </c>
      <c r="F63">
        <f>IF(A62=Emisiones_CH4_CO2eq_LA[[#This Row],[País]],IFERROR(Emisiones_CH4_CO2eq_LA[[#This Row],[Agricultura (kilotoneladas CO₂e)]]-E62,0),0)</f>
        <v>4670</v>
      </c>
      <c r="G63">
        <f>IF(A62=Emisiones_CH4_CO2eq_LA[[#This Row],[País]],IFERROR(((Emisiones_CH4_CO2eq_LA[[#This Row],[Agricultura (kilotoneladas CO₂e)]]-E62)/E62)*100,0),0)</f>
        <v>1.8553096817766477</v>
      </c>
      <c r="H63">
        <v>1.5332907455120499</v>
      </c>
      <c r="I63">
        <v>2150</v>
      </c>
      <c r="J63">
        <f>IF(A62=Emisiones_CH4_CO2eq_LA[[#This Row],[País]],IFERROR(Emisiones_CH4_CO2eq_LA[[#This Row],[Emisiones Fugitivas (kilotoneladas CO₂e)]]-I62,0),0)</f>
        <v>270</v>
      </c>
      <c r="K63">
        <f>IF(A62=Emisiones_CH4_CO2eq_LA[[#This Row],[País]],IFERROR(((Emisiones_CH4_CO2eq_LA[[#This Row],[Emisiones Fugitivas (kilotoneladas CO₂e)]]-I62)/I62)*100,0),0)</f>
        <v>14.361702127659576</v>
      </c>
      <c r="L63">
        <v>1.28581601640179E-2</v>
      </c>
      <c r="M63">
        <v>38250</v>
      </c>
      <c r="N63">
        <f>IF(A62=Emisiones_CH4_CO2eq_LA[[#This Row],[País]],IFERROR(Emisiones_CH4_CO2eq_LA[[#This Row],[Residuos (kilotoneladas CO₂e)]]-M62,0),0)</f>
        <v>1480</v>
      </c>
      <c r="O63">
        <f>IF(A62=Emisiones_CH4_CO2eq_LA[[#This Row],[País]],IFERROR(((Emisiones_CH4_CO2eq_LA[[#This Row],[Residuos (kilotoneladas CO₂e)]]-M62)/M62)*100,0),0)</f>
        <v>4.0250203970628231</v>
      </c>
      <c r="P63">
        <v>0.22875564012729599</v>
      </c>
      <c r="Q63">
        <v>10970</v>
      </c>
      <c r="R63">
        <f>IF(A62=Emisiones_CH4_CO2eq_LA[[#This Row],[País]],IFERROR(Emisiones_CH4_CO2eq_LA[[#This Row],[UCTUS (kilotoneladas CO₂e)]]-Q62,0),0)</f>
        <v>1990</v>
      </c>
      <c r="S63">
        <f>IF(A62=Emisiones_CH4_CO2eq_LA[[#This Row],[País]],IFERROR(((Emisiones_CH4_CO2eq_LA[[#This Row],[UCTUS (kilotoneladas CO₂e)]]-Q62)/Q62)*100,0),0)</f>
        <v>22.160356347438753</v>
      </c>
      <c r="T63">
        <v>6.5606519534547506E-2</v>
      </c>
      <c r="U63">
        <v>180</v>
      </c>
      <c r="V63">
        <f>IF(A62=Emisiones_CH4_CO2eq_LA[[#This Row],[País]],IFERROR(Emisiones_CH4_CO2eq_LA[[#This Row],[Industria (kilotoneladas CO₂e)]]-U62,0),0)</f>
        <v>30</v>
      </c>
      <c r="W63">
        <f>IF(A62=Emisiones_CH4_CO2eq_LA[[#This Row],[País]],IFERROR(((Emisiones_CH4_CO2eq_LA[[#This Row],[Industria (kilotoneladas CO₂e)]]-U62)/U62)*100,0),0)</f>
        <v>20</v>
      </c>
      <c r="X63">
        <v>1.0764971300107999E-3</v>
      </c>
      <c r="Y63">
        <v>14100</v>
      </c>
      <c r="Z63">
        <f>IF(A62=Emisiones_CH4_CO2eq_LA[[#This Row],[País]],IFERROR(Emisiones_CH4_CO2eq_LA[[#This Row],[Otras Quemas de Combustible (kilotoneladas CO₂e)]]-Y62,0),0)</f>
        <v>-10</v>
      </c>
      <c r="AA63">
        <f>IF(A62=Emisiones_CH4_CO2eq_LA[[#This Row],[País]],IFERROR(((Emisiones_CH4_CO2eq_LA[[#This Row],[Otras Quemas de Combustible (kilotoneladas CO₂e)]]-Y62)/Y62)*100,0),0)</f>
        <v>-7.087172218284904E-2</v>
      </c>
      <c r="AB63">
        <v>0.08</v>
      </c>
    </row>
    <row r="64" spans="1:28" x14ac:dyDescent="0.25">
      <c r="A64" t="s">
        <v>46</v>
      </c>
      <c r="B64" t="s">
        <v>403</v>
      </c>
      <c r="C64" t="s">
        <v>47</v>
      </c>
      <c r="D64">
        <v>1998</v>
      </c>
      <c r="E64">
        <v>262050</v>
      </c>
      <c r="F64">
        <f>IF(A63=Emisiones_CH4_CO2eq_LA[[#This Row],[País]],IFERROR(Emisiones_CH4_CO2eq_LA[[#This Row],[Agricultura (kilotoneladas CO₂e)]]-E63,0),0)</f>
        <v>5670</v>
      </c>
      <c r="G64">
        <f>IF(A63=Emisiones_CH4_CO2eq_LA[[#This Row],[País]],IFERROR(((Emisiones_CH4_CO2eq_LA[[#This Row],[Agricultura (kilotoneladas CO₂e)]]-E63)/E63)*100,0),0)</f>
        <v>2.2115609641937746</v>
      </c>
      <c r="H64">
        <v>1.54342263655435</v>
      </c>
      <c r="I64">
        <v>2360</v>
      </c>
      <c r="J64">
        <f>IF(A63=Emisiones_CH4_CO2eq_LA[[#This Row],[País]],IFERROR(Emisiones_CH4_CO2eq_LA[[#This Row],[Emisiones Fugitivas (kilotoneladas CO₂e)]]-I63,0),0)</f>
        <v>210</v>
      </c>
      <c r="K64">
        <f>IF(A63=Emisiones_CH4_CO2eq_LA[[#This Row],[País]],IFERROR(((Emisiones_CH4_CO2eq_LA[[#This Row],[Emisiones Fugitivas (kilotoneladas CO₂e)]]-I63)/I63)*100,0),0)</f>
        <v>9.7674418604651159</v>
      </c>
      <c r="L64">
        <v>1.3899932922222E-2</v>
      </c>
      <c r="M64">
        <v>39680</v>
      </c>
      <c r="N64">
        <f>IF(A63=Emisiones_CH4_CO2eq_LA[[#This Row],[País]],IFERROR(Emisiones_CH4_CO2eq_LA[[#This Row],[Residuos (kilotoneladas CO₂e)]]-M63,0),0)</f>
        <v>1430</v>
      </c>
      <c r="O64">
        <f>IF(A63=Emisiones_CH4_CO2eq_LA[[#This Row],[País]],IFERROR(((Emisiones_CH4_CO2eq_LA[[#This Row],[Residuos (kilotoneladas CO₂e)]]-M63)/M63)*100,0),0)</f>
        <v>3.7385620915032685</v>
      </c>
      <c r="P64">
        <v>0.23370734676007099</v>
      </c>
      <c r="Q64">
        <v>19520</v>
      </c>
      <c r="R64">
        <f>IF(A63=Emisiones_CH4_CO2eq_LA[[#This Row],[País]],IFERROR(Emisiones_CH4_CO2eq_LA[[#This Row],[UCTUS (kilotoneladas CO₂e)]]-Q63,0),0)</f>
        <v>8550</v>
      </c>
      <c r="S64">
        <f>IF(A63=Emisiones_CH4_CO2eq_LA[[#This Row],[País]],IFERROR(((Emisiones_CH4_CO2eq_LA[[#This Row],[UCTUS (kilotoneladas CO₂e)]]-Q63)/Q63)*100,0),0)</f>
        <v>77.939835916134911</v>
      </c>
      <c r="T64">
        <v>0.114968936712615</v>
      </c>
      <c r="U64">
        <v>200</v>
      </c>
      <c r="V64">
        <f>IF(A63=Emisiones_CH4_CO2eq_LA[[#This Row],[País]],IFERROR(Emisiones_CH4_CO2eq_LA[[#This Row],[Industria (kilotoneladas CO₂e)]]-U63,0),0)</f>
        <v>20</v>
      </c>
      <c r="W64">
        <f>IF(A63=Emisiones_CH4_CO2eq_LA[[#This Row],[País]],IFERROR(((Emisiones_CH4_CO2eq_LA[[#This Row],[Industria (kilotoneladas CO₂e)]]-U63)/U63)*100,0),0)</f>
        <v>11.111111111111111</v>
      </c>
      <c r="X64">
        <v>1.17796041713745E-3</v>
      </c>
      <c r="Y64">
        <v>13860</v>
      </c>
      <c r="Z64">
        <f>IF(A63=Emisiones_CH4_CO2eq_LA[[#This Row],[País]],IFERROR(Emisiones_CH4_CO2eq_LA[[#This Row],[Otras Quemas de Combustible (kilotoneladas CO₂e)]]-Y63,0),0)</f>
        <v>-240</v>
      </c>
      <c r="AA64">
        <f>IF(A63=Emisiones_CH4_CO2eq_LA[[#This Row],[País]],IFERROR(((Emisiones_CH4_CO2eq_LA[[#This Row],[Otras Quemas de Combustible (kilotoneladas CO₂e)]]-Y63)/Y63)*100,0),0)</f>
        <v>-1.7021276595744681</v>
      </c>
      <c r="AB64">
        <v>0.08</v>
      </c>
    </row>
    <row r="65" spans="1:28" x14ac:dyDescent="0.25">
      <c r="A65" t="s">
        <v>46</v>
      </c>
      <c r="B65" t="s">
        <v>403</v>
      </c>
      <c r="C65" t="s">
        <v>47</v>
      </c>
      <c r="D65">
        <v>1999</v>
      </c>
      <c r="E65">
        <v>263870</v>
      </c>
      <c r="F65">
        <f>IF(A64=Emisiones_CH4_CO2eq_LA[[#This Row],[País]],IFERROR(Emisiones_CH4_CO2eq_LA[[#This Row],[Agricultura (kilotoneladas CO₂e)]]-E64,0),0)</f>
        <v>1820</v>
      </c>
      <c r="G65">
        <f>IF(A64=Emisiones_CH4_CO2eq_LA[[#This Row],[País]],IFERROR(((Emisiones_CH4_CO2eq_LA[[#This Row],[Agricultura (kilotoneladas CO₂e)]]-E64)/E64)*100,0),0)</f>
        <v>0.69452394581186794</v>
      </c>
      <c r="H65">
        <v>1.53128783099772</v>
      </c>
      <c r="I65">
        <v>2560</v>
      </c>
      <c r="J65">
        <f>IF(A64=Emisiones_CH4_CO2eq_LA[[#This Row],[País]],IFERROR(Emisiones_CH4_CO2eq_LA[[#This Row],[Emisiones Fugitivas (kilotoneladas CO₂e)]]-I64,0),0)</f>
        <v>200</v>
      </c>
      <c r="K65">
        <f>IF(A64=Emisiones_CH4_CO2eq_LA[[#This Row],[País]],IFERROR(((Emisiones_CH4_CO2eq_LA[[#This Row],[Emisiones Fugitivas (kilotoneladas CO₂e)]]-I64)/I64)*100,0),0)</f>
        <v>8.4745762711864394</v>
      </c>
      <c r="L65">
        <v>1.48561672314176E-2</v>
      </c>
      <c r="M65">
        <v>42100</v>
      </c>
      <c r="N65">
        <f>IF(A64=Emisiones_CH4_CO2eq_LA[[#This Row],[País]],IFERROR(Emisiones_CH4_CO2eq_LA[[#This Row],[Residuos (kilotoneladas CO₂e)]]-M64,0),0)</f>
        <v>2420</v>
      </c>
      <c r="O65">
        <f>IF(A64=Emisiones_CH4_CO2eq_LA[[#This Row],[País]],IFERROR(((Emisiones_CH4_CO2eq_LA[[#This Row],[Residuos (kilotoneladas CO₂e)]]-M64)/M64)*100,0),0)</f>
        <v>6.098790322580645</v>
      </c>
      <c r="P65">
        <v>0.244314312672923</v>
      </c>
      <c r="Q65">
        <v>14800</v>
      </c>
      <c r="R65">
        <f>IF(A64=Emisiones_CH4_CO2eq_LA[[#This Row],[País]],IFERROR(Emisiones_CH4_CO2eq_LA[[#This Row],[UCTUS (kilotoneladas CO₂e)]]-Q64,0),0)</f>
        <v>-4720</v>
      </c>
      <c r="S65">
        <f>IF(A64=Emisiones_CH4_CO2eq_LA[[#This Row],[País]],IFERROR(((Emisiones_CH4_CO2eq_LA[[#This Row],[UCTUS (kilotoneladas CO₂e)]]-Q64)/Q64)*100,0),0)</f>
        <v>-24.180327868852459</v>
      </c>
      <c r="T65">
        <v>8.5887216806633401E-2</v>
      </c>
      <c r="U65">
        <v>200</v>
      </c>
      <c r="V65">
        <f>IF(A64=Emisiones_CH4_CO2eq_LA[[#This Row],[País]],IFERROR(Emisiones_CH4_CO2eq_LA[[#This Row],[Industria (kilotoneladas CO₂e)]]-U64,0),0)</f>
        <v>0</v>
      </c>
      <c r="W65">
        <f>IF(A64=Emisiones_CH4_CO2eq_LA[[#This Row],[País]],IFERROR(((Emisiones_CH4_CO2eq_LA[[#This Row],[Industria (kilotoneladas CO₂e)]]-U64)/U64)*100,0),0)</f>
        <v>0</v>
      </c>
      <c r="X65">
        <v>1.1606380649545E-3</v>
      </c>
      <c r="Y65">
        <v>14220</v>
      </c>
      <c r="Z65">
        <f>IF(A64=Emisiones_CH4_CO2eq_LA[[#This Row],[País]],IFERROR(Emisiones_CH4_CO2eq_LA[[#This Row],[Otras Quemas de Combustible (kilotoneladas CO₂e)]]-Y64,0),0)</f>
        <v>360</v>
      </c>
      <c r="AA65">
        <f>IF(A64=Emisiones_CH4_CO2eq_LA[[#This Row],[País]],IFERROR(((Emisiones_CH4_CO2eq_LA[[#This Row],[Otras Quemas de Combustible (kilotoneladas CO₂e)]]-Y64)/Y64)*100,0),0)</f>
        <v>2.5974025974025974</v>
      </c>
      <c r="AB65">
        <v>0.08</v>
      </c>
    </row>
    <row r="66" spans="1:28" x14ac:dyDescent="0.25">
      <c r="A66" t="s">
        <v>46</v>
      </c>
      <c r="B66" t="s">
        <v>403</v>
      </c>
      <c r="C66" t="s">
        <v>47</v>
      </c>
      <c r="D66">
        <v>2000</v>
      </c>
      <c r="E66">
        <v>268590</v>
      </c>
      <c r="F66">
        <f>IF(A65=Emisiones_CH4_CO2eq_LA[[#This Row],[País]],IFERROR(Emisiones_CH4_CO2eq_LA[[#This Row],[Agricultura (kilotoneladas CO₂e)]]-E65,0),0)</f>
        <v>4720</v>
      </c>
      <c r="G66">
        <f>IF(A65=Emisiones_CH4_CO2eq_LA[[#This Row],[País]],IFERROR(((Emisiones_CH4_CO2eq_LA[[#This Row],[Agricultura (kilotoneladas CO₂e)]]-E65)/E65)*100,0),0)</f>
        <v>1.788759616477811</v>
      </c>
      <c r="H66">
        <v>1.53664397276732</v>
      </c>
      <c r="I66">
        <v>2980</v>
      </c>
      <c r="J66">
        <f>IF(A65=Emisiones_CH4_CO2eq_LA[[#This Row],[País]],IFERROR(Emisiones_CH4_CO2eq_LA[[#This Row],[Emisiones Fugitivas (kilotoneladas CO₂e)]]-I65,0),0)</f>
        <v>420</v>
      </c>
      <c r="K66">
        <f>IF(A65=Emisiones_CH4_CO2eq_LA[[#This Row],[País]],IFERROR(((Emisiones_CH4_CO2eq_LA[[#This Row],[Emisiones Fugitivas (kilotoneladas CO₂e)]]-I65)/I65)*100,0),0)</f>
        <v>16.40625</v>
      </c>
      <c r="L66">
        <v>1.7049030264889201E-2</v>
      </c>
      <c r="M66">
        <v>43860</v>
      </c>
      <c r="N66">
        <f>IF(A65=Emisiones_CH4_CO2eq_LA[[#This Row],[País]],IFERROR(Emisiones_CH4_CO2eq_LA[[#This Row],[Residuos (kilotoneladas CO₂e)]]-M65,0),0)</f>
        <v>1760</v>
      </c>
      <c r="O66">
        <f>IF(A65=Emisiones_CH4_CO2eq_LA[[#This Row],[País]],IFERROR(((Emisiones_CH4_CO2eq_LA[[#This Row],[Residuos (kilotoneladas CO₂e)]]-M65)/M65)*100,0),0)</f>
        <v>4.1805225653206648</v>
      </c>
      <c r="P66">
        <v>0.25092968705303498</v>
      </c>
      <c r="Q66">
        <v>2220</v>
      </c>
      <c r="R66">
        <f>IF(A65=Emisiones_CH4_CO2eq_LA[[#This Row],[País]],IFERROR(Emisiones_CH4_CO2eq_LA[[#This Row],[UCTUS (kilotoneladas CO₂e)]]-Q65,0),0)</f>
        <v>-12580</v>
      </c>
      <c r="S66">
        <f>IF(A65=Emisiones_CH4_CO2eq_LA[[#This Row],[País]],IFERROR(((Emisiones_CH4_CO2eq_LA[[#This Row],[UCTUS (kilotoneladas CO₂e)]]-Q65)/Q65)*100,0),0)</f>
        <v>-85</v>
      </c>
      <c r="T66">
        <v>1.27009554322329E-2</v>
      </c>
      <c r="U66">
        <v>230</v>
      </c>
      <c r="V66">
        <f>IF(A65=Emisiones_CH4_CO2eq_LA[[#This Row],[País]],IFERROR(Emisiones_CH4_CO2eq_LA[[#This Row],[Industria (kilotoneladas CO₂e)]]-U65,0),0)</f>
        <v>30</v>
      </c>
      <c r="W66">
        <f>IF(A65=Emisiones_CH4_CO2eq_LA[[#This Row],[País]],IFERROR(((Emisiones_CH4_CO2eq_LA[[#This Row],[Industria (kilotoneladas CO₂e)]]-U65)/U65)*100,0),0)</f>
        <v>15</v>
      </c>
      <c r="X66">
        <v>1.3158647519881E-3</v>
      </c>
      <c r="Y66">
        <v>9820</v>
      </c>
      <c r="Z66">
        <f>IF(A65=Emisiones_CH4_CO2eq_LA[[#This Row],[País]],IFERROR(Emisiones_CH4_CO2eq_LA[[#This Row],[Otras Quemas de Combustible (kilotoneladas CO₂e)]]-Y65,0),0)</f>
        <v>-4400</v>
      </c>
      <c r="AA66">
        <f>IF(A65=Emisiones_CH4_CO2eq_LA[[#This Row],[País]],IFERROR(((Emisiones_CH4_CO2eq_LA[[#This Row],[Otras Quemas de Combustible (kilotoneladas CO₂e)]]-Y65)/Y65)*100,0),0)</f>
        <v>-30.942334739803094</v>
      </c>
      <c r="AB66">
        <v>0.06</v>
      </c>
    </row>
    <row r="67" spans="1:28" x14ac:dyDescent="0.25">
      <c r="A67" t="s">
        <v>46</v>
      </c>
      <c r="B67" t="s">
        <v>403</v>
      </c>
      <c r="C67" t="s">
        <v>47</v>
      </c>
      <c r="D67">
        <v>2001</v>
      </c>
      <c r="E67">
        <v>280500</v>
      </c>
      <c r="F67">
        <f>IF(A66=Emisiones_CH4_CO2eq_LA[[#This Row],[País]],IFERROR(Emisiones_CH4_CO2eq_LA[[#This Row],[Agricultura (kilotoneladas CO₂e)]]-E66,0),0)</f>
        <v>11910</v>
      </c>
      <c r="G67">
        <f>IF(A66=Emisiones_CH4_CO2eq_LA[[#This Row],[País]],IFERROR(((Emisiones_CH4_CO2eq_LA[[#This Row],[Agricultura (kilotoneladas CO₂e)]]-E66)/E66)*100,0),0)</f>
        <v>4.4342678431810567</v>
      </c>
      <c r="H67">
        <v>1.5829928440822501</v>
      </c>
      <c r="I67">
        <v>3480</v>
      </c>
      <c r="J67">
        <f>IF(A66=Emisiones_CH4_CO2eq_LA[[#This Row],[País]],IFERROR(Emisiones_CH4_CO2eq_LA[[#This Row],[Emisiones Fugitivas (kilotoneladas CO₂e)]]-I66,0),0)</f>
        <v>500</v>
      </c>
      <c r="K67">
        <f>IF(A66=Emisiones_CH4_CO2eq_LA[[#This Row],[País]],IFERROR(((Emisiones_CH4_CO2eq_LA[[#This Row],[Emisiones Fugitivas (kilotoneladas CO₂e)]]-I66)/I66)*100,0),0)</f>
        <v>16.778523489932887</v>
      </c>
      <c r="L67">
        <v>1.96392695094697E-2</v>
      </c>
      <c r="M67">
        <v>44990</v>
      </c>
      <c r="N67">
        <f>IF(A66=Emisiones_CH4_CO2eq_LA[[#This Row],[País]],IFERROR(Emisiones_CH4_CO2eq_LA[[#This Row],[Residuos (kilotoneladas CO₂e)]]-M66,0),0)</f>
        <v>1130</v>
      </c>
      <c r="O67">
        <f>IF(A66=Emisiones_CH4_CO2eq_LA[[#This Row],[País]],IFERROR(((Emisiones_CH4_CO2eq_LA[[#This Row],[Residuos (kilotoneladas CO₂e)]]-M66)/M66)*100,0),0)</f>
        <v>2.5763793889648881</v>
      </c>
      <c r="P67">
        <v>0.25389963656064402</v>
      </c>
      <c r="Q67">
        <v>8740</v>
      </c>
      <c r="R67">
        <f>IF(A66=Emisiones_CH4_CO2eq_LA[[#This Row],[País]],IFERROR(Emisiones_CH4_CO2eq_LA[[#This Row],[UCTUS (kilotoneladas CO₂e)]]-Q66,0),0)</f>
        <v>6520</v>
      </c>
      <c r="S67">
        <f>IF(A66=Emisiones_CH4_CO2eq_LA[[#This Row],[País]],IFERROR(((Emisiones_CH4_CO2eq_LA[[#This Row],[UCTUS (kilotoneladas CO₂e)]]-Q66)/Q66)*100,0),0)</f>
        <v>293.69369369369372</v>
      </c>
      <c r="T67">
        <v>4.9323912503668202E-2</v>
      </c>
      <c r="U67">
        <v>200</v>
      </c>
      <c r="V67">
        <f>IF(A66=Emisiones_CH4_CO2eq_LA[[#This Row],[País]],IFERROR(Emisiones_CH4_CO2eq_LA[[#This Row],[Industria (kilotoneladas CO₂e)]]-U66,0),0)</f>
        <v>-30</v>
      </c>
      <c r="W67">
        <f>IF(A66=Emisiones_CH4_CO2eq_LA[[#This Row],[País]],IFERROR(((Emisiones_CH4_CO2eq_LA[[#This Row],[Industria (kilotoneladas CO₂e)]]-U66)/U66)*100,0),0)</f>
        <v>-13.043478260869565</v>
      </c>
      <c r="X67">
        <v>1.1286936499695201E-3</v>
      </c>
      <c r="Y67">
        <v>14780</v>
      </c>
      <c r="Z67">
        <f>IF(A66=Emisiones_CH4_CO2eq_LA[[#This Row],[País]],IFERROR(Emisiones_CH4_CO2eq_LA[[#This Row],[Otras Quemas de Combustible (kilotoneladas CO₂e)]]-Y66,0),0)</f>
        <v>4960</v>
      </c>
      <c r="AA67">
        <f>IF(A66=Emisiones_CH4_CO2eq_LA[[#This Row],[País]],IFERROR(((Emisiones_CH4_CO2eq_LA[[#This Row],[Otras Quemas de Combustible (kilotoneladas CO₂e)]]-Y66)/Y66)*100,0),0)</f>
        <v>50.509164969450104</v>
      </c>
      <c r="AB67">
        <v>0.08</v>
      </c>
    </row>
    <row r="68" spans="1:28" x14ac:dyDescent="0.25">
      <c r="A68" t="s">
        <v>46</v>
      </c>
      <c r="B68" t="s">
        <v>403</v>
      </c>
      <c r="C68" t="s">
        <v>47</v>
      </c>
      <c r="D68">
        <v>2002</v>
      </c>
      <c r="E68">
        <v>295850</v>
      </c>
      <c r="F68">
        <f>IF(A67=Emisiones_CH4_CO2eq_LA[[#This Row],[País]],IFERROR(Emisiones_CH4_CO2eq_LA[[#This Row],[Agricultura (kilotoneladas CO₂e)]]-E67,0),0)</f>
        <v>15350</v>
      </c>
      <c r="G68">
        <f>IF(A67=Emisiones_CH4_CO2eq_LA[[#This Row],[País]],IFERROR(((Emisiones_CH4_CO2eq_LA[[#This Row],[Agricultura (kilotoneladas CO₂e)]]-E67)/E67)*100,0),0)</f>
        <v>5.4723707664884138</v>
      </c>
      <c r="H68">
        <v>1.64784056857044</v>
      </c>
      <c r="I68">
        <v>3300</v>
      </c>
      <c r="J68">
        <f>IF(A67=Emisiones_CH4_CO2eq_LA[[#This Row],[País]],IFERROR(Emisiones_CH4_CO2eq_LA[[#This Row],[Emisiones Fugitivas (kilotoneladas CO₂e)]]-I67,0),0)</f>
        <v>-180</v>
      </c>
      <c r="K68">
        <f>IF(A67=Emisiones_CH4_CO2eq_LA[[#This Row],[País]],IFERROR(((Emisiones_CH4_CO2eq_LA[[#This Row],[Emisiones Fugitivas (kilotoneladas CO₂e)]]-I67)/I67)*100,0),0)</f>
        <v>-5.1724137931034484</v>
      </c>
      <c r="L68">
        <v>1.8380509975604E-2</v>
      </c>
      <c r="M68">
        <v>47180</v>
      </c>
      <c r="N68">
        <f>IF(A67=Emisiones_CH4_CO2eq_LA[[#This Row],[País]],IFERROR(Emisiones_CH4_CO2eq_LA[[#This Row],[Residuos (kilotoneladas CO₂e)]]-M67,0),0)</f>
        <v>2190</v>
      </c>
      <c r="O68">
        <f>IF(A67=Emisiones_CH4_CO2eq_LA[[#This Row],[País]],IFERROR(((Emisiones_CH4_CO2eq_LA[[#This Row],[Residuos (kilotoneladas CO₂e)]]-M67)/M67)*100,0),0)</f>
        <v>4.8677483885307851</v>
      </c>
      <c r="P68">
        <v>0.26278559413606001</v>
      </c>
      <c r="Q68">
        <v>22370</v>
      </c>
      <c r="R68">
        <f>IF(A67=Emisiones_CH4_CO2eq_LA[[#This Row],[País]],IFERROR(Emisiones_CH4_CO2eq_LA[[#This Row],[UCTUS (kilotoneladas CO₂e)]]-Q67,0),0)</f>
        <v>13630</v>
      </c>
      <c r="S68">
        <f>IF(A67=Emisiones_CH4_CO2eq_LA[[#This Row],[País]],IFERROR(((Emisiones_CH4_CO2eq_LA[[#This Row],[UCTUS (kilotoneladas CO₂e)]]-Q67)/Q67)*100,0),0)</f>
        <v>155.94965675057207</v>
      </c>
      <c r="T68">
        <v>0.124597578228564</v>
      </c>
      <c r="U68">
        <v>200</v>
      </c>
      <c r="V68">
        <f>IF(A67=Emisiones_CH4_CO2eq_LA[[#This Row],[País]],IFERROR(Emisiones_CH4_CO2eq_LA[[#This Row],[Industria (kilotoneladas CO₂e)]]-U67,0),0)</f>
        <v>0</v>
      </c>
      <c r="W68">
        <f>IF(A67=Emisiones_CH4_CO2eq_LA[[#This Row],[País]],IFERROR(((Emisiones_CH4_CO2eq_LA[[#This Row],[Industria (kilotoneladas CO₂e)]]-U67)/U67)*100,0),0)</f>
        <v>0</v>
      </c>
      <c r="X68">
        <v>1.1139703015517601E-3</v>
      </c>
      <c r="Y68">
        <v>15660</v>
      </c>
      <c r="Z68">
        <f>IF(A67=Emisiones_CH4_CO2eq_LA[[#This Row],[País]],IFERROR(Emisiones_CH4_CO2eq_LA[[#This Row],[Otras Quemas de Combustible (kilotoneladas CO₂e)]]-Y67,0),0)</f>
        <v>880</v>
      </c>
      <c r="AA68">
        <f>IF(A67=Emisiones_CH4_CO2eq_LA[[#This Row],[País]],IFERROR(((Emisiones_CH4_CO2eq_LA[[#This Row],[Otras Quemas de Combustible (kilotoneladas CO₂e)]]-Y67)/Y67)*100,0),0)</f>
        <v>5.9539918809201628</v>
      </c>
      <c r="AB68">
        <v>0.09</v>
      </c>
    </row>
    <row r="69" spans="1:28" x14ac:dyDescent="0.25">
      <c r="A69" t="s">
        <v>46</v>
      </c>
      <c r="B69" t="s">
        <v>403</v>
      </c>
      <c r="C69" t="s">
        <v>47</v>
      </c>
      <c r="D69">
        <v>2003</v>
      </c>
      <c r="E69">
        <v>308070</v>
      </c>
      <c r="F69">
        <f>IF(A68=Emisiones_CH4_CO2eq_LA[[#This Row],[País]],IFERROR(Emisiones_CH4_CO2eq_LA[[#This Row],[Agricultura (kilotoneladas CO₂e)]]-E68,0),0)</f>
        <v>12220</v>
      </c>
      <c r="G69">
        <f>IF(A68=Emisiones_CH4_CO2eq_LA[[#This Row],[País]],IFERROR(((Emisiones_CH4_CO2eq_LA[[#This Row],[Agricultura (kilotoneladas CO₂e)]]-E68)/E68)*100,0),0)</f>
        <v>4.1304715227311135</v>
      </c>
      <c r="H69">
        <v>1.6944706453242899</v>
      </c>
      <c r="I69">
        <v>2700</v>
      </c>
      <c r="J69">
        <f>IF(A68=Emisiones_CH4_CO2eq_LA[[#This Row],[País]],IFERROR(Emisiones_CH4_CO2eq_LA[[#This Row],[Emisiones Fugitivas (kilotoneladas CO₂e)]]-I68,0),0)</f>
        <v>-600</v>
      </c>
      <c r="K69">
        <f>IF(A68=Emisiones_CH4_CO2eq_LA[[#This Row],[País]],IFERROR(((Emisiones_CH4_CO2eq_LA[[#This Row],[Emisiones Fugitivas (kilotoneladas CO₂e)]]-I68)/I68)*100,0),0)</f>
        <v>-18.181818181818183</v>
      </c>
      <c r="L69">
        <v>1.4850750616339101E-2</v>
      </c>
      <c r="M69">
        <v>50060</v>
      </c>
      <c r="N69">
        <f>IF(A68=Emisiones_CH4_CO2eq_LA[[#This Row],[País]],IFERROR(Emisiones_CH4_CO2eq_LA[[#This Row],[Residuos (kilotoneladas CO₂e)]]-M68,0),0)</f>
        <v>2880</v>
      </c>
      <c r="O69">
        <f>IF(A68=Emisiones_CH4_CO2eq_LA[[#This Row],[País]],IFERROR(((Emisiones_CH4_CO2eq_LA[[#This Row],[Residuos (kilotoneladas CO₂e)]]-M68)/M68)*100,0),0)</f>
        <v>6.1042814752013559</v>
      </c>
      <c r="P69">
        <v>0.27534391698293997</v>
      </c>
      <c r="Q69">
        <v>21500</v>
      </c>
      <c r="R69">
        <f>IF(A68=Emisiones_CH4_CO2eq_LA[[#This Row],[País]],IFERROR(Emisiones_CH4_CO2eq_LA[[#This Row],[UCTUS (kilotoneladas CO₂e)]]-Q68,0),0)</f>
        <v>-870</v>
      </c>
      <c r="S69">
        <f>IF(A68=Emisiones_CH4_CO2eq_LA[[#This Row],[País]],IFERROR(((Emisiones_CH4_CO2eq_LA[[#This Row],[UCTUS (kilotoneladas CO₂e)]]-Q68)/Q68)*100,0),0)</f>
        <v>-3.8891372373714796</v>
      </c>
      <c r="T69">
        <v>0.11825597713010801</v>
      </c>
      <c r="U69">
        <v>230</v>
      </c>
      <c r="V69">
        <f>IF(A68=Emisiones_CH4_CO2eq_LA[[#This Row],[País]],IFERROR(Emisiones_CH4_CO2eq_LA[[#This Row],[Industria (kilotoneladas CO₂e)]]-U68,0),0)</f>
        <v>30</v>
      </c>
      <c r="W69">
        <f>IF(A68=Emisiones_CH4_CO2eq_LA[[#This Row],[País]],IFERROR(((Emisiones_CH4_CO2eq_LA[[#This Row],[Industria (kilotoneladas CO₂e)]]-U68)/U68)*100,0),0)</f>
        <v>15</v>
      </c>
      <c r="X69">
        <v>1.26506394139185E-3</v>
      </c>
      <c r="Y69">
        <v>16910</v>
      </c>
      <c r="Z69">
        <f>IF(A68=Emisiones_CH4_CO2eq_LA[[#This Row],[País]],IFERROR(Emisiones_CH4_CO2eq_LA[[#This Row],[Otras Quemas de Combustible (kilotoneladas CO₂e)]]-Y68,0),0)</f>
        <v>1250</v>
      </c>
      <c r="AA69">
        <f>IF(A68=Emisiones_CH4_CO2eq_LA[[#This Row],[País]],IFERROR(((Emisiones_CH4_CO2eq_LA[[#This Row],[Otras Quemas de Combustible (kilotoneladas CO₂e)]]-Y68)/Y68)*100,0),0)</f>
        <v>7.9821200510855688</v>
      </c>
      <c r="AB69">
        <v>0.09</v>
      </c>
    </row>
    <row r="70" spans="1:28" x14ac:dyDescent="0.25">
      <c r="A70" t="s">
        <v>46</v>
      </c>
      <c r="B70" t="s">
        <v>403</v>
      </c>
      <c r="C70" t="s">
        <v>47</v>
      </c>
      <c r="D70">
        <v>2004</v>
      </c>
      <c r="E70">
        <v>323790</v>
      </c>
      <c r="F70">
        <f>IF(A69=Emisiones_CH4_CO2eq_LA[[#This Row],[País]],IFERROR(Emisiones_CH4_CO2eq_LA[[#This Row],[Agricultura (kilotoneladas CO₂e)]]-E69,0),0)</f>
        <v>15720</v>
      </c>
      <c r="G70">
        <f>IF(A69=Emisiones_CH4_CO2eq_LA[[#This Row],[País]],IFERROR(((Emisiones_CH4_CO2eq_LA[[#This Row],[Agricultura (kilotoneladas CO₂e)]]-E69)/E69)*100,0),0)</f>
        <v>5.102736391079949</v>
      </c>
      <c r="H70">
        <v>1.7596708802973799</v>
      </c>
      <c r="I70">
        <v>3350</v>
      </c>
      <c r="J70">
        <f>IF(A69=Emisiones_CH4_CO2eq_LA[[#This Row],[País]],IFERROR(Emisiones_CH4_CO2eq_LA[[#This Row],[Emisiones Fugitivas (kilotoneladas CO₂e)]]-I69,0),0)</f>
        <v>650</v>
      </c>
      <c r="K70">
        <f>IF(A69=Emisiones_CH4_CO2eq_LA[[#This Row],[País]],IFERROR(((Emisiones_CH4_CO2eq_LA[[#This Row],[Emisiones Fugitivas (kilotoneladas CO₂e)]]-I69)/I69)*100,0),0)</f>
        <v>24.074074074074073</v>
      </c>
      <c r="L70">
        <v>1.8205928067563E-2</v>
      </c>
      <c r="M70">
        <v>50460</v>
      </c>
      <c r="N70">
        <f>IF(A69=Emisiones_CH4_CO2eq_LA[[#This Row],[País]],IFERROR(Emisiones_CH4_CO2eq_LA[[#This Row],[Residuos (kilotoneladas CO₂e)]]-M69,0),0)</f>
        <v>400</v>
      </c>
      <c r="O70">
        <f>IF(A69=Emisiones_CH4_CO2eq_LA[[#This Row],[País]],IFERROR(((Emisiones_CH4_CO2eq_LA[[#This Row],[Residuos (kilotoneladas CO₂e)]]-M69)/M69)*100,0),0)</f>
        <v>0.79904115061925685</v>
      </c>
      <c r="P70">
        <v>0.274230188146038</v>
      </c>
      <c r="Q70">
        <v>22170</v>
      </c>
      <c r="R70">
        <f>IF(A69=Emisiones_CH4_CO2eq_LA[[#This Row],[País]],IFERROR(Emisiones_CH4_CO2eq_LA[[#This Row],[UCTUS (kilotoneladas CO₂e)]]-Q69,0),0)</f>
        <v>670</v>
      </c>
      <c r="S70">
        <f>IF(A69=Emisiones_CH4_CO2eq_LA[[#This Row],[País]],IFERROR(((Emisiones_CH4_CO2eq_LA[[#This Row],[UCTUS (kilotoneladas CO₂e)]]-Q69)/Q69)*100,0),0)</f>
        <v>3.1162790697674416</v>
      </c>
      <c r="T70">
        <v>0.12048520156951401</v>
      </c>
      <c r="U70">
        <v>230</v>
      </c>
      <c r="V70">
        <f>IF(A69=Emisiones_CH4_CO2eq_LA[[#This Row],[País]],IFERROR(Emisiones_CH4_CO2eq_LA[[#This Row],[Industria (kilotoneladas CO₂e)]]-U69,0),0)</f>
        <v>0</v>
      </c>
      <c r="W70">
        <f>IF(A69=Emisiones_CH4_CO2eq_LA[[#This Row],[País]],IFERROR(((Emisiones_CH4_CO2eq_LA[[#This Row],[Industria (kilotoneladas CO₂e)]]-U69)/U69)*100,0),0)</f>
        <v>0</v>
      </c>
      <c r="X70">
        <v>1.24995924045955E-3</v>
      </c>
      <c r="Y70">
        <v>18180</v>
      </c>
      <c r="Z70">
        <f>IF(A69=Emisiones_CH4_CO2eq_LA[[#This Row],[País]],IFERROR(Emisiones_CH4_CO2eq_LA[[#This Row],[Otras Quemas de Combustible (kilotoneladas CO₂e)]]-Y69,0),0)</f>
        <v>1270</v>
      </c>
      <c r="AA70">
        <f>IF(A69=Emisiones_CH4_CO2eq_LA[[#This Row],[País]],IFERROR(((Emisiones_CH4_CO2eq_LA[[#This Row],[Otras Quemas de Combustible (kilotoneladas CO₂e)]]-Y69)/Y69)*100,0),0)</f>
        <v>7.5103489059727968</v>
      </c>
      <c r="AB70">
        <v>0.1</v>
      </c>
    </row>
    <row r="71" spans="1:28" x14ac:dyDescent="0.25">
      <c r="A71" t="s">
        <v>46</v>
      </c>
      <c r="B71" t="s">
        <v>403</v>
      </c>
      <c r="C71" t="s">
        <v>47</v>
      </c>
      <c r="D71">
        <v>2005</v>
      </c>
      <c r="E71">
        <v>328820</v>
      </c>
      <c r="F71">
        <f>IF(A70=Emisiones_CH4_CO2eq_LA[[#This Row],[País]],IFERROR(Emisiones_CH4_CO2eq_LA[[#This Row],[Agricultura (kilotoneladas CO₂e)]]-E70,0),0)</f>
        <v>5030</v>
      </c>
      <c r="G71">
        <f>IF(A70=Emisiones_CH4_CO2eq_LA[[#This Row],[País]],IFERROR(((Emisiones_CH4_CO2eq_LA[[#This Row],[Agricultura (kilotoneladas CO₂e)]]-E70)/E70)*100,0),0)</f>
        <v>1.5534760184069922</v>
      </c>
      <c r="H71">
        <v>1.7666431300501999</v>
      </c>
      <c r="I71">
        <v>5160</v>
      </c>
      <c r="J71">
        <f>IF(A70=Emisiones_CH4_CO2eq_LA[[#This Row],[País]],IFERROR(Emisiones_CH4_CO2eq_LA[[#This Row],[Emisiones Fugitivas (kilotoneladas CO₂e)]]-I70,0),0)</f>
        <v>1810</v>
      </c>
      <c r="K71">
        <f>IF(A70=Emisiones_CH4_CO2eq_LA[[#This Row],[País]],IFERROR(((Emisiones_CH4_CO2eq_LA[[#This Row],[Emisiones Fugitivas (kilotoneladas CO₂e)]]-I70)/I70)*100,0),0)</f>
        <v>54.029850746268657</v>
      </c>
      <c r="L71">
        <v>2.77230051428108E-2</v>
      </c>
      <c r="M71">
        <v>51550</v>
      </c>
      <c r="N71">
        <f>IF(A70=Emisiones_CH4_CO2eq_LA[[#This Row],[País]],IFERROR(Emisiones_CH4_CO2eq_LA[[#This Row],[Residuos (kilotoneladas CO₂e)]]-M70,0),0)</f>
        <v>1090</v>
      </c>
      <c r="O71">
        <f>IF(A70=Emisiones_CH4_CO2eq_LA[[#This Row],[País]],IFERROR(((Emisiones_CH4_CO2eq_LA[[#This Row],[Residuos (kilotoneladas CO₂e)]]-M70)/M70)*100,0),0)</f>
        <v>2.1601268331351564</v>
      </c>
      <c r="P71">
        <v>0.276961417657345</v>
      </c>
      <c r="Q71">
        <v>26450</v>
      </c>
      <c r="R71">
        <f>IF(A70=Emisiones_CH4_CO2eq_LA[[#This Row],[País]],IFERROR(Emisiones_CH4_CO2eq_LA[[#This Row],[UCTUS (kilotoneladas CO₂e)]]-Q70,0),0)</f>
        <v>4280</v>
      </c>
      <c r="S71">
        <f>IF(A70=Emisiones_CH4_CO2eq_LA[[#This Row],[País]],IFERROR(((Emisiones_CH4_CO2eq_LA[[#This Row],[UCTUS (kilotoneladas CO₂e)]]-Q70)/Q70)*100,0),0)</f>
        <v>19.305367613892649</v>
      </c>
      <c r="T71">
        <v>0.142107264733982</v>
      </c>
      <c r="U71">
        <v>230</v>
      </c>
      <c r="V71">
        <f>IF(A70=Emisiones_CH4_CO2eq_LA[[#This Row],[País]],IFERROR(Emisiones_CH4_CO2eq_LA[[#This Row],[Industria (kilotoneladas CO₂e)]]-U70,0),0)</f>
        <v>0</v>
      </c>
      <c r="W71">
        <f>IF(A70=Emisiones_CH4_CO2eq_LA[[#This Row],[País]],IFERROR(((Emisiones_CH4_CO2eq_LA[[#This Row],[Industria (kilotoneladas CO₂e)]]-U70)/U70)*100,0),0)</f>
        <v>0</v>
      </c>
      <c r="X71">
        <v>1.2357153455128801E-3</v>
      </c>
      <c r="Y71">
        <v>11970</v>
      </c>
      <c r="Z71">
        <f>IF(A70=Emisiones_CH4_CO2eq_LA[[#This Row],[País]],IFERROR(Emisiones_CH4_CO2eq_LA[[#This Row],[Otras Quemas de Combustible (kilotoneladas CO₂e)]]-Y70,0),0)</f>
        <v>-6210</v>
      </c>
      <c r="AA71">
        <f>IF(A70=Emisiones_CH4_CO2eq_LA[[#This Row],[País]],IFERROR(((Emisiones_CH4_CO2eq_LA[[#This Row],[Otras Quemas de Combustible (kilotoneladas CO₂e)]]-Y70)/Y70)*100,0),0)</f>
        <v>-34.158415841584159</v>
      </c>
      <c r="AB71">
        <v>0.06</v>
      </c>
    </row>
    <row r="72" spans="1:28" x14ac:dyDescent="0.25">
      <c r="A72" t="s">
        <v>46</v>
      </c>
      <c r="B72" t="s">
        <v>403</v>
      </c>
      <c r="C72" t="s">
        <v>47</v>
      </c>
      <c r="D72">
        <v>2006</v>
      </c>
      <c r="E72">
        <v>322540</v>
      </c>
      <c r="F72">
        <f>IF(A71=Emisiones_CH4_CO2eq_LA[[#This Row],[País]],IFERROR(Emisiones_CH4_CO2eq_LA[[#This Row],[Agricultura (kilotoneladas CO₂e)]]-E71,0),0)</f>
        <v>-6280</v>
      </c>
      <c r="G72">
        <f>IF(A71=Emisiones_CH4_CO2eq_LA[[#This Row],[País]],IFERROR(((Emisiones_CH4_CO2eq_LA[[#This Row],[Agricultura (kilotoneladas CO₂e)]]-E71)/E71)*100,0),0)</f>
        <v>-1.9098594975974696</v>
      </c>
      <c r="H72">
        <v>1.7141155797088501</v>
      </c>
      <c r="I72">
        <v>4230</v>
      </c>
      <c r="J72">
        <f>IF(A71=Emisiones_CH4_CO2eq_LA[[#This Row],[País]],IFERROR(Emisiones_CH4_CO2eq_LA[[#This Row],[Emisiones Fugitivas (kilotoneladas CO₂e)]]-I71,0),0)</f>
        <v>-930</v>
      </c>
      <c r="K72">
        <f>IF(A71=Emisiones_CH4_CO2eq_LA[[#This Row],[País]],IFERROR(((Emisiones_CH4_CO2eq_LA[[#This Row],[Emisiones Fugitivas (kilotoneladas CO₂e)]]-I71)/I71)*100,0),0)</f>
        <v>-18.023255813953487</v>
      </c>
      <c r="L72">
        <v>2.24800300805123E-2</v>
      </c>
      <c r="M72">
        <v>54470</v>
      </c>
      <c r="N72">
        <f>IF(A71=Emisiones_CH4_CO2eq_LA[[#This Row],[País]],IFERROR(Emisiones_CH4_CO2eq_LA[[#This Row],[Residuos (kilotoneladas CO₂e)]]-M71,0),0)</f>
        <v>2920</v>
      </c>
      <c r="O72">
        <f>IF(A71=Emisiones_CH4_CO2eq_LA[[#This Row],[País]],IFERROR(((Emisiones_CH4_CO2eq_LA[[#This Row],[Residuos (kilotoneladas CO₂e)]]-M71)/M71)*100,0),0)</f>
        <v>5.6644034917555768</v>
      </c>
      <c r="P72">
        <v>0.28947688853085202</v>
      </c>
      <c r="Q72">
        <v>11830</v>
      </c>
      <c r="R72">
        <f>IF(A71=Emisiones_CH4_CO2eq_LA[[#This Row],[País]],IFERROR(Emisiones_CH4_CO2eq_LA[[#This Row],[UCTUS (kilotoneladas CO₂e)]]-Q71,0),0)</f>
        <v>-14620</v>
      </c>
      <c r="S72">
        <f>IF(A71=Emisiones_CH4_CO2eq_LA[[#This Row],[País]],IFERROR(((Emisiones_CH4_CO2eq_LA[[#This Row],[UCTUS (kilotoneladas CO₂e)]]-Q71)/Q71)*100,0),0)</f>
        <v>-55.274102079395085</v>
      </c>
      <c r="T72">
        <v>6.2869682234624205E-2</v>
      </c>
      <c r="U72">
        <v>230</v>
      </c>
      <c r="V72">
        <f>IF(A71=Emisiones_CH4_CO2eq_LA[[#This Row],[País]],IFERROR(Emisiones_CH4_CO2eq_LA[[#This Row],[Industria (kilotoneladas CO₂e)]]-U71,0),0)</f>
        <v>0</v>
      </c>
      <c r="W72">
        <f>IF(A71=Emisiones_CH4_CO2eq_LA[[#This Row],[País]],IFERROR(((Emisiones_CH4_CO2eq_LA[[#This Row],[Industria (kilotoneladas CO₂e)]]-U71)/U71)*100,0),0)</f>
        <v>0</v>
      </c>
      <c r="X72">
        <v>1.22231842045338E-3</v>
      </c>
      <c r="Y72">
        <v>11810</v>
      </c>
      <c r="Z72">
        <f>IF(A71=Emisiones_CH4_CO2eq_LA[[#This Row],[País]],IFERROR(Emisiones_CH4_CO2eq_LA[[#This Row],[Otras Quemas de Combustible (kilotoneladas CO₂e)]]-Y71,0),0)</f>
        <v>-160</v>
      </c>
      <c r="AA72">
        <f>IF(A71=Emisiones_CH4_CO2eq_LA[[#This Row],[País]],IFERROR(((Emisiones_CH4_CO2eq_LA[[#This Row],[Otras Quemas de Combustible (kilotoneladas CO₂e)]]-Y71)/Y71)*100,0),0)</f>
        <v>-1.3366750208855471</v>
      </c>
      <c r="AB72">
        <v>0.06</v>
      </c>
    </row>
    <row r="73" spans="1:28" x14ac:dyDescent="0.25">
      <c r="A73" t="s">
        <v>46</v>
      </c>
      <c r="B73" t="s">
        <v>403</v>
      </c>
      <c r="C73" t="s">
        <v>47</v>
      </c>
      <c r="D73">
        <v>2007</v>
      </c>
      <c r="E73">
        <v>322270</v>
      </c>
      <c r="F73">
        <f>IF(A72=Emisiones_CH4_CO2eq_LA[[#This Row],[País]],IFERROR(Emisiones_CH4_CO2eq_LA[[#This Row],[Agricultura (kilotoneladas CO₂e)]]-E72,0),0)</f>
        <v>-270</v>
      </c>
      <c r="G73">
        <f>IF(A72=Emisiones_CH4_CO2eq_LA[[#This Row],[País]],IFERROR(((Emisiones_CH4_CO2eq_LA[[#This Row],[Agricultura (kilotoneladas CO₂e)]]-E72)/E72)*100,0),0)</f>
        <v>-8.3710547528988655E-2</v>
      </c>
      <c r="H73">
        <v>1.69499815915426</v>
      </c>
      <c r="I73">
        <v>4230</v>
      </c>
      <c r="J73">
        <f>IF(A72=Emisiones_CH4_CO2eq_LA[[#This Row],[País]],IFERROR(Emisiones_CH4_CO2eq_LA[[#This Row],[Emisiones Fugitivas (kilotoneladas CO₂e)]]-I72,0),0)</f>
        <v>0</v>
      </c>
      <c r="K73">
        <f>IF(A72=Emisiones_CH4_CO2eq_LA[[#This Row],[País]],IFERROR(((Emisiones_CH4_CO2eq_LA[[#This Row],[Emisiones Fugitivas (kilotoneladas CO₂e)]]-I72)/I72)*100,0),0)</f>
        <v>0</v>
      </c>
      <c r="L73">
        <v>2.2247935622994701E-2</v>
      </c>
      <c r="M73">
        <v>56040</v>
      </c>
      <c r="N73">
        <f>IF(A72=Emisiones_CH4_CO2eq_LA[[#This Row],[País]],IFERROR(Emisiones_CH4_CO2eq_LA[[#This Row],[Residuos (kilotoneladas CO₂e)]]-M72,0),0)</f>
        <v>1570</v>
      </c>
      <c r="O73">
        <f>IF(A72=Emisiones_CH4_CO2eq_LA[[#This Row],[País]],IFERROR(((Emisiones_CH4_CO2eq_LA[[#This Row],[Residuos (kilotoneladas CO₂e)]]-M72)/M72)*100,0),0)</f>
        <v>2.8823205434183952</v>
      </c>
      <c r="P73">
        <v>0.294745700310314</v>
      </c>
      <c r="Q73">
        <v>26110</v>
      </c>
      <c r="R73">
        <f>IF(A72=Emisiones_CH4_CO2eq_LA[[#This Row],[País]],IFERROR(Emisiones_CH4_CO2eq_LA[[#This Row],[UCTUS (kilotoneladas CO₂e)]]-Q72,0),0)</f>
        <v>14280</v>
      </c>
      <c r="S73">
        <f>IF(A72=Emisiones_CH4_CO2eq_LA[[#This Row],[País]],IFERROR(((Emisiones_CH4_CO2eq_LA[[#This Row],[UCTUS (kilotoneladas CO₂e)]]-Q72)/Q72)*100,0),0)</f>
        <v>120.71005917159763</v>
      </c>
      <c r="T73">
        <v>0.13732709198969101</v>
      </c>
      <c r="U73">
        <v>230</v>
      </c>
      <c r="V73">
        <f>IF(A72=Emisiones_CH4_CO2eq_LA[[#This Row],[País]],IFERROR(Emisiones_CH4_CO2eq_LA[[#This Row],[Industria (kilotoneladas CO₂e)]]-U72,0),0)</f>
        <v>0</v>
      </c>
      <c r="W73">
        <f>IF(A72=Emisiones_CH4_CO2eq_LA[[#This Row],[País]],IFERROR(((Emisiones_CH4_CO2eq_LA[[#This Row],[Industria (kilotoneladas CO₂e)]]-U72)/U72)*100,0),0)</f>
        <v>0</v>
      </c>
      <c r="X73">
        <v>1.20969862725503E-3</v>
      </c>
      <c r="Y73">
        <v>11660</v>
      </c>
      <c r="Z73">
        <f>IF(A72=Emisiones_CH4_CO2eq_LA[[#This Row],[País]],IFERROR(Emisiones_CH4_CO2eq_LA[[#This Row],[Otras Quemas de Combustible (kilotoneladas CO₂e)]]-Y72,0),0)</f>
        <v>-150</v>
      </c>
      <c r="AA73">
        <f>IF(A72=Emisiones_CH4_CO2eq_LA[[#This Row],[País]],IFERROR(((Emisiones_CH4_CO2eq_LA[[#This Row],[Otras Quemas de Combustible (kilotoneladas CO₂e)]]-Y72)/Y72)*100,0),0)</f>
        <v>-1.2701100762066047</v>
      </c>
      <c r="AB73">
        <v>0.06</v>
      </c>
    </row>
    <row r="74" spans="1:28" x14ac:dyDescent="0.25">
      <c r="A74" t="s">
        <v>46</v>
      </c>
      <c r="B74" t="s">
        <v>403</v>
      </c>
      <c r="C74" t="s">
        <v>47</v>
      </c>
      <c r="D74">
        <v>2008</v>
      </c>
      <c r="E74">
        <v>318840</v>
      </c>
      <c r="F74">
        <f>IF(A73=Emisiones_CH4_CO2eq_LA[[#This Row],[País]],IFERROR(Emisiones_CH4_CO2eq_LA[[#This Row],[Agricultura (kilotoneladas CO₂e)]]-E73,0),0)</f>
        <v>-3430</v>
      </c>
      <c r="G74">
        <f>IF(A73=Emisiones_CH4_CO2eq_LA[[#This Row],[País]],IFERROR(((Emisiones_CH4_CO2eq_LA[[#This Row],[Agricultura (kilotoneladas CO₂e)]]-E73)/E73)*100,0),0)</f>
        <v>-1.0643249449219598</v>
      </c>
      <c r="H74">
        <v>1.66036556788001</v>
      </c>
      <c r="I74">
        <v>4320</v>
      </c>
      <c r="J74">
        <f>IF(A73=Emisiones_CH4_CO2eq_LA[[#This Row],[País]],IFERROR(Emisiones_CH4_CO2eq_LA[[#This Row],[Emisiones Fugitivas (kilotoneladas CO₂e)]]-I73,0),0)</f>
        <v>90</v>
      </c>
      <c r="K74">
        <f>IF(A73=Emisiones_CH4_CO2eq_LA[[#This Row],[País]],IFERROR(((Emisiones_CH4_CO2eq_LA[[#This Row],[Emisiones Fugitivas (kilotoneladas CO₂e)]]-I73)/I73)*100,0),0)</f>
        <v>2.1276595744680851</v>
      </c>
      <c r="L74">
        <v>2.2496484924230498E-2</v>
      </c>
      <c r="M74">
        <v>56940</v>
      </c>
      <c r="N74">
        <f>IF(A73=Emisiones_CH4_CO2eq_LA[[#This Row],[País]],IFERROR(Emisiones_CH4_CO2eq_LA[[#This Row],[Residuos (kilotoneladas CO₂e)]]-M73,0),0)</f>
        <v>900</v>
      </c>
      <c r="O74">
        <f>IF(A73=Emisiones_CH4_CO2eq_LA[[#This Row],[País]],IFERROR(((Emisiones_CH4_CO2eq_LA[[#This Row],[Residuos (kilotoneladas CO₂e)]]-M73)/M73)*100,0),0)</f>
        <v>1.6059957173447537</v>
      </c>
      <c r="P74">
        <v>0.29651616934853903</v>
      </c>
      <c r="Q74">
        <v>9130</v>
      </c>
      <c r="R74">
        <f>IF(A73=Emisiones_CH4_CO2eq_LA[[#This Row],[País]],IFERROR(Emisiones_CH4_CO2eq_LA[[#This Row],[UCTUS (kilotoneladas CO₂e)]]-Q73,0),0)</f>
        <v>-16980</v>
      </c>
      <c r="S74">
        <f>IF(A73=Emisiones_CH4_CO2eq_LA[[#This Row],[País]],IFERROR(((Emisiones_CH4_CO2eq_LA[[#This Row],[UCTUS (kilotoneladas CO₂e)]]-Q73)/Q73)*100,0),0)</f>
        <v>-65.032554576790503</v>
      </c>
      <c r="T74">
        <v>4.7544654481070599E-2</v>
      </c>
      <c r="U74">
        <v>230</v>
      </c>
      <c r="V74">
        <f>IF(A73=Emisiones_CH4_CO2eq_LA[[#This Row],[País]],IFERROR(Emisiones_CH4_CO2eq_LA[[#This Row],[Industria (kilotoneladas CO₂e)]]-U73,0),0)</f>
        <v>0</v>
      </c>
      <c r="W74">
        <f>IF(A73=Emisiones_CH4_CO2eq_LA[[#This Row],[País]],IFERROR(((Emisiones_CH4_CO2eq_LA[[#This Row],[Industria (kilotoneladas CO₂e)]]-U73)/U73)*100,0),0)</f>
        <v>0</v>
      </c>
      <c r="X74">
        <v>1.19772952142894E-3</v>
      </c>
      <c r="Y74">
        <v>11510</v>
      </c>
      <c r="Z74">
        <f>IF(A73=Emisiones_CH4_CO2eq_LA[[#This Row],[País]],IFERROR(Emisiones_CH4_CO2eq_LA[[#This Row],[Otras Quemas de Combustible (kilotoneladas CO₂e)]]-Y73,0),0)</f>
        <v>-150</v>
      </c>
      <c r="AA74">
        <f>IF(A73=Emisiones_CH4_CO2eq_LA[[#This Row],[País]],IFERROR(((Emisiones_CH4_CO2eq_LA[[#This Row],[Otras Quemas de Combustible (kilotoneladas CO₂e)]]-Y73)/Y73)*100,0),0)</f>
        <v>-1.2864493996569468</v>
      </c>
      <c r="AB74">
        <v>0.06</v>
      </c>
    </row>
    <row r="75" spans="1:28" x14ac:dyDescent="0.25">
      <c r="A75" t="s">
        <v>46</v>
      </c>
      <c r="B75" t="s">
        <v>403</v>
      </c>
      <c r="C75" t="s">
        <v>47</v>
      </c>
      <c r="D75">
        <v>2009</v>
      </c>
      <c r="E75">
        <v>321210</v>
      </c>
      <c r="F75">
        <f>IF(A74=Emisiones_CH4_CO2eq_LA[[#This Row],[País]],IFERROR(Emisiones_CH4_CO2eq_LA[[#This Row],[Agricultura (kilotoneladas CO₂e)]]-E74,0),0)</f>
        <v>2370</v>
      </c>
      <c r="G75">
        <f>IF(A74=Emisiones_CH4_CO2eq_LA[[#This Row],[País]],IFERROR(((Emisiones_CH4_CO2eq_LA[[#This Row],[Agricultura (kilotoneladas CO₂e)]]-E74)/E74)*100,0),0)</f>
        <v>0.74331953330824241</v>
      </c>
      <c r="H75">
        <v>1.6566865583897099</v>
      </c>
      <c r="I75">
        <v>6000</v>
      </c>
      <c r="J75">
        <f>IF(A74=Emisiones_CH4_CO2eq_LA[[#This Row],[País]],IFERROR(Emisiones_CH4_CO2eq_LA[[#This Row],[Emisiones Fugitivas (kilotoneladas CO₂e)]]-I74,0),0)</f>
        <v>1680</v>
      </c>
      <c r="K75">
        <f>IF(A74=Emisiones_CH4_CO2eq_LA[[#This Row],[País]],IFERROR(((Emisiones_CH4_CO2eq_LA[[#This Row],[Emisiones Fugitivas (kilotoneladas CO₂e)]]-I74)/I74)*100,0),0)</f>
        <v>38.888888888888893</v>
      </c>
      <c r="L75">
        <v>3.0945858940687701E-2</v>
      </c>
      <c r="M75">
        <v>58400</v>
      </c>
      <c r="N75">
        <f>IF(A74=Emisiones_CH4_CO2eq_LA[[#This Row],[País]],IFERROR(Emisiones_CH4_CO2eq_LA[[#This Row],[Residuos (kilotoneladas CO₂e)]]-M74,0),0)</f>
        <v>1460</v>
      </c>
      <c r="O75">
        <f>IF(A74=Emisiones_CH4_CO2eq_LA[[#This Row],[País]],IFERROR(((Emisiones_CH4_CO2eq_LA[[#This Row],[Residuos (kilotoneladas CO₂e)]]-M74)/M74)*100,0),0)</f>
        <v>2.5641025641025639</v>
      </c>
      <c r="P75">
        <v>0.30120636035602699</v>
      </c>
      <c r="Q75">
        <v>6980</v>
      </c>
      <c r="R75">
        <f>IF(A74=Emisiones_CH4_CO2eq_LA[[#This Row],[País]],IFERROR(Emisiones_CH4_CO2eq_LA[[#This Row],[UCTUS (kilotoneladas CO₂e)]]-Q74,0),0)</f>
        <v>-2150</v>
      </c>
      <c r="S75">
        <f>IF(A74=Emisiones_CH4_CO2eq_LA[[#This Row],[País]],IFERROR(((Emisiones_CH4_CO2eq_LA[[#This Row],[UCTUS (kilotoneladas CO₂e)]]-Q74)/Q74)*100,0),0)</f>
        <v>-23.548740416210297</v>
      </c>
      <c r="T75">
        <v>3.6000349234333401E-2</v>
      </c>
      <c r="U75">
        <v>230</v>
      </c>
      <c r="V75">
        <f>IF(A74=Emisiones_CH4_CO2eq_LA[[#This Row],[País]],IFERROR(Emisiones_CH4_CO2eq_LA[[#This Row],[Industria (kilotoneladas CO₂e)]]-U74,0),0)</f>
        <v>0</v>
      </c>
      <c r="W75">
        <f>IF(A74=Emisiones_CH4_CO2eq_LA[[#This Row],[País]],IFERROR(((Emisiones_CH4_CO2eq_LA[[#This Row],[Industria (kilotoneladas CO₂e)]]-U74)/U74)*100,0),0)</f>
        <v>0</v>
      </c>
      <c r="X75">
        <v>1.1862579260596899E-3</v>
      </c>
      <c r="Y75">
        <v>11360</v>
      </c>
      <c r="Z75">
        <f>IF(A74=Emisiones_CH4_CO2eq_LA[[#This Row],[País]],IFERROR(Emisiones_CH4_CO2eq_LA[[#This Row],[Otras Quemas de Combustible (kilotoneladas CO₂e)]]-Y74,0),0)</f>
        <v>-150</v>
      </c>
      <c r="AA75">
        <f>IF(A74=Emisiones_CH4_CO2eq_LA[[#This Row],[País]],IFERROR(((Emisiones_CH4_CO2eq_LA[[#This Row],[Otras Quemas de Combustible (kilotoneladas CO₂e)]]-Y74)/Y74)*100,0),0)</f>
        <v>-1.3032145960034751</v>
      </c>
      <c r="AB75">
        <v>0.06</v>
      </c>
    </row>
    <row r="76" spans="1:28" x14ac:dyDescent="0.25">
      <c r="A76" t="s">
        <v>46</v>
      </c>
      <c r="B76" t="s">
        <v>403</v>
      </c>
      <c r="C76" t="s">
        <v>47</v>
      </c>
      <c r="D76">
        <v>2010</v>
      </c>
      <c r="E76">
        <v>336820</v>
      </c>
      <c r="F76">
        <f>IF(A75=Emisiones_CH4_CO2eq_LA[[#This Row],[País]],IFERROR(Emisiones_CH4_CO2eq_LA[[#This Row],[Agricultura (kilotoneladas CO₂e)]]-E75,0),0)</f>
        <v>15610</v>
      </c>
      <c r="G76">
        <f>IF(A75=Emisiones_CH4_CO2eq_LA[[#This Row],[País]],IFERROR(((Emisiones_CH4_CO2eq_LA[[#This Row],[Agricultura (kilotoneladas CO₂e)]]-E75)/E75)*100,0),0)</f>
        <v>4.8597490738146387</v>
      </c>
      <c r="H76">
        <v>1.72098061457024</v>
      </c>
      <c r="I76">
        <v>4520</v>
      </c>
      <c r="J76">
        <f>IF(A75=Emisiones_CH4_CO2eq_LA[[#This Row],[País]],IFERROR(Emisiones_CH4_CO2eq_LA[[#This Row],[Emisiones Fugitivas (kilotoneladas CO₂e)]]-I75,0),0)</f>
        <v>-1480</v>
      </c>
      <c r="K76">
        <f>IF(A75=Emisiones_CH4_CO2eq_LA[[#This Row],[País]],IFERROR(((Emisiones_CH4_CO2eq_LA[[#This Row],[Emisiones Fugitivas (kilotoneladas CO₂e)]]-I75)/I75)*100,0),0)</f>
        <v>-24.666666666666668</v>
      </c>
      <c r="L76">
        <v>2.3094924226166699E-2</v>
      </c>
      <c r="M76">
        <v>61570</v>
      </c>
      <c r="N76">
        <f>IF(A75=Emisiones_CH4_CO2eq_LA[[#This Row],[País]],IFERROR(Emisiones_CH4_CO2eq_LA[[#This Row],[Residuos (kilotoneladas CO₂e)]]-M75,0),0)</f>
        <v>3170</v>
      </c>
      <c r="O76">
        <f>IF(A75=Emisiones_CH4_CO2eq_LA[[#This Row],[País]],IFERROR(((Emisiones_CH4_CO2eq_LA[[#This Row],[Residuos (kilotoneladas CO₂e)]]-M75)/M75)*100,0),0)</f>
        <v>5.4280821917808222</v>
      </c>
      <c r="P76">
        <v>0.314591700133868</v>
      </c>
      <c r="Q76">
        <v>25860</v>
      </c>
      <c r="R76">
        <f>IF(A75=Emisiones_CH4_CO2eq_LA[[#This Row],[País]],IFERROR(Emisiones_CH4_CO2eq_LA[[#This Row],[UCTUS (kilotoneladas CO₂e)]]-Q75,0),0)</f>
        <v>18880</v>
      </c>
      <c r="S76">
        <f>IF(A75=Emisiones_CH4_CO2eq_LA[[#This Row],[País]],IFERROR(((Emisiones_CH4_CO2eq_LA[[#This Row],[UCTUS (kilotoneladas CO₂e)]]-Q75)/Q75)*100,0),0)</f>
        <v>270.48710601719199</v>
      </c>
      <c r="T76">
        <v>0.13213157975413101</v>
      </c>
      <c r="U76">
        <v>230</v>
      </c>
      <c r="V76">
        <f>IF(A75=Emisiones_CH4_CO2eq_LA[[#This Row],[País]],IFERROR(Emisiones_CH4_CO2eq_LA[[#This Row],[Industria (kilotoneladas CO₂e)]]-U75,0),0)</f>
        <v>0</v>
      </c>
      <c r="W76">
        <f>IF(A75=Emisiones_CH4_CO2eq_LA[[#This Row],[País]],IFERROR(((Emisiones_CH4_CO2eq_LA[[#This Row],[Industria (kilotoneladas CO₂e)]]-U75)/U75)*100,0),0)</f>
        <v>0</v>
      </c>
      <c r="X76">
        <v>1.1751841973491901E-3</v>
      </c>
      <c r="Y76">
        <v>11210</v>
      </c>
      <c r="Z76">
        <f>IF(A75=Emisiones_CH4_CO2eq_LA[[#This Row],[País]],IFERROR(Emisiones_CH4_CO2eq_LA[[#This Row],[Otras Quemas de Combustible (kilotoneladas CO₂e)]]-Y75,0),0)</f>
        <v>-150</v>
      </c>
      <c r="AA76">
        <f>IF(A75=Emisiones_CH4_CO2eq_LA[[#This Row],[País]],IFERROR(((Emisiones_CH4_CO2eq_LA[[#This Row],[Otras Quemas de Combustible (kilotoneladas CO₂e)]]-Y75)/Y75)*100,0),0)</f>
        <v>-1.3204225352112675</v>
      </c>
      <c r="AB76">
        <v>0.06</v>
      </c>
    </row>
    <row r="77" spans="1:28" x14ac:dyDescent="0.25">
      <c r="A77" t="s">
        <v>46</v>
      </c>
      <c r="B77" t="s">
        <v>403</v>
      </c>
      <c r="C77" t="s">
        <v>47</v>
      </c>
      <c r="D77">
        <v>2011</v>
      </c>
      <c r="E77">
        <v>334380</v>
      </c>
      <c r="F77">
        <f>IF(A76=Emisiones_CH4_CO2eq_LA[[#This Row],[País]],IFERROR(Emisiones_CH4_CO2eq_LA[[#This Row],[Agricultura (kilotoneladas CO₂e)]]-E76,0),0)</f>
        <v>-2440</v>
      </c>
      <c r="G77">
        <f>IF(A76=Emisiones_CH4_CO2eq_LA[[#This Row],[País]],IFERROR(((Emisiones_CH4_CO2eq_LA[[#This Row],[Agricultura (kilotoneladas CO₂e)]]-E76)/E76)*100,0),0)</f>
        <v>-0.72442254022920249</v>
      </c>
      <c r="H77">
        <v>1.6929346452498399</v>
      </c>
      <c r="I77">
        <v>4760</v>
      </c>
      <c r="J77">
        <f>IF(A76=Emisiones_CH4_CO2eq_LA[[#This Row],[País]],IFERROR(Emisiones_CH4_CO2eq_LA[[#This Row],[Emisiones Fugitivas (kilotoneladas CO₂e)]]-I76,0),0)</f>
        <v>240</v>
      </c>
      <c r="K77">
        <f>IF(A76=Emisiones_CH4_CO2eq_LA[[#This Row],[País]],IFERROR(((Emisiones_CH4_CO2eq_LA[[#This Row],[Emisiones Fugitivas (kilotoneladas CO₂e)]]-I76)/I76)*100,0),0)</f>
        <v>5.3097345132743365</v>
      </c>
      <c r="L77">
        <v>2.4099434509806901E-2</v>
      </c>
      <c r="M77">
        <v>62440</v>
      </c>
      <c r="N77">
        <f>IF(A76=Emisiones_CH4_CO2eq_LA[[#This Row],[País]],IFERROR(Emisiones_CH4_CO2eq_LA[[#This Row],[Residuos (kilotoneladas CO₂e)]]-M76,0),0)</f>
        <v>870</v>
      </c>
      <c r="O77">
        <f>IF(A76=Emisiones_CH4_CO2eq_LA[[#This Row],[País]],IFERROR(((Emisiones_CH4_CO2eq_LA[[#This Row],[Residuos (kilotoneladas CO₂e)]]-M76)/M76)*100,0),0)</f>
        <v>1.4130258242650642</v>
      </c>
      <c r="P77">
        <v>0.31612787621687899</v>
      </c>
      <c r="Q77">
        <v>6580</v>
      </c>
      <c r="R77">
        <f>IF(A76=Emisiones_CH4_CO2eq_LA[[#This Row],[País]],IFERROR(Emisiones_CH4_CO2eq_LA[[#This Row],[UCTUS (kilotoneladas CO₂e)]]-Q76,0),0)</f>
        <v>-19280</v>
      </c>
      <c r="S77">
        <f>IF(A76=Emisiones_CH4_CO2eq_LA[[#This Row],[País]],IFERROR(((Emisiones_CH4_CO2eq_LA[[#This Row],[UCTUS (kilotoneladas CO₂e)]]-Q76)/Q76)*100,0),0)</f>
        <v>-74.555297757153909</v>
      </c>
      <c r="T77">
        <v>3.3313924175321398E-2</v>
      </c>
      <c r="U77">
        <v>230</v>
      </c>
      <c r="V77">
        <f>IF(A76=Emisiones_CH4_CO2eq_LA[[#This Row],[País]],IFERROR(Emisiones_CH4_CO2eq_LA[[#This Row],[Industria (kilotoneladas CO₂e)]]-U76,0),0)</f>
        <v>0</v>
      </c>
      <c r="W77">
        <f>IF(A76=Emisiones_CH4_CO2eq_LA[[#This Row],[País]],IFERROR(((Emisiones_CH4_CO2eq_LA[[#This Row],[Industria (kilotoneladas CO₂e)]]-U76)/U76)*100,0),0)</f>
        <v>0</v>
      </c>
      <c r="X77">
        <v>1.1644684742133601E-3</v>
      </c>
      <c r="Y77">
        <v>11470</v>
      </c>
      <c r="Z77">
        <f>IF(A76=Emisiones_CH4_CO2eq_LA[[#This Row],[País]],IFERROR(Emisiones_CH4_CO2eq_LA[[#This Row],[Otras Quemas de Combustible (kilotoneladas CO₂e)]]-Y76,0),0)</f>
        <v>260</v>
      </c>
      <c r="AA77">
        <f>IF(A76=Emisiones_CH4_CO2eq_LA[[#This Row],[País]],IFERROR(((Emisiones_CH4_CO2eq_LA[[#This Row],[Otras Quemas de Combustible (kilotoneladas CO₂e)]]-Y76)/Y76)*100,0),0)</f>
        <v>2.3193577163247099</v>
      </c>
      <c r="AB77">
        <v>0.06</v>
      </c>
    </row>
    <row r="78" spans="1:28" x14ac:dyDescent="0.25">
      <c r="A78" t="s">
        <v>46</v>
      </c>
      <c r="B78" t="s">
        <v>403</v>
      </c>
      <c r="C78" t="s">
        <v>47</v>
      </c>
      <c r="D78">
        <v>2012</v>
      </c>
      <c r="E78">
        <v>334730</v>
      </c>
      <c r="F78">
        <f>IF(A77=Emisiones_CH4_CO2eq_LA[[#This Row],[País]],IFERROR(Emisiones_CH4_CO2eq_LA[[#This Row],[Agricultura (kilotoneladas CO₂e)]]-E77,0),0)</f>
        <v>350</v>
      </c>
      <c r="G78">
        <f>IF(A77=Emisiones_CH4_CO2eq_LA[[#This Row],[País]],IFERROR(((Emisiones_CH4_CO2eq_LA[[#This Row],[Agricultura (kilotoneladas CO₂e)]]-E77)/E77)*100,0),0)</f>
        <v>0.10467133201746516</v>
      </c>
      <c r="H78">
        <v>1.67963784172021</v>
      </c>
      <c r="I78">
        <v>5000</v>
      </c>
      <c r="J78">
        <f>IF(A77=Emisiones_CH4_CO2eq_LA[[#This Row],[País]],IFERROR(Emisiones_CH4_CO2eq_LA[[#This Row],[Emisiones Fugitivas (kilotoneladas CO₂e)]]-I77,0),0)</f>
        <v>240</v>
      </c>
      <c r="K78">
        <f>IF(A77=Emisiones_CH4_CO2eq_LA[[#This Row],[País]],IFERROR(((Emisiones_CH4_CO2eq_LA[[#This Row],[Emisiones Fugitivas (kilotoneladas CO₂e)]]-I77)/I77)*100,0),0)</f>
        <v>5.0420168067226889</v>
      </c>
      <c r="L78">
        <v>2.50894428602189E-2</v>
      </c>
      <c r="M78">
        <v>63310</v>
      </c>
      <c r="N78">
        <f>IF(A77=Emisiones_CH4_CO2eq_LA[[#This Row],[País]],IFERROR(Emisiones_CH4_CO2eq_LA[[#This Row],[Residuos (kilotoneladas CO₂e)]]-M77,0),0)</f>
        <v>870</v>
      </c>
      <c r="O78">
        <f>IF(A77=Emisiones_CH4_CO2eq_LA[[#This Row],[País]],IFERROR(((Emisiones_CH4_CO2eq_LA[[#This Row],[Residuos (kilotoneladas CO₂e)]]-M77)/M77)*100,0),0)</f>
        <v>1.3933376040999359</v>
      </c>
      <c r="P78">
        <v>0.31768252549609199</v>
      </c>
      <c r="Q78">
        <v>13060</v>
      </c>
      <c r="R78">
        <f>IF(A77=Emisiones_CH4_CO2eq_LA[[#This Row],[País]],IFERROR(Emisiones_CH4_CO2eq_LA[[#This Row],[UCTUS (kilotoneladas CO₂e)]]-Q77,0),0)</f>
        <v>6480</v>
      </c>
      <c r="S78">
        <f>IF(A77=Emisiones_CH4_CO2eq_LA[[#This Row],[País]],IFERROR(((Emisiones_CH4_CO2eq_LA[[#This Row],[UCTUS (kilotoneladas CO₂e)]]-Q77)/Q77)*100,0),0)</f>
        <v>98.480243161094222</v>
      </c>
      <c r="T78">
        <v>6.5533624750891903E-2</v>
      </c>
      <c r="U78">
        <v>230</v>
      </c>
      <c r="V78">
        <f>IF(A77=Emisiones_CH4_CO2eq_LA[[#This Row],[País]],IFERROR(Emisiones_CH4_CO2eq_LA[[#This Row],[Industria (kilotoneladas CO₂e)]]-U77,0),0)</f>
        <v>0</v>
      </c>
      <c r="W78">
        <f>IF(A77=Emisiones_CH4_CO2eq_LA[[#This Row],[País]],IFERROR(((Emisiones_CH4_CO2eq_LA[[#This Row],[Industria (kilotoneladas CO₂e)]]-U77)/U77)*100,0),0)</f>
        <v>0</v>
      </c>
      <c r="X78">
        <v>1.15411437157007E-3</v>
      </c>
      <c r="Y78">
        <v>11730</v>
      </c>
      <c r="Z78">
        <f>IF(A77=Emisiones_CH4_CO2eq_LA[[#This Row],[País]],IFERROR(Emisiones_CH4_CO2eq_LA[[#This Row],[Otras Quemas de Combustible (kilotoneladas CO₂e)]]-Y77,0),0)</f>
        <v>260</v>
      </c>
      <c r="AA78">
        <f>IF(A77=Emisiones_CH4_CO2eq_LA[[#This Row],[País]],IFERROR(((Emisiones_CH4_CO2eq_LA[[#This Row],[Otras Quemas de Combustible (kilotoneladas CO₂e)]]-Y77)/Y77)*100,0),0)</f>
        <v>2.2667829119442024</v>
      </c>
      <c r="AB78">
        <v>0.06</v>
      </c>
    </row>
    <row r="79" spans="1:28" x14ac:dyDescent="0.25">
      <c r="A79" t="s">
        <v>46</v>
      </c>
      <c r="B79" t="s">
        <v>403</v>
      </c>
      <c r="C79" t="s">
        <v>47</v>
      </c>
      <c r="D79">
        <v>2013</v>
      </c>
      <c r="E79">
        <v>330380</v>
      </c>
      <c r="F79">
        <f>IF(A78=Emisiones_CH4_CO2eq_LA[[#This Row],[País]],IFERROR(Emisiones_CH4_CO2eq_LA[[#This Row],[Agricultura (kilotoneladas CO₂e)]]-E78,0),0)</f>
        <v>-4350</v>
      </c>
      <c r="G79">
        <f>IF(A78=Emisiones_CH4_CO2eq_LA[[#This Row],[País]],IFERROR(((Emisiones_CH4_CO2eq_LA[[#This Row],[Agricultura (kilotoneladas CO₂e)]]-E78)/E78)*100,0),0)</f>
        <v>-1.2995548651151676</v>
      </c>
      <c r="H79">
        <v>1.6433872540241501</v>
      </c>
      <c r="I79">
        <v>5240</v>
      </c>
      <c r="J79">
        <f>IF(A78=Emisiones_CH4_CO2eq_LA[[#This Row],[País]],IFERROR(Emisiones_CH4_CO2eq_LA[[#This Row],[Emisiones Fugitivas (kilotoneladas CO₂e)]]-I78,0),0)</f>
        <v>240</v>
      </c>
      <c r="K79">
        <f>IF(A78=Emisiones_CH4_CO2eq_LA[[#This Row],[País]],IFERROR(((Emisiones_CH4_CO2eq_LA[[#This Row],[Emisiones Fugitivas (kilotoneladas CO₂e)]]-I78)/I78)*100,0),0)</f>
        <v>4.8</v>
      </c>
      <c r="L79">
        <v>2.6064983386060201E-2</v>
      </c>
      <c r="M79">
        <v>64180</v>
      </c>
      <c r="N79">
        <f>IF(A78=Emisiones_CH4_CO2eq_LA[[#This Row],[País]],IFERROR(Emisiones_CH4_CO2eq_LA[[#This Row],[Residuos (kilotoneladas CO₂e)]]-M78,0),0)</f>
        <v>870</v>
      </c>
      <c r="O79">
        <f>IF(A78=Emisiones_CH4_CO2eq_LA[[#This Row],[País]],IFERROR(((Emisiones_CH4_CO2eq_LA[[#This Row],[Residuos (kilotoneladas CO₂e)]]-M78)/M78)*100,0),0)</f>
        <v>1.3741904912336125</v>
      </c>
      <c r="P79">
        <v>0.31924630414453098</v>
      </c>
      <c r="Q79">
        <v>4960</v>
      </c>
      <c r="R79">
        <f>IF(A78=Emisiones_CH4_CO2eq_LA[[#This Row],[País]],IFERROR(Emisiones_CH4_CO2eq_LA[[#This Row],[UCTUS (kilotoneladas CO₂e)]]-Q78,0),0)</f>
        <v>-8100</v>
      </c>
      <c r="S79">
        <f>IF(A78=Emisiones_CH4_CO2eq_LA[[#This Row],[País]],IFERROR(((Emisiones_CH4_CO2eq_LA[[#This Row],[UCTUS (kilotoneladas CO₂e)]]-Q78)/Q78)*100,0),0)</f>
        <v>-62.021439509954057</v>
      </c>
      <c r="T79">
        <v>2.4672198014285999E-2</v>
      </c>
      <c r="U79">
        <v>230</v>
      </c>
      <c r="V79">
        <f>IF(A78=Emisiones_CH4_CO2eq_LA[[#This Row],[País]],IFERROR(Emisiones_CH4_CO2eq_LA[[#This Row],[Industria (kilotoneladas CO₂e)]]-U78,0),0)</f>
        <v>0</v>
      </c>
      <c r="W79">
        <f>IF(A78=Emisiones_CH4_CO2eq_LA[[#This Row],[País]],IFERROR(((Emisiones_CH4_CO2eq_LA[[#This Row],[Industria (kilotoneladas CO₂e)]]-U78)/U78)*100,0),0)</f>
        <v>0</v>
      </c>
      <c r="X79">
        <v>1.1440736982431001E-3</v>
      </c>
      <c r="Y79">
        <v>12000</v>
      </c>
      <c r="Z79">
        <f>IF(A78=Emisiones_CH4_CO2eq_LA[[#This Row],[País]],IFERROR(Emisiones_CH4_CO2eq_LA[[#This Row],[Otras Quemas de Combustible (kilotoneladas CO₂e)]]-Y78,0),0)</f>
        <v>270</v>
      </c>
      <c r="AA79">
        <f>IF(A78=Emisiones_CH4_CO2eq_LA[[#This Row],[País]],IFERROR(((Emisiones_CH4_CO2eq_LA[[#This Row],[Otras Quemas de Combustible (kilotoneladas CO₂e)]]-Y78)/Y78)*100,0),0)</f>
        <v>2.3017902813299234</v>
      </c>
      <c r="AB79">
        <v>0.06</v>
      </c>
    </row>
    <row r="80" spans="1:28" x14ac:dyDescent="0.25">
      <c r="A80" t="s">
        <v>46</v>
      </c>
      <c r="B80" t="s">
        <v>403</v>
      </c>
      <c r="C80" t="s">
        <v>47</v>
      </c>
      <c r="D80">
        <v>2014</v>
      </c>
      <c r="E80">
        <v>333620</v>
      </c>
      <c r="F80">
        <f>IF(A79=Emisiones_CH4_CO2eq_LA[[#This Row],[País]],IFERROR(Emisiones_CH4_CO2eq_LA[[#This Row],[Agricultura (kilotoneladas CO₂e)]]-E79,0),0)</f>
        <v>3240</v>
      </c>
      <c r="G80">
        <f>IF(A79=Emisiones_CH4_CO2eq_LA[[#This Row],[País]],IFERROR(((Emisiones_CH4_CO2eq_LA[[#This Row],[Agricultura (kilotoneladas CO₂e)]]-E79)/E79)*100,0),0)</f>
        <v>0.98068890368666395</v>
      </c>
      <c r="H80">
        <v>1.6453611094671601</v>
      </c>
      <c r="I80">
        <v>5480</v>
      </c>
      <c r="J80">
        <f>IF(A79=Emisiones_CH4_CO2eq_LA[[#This Row],[País]],IFERROR(Emisiones_CH4_CO2eq_LA[[#This Row],[Emisiones Fugitivas (kilotoneladas CO₂e)]]-I79,0),0)</f>
        <v>240</v>
      </c>
      <c r="K80">
        <f>IF(A79=Emisiones_CH4_CO2eq_LA[[#This Row],[País]],IFERROR(((Emisiones_CH4_CO2eq_LA[[#This Row],[Emisiones Fugitivas (kilotoneladas CO₂e)]]-I79)/I79)*100,0),0)</f>
        <v>4.5801526717557248</v>
      </c>
      <c r="L80">
        <v>2.70264938549249E-2</v>
      </c>
      <c r="M80">
        <v>65050</v>
      </c>
      <c r="N80">
        <f>IF(A79=Emisiones_CH4_CO2eq_LA[[#This Row],[País]],IFERROR(Emisiones_CH4_CO2eq_LA[[#This Row],[Residuos (kilotoneladas CO₂e)]]-M79,0),0)</f>
        <v>870</v>
      </c>
      <c r="O80">
        <f>IF(A79=Emisiones_CH4_CO2eq_LA[[#This Row],[País]],IFERROR(((Emisiones_CH4_CO2eq_LA[[#This Row],[Residuos (kilotoneladas CO₂e)]]-M79)/M79)*100,0),0)</f>
        <v>1.3555624805235276</v>
      </c>
      <c r="P80">
        <v>0.32081631847862502</v>
      </c>
      <c r="Q80">
        <v>10850</v>
      </c>
      <c r="R80">
        <f>IF(A79=Emisiones_CH4_CO2eq_LA[[#This Row],[País]],IFERROR(Emisiones_CH4_CO2eq_LA[[#This Row],[UCTUS (kilotoneladas CO₂e)]]-Q79,0),0)</f>
        <v>5890</v>
      </c>
      <c r="S80">
        <f>IF(A79=Emisiones_CH4_CO2eq_LA[[#This Row],[País]],IFERROR(((Emisiones_CH4_CO2eq_LA[[#This Row],[UCTUS (kilotoneladas CO₂e)]]-Q79)/Q79)*100,0),0)</f>
        <v>118.75</v>
      </c>
      <c r="T80">
        <v>5.3510485095973601E-2</v>
      </c>
      <c r="U80">
        <v>230</v>
      </c>
      <c r="V80">
        <f>IF(A79=Emisiones_CH4_CO2eq_LA[[#This Row],[País]],IFERROR(Emisiones_CH4_CO2eq_LA[[#This Row],[Industria (kilotoneladas CO₂e)]]-U79,0),0)</f>
        <v>0</v>
      </c>
      <c r="W80">
        <f>IF(A79=Emisiones_CH4_CO2eq_LA[[#This Row],[País]],IFERROR(((Emisiones_CH4_CO2eq_LA[[#This Row],[Industria (kilotoneladas CO₂e)]]-U79)/U79)*100,0),0)</f>
        <v>0</v>
      </c>
      <c r="X80">
        <v>1.1343236471957499E-3</v>
      </c>
      <c r="Y80">
        <v>12260</v>
      </c>
      <c r="Z80">
        <f>IF(A79=Emisiones_CH4_CO2eq_LA[[#This Row],[País]],IFERROR(Emisiones_CH4_CO2eq_LA[[#This Row],[Otras Quemas de Combustible (kilotoneladas CO₂e)]]-Y79,0),0)</f>
        <v>260</v>
      </c>
      <c r="AA80">
        <f>IF(A79=Emisiones_CH4_CO2eq_LA[[#This Row],[País]],IFERROR(((Emisiones_CH4_CO2eq_LA[[#This Row],[Otras Quemas de Combustible (kilotoneladas CO₂e)]]-Y79)/Y79)*100,0),0)</f>
        <v>2.166666666666667</v>
      </c>
      <c r="AB80">
        <v>0.06</v>
      </c>
    </row>
    <row r="81" spans="1:28" x14ac:dyDescent="0.25">
      <c r="A81" t="s">
        <v>46</v>
      </c>
      <c r="B81" t="s">
        <v>403</v>
      </c>
      <c r="C81" t="s">
        <v>47</v>
      </c>
      <c r="D81">
        <v>2015</v>
      </c>
      <c r="E81">
        <v>338010</v>
      </c>
      <c r="F81">
        <f>IF(A80=Emisiones_CH4_CO2eq_LA[[#This Row],[País]],IFERROR(Emisiones_CH4_CO2eq_LA[[#This Row],[Agricultura (kilotoneladas CO₂e)]]-E80,0),0)</f>
        <v>4390</v>
      </c>
      <c r="G81">
        <f>IF(A80=Emisiones_CH4_CO2eq_LA[[#This Row],[País]],IFERROR(((Emisiones_CH4_CO2eq_LA[[#This Row],[Agricultura (kilotoneladas CO₂e)]]-E80)/E80)*100,0),0)</f>
        <v>1.3158683532162341</v>
      </c>
      <c r="H81">
        <v>1.65308697523377</v>
      </c>
      <c r="I81">
        <v>5720</v>
      </c>
      <c r="J81">
        <f>IF(A80=Emisiones_CH4_CO2eq_LA[[#This Row],[País]],IFERROR(Emisiones_CH4_CO2eq_LA[[#This Row],[Emisiones Fugitivas (kilotoneladas CO₂e)]]-I80,0),0)</f>
        <v>240</v>
      </c>
      <c r="K81">
        <f>IF(A80=Emisiones_CH4_CO2eq_LA[[#This Row],[País]],IFERROR(((Emisiones_CH4_CO2eq_LA[[#This Row],[Emisiones Fugitivas (kilotoneladas CO₂e)]]-I80)/I80)*100,0),0)</f>
        <v>4.3795620437956204</v>
      </c>
      <c r="L81">
        <v>2.7974490394772799E-2</v>
      </c>
      <c r="M81">
        <v>65920</v>
      </c>
      <c r="N81">
        <f>IF(A80=Emisiones_CH4_CO2eq_LA[[#This Row],[País]],IFERROR(Emisiones_CH4_CO2eq_LA[[#This Row],[Residuos (kilotoneladas CO₂e)]]-M80,0),0)</f>
        <v>870</v>
      </c>
      <c r="O81">
        <f>IF(A80=Emisiones_CH4_CO2eq_LA[[#This Row],[País]],IFERROR(((Emisiones_CH4_CO2eq_LA[[#This Row],[Residuos (kilotoneladas CO₂e)]]-M80)/M80)*100,0),0)</f>
        <v>1.3374327440430438</v>
      </c>
      <c r="P81">
        <v>0.32239132986423502</v>
      </c>
      <c r="Q81">
        <v>24430</v>
      </c>
      <c r="R81">
        <f>IF(A80=Emisiones_CH4_CO2eq_LA[[#This Row],[País]],IFERROR(Emisiones_CH4_CO2eq_LA[[#This Row],[UCTUS (kilotoneladas CO₂e)]]-Q80,0),0)</f>
        <v>13580</v>
      </c>
      <c r="S81">
        <f>IF(A80=Emisiones_CH4_CO2eq_LA[[#This Row],[País]],IFERROR(((Emisiones_CH4_CO2eq_LA[[#This Row],[UCTUS (kilotoneladas CO₂e)]]-Q80)/Q80)*100,0),0)</f>
        <v>125.16129032258065</v>
      </c>
      <c r="T81">
        <v>0.119478461598654</v>
      </c>
      <c r="U81">
        <v>230</v>
      </c>
      <c r="V81">
        <f>IF(A80=Emisiones_CH4_CO2eq_LA[[#This Row],[País]],IFERROR(Emisiones_CH4_CO2eq_LA[[#This Row],[Industria (kilotoneladas CO₂e)]]-U80,0),0)</f>
        <v>0</v>
      </c>
      <c r="W81">
        <f>IF(A80=Emisiones_CH4_CO2eq_LA[[#This Row],[País]],IFERROR(((Emisiones_CH4_CO2eq_LA[[#This Row],[Industria (kilotoneladas CO₂e)]]-U80)/U80)*100,0),0)</f>
        <v>0</v>
      </c>
      <c r="X81">
        <v>1.1248483899996E-3</v>
      </c>
      <c r="Y81">
        <v>12520</v>
      </c>
      <c r="Z81">
        <f>IF(A80=Emisiones_CH4_CO2eq_LA[[#This Row],[País]],IFERROR(Emisiones_CH4_CO2eq_LA[[#This Row],[Otras Quemas de Combustible (kilotoneladas CO₂e)]]-Y80,0),0)</f>
        <v>260</v>
      </c>
      <c r="AA81">
        <f>IF(A80=Emisiones_CH4_CO2eq_LA[[#This Row],[País]],IFERROR(((Emisiones_CH4_CO2eq_LA[[#This Row],[Otras Quemas de Combustible (kilotoneladas CO₂e)]]-Y80)/Y80)*100,0),0)</f>
        <v>2.1207177814029365</v>
      </c>
      <c r="AB81">
        <v>0.06</v>
      </c>
    </row>
    <row r="82" spans="1:28" x14ac:dyDescent="0.25">
      <c r="A82" t="s">
        <v>46</v>
      </c>
      <c r="B82" t="s">
        <v>403</v>
      </c>
      <c r="C82" t="s">
        <v>47</v>
      </c>
      <c r="D82">
        <v>2016</v>
      </c>
      <c r="E82">
        <v>339930</v>
      </c>
      <c r="F82">
        <f>IF(A81=Emisiones_CH4_CO2eq_LA[[#This Row],[País]],IFERROR(Emisiones_CH4_CO2eq_LA[[#This Row],[Agricultura (kilotoneladas CO₂e)]]-E81,0),0)</f>
        <v>1920</v>
      </c>
      <c r="G82">
        <f>IF(A81=Emisiones_CH4_CO2eq_LA[[#This Row],[País]],IFERROR(((Emisiones_CH4_CO2eq_LA[[#This Row],[Agricultura (kilotoneladas CO₂e)]]-E81)/E81)*100,0),0)</f>
        <v>0.56803053164107575</v>
      </c>
      <c r="H82">
        <v>1.6488409016616501</v>
      </c>
      <c r="I82">
        <v>5850</v>
      </c>
      <c r="J82">
        <f>IF(A81=Emisiones_CH4_CO2eq_LA[[#This Row],[País]],IFERROR(Emisiones_CH4_CO2eq_LA[[#This Row],[Emisiones Fugitivas (kilotoneladas CO₂e)]]-I81,0),0)</f>
        <v>130</v>
      </c>
      <c r="K82">
        <f>IF(A81=Emisiones_CH4_CO2eq_LA[[#This Row],[País]],IFERROR(((Emisiones_CH4_CO2eq_LA[[#This Row],[Emisiones Fugitivas (kilotoneladas CO₂e)]]-I81)/I81)*100,0),0)</f>
        <v>2.2727272727272729</v>
      </c>
      <c r="L82">
        <v>2.8375604608950899E-2</v>
      </c>
      <c r="M82">
        <v>66569.999999999898</v>
      </c>
      <c r="N82">
        <f>IF(A81=Emisiones_CH4_CO2eq_LA[[#This Row],[País]],IFERROR(Emisiones_CH4_CO2eq_LA[[#This Row],[Residuos (kilotoneladas CO₂e)]]-M81,0),0)</f>
        <v>649.99999999989814</v>
      </c>
      <c r="O82">
        <f>IF(A81=Emisiones_CH4_CO2eq_LA[[#This Row],[País]],IFERROR(((Emisiones_CH4_CO2eq_LA[[#This Row],[Residuos (kilotoneladas CO₂e)]]-M81)/M81)*100,0),0)</f>
        <v>0.9860436893202339</v>
      </c>
      <c r="P82">
        <v>0.32289982885775498</v>
      </c>
      <c r="Q82">
        <v>20140</v>
      </c>
      <c r="R82">
        <f>IF(A81=Emisiones_CH4_CO2eq_LA[[#This Row],[País]],IFERROR(Emisiones_CH4_CO2eq_LA[[#This Row],[UCTUS (kilotoneladas CO₂e)]]-Q81,0),0)</f>
        <v>-4290</v>
      </c>
      <c r="S82">
        <f>IF(A81=Emisiones_CH4_CO2eq_LA[[#This Row],[País]],IFERROR(((Emisiones_CH4_CO2eq_LA[[#This Row],[UCTUS (kilotoneladas CO₂e)]]-Q81)/Q81)*100,0),0)</f>
        <v>-17.560376586164551</v>
      </c>
      <c r="T82">
        <v>9.7689688346029493E-2</v>
      </c>
      <c r="U82">
        <v>230</v>
      </c>
      <c r="V82">
        <f>IF(A81=Emisiones_CH4_CO2eq_LA[[#This Row],[País]],IFERROR(Emisiones_CH4_CO2eq_LA[[#This Row],[Industria (kilotoneladas CO₂e)]]-U81,0),0)</f>
        <v>0</v>
      </c>
      <c r="W82">
        <f>IF(A81=Emisiones_CH4_CO2eq_LA[[#This Row],[País]],IFERROR(((Emisiones_CH4_CO2eq_LA[[#This Row],[Industria (kilotoneladas CO₂e)]]-U81)/U81)*100,0),0)</f>
        <v>0</v>
      </c>
      <c r="X82">
        <v>1.1156220615484999E-3</v>
      </c>
      <c r="Y82">
        <v>12410</v>
      </c>
      <c r="Z82">
        <f>IF(A81=Emisiones_CH4_CO2eq_LA[[#This Row],[País]],IFERROR(Emisiones_CH4_CO2eq_LA[[#This Row],[Otras Quemas de Combustible (kilotoneladas CO₂e)]]-Y81,0),0)</f>
        <v>-110</v>
      </c>
      <c r="AA82">
        <f>IF(A81=Emisiones_CH4_CO2eq_LA[[#This Row],[País]],IFERROR(((Emisiones_CH4_CO2eq_LA[[#This Row],[Otras Quemas de Combustible (kilotoneladas CO₂e)]]-Y81)/Y81)*100,0),0)</f>
        <v>-0.87859424920127793</v>
      </c>
      <c r="AB82">
        <v>0.06</v>
      </c>
    </row>
    <row r="83" spans="1:28" x14ac:dyDescent="0.25">
      <c r="A83" t="s">
        <v>68</v>
      </c>
      <c r="B83" t="s">
        <v>68</v>
      </c>
      <c r="C83" t="s">
        <v>69</v>
      </c>
      <c r="D83">
        <v>1990</v>
      </c>
      <c r="E83">
        <v>6360</v>
      </c>
      <c r="F83">
        <f>IF(A82=Emisiones_CH4_CO2eq_LA[[#This Row],[País]],IFERROR(Emisiones_CH4_CO2eq_LA[[#This Row],[Agricultura (kilotoneladas CO₂e)]]-E82,0),0)</f>
        <v>0</v>
      </c>
      <c r="G83">
        <f>IF(A82=Emisiones_CH4_CO2eq_LA[[#This Row],[País]],IFERROR(((Emisiones_CH4_CO2eq_LA[[#This Row],[Agricultura (kilotoneladas CO₂e)]]-E82)/E82)*100,0),0)</f>
        <v>0</v>
      </c>
      <c r="H83">
        <v>0.47909604519774002</v>
      </c>
      <c r="I83">
        <v>2089.99999999999</v>
      </c>
      <c r="J83">
        <f>IF(A82=Emisiones_CH4_CO2eq_LA[[#This Row],[País]],IFERROR(Emisiones_CH4_CO2eq_LA[[#This Row],[Emisiones Fugitivas (kilotoneladas CO₂e)]]-I82,0),0)</f>
        <v>0</v>
      </c>
      <c r="K83">
        <f>IF(A82=Emisiones_CH4_CO2eq_LA[[#This Row],[País]],IFERROR(((Emisiones_CH4_CO2eq_LA[[#This Row],[Emisiones Fugitivas (kilotoneladas CO₂e)]]-I82)/I82)*100,0),0)</f>
        <v>0</v>
      </c>
      <c r="L83">
        <v>0.15743879472693001</v>
      </c>
      <c r="M83">
        <v>2540</v>
      </c>
      <c r="N83">
        <f>IF(A82=Emisiones_CH4_CO2eq_LA[[#This Row],[País]],IFERROR(Emisiones_CH4_CO2eq_LA[[#This Row],[Residuos (kilotoneladas CO₂e)]]-M82,0),0)</f>
        <v>0</v>
      </c>
      <c r="O83">
        <f>IF(A82=Emisiones_CH4_CO2eq_LA[[#This Row],[País]],IFERROR(((Emisiones_CH4_CO2eq_LA[[#This Row],[Residuos (kilotoneladas CO₂e)]]-M82)/M82)*100,0),0)</f>
        <v>0</v>
      </c>
      <c r="P83">
        <v>0.19133709981167599</v>
      </c>
      <c r="Q83">
        <v>230</v>
      </c>
      <c r="R83">
        <f>IF(A82=Emisiones_CH4_CO2eq_LA[[#This Row],[País]],IFERROR(Emisiones_CH4_CO2eq_LA[[#This Row],[UCTUS (kilotoneladas CO₂e)]]-Q82,0),0)</f>
        <v>0</v>
      </c>
      <c r="S83">
        <f>IF(A82=Emisiones_CH4_CO2eq_LA[[#This Row],[País]],IFERROR(((Emisiones_CH4_CO2eq_LA[[#This Row],[UCTUS (kilotoneladas CO₂e)]]-Q82)/Q82)*100,0),0)</f>
        <v>0</v>
      </c>
      <c r="T83">
        <v>1.7325800376647799E-2</v>
      </c>
      <c r="U83">
        <v>0</v>
      </c>
      <c r="V83">
        <f>IF(A82=Emisiones_CH4_CO2eq_LA[[#This Row],[País]],IFERROR(Emisiones_CH4_CO2eq_LA[[#This Row],[Industria (kilotoneladas CO₂e)]]-U82,0),0)</f>
        <v>0</v>
      </c>
      <c r="W83">
        <f>IF(A82=Emisiones_CH4_CO2eq_LA[[#This Row],[País]],IFERROR(((Emisiones_CH4_CO2eq_LA[[#This Row],[Industria (kilotoneladas CO₂e)]]-U82)/U82)*100,0),0)</f>
        <v>0</v>
      </c>
      <c r="X83">
        <v>0</v>
      </c>
      <c r="Y83">
        <v>1230</v>
      </c>
      <c r="Z83">
        <f>IF(A82=Emisiones_CH4_CO2eq_LA[[#This Row],[País]],IFERROR(Emisiones_CH4_CO2eq_LA[[#This Row],[Otras Quemas de Combustible (kilotoneladas CO₂e)]]-Y82,0),0)</f>
        <v>0</v>
      </c>
      <c r="AA83">
        <f>IF(A82=Emisiones_CH4_CO2eq_LA[[#This Row],[País]],IFERROR(((Emisiones_CH4_CO2eq_LA[[#This Row],[Otras Quemas de Combustible (kilotoneladas CO₂e)]]-Y82)/Y82)*100,0),0)</f>
        <v>0</v>
      </c>
      <c r="AB83">
        <v>0.09</v>
      </c>
    </row>
    <row r="84" spans="1:28" x14ac:dyDescent="0.25">
      <c r="A84" t="s">
        <v>68</v>
      </c>
      <c r="B84" t="s">
        <v>68</v>
      </c>
      <c r="C84" t="s">
        <v>69</v>
      </c>
      <c r="D84">
        <v>1991</v>
      </c>
      <c r="E84">
        <v>6430</v>
      </c>
      <c r="F84">
        <f>IF(A83=Emisiones_CH4_CO2eq_LA[[#This Row],[País]],IFERROR(Emisiones_CH4_CO2eq_LA[[#This Row],[Agricultura (kilotoneladas CO₂e)]]-E83,0),0)</f>
        <v>70</v>
      </c>
      <c r="G84">
        <f>IF(A83=Emisiones_CH4_CO2eq_LA[[#This Row],[País]],IFERROR(((Emisiones_CH4_CO2eq_LA[[#This Row],[Agricultura (kilotoneladas CO₂e)]]-E83)/E83)*100,0),0)</f>
        <v>1.10062893081761</v>
      </c>
      <c r="H84">
        <v>0.47647276769173702</v>
      </c>
      <c r="I84">
        <v>1960</v>
      </c>
      <c r="J84">
        <f>IF(A83=Emisiones_CH4_CO2eq_LA[[#This Row],[País]],IFERROR(Emisiones_CH4_CO2eq_LA[[#This Row],[Emisiones Fugitivas (kilotoneladas CO₂e)]]-I83,0),0)</f>
        <v>-129.99999999999</v>
      </c>
      <c r="K84">
        <f>IF(A83=Emisiones_CH4_CO2eq_LA[[#This Row],[País]],IFERROR(((Emisiones_CH4_CO2eq_LA[[#This Row],[Emisiones Fugitivas (kilotoneladas CO₂e)]]-I83)/I83)*100,0),0)</f>
        <v>-6.2200956937794549</v>
      </c>
      <c r="L84">
        <v>0.14523897739903599</v>
      </c>
      <c r="M84">
        <v>2620</v>
      </c>
      <c r="N84">
        <f>IF(A83=Emisiones_CH4_CO2eq_LA[[#This Row],[País]],IFERROR(Emisiones_CH4_CO2eq_LA[[#This Row],[Residuos (kilotoneladas CO₂e)]]-M83,0),0)</f>
        <v>80</v>
      </c>
      <c r="O84">
        <f>IF(A83=Emisiones_CH4_CO2eq_LA[[#This Row],[País]],IFERROR(((Emisiones_CH4_CO2eq_LA[[#This Row],[Residuos (kilotoneladas CO₂e)]]-M83)/M83)*100,0),0)</f>
        <v>3.1496062992125982</v>
      </c>
      <c r="P84">
        <v>0.19414597999258901</v>
      </c>
      <c r="Q84">
        <v>230</v>
      </c>
      <c r="R84">
        <f>IF(A83=Emisiones_CH4_CO2eq_LA[[#This Row],[País]],IFERROR(Emisiones_CH4_CO2eq_LA[[#This Row],[UCTUS (kilotoneladas CO₂e)]]-Q83,0),0)</f>
        <v>0</v>
      </c>
      <c r="S84">
        <f>IF(A83=Emisiones_CH4_CO2eq_LA[[#This Row],[País]],IFERROR(((Emisiones_CH4_CO2eq_LA[[#This Row],[UCTUS (kilotoneladas CO₂e)]]-Q83)/Q83)*100,0),0)</f>
        <v>0</v>
      </c>
      <c r="T84">
        <v>1.70433493886624E-2</v>
      </c>
      <c r="U84">
        <v>0</v>
      </c>
      <c r="V84">
        <f>IF(A83=Emisiones_CH4_CO2eq_LA[[#This Row],[País]],IFERROR(Emisiones_CH4_CO2eq_LA[[#This Row],[Industria (kilotoneladas CO₂e)]]-U83,0),0)</f>
        <v>0</v>
      </c>
      <c r="W84">
        <f>IF(A83=Emisiones_CH4_CO2eq_LA[[#This Row],[País]],IFERROR(((Emisiones_CH4_CO2eq_LA[[#This Row],[Industria (kilotoneladas CO₂e)]]-U83)/U83)*100,0),0)</f>
        <v>0</v>
      </c>
      <c r="X84">
        <v>0</v>
      </c>
      <c r="Y84">
        <v>1320</v>
      </c>
      <c r="Z84">
        <f>IF(A83=Emisiones_CH4_CO2eq_LA[[#This Row],[País]],IFERROR(Emisiones_CH4_CO2eq_LA[[#This Row],[Otras Quemas de Combustible (kilotoneladas CO₂e)]]-Y83,0),0)</f>
        <v>90</v>
      </c>
      <c r="AA84">
        <f>IF(A83=Emisiones_CH4_CO2eq_LA[[#This Row],[País]],IFERROR(((Emisiones_CH4_CO2eq_LA[[#This Row],[Otras Quemas de Combustible (kilotoneladas CO₂e)]]-Y83)/Y83)*100,0),0)</f>
        <v>7.3170731707317067</v>
      </c>
      <c r="AB84">
        <v>0.1</v>
      </c>
    </row>
    <row r="85" spans="1:28" x14ac:dyDescent="0.25">
      <c r="A85" t="s">
        <v>68</v>
      </c>
      <c r="B85" t="s">
        <v>68</v>
      </c>
      <c r="C85" t="s">
        <v>69</v>
      </c>
      <c r="D85">
        <v>1992</v>
      </c>
      <c r="E85">
        <v>6600</v>
      </c>
      <c r="F85">
        <f>IF(A84=Emisiones_CH4_CO2eq_LA[[#This Row],[País]],IFERROR(Emisiones_CH4_CO2eq_LA[[#This Row],[Agricultura (kilotoneladas CO₂e)]]-E84,0),0)</f>
        <v>170</v>
      </c>
      <c r="G85">
        <f>IF(A84=Emisiones_CH4_CO2eq_LA[[#This Row],[País]],IFERROR(((Emisiones_CH4_CO2eq_LA[[#This Row],[Agricultura (kilotoneladas CO₂e)]]-E84)/E84)*100,0),0)</f>
        <v>2.6438569206842923</v>
      </c>
      <c r="H85">
        <v>0.48104956268221499</v>
      </c>
      <c r="I85">
        <v>1840</v>
      </c>
      <c r="J85">
        <f>IF(A84=Emisiones_CH4_CO2eq_LA[[#This Row],[País]],IFERROR(Emisiones_CH4_CO2eq_LA[[#This Row],[Emisiones Fugitivas (kilotoneladas CO₂e)]]-I84,0),0)</f>
        <v>-120</v>
      </c>
      <c r="K85">
        <f>IF(A84=Emisiones_CH4_CO2eq_LA[[#This Row],[País]],IFERROR(((Emisiones_CH4_CO2eq_LA[[#This Row],[Emisiones Fugitivas (kilotoneladas CO₂e)]]-I84)/I84)*100,0),0)</f>
        <v>-6.1224489795918364</v>
      </c>
      <c r="L85">
        <v>0.134110787172011</v>
      </c>
      <c r="M85">
        <v>2690</v>
      </c>
      <c r="N85">
        <f>IF(A84=Emisiones_CH4_CO2eq_LA[[#This Row],[País]],IFERROR(Emisiones_CH4_CO2eq_LA[[#This Row],[Residuos (kilotoneladas CO₂e)]]-M84,0),0)</f>
        <v>70</v>
      </c>
      <c r="O85">
        <f>IF(A84=Emisiones_CH4_CO2eq_LA[[#This Row],[País]],IFERROR(((Emisiones_CH4_CO2eq_LA[[#This Row],[Residuos (kilotoneladas CO₂e)]]-M84)/M84)*100,0),0)</f>
        <v>2.6717557251908395</v>
      </c>
      <c r="P85">
        <v>0.19606413994169</v>
      </c>
      <c r="Q85">
        <v>230</v>
      </c>
      <c r="R85">
        <f>IF(A84=Emisiones_CH4_CO2eq_LA[[#This Row],[País]],IFERROR(Emisiones_CH4_CO2eq_LA[[#This Row],[UCTUS (kilotoneladas CO₂e)]]-Q84,0),0)</f>
        <v>0</v>
      </c>
      <c r="S85">
        <f>IF(A84=Emisiones_CH4_CO2eq_LA[[#This Row],[País]],IFERROR(((Emisiones_CH4_CO2eq_LA[[#This Row],[UCTUS (kilotoneladas CO₂e)]]-Q84)/Q84)*100,0),0)</f>
        <v>0</v>
      </c>
      <c r="T85">
        <v>1.6763848396501399E-2</v>
      </c>
      <c r="U85">
        <v>0</v>
      </c>
      <c r="V85">
        <f>IF(A84=Emisiones_CH4_CO2eq_LA[[#This Row],[País]],IFERROR(Emisiones_CH4_CO2eq_LA[[#This Row],[Industria (kilotoneladas CO₂e)]]-U84,0),0)</f>
        <v>0</v>
      </c>
      <c r="W85">
        <f>IF(A84=Emisiones_CH4_CO2eq_LA[[#This Row],[País]],IFERROR(((Emisiones_CH4_CO2eq_LA[[#This Row],[Industria (kilotoneladas CO₂e)]]-U84)/U84)*100,0),0)</f>
        <v>0</v>
      </c>
      <c r="X85">
        <v>0</v>
      </c>
      <c r="Y85">
        <v>1410</v>
      </c>
      <c r="Z85">
        <f>IF(A84=Emisiones_CH4_CO2eq_LA[[#This Row],[País]],IFERROR(Emisiones_CH4_CO2eq_LA[[#This Row],[Otras Quemas de Combustible (kilotoneladas CO₂e)]]-Y84,0),0)</f>
        <v>90</v>
      </c>
      <c r="AA85">
        <f>IF(A84=Emisiones_CH4_CO2eq_LA[[#This Row],[País]],IFERROR(((Emisiones_CH4_CO2eq_LA[[#This Row],[Otras Quemas de Combustible (kilotoneladas CO₂e)]]-Y84)/Y84)*100,0),0)</f>
        <v>6.8181818181818175</v>
      </c>
      <c r="AB85">
        <v>0.1</v>
      </c>
    </row>
    <row r="86" spans="1:28" x14ac:dyDescent="0.25">
      <c r="A86" t="s">
        <v>68</v>
      </c>
      <c r="B86" t="s">
        <v>68</v>
      </c>
      <c r="C86" t="s">
        <v>69</v>
      </c>
      <c r="D86">
        <v>1993</v>
      </c>
      <c r="E86">
        <v>6810</v>
      </c>
      <c r="F86">
        <f>IF(A85=Emisiones_CH4_CO2eq_LA[[#This Row],[País]],IFERROR(Emisiones_CH4_CO2eq_LA[[#This Row],[Agricultura (kilotoneladas CO₂e)]]-E85,0),0)</f>
        <v>210</v>
      </c>
      <c r="G86">
        <f>IF(A85=Emisiones_CH4_CO2eq_LA[[#This Row],[País]],IFERROR(((Emisiones_CH4_CO2eq_LA[[#This Row],[Agricultura (kilotoneladas CO₂e)]]-E85)/E85)*100,0),0)</f>
        <v>3.1818181818181817</v>
      </c>
      <c r="H86">
        <v>0.488347077805665</v>
      </c>
      <c r="I86">
        <v>1710</v>
      </c>
      <c r="J86">
        <f>IF(A85=Emisiones_CH4_CO2eq_LA[[#This Row],[País]],IFERROR(Emisiones_CH4_CO2eq_LA[[#This Row],[Emisiones Fugitivas (kilotoneladas CO₂e)]]-I85,0),0)</f>
        <v>-130</v>
      </c>
      <c r="K86">
        <f>IF(A85=Emisiones_CH4_CO2eq_LA[[#This Row],[País]],IFERROR(((Emisiones_CH4_CO2eq_LA[[#This Row],[Emisiones Fugitivas (kilotoneladas CO₂e)]]-I85)/I85)*100,0),0)</f>
        <v>-7.0652173913043477</v>
      </c>
      <c r="L86">
        <v>0.122624596629616</v>
      </c>
      <c r="M86">
        <v>2770</v>
      </c>
      <c r="N86">
        <f>IF(A85=Emisiones_CH4_CO2eq_LA[[#This Row],[País]],IFERROR(Emisiones_CH4_CO2eq_LA[[#This Row],[Residuos (kilotoneladas CO₂e)]]-M85,0),0)</f>
        <v>80</v>
      </c>
      <c r="O86">
        <f>IF(A85=Emisiones_CH4_CO2eq_LA[[#This Row],[País]],IFERROR(((Emisiones_CH4_CO2eq_LA[[#This Row],[Residuos (kilotoneladas CO₂e)]]-M85)/M85)*100,0),0)</f>
        <v>2.9739776951672861</v>
      </c>
      <c r="P86">
        <v>0.19863750448189299</v>
      </c>
      <c r="Q86">
        <v>230</v>
      </c>
      <c r="R86">
        <f>IF(A85=Emisiones_CH4_CO2eq_LA[[#This Row],[País]],IFERROR(Emisiones_CH4_CO2eq_LA[[#This Row],[UCTUS (kilotoneladas CO₂e)]]-Q85,0),0)</f>
        <v>0</v>
      </c>
      <c r="S86">
        <f>IF(A85=Emisiones_CH4_CO2eq_LA[[#This Row],[País]],IFERROR(((Emisiones_CH4_CO2eq_LA[[#This Row],[UCTUS (kilotoneladas CO₂e)]]-Q85)/Q85)*100,0),0)</f>
        <v>0</v>
      </c>
      <c r="T86">
        <v>1.6493366798135501E-2</v>
      </c>
      <c r="U86">
        <v>50</v>
      </c>
      <c r="V86">
        <f>IF(A85=Emisiones_CH4_CO2eq_LA[[#This Row],[País]],IFERROR(Emisiones_CH4_CO2eq_LA[[#This Row],[Industria (kilotoneladas CO₂e)]]-U85,0),0)</f>
        <v>50</v>
      </c>
      <c r="W86">
        <f>IF(A85=Emisiones_CH4_CO2eq_LA[[#This Row],[País]],IFERROR(((Emisiones_CH4_CO2eq_LA[[#This Row],[Industria (kilotoneladas CO₂e)]]-U85)/U85)*100,0),0)</f>
        <v>0</v>
      </c>
      <c r="X86">
        <v>3.58551452133381E-3</v>
      </c>
      <c r="Y86">
        <v>1490</v>
      </c>
      <c r="Z86">
        <f>IF(A85=Emisiones_CH4_CO2eq_LA[[#This Row],[País]],IFERROR(Emisiones_CH4_CO2eq_LA[[#This Row],[Otras Quemas de Combustible (kilotoneladas CO₂e)]]-Y85,0),0)</f>
        <v>80</v>
      </c>
      <c r="AA86">
        <f>IF(A85=Emisiones_CH4_CO2eq_LA[[#This Row],[País]],IFERROR(((Emisiones_CH4_CO2eq_LA[[#This Row],[Otras Quemas de Combustible (kilotoneladas CO₂e)]]-Y85)/Y85)*100,0),0)</f>
        <v>5.6737588652482271</v>
      </c>
      <c r="AB86">
        <v>0.11</v>
      </c>
    </row>
    <row r="87" spans="1:28" x14ac:dyDescent="0.25">
      <c r="A87" t="s">
        <v>68</v>
      </c>
      <c r="B87" t="s">
        <v>68</v>
      </c>
      <c r="C87" t="s">
        <v>69</v>
      </c>
      <c r="D87">
        <v>1994</v>
      </c>
      <c r="E87">
        <v>7060</v>
      </c>
      <c r="F87">
        <f>IF(A86=Emisiones_CH4_CO2eq_LA[[#This Row],[País]],IFERROR(Emisiones_CH4_CO2eq_LA[[#This Row],[Agricultura (kilotoneladas CO₂e)]]-E86,0),0)</f>
        <v>250</v>
      </c>
      <c r="G87">
        <f>IF(A86=Emisiones_CH4_CO2eq_LA[[#This Row],[País]],IFERROR(((Emisiones_CH4_CO2eq_LA[[#This Row],[Agricultura (kilotoneladas CO₂e)]]-E86)/E86)*100,0),0)</f>
        <v>3.6710719530102791</v>
      </c>
      <c r="H87">
        <v>0.49837639418325502</v>
      </c>
      <c r="I87">
        <v>1590</v>
      </c>
      <c r="J87">
        <f>IF(A86=Emisiones_CH4_CO2eq_LA[[#This Row],[País]],IFERROR(Emisiones_CH4_CO2eq_LA[[#This Row],[Emisiones Fugitivas (kilotoneladas CO₂e)]]-I86,0),0)</f>
        <v>-120</v>
      </c>
      <c r="K87">
        <f>IF(A86=Emisiones_CH4_CO2eq_LA[[#This Row],[País]],IFERROR(((Emisiones_CH4_CO2eq_LA[[#This Row],[Emisiones Fugitivas (kilotoneladas CO₂e)]]-I86)/I86)*100,0),0)</f>
        <v>-7.0175438596491224</v>
      </c>
      <c r="L87">
        <v>0.11224057602710701</v>
      </c>
      <c r="M87">
        <v>2860</v>
      </c>
      <c r="N87">
        <f>IF(A86=Emisiones_CH4_CO2eq_LA[[#This Row],[País]],IFERROR(Emisiones_CH4_CO2eq_LA[[#This Row],[Residuos (kilotoneladas CO₂e)]]-M86,0),0)</f>
        <v>90</v>
      </c>
      <c r="O87">
        <f>IF(A86=Emisiones_CH4_CO2eq_LA[[#This Row],[País]],IFERROR(((Emisiones_CH4_CO2eq_LA[[#This Row],[Residuos (kilotoneladas CO₂e)]]-M86)/M86)*100,0),0)</f>
        <v>3.2490974729241873</v>
      </c>
      <c r="P87">
        <v>0.201891853734293</v>
      </c>
      <c r="Q87">
        <v>230</v>
      </c>
      <c r="R87">
        <f>IF(A86=Emisiones_CH4_CO2eq_LA[[#This Row],[País]],IFERROR(Emisiones_CH4_CO2eq_LA[[#This Row],[UCTUS (kilotoneladas CO₂e)]]-Q86,0),0)</f>
        <v>0</v>
      </c>
      <c r="S87">
        <f>IF(A86=Emisiones_CH4_CO2eq_LA[[#This Row],[País]],IFERROR(((Emisiones_CH4_CO2eq_LA[[#This Row],[UCTUS (kilotoneladas CO₂e)]]-Q86)/Q86)*100,0),0)</f>
        <v>0</v>
      </c>
      <c r="T87">
        <v>1.6236058167443099E-2</v>
      </c>
      <c r="U87">
        <v>50</v>
      </c>
      <c r="V87">
        <f>IF(A86=Emisiones_CH4_CO2eq_LA[[#This Row],[País]],IFERROR(Emisiones_CH4_CO2eq_LA[[#This Row],[Industria (kilotoneladas CO₂e)]]-U86,0),0)</f>
        <v>0</v>
      </c>
      <c r="W87">
        <f>IF(A86=Emisiones_CH4_CO2eq_LA[[#This Row],[País]],IFERROR(((Emisiones_CH4_CO2eq_LA[[#This Row],[Industria (kilotoneladas CO₂e)]]-U86)/U86)*100,0),0)</f>
        <v>0</v>
      </c>
      <c r="X87">
        <v>3.5295778624876398E-3</v>
      </c>
      <c r="Y87">
        <v>1520</v>
      </c>
      <c r="Z87">
        <f>IF(A86=Emisiones_CH4_CO2eq_LA[[#This Row],[País]],IFERROR(Emisiones_CH4_CO2eq_LA[[#This Row],[Otras Quemas de Combustible (kilotoneladas CO₂e)]]-Y86,0),0)</f>
        <v>30</v>
      </c>
      <c r="AA87">
        <f>IF(A86=Emisiones_CH4_CO2eq_LA[[#This Row],[País]],IFERROR(((Emisiones_CH4_CO2eq_LA[[#This Row],[Otras Quemas de Combustible (kilotoneladas CO₂e)]]-Y86)/Y86)*100,0),0)</f>
        <v>2.0134228187919461</v>
      </c>
      <c r="AB87">
        <v>0.11</v>
      </c>
    </row>
    <row r="88" spans="1:28" x14ac:dyDescent="0.25">
      <c r="A88" t="s">
        <v>68</v>
      </c>
      <c r="B88" t="s">
        <v>68</v>
      </c>
      <c r="C88" t="s">
        <v>69</v>
      </c>
      <c r="D88">
        <v>1995</v>
      </c>
      <c r="E88">
        <v>7180</v>
      </c>
      <c r="F88">
        <f>IF(A87=Emisiones_CH4_CO2eq_LA[[#This Row],[País]],IFERROR(Emisiones_CH4_CO2eq_LA[[#This Row],[Agricultura (kilotoneladas CO₂e)]]-E87,0),0)</f>
        <v>120</v>
      </c>
      <c r="G88">
        <f>IF(A87=Emisiones_CH4_CO2eq_LA[[#This Row],[País]],IFERROR(((Emisiones_CH4_CO2eq_LA[[#This Row],[Agricultura (kilotoneladas CO₂e)]]-E87)/E87)*100,0),0)</f>
        <v>1.6997167138810201</v>
      </c>
      <c r="H88">
        <v>0.49926986996731798</v>
      </c>
      <c r="I88">
        <v>1580</v>
      </c>
      <c r="J88">
        <f>IF(A87=Emisiones_CH4_CO2eq_LA[[#This Row],[País]],IFERROR(Emisiones_CH4_CO2eq_LA[[#This Row],[Emisiones Fugitivas (kilotoneladas CO₂e)]]-I87,0),0)</f>
        <v>-10</v>
      </c>
      <c r="K88">
        <f>IF(A87=Emisiones_CH4_CO2eq_LA[[#This Row],[País]],IFERROR(((Emisiones_CH4_CO2eq_LA[[#This Row],[Emisiones Fugitivas (kilotoneladas CO₂e)]]-I87)/I87)*100,0),0)</f>
        <v>-0.62893081761006298</v>
      </c>
      <c r="L88">
        <v>0.10986718587024499</v>
      </c>
      <c r="M88">
        <v>2950</v>
      </c>
      <c r="N88">
        <f>IF(A87=Emisiones_CH4_CO2eq_LA[[#This Row],[País]],IFERROR(Emisiones_CH4_CO2eq_LA[[#This Row],[Residuos (kilotoneladas CO₂e)]]-M87,0),0)</f>
        <v>90</v>
      </c>
      <c r="O88">
        <f>IF(A87=Emisiones_CH4_CO2eq_LA[[#This Row],[País]],IFERROR(((Emisiones_CH4_CO2eq_LA[[#This Row],[Residuos (kilotoneladas CO₂e)]]-M87)/M87)*100,0),0)</f>
        <v>3.1468531468531471</v>
      </c>
      <c r="P88">
        <v>0.20513177108684999</v>
      </c>
      <c r="Q88">
        <v>230</v>
      </c>
      <c r="R88">
        <f>IF(A87=Emisiones_CH4_CO2eq_LA[[#This Row],[País]],IFERROR(Emisiones_CH4_CO2eq_LA[[#This Row],[UCTUS (kilotoneladas CO₂e)]]-Q87,0),0)</f>
        <v>0</v>
      </c>
      <c r="S88">
        <f>IF(A87=Emisiones_CH4_CO2eq_LA[[#This Row],[País]],IFERROR(((Emisiones_CH4_CO2eq_LA[[#This Row],[UCTUS (kilotoneladas CO₂e)]]-Q87)/Q87)*100,0),0)</f>
        <v>0</v>
      </c>
      <c r="T88">
        <v>1.5993324525415398E-2</v>
      </c>
      <c r="U88">
        <v>70</v>
      </c>
      <c r="V88">
        <f>IF(A87=Emisiones_CH4_CO2eq_LA[[#This Row],[País]],IFERROR(Emisiones_CH4_CO2eq_LA[[#This Row],[Industria (kilotoneladas CO₂e)]]-U87,0),0)</f>
        <v>20</v>
      </c>
      <c r="W88">
        <f>IF(A87=Emisiones_CH4_CO2eq_LA[[#This Row],[País]],IFERROR(((Emisiones_CH4_CO2eq_LA[[#This Row],[Industria (kilotoneladas CO₂e)]]-U87)/U87)*100,0),0)</f>
        <v>40</v>
      </c>
      <c r="X88">
        <v>4.8675335512133999E-3</v>
      </c>
      <c r="Y88">
        <v>1570</v>
      </c>
      <c r="Z88">
        <f>IF(A87=Emisiones_CH4_CO2eq_LA[[#This Row],[País]],IFERROR(Emisiones_CH4_CO2eq_LA[[#This Row],[Otras Quemas de Combustible (kilotoneladas CO₂e)]]-Y87,0),0)</f>
        <v>50</v>
      </c>
      <c r="AA88">
        <f>IF(A87=Emisiones_CH4_CO2eq_LA[[#This Row],[País]],IFERROR(((Emisiones_CH4_CO2eq_LA[[#This Row],[Otras Quemas de Combustible (kilotoneladas CO₂e)]]-Y87)/Y87)*100,0),0)</f>
        <v>3.2894736842105261</v>
      </c>
      <c r="AB88">
        <v>0.11</v>
      </c>
    </row>
    <row r="89" spans="1:28" x14ac:dyDescent="0.25">
      <c r="A89" t="s">
        <v>68</v>
      </c>
      <c r="B89" t="s">
        <v>68</v>
      </c>
      <c r="C89" t="s">
        <v>69</v>
      </c>
      <c r="D89">
        <v>1996</v>
      </c>
      <c r="E89">
        <v>7270</v>
      </c>
      <c r="F89">
        <f>IF(A88=Emisiones_CH4_CO2eq_LA[[#This Row],[País]],IFERROR(Emisiones_CH4_CO2eq_LA[[#This Row],[Agricultura (kilotoneladas CO₂e)]]-E88,0),0)</f>
        <v>90</v>
      </c>
      <c r="G89">
        <f>IF(A88=Emisiones_CH4_CO2eq_LA[[#This Row],[País]],IFERROR(((Emisiones_CH4_CO2eq_LA[[#This Row],[Agricultura (kilotoneladas CO₂e)]]-E88)/E88)*100,0),0)</f>
        <v>1.2534818941504178</v>
      </c>
      <c r="H89">
        <v>0.49838897648591202</v>
      </c>
      <c r="I89">
        <v>1570</v>
      </c>
      <c r="J89">
        <f>IF(A88=Emisiones_CH4_CO2eq_LA[[#This Row],[País]],IFERROR(Emisiones_CH4_CO2eq_LA[[#This Row],[Emisiones Fugitivas (kilotoneladas CO₂e)]]-I88,0),0)</f>
        <v>-10</v>
      </c>
      <c r="K89">
        <f>IF(A88=Emisiones_CH4_CO2eq_LA[[#This Row],[País]],IFERROR(((Emisiones_CH4_CO2eq_LA[[#This Row],[Emisiones Fugitivas (kilotoneladas CO₂e)]]-I88)/I88)*100,0),0)</f>
        <v>-0.63291139240506333</v>
      </c>
      <c r="L89">
        <v>0.107630081579488</v>
      </c>
      <c r="M89">
        <v>3050</v>
      </c>
      <c r="N89">
        <f>IF(A88=Emisiones_CH4_CO2eq_LA[[#This Row],[País]],IFERROR(Emisiones_CH4_CO2eq_LA[[#This Row],[Residuos (kilotoneladas CO₂e)]]-M88,0),0)</f>
        <v>100</v>
      </c>
      <c r="O89">
        <f>IF(A88=Emisiones_CH4_CO2eq_LA[[#This Row],[País]],IFERROR(((Emisiones_CH4_CO2eq_LA[[#This Row],[Residuos (kilotoneladas CO₂e)]]-M88)/M88)*100,0),0)</f>
        <v>3.3898305084745761</v>
      </c>
      <c r="P89">
        <v>0.209090285870981</v>
      </c>
      <c r="Q89">
        <v>80</v>
      </c>
      <c r="R89">
        <f>IF(A88=Emisiones_CH4_CO2eq_LA[[#This Row],[País]],IFERROR(Emisiones_CH4_CO2eq_LA[[#This Row],[UCTUS (kilotoneladas CO₂e)]]-Q88,0),0)</f>
        <v>-150</v>
      </c>
      <c r="S89">
        <f>IF(A88=Emisiones_CH4_CO2eq_LA[[#This Row],[País]],IFERROR(((Emisiones_CH4_CO2eq_LA[[#This Row],[UCTUS (kilotoneladas CO₂e)]]-Q88)/Q88)*100,0),0)</f>
        <v>-65.217391304347828</v>
      </c>
      <c r="T89">
        <v>5.4843353671076896E-3</v>
      </c>
      <c r="U89">
        <v>90</v>
      </c>
      <c r="V89">
        <f>IF(A88=Emisiones_CH4_CO2eq_LA[[#This Row],[País]],IFERROR(Emisiones_CH4_CO2eq_LA[[#This Row],[Industria (kilotoneladas CO₂e)]]-U88,0),0)</f>
        <v>20</v>
      </c>
      <c r="W89">
        <f>IF(A88=Emisiones_CH4_CO2eq_LA[[#This Row],[País]],IFERROR(((Emisiones_CH4_CO2eq_LA[[#This Row],[Industria (kilotoneladas CO₂e)]]-U88)/U88)*100,0),0)</f>
        <v>28.571428571428569</v>
      </c>
      <c r="X89">
        <v>6.1698772879961597E-3</v>
      </c>
      <c r="Y89">
        <v>1640</v>
      </c>
      <c r="Z89">
        <f>IF(A88=Emisiones_CH4_CO2eq_LA[[#This Row],[País]],IFERROR(Emisiones_CH4_CO2eq_LA[[#This Row],[Otras Quemas de Combustible (kilotoneladas CO₂e)]]-Y88,0),0)</f>
        <v>70</v>
      </c>
      <c r="AA89">
        <f>IF(A88=Emisiones_CH4_CO2eq_LA[[#This Row],[País]],IFERROR(((Emisiones_CH4_CO2eq_LA[[#This Row],[Otras Quemas de Combustible (kilotoneladas CO₂e)]]-Y88)/Y88)*100,0),0)</f>
        <v>4.4585987261146496</v>
      </c>
      <c r="AB89">
        <v>0.11</v>
      </c>
    </row>
    <row r="90" spans="1:28" x14ac:dyDescent="0.25">
      <c r="A90" t="s">
        <v>68</v>
      </c>
      <c r="B90" t="s">
        <v>68</v>
      </c>
      <c r="C90" t="s">
        <v>69</v>
      </c>
      <c r="D90">
        <v>1997</v>
      </c>
      <c r="E90">
        <v>7500</v>
      </c>
      <c r="F90">
        <f>IF(A89=Emisiones_CH4_CO2eq_LA[[#This Row],[País]],IFERROR(Emisiones_CH4_CO2eq_LA[[#This Row],[Agricultura (kilotoneladas CO₂e)]]-E89,0),0)</f>
        <v>230</v>
      </c>
      <c r="G90">
        <f>IF(A89=Emisiones_CH4_CO2eq_LA[[#This Row],[País]],IFERROR(((Emisiones_CH4_CO2eq_LA[[#This Row],[Agricultura (kilotoneladas CO₂e)]]-E89)/E89)*100,0),0)</f>
        <v>3.1636863823933976</v>
      </c>
      <c r="H90">
        <v>0.50723657513864395</v>
      </c>
      <c r="I90">
        <v>1560</v>
      </c>
      <c r="J90">
        <f>IF(A89=Emisiones_CH4_CO2eq_LA[[#This Row],[País]],IFERROR(Emisiones_CH4_CO2eq_LA[[#This Row],[Emisiones Fugitivas (kilotoneladas CO₂e)]]-I89,0),0)</f>
        <v>-10</v>
      </c>
      <c r="K90">
        <f>IF(A89=Emisiones_CH4_CO2eq_LA[[#This Row],[País]],IFERROR(((Emisiones_CH4_CO2eq_LA[[#This Row],[Emisiones Fugitivas (kilotoneladas CO₂e)]]-I89)/I89)*100,0),0)</f>
        <v>-0.63694267515923575</v>
      </c>
      <c r="L90">
        <v>0.105505207628838</v>
      </c>
      <c r="M90">
        <v>3140</v>
      </c>
      <c r="N90">
        <f>IF(A89=Emisiones_CH4_CO2eq_LA[[#This Row],[País]],IFERROR(Emisiones_CH4_CO2eq_LA[[#This Row],[Residuos (kilotoneladas CO₂e)]]-M89,0),0)</f>
        <v>90</v>
      </c>
      <c r="O90">
        <f>IF(A89=Emisiones_CH4_CO2eq_LA[[#This Row],[País]],IFERROR(((Emisiones_CH4_CO2eq_LA[[#This Row],[Residuos (kilotoneladas CO₂e)]]-M89)/M89)*100,0),0)</f>
        <v>2.9508196721311477</v>
      </c>
      <c r="P90">
        <v>0.21236304612471199</v>
      </c>
      <c r="Q90">
        <v>160</v>
      </c>
      <c r="R90">
        <f>IF(A89=Emisiones_CH4_CO2eq_LA[[#This Row],[País]],IFERROR(Emisiones_CH4_CO2eq_LA[[#This Row],[UCTUS (kilotoneladas CO₂e)]]-Q89,0),0)</f>
        <v>80</v>
      </c>
      <c r="S90">
        <f>IF(A89=Emisiones_CH4_CO2eq_LA[[#This Row],[País]],IFERROR(((Emisiones_CH4_CO2eq_LA[[#This Row],[UCTUS (kilotoneladas CO₂e)]]-Q89)/Q89)*100,0),0)</f>
        <v>100</v>
      </c>
      <c r="T90">
        <v>1.0821046936291E-2</v>
      </c>
      <c r="U90">
        <v>110</v>
      </c>
      <c r="V90">
        <f>IF(A89=Emisiones_CH4_CO2eq_LA[[#This Row],[País]],IFERROR(Emisiones_CH4_CO2eq_LA[[#This Row],[Industria (kilotoneladas CO₂e)]]-U89,0),0)</f>
        <v>20</v>
      </c>
      <c r="W90">
        <f>IF(A89=Emisiones_CH4_CO2eq_LA[[#This Row],[País]],IFERROR(((Emisiones_CH4_CO2eq_LA[[#This Row],[Industria (kilotoneladas CO₂e)]]-U89)/U89)*100,0),0)</f>
        <v>22.222222222222221</v>
      </c>
      <c r="X90">
        <v>7.4394697687001198E-3</v>
      </c>
      <c r="Y90">
        <v>1700</v>
      </c>
      <c r="Z90">
        <f>IF(A89=Emisiones_CH4_CO2eq_LA[[#This Row],[País]],IFERROR(Emisiones_CH4_CO2eq_LA[[#This Row],[Otras Quemas de Combustible (kilotoneladas CO₂e)]]-Y89,0),0)</f>
        <v>60</v>
      </c>
      <c r="AA90">
        <f>IF(A89=Emisiones_CH4_CO2eq_LA[[#This Row],[País]],IFERROR(((Emisiones_CH4_CO2eq_LA[[#This Row],[Otras Quemas de Combustible (kilotoneladas CO₂e)]]-Y89)/Y89)*100,0),0)</f>
        <v>3.6585365853658534</v>
      </c>
      <c r="AB90">
        <v>0.11</v>
      </c>
    </row>
    <row r="91" spans="1:28" x14ac:dyDescent="0.25">
      <c r="A91" t="s">
        <v>68</v>
      </c>
      <c r="B91" t="s">
        <v>68</v>
      </c>
      <c r="C91" t="s">
        <v>69</v>
      </c>
      <c r="D91">
        <v>1998</v>
      </c>
      <c r="E91">
        <v>7600</v>
      </c>
      <c r="F91">
        <f>IF(A90=Emisiones_CH4_CO2eq_LA[[#This Row],[País]],IFERROR(Emisiones_CH4_CO2eq_LA[[#This Row],[Agricultura (kilotoneladas CO₂e)]]-E90,0),0)</f>
        <v>100</v>
      </c>
      <c r="G91">
        <f>IF(A90=Emisiones_CH4_CO2eq_LA[[#This Row],[País]],IFERROR(((Emisiones_CH4_CO2eq_LA[[#This Row],[Agricultura (kilotoneladas CO₂e)]]-E90)/E90)*100,0),0)</f>
        <v>1.3333333333333335</v>
      </c>
      <c r="H91">
        <v>0.50741086927493595</v>
      </c>
      <c r="I91">
        <v>1560</v>
      </c>
      <c r="J91">
        <f>IF(A90=Emisiones_CH4_CO2eq_LA[[#This Row],[País]],IFERROR(Emisiones_CH4_CO2eq_LA[[#This Row],[Emisiones Fugitivas (kilotoneladas CO₂e)]]-I90,0),0)</f>
        <v>0</v>
      </c>
      <c r="K91">
        <f>IF(A90=Emisiones_CH4_CO2eq_LA[[#This Row],[País]],IFERROR(((Emisiones_CH4_CO2eq_LA[[#This Row],[Emisiones Fugitivas (kilotoneladas CO₂e)]]-I90)/I90)*100,0),0)</f>
        <v>0</v>
      </c>
      <c r="L91">
        <v>0.104152757377486</v>
      </c>
      <c r="M91">
        <v>3240</v>
      </c>
      <c r="N91">
        <f>IF(A90=Emisiones_CH4_CO2eq_LA[[#This Row],[País]],IFERROR(Emisiones_CH4_CO2eq_LA[[#This Row],[Residuos (kilotoneladas CO₂e)]]-M90,0),0)</f>
        <v>100</v>
      </c>
      <c r="O91">
        <f>IF(A90=Emisiones_CH4_CO2eq_LA[[#This Row],[País]],IFERROR(((Emisiones_CH4_CO2eq_LA[[#This Row],[Residuos (kilotoneladas CO₂e)]]-M90)/M90)*100,0),0)</f>
        <v>3.1847133757961785</v>
      </c>
      <c r="P91">
        <v>0.216317265322472</v>
      </c>
      <c r="Q91">
        <v>120</v>
      </c>
      <c r="R91">
        <f>IF(A90=Emisiones_CH4_CO2eq_LA[[#This Row],[País]],IFERROR(Emisiones_CH4_CO2eq_LA[[#This Row],[UCTUS (kilotoneladas CO₂e)]]-Q90,0),0)</f>
        <v>-40</v>
      </c>
      <c r="S91">
        <f>IF(A90=Emisiones_CH4_CO2eq_LA[[#This Row],[País]],IFERROR(((Emisiones_CH4_CO2eq_LA[[#This Row],[UCTUS (kilotoneladas CO₂e)]]-Q90)/Q90)*100,0),0)</f>
        <v>-25</v>
      </c>
      <c r="T91">
        <v>8.0117505674989903E-3</v>
      </c>
      <c r="U91">
        <v>130</v>
      </c>
      <c r="V91">
        <f>IF(A90=Emisiones_CH4_CO2eq_LA[[#This Row],[País]],IFERROR(Emisiones_CH4_CO2eq_LA[[#This Row],[Industria (kilotoneladas CO₂e)]]-U90,0),0)</f>
        <v>20</v>
      </c>
      <c r="W91">
        <f>IF(A90=Emisiones_CH4_CO2eq_LA[[#This Row],[País]],IFERROR(((Emisiones_CH4_CO2eq_LA[[#This Row],[Industria (kilotoneladas CO₂e)]]-U90)/U90)*100,0),0)</f>
        <v>18.181818181818183</v>
      </c>
      <c r="X91">
        <v>8.6793964481239102E-3</v>
      </c>
      <c r="Y91">
        <v>1760</v>
      </c>
      <c r="Z91">
        <f>IF(A90=Emisiones_CH4_CO2eq_LA[[#This Row],[País]],IFERROR(Emisiones_CH4_CO2eq_LA[[#This Row],[Otras Quemas de Combustible (kilotoneladas CO₂e)]]-Y90,0),0)</f>
        <v>60</v>
      </c>
      <c r="AA91">
        <f>IF(A90=Emisiones_CH4_CO2eq_LA[[#This Row],[País]],IFERROR(((Emisiones_CH4_CO2eq_LA[[#This Row],[Otras Quemas de Combustible (kilotoneladas CO₂e)]]-Y90)/Y90)*100,0),0)</f>
        <v>3.5294117647058822</v>
      </c>
      <c r="AB91">
        <v>0.12</v>
      </c>
    </row>
    <row r="92" spans="1:28" x14ac:dyDescent="0.25">
      <c r="A92" t="s">
        <v>68</v>
      </c>
      <c r="B92" t="s">
        <v>68</v>
      </c>
      <c r="C92" t="s">
        <v>69</v>
      </c>
      <c r="D92">
        <v>1999</v>
      </c>
      <c r="E92">
        <v>7520</v>
      </c>
      <c r="F92">
        <f>IF(A91=Emisiones_CH4_CO2eq_LA[[#This Row],[País]],IFERROR(Emisiones_CH4_CO2eq_LA[[#This Row],[Agricultura (kilotoneladas CO₂e)]]-E91,0),0)</f>
        <v>-80</v>
      </c>
      <c r="G92">
        <f>IF(A91=Emisiones_CH4_CO2eq_LA[[#This Row],[País]],IFERROR(((Emisiones_CH4_CO2eq_LA[[#This Row],[Agricultura (kilotoneladas CO₂e)]]-E91)/E91)*100,0),0)</f>
        <v>-1.0526315789473684</v>
      </c>
      <c r="H92">
        <v>0.49594407439161098</v>
      </c>
      <c r="I92">
        <v>1550</v>
      </c>
      <c r="J92">
        <f>IF(A91=Emisiones_CH4_CO2eq_LA[[#This Row],[País]],IFERROR(Emisiones_CH4_CO2eq_LA[[#This Row],[Emisiones Fugitivas (kilotoneladas CO₂e)]]-I91,0),0)</f>
        <v>-10</v>
      </c>
      <c r="K92">
        <f>IF(A91=Emisiones_CH4_CO2eq_LA[[#This Row],[País]],IFERROR(((Emisiones_CH4_CO2eq_LA[[#This Row],[Emisiones Fugitivas (kilotoneladas CO₂e)]]-I91)/I91)*100,0),0)</f>
        <v>-0.64102564102564097</v>
      </c>
      <c r="L92">
        <v>0.10222251533337701</v>
      </c>
      <c r="M92">
        <v>3340</v>
      </c>
      <c r="N92">
        <f>IF(A91=Emisiones_CH4_CO2eq_LA[[#This Row],[País]],IFERROR(Emisiones_CH4_CO2eq_LA[[#This Row],[Residuos (kilotoneladas CO₂e)]]-M91,0),0)</f>
        <v>100</v>
      </c>
      <c r="O92">
        <f>IF(A91=Emisiones_CH4_CO2eq_LA[[#This Row],[País]],IFERROR(((Emisiones_CH4_CO2eq_LA[[#This Row],[Residuos (kilotoneladas CO₂e)]]-M91)/M91)*100,0),0)</f>
        <v>3.0864197530864197</v>
      </c>
      <c r="P92">
        <v>0.220273033040954</v>
      </c>
      <c r="Q92">
        <v>130</v>
      </c>
      <c r="R92">
        <f>IF(A91=Emisiones_CH4_CO2eq_LA[[#This Row],[País]],IFERROR(Emisiones_CH4_CO2eq_LA[[#This Row],[UCTUS (kilotoneladas CO₂e)]]-Q91,0),0)</f>
        <v>10</v>
      </c>
      <c r="S92">
        <f>IF(A91=Emisiones_CH4_CO2eq_LA[[#This Row],[País]],IFERROR(((Emisiones_CH4_CO2eq_LA[[#This Row],[UCTUS (kilotoneladas CO₂e)]]-Q91)/Q91)*100,0),0)</f>
        <v>8.3333333333333321</v>
      </c>
      <c r="T92">
        <v>8.5735012860251904E-3</v>
      </c>
      <c r="U92">
        <v>150</v>
      </c>
      <c r="V92">
        <f>IF(A91=Emisiones_CH4_CO2eq_LA[[#This Row],[País]],IFERROR(Emisiones_CH4_CO2eq_LA[[#This Row],[Industria (kilotoneladas CO₂e)]]-U91,0),0)</f>
        <v>20</v>
      </c>
      <c r="W92">
        <f>IF(A91=Emisiones_CH4_CO2eq_LA[[#This Row],[País]],IFERROR(((Emisiones_CH4_CO2eq_LA[[#This Row],[Industria (kilotoneladas CO₂e)]]-U91)/U91)*100,0),0)</f>
        <v>15.384615384615385</v>
      </c>
      <c r="X92">
        <v>9.8925014838752209E-3</v>
      </c>
      <c r="Y92">
        <v>1830</v>
      </c>
      <c r="Z92">
        <f>IF(A91=Emisiones_CH4_CO2eq_LA[[#This Row],[País]],IFERROR(Emisiones_CH4_CO2eq_LA[[#This Row],[Otras Quemas de Combustible (kilotoneladas CO₂e)]]-Y91,0),0)</f>
        <v>70</v>
      </c>
      <c r="AA92">
        <f>IF(A91=Emisiones_CH4_CO2eq_LA[[#This Row],[País]],IFERROR(((Emisiones_CH4_CO2eq_LA[[#This Row],[Otras Quemas de Combustible (kilotoneladas CO₂e)]]-Y91)/Y91)*100,0),0)</f>
        <v>3.9772727272727271</v>
      </c>
      <c r="AB92">
        <v>0.12</v>
      </c>
    </row>
    <row r="93" spans="1:28" x14ac:dyDescent="0.25">
      <c r="A93" t="s">
        <v>68</v>
      </c>
      <c r="B93" t="s">
        <v>68</v>
      </c>
      <c r="C93" t="s">
        <v>69</v>
      </c>
      <c r="D93">
        <v>2000</v>
      </c>
      <c r="E93">
        <v>7470</v>
      </c>
      <c r="F93">
        <f>IF(A92=Emisiones_CH4_CO2eq_LA[[#This Row],[País]],IFERROR(Emisiones_CH4_CO2eq_LA[[#This Row],[Agricultura (kilotoneladas CO₂e)]]-E92,0),0)</f>
        <v>-50</v>
      </c>
      <c r="G93">
        <f>IF(A92=Emisiones_CH4_CO2eq_LA[[#This Row],[País]],IFERROR(((Emisiones_CH4_CO2eq_LA[[#This Row],[Agricultura (kilotoneladas CO₂e)]]-E92)/E92)*100,0),0)</f>
        <v>-0.66489361702127658</v>
      </c>
      <c r="H93">
        <v>0.48689870942510699</v>
      </c>
      <c r="I93">
        <v>1540</v>
      </c>
      <c r="J93">
        <f>IF(A92=Emisiones_CH4_CO2eq_LA[[#This Row],[País]],IFERROR(Emisiones_CH4_CO2eq_LA[[#This Row],[Emisiones Fugitivas (kilotoneladas CO₂e)]]-I92,0),0)</f>
        <v>-10</v>
      </c>
      <c r="K93">
        <f>IF(A92=Emisiones_CH4_CO2eq_LA[[#This Row],[País]],IFERROR(((Emisiones_CH4_CO2eq_LA[[#This Row],[Emisiones Fugitivas (kilotoneladas CO₂e)]]-I92)/I92)*100,0),0)</f>
        <v>-0.64516129032258063</v>
      </c>
      <c r="L93">
        <v>0.10037804719071799</v>
      </c>
      <c r="M93">
        <v>3430</v>
      </c>
      <c r="N93">
        <f>IF(A92=Emisiones_CH4_CO2eq_LA[[#This Row],[País]],IFERROR(Emisiones_CH4_CO2eq_LA[[#This Row],[Residuos (kilotoneladas CO₂e)]]-M92,0),0)</f>
        <v>90</v>
      </c>
      <c r="O93">
        <f>IF(A92=Emisiones_CH4_CO2eq_LA[[#This Row],[País]],IFERROR(((Emisiones_CH4_CO2eq_LA[[#This Row],[Residuos (kilotoneladas CO₂e)]]-M92)/M92)*100,0),0)</f>
        <v>2.6946107784431139</v>
      </c>
      <c r="P93">
        <v>0.22356928692478101</v>
      </c>
      <c r="Q93">
        <v>60</v>
      </c>
      <c r="R93">
        <f>IF(A92=Emisiones_CH4_CO2eq_LA[[#This Row],[País]],IFERROR(Emisiones_CH4_CO2eq_LA[[#This Row],[UCTUS (kilotoneladas CO₂e)]]-Q92,0),0)</f>
        <v>-70</v>
      </c>
      <c r="S93">
        <f>IF(A92=Emisiones_CH4_CO2eq_LA[[#This Row],[País]],IFERROR(((Emisiones_CH4_CO2eq_LA[[#This Row],[UCTUS (kilotoneladas CO₂e)]]-Q92)/Q92)*100,0),0)</f>
        <v>-53.846153846153847</v>
      </c>
      <c r="T93">
        <v>3.9108330074305803E-3</v>
      </c>
      <c r="U93">
        <v>170</v>
      </c>
      <c r="V93">
        <f>IF(A92=Emisiones_CH4_CO2eq_LA[[#This Row],[País]],IFERROR(Emisiones_CH4_CO2eq_LA[[#This Row],[Industria (kilotoneladas CO₂e)]]-U92,0),0)</f>
        <v>20</v>
      </c>
      <c r="W93">
        <f>IF(A92=Emisiones_CH4_CO2eq_LA[[#This Row],[País]],IFERROR(((Emisiones_CH4_CO2eq_LA[[#This Row],[Industria (kilotoneladas CO₂e)]]-U92)/U92)*100,0),0)</f>
        <v>13.333333333333334</v>
      </c>
      <c r="X93">
        <v>1.10806935210533E-2</v>
      </c>
      <c r="Y93">
        <v>1890</v>
      </c>
      <c r="Z93">
        <f>IF(A92=Emisiones_CH4_CO2eq_LA[[#This Row],[País]],IFERROR(Emisiones_CH4_CO2eq_LA[[#This Row],[Otras Quemas de Combustible (kilotoneladas CO₂e)]]-Y92,0),0)</f>
        <v>60</v>
      </c>
      <c r="AA93">
        <f>IF(A92=Emisiones_CH4_CO2eq_LA[[#This Row],[País]],IFERROR(((Emisiones_CH4_CO2eq_LA[[#This Row],[Otras Quemas de Combustible (kilotoneladas CO₂e)]]-Y92)/Y92)*100,0),0)</f>
        <v>3.278688524590164</v>
      </c>
      <c r="AB93">
        <v>0.12</v>
      </c>
    </row>
    <row r="94" spans="1:28" x14ac:dyDescent="0.25">
      <c r="A94" t="s">
        <v>68</v>
      </c>
      <c r="B94" t="s">
        <v>68</v>
      </c>
      <c r="C94" t="s">
        <v>69</v>
      </c>
      <c r="D94">
        <v>2001</v>
      </c>
      <c r="E94">
        <v>7390</v>
      </c>
      <c r="F94">
        <f>IF(A93=Emisiones_CH4_CO2eq_LA[[#This Row],[País]],IFERROR(Emisiones_CH4_CO2eq_LA[[#This Row],[Agricultura (kilotoneladas CO₂e)]]-E93,0),0)</f>
        <v>-80</v>
      </c>
      <c r="G94">
        <f>IF(A93=Emisiones_CH4_CO2eq_LA[[#This Row],[País]],IFERROR(((Emisiones_CH4_CO2eq_LA[[#This Row],[Agricultura (kilotoneladas CO₂e)]]-E93)/E93)*100,0),0)</f>
        <v>-1.07095046854083</v>
      </c>
      <c r="H94">
        <v>0.47628254704820799</v>
      </c>
      <c r="I94">
        <v>1570</v>
      </c>
      <c r="J94">
        <f>IF(A93=Emisiones_CH4_CO2eq_LA[[#This Row],[País]],IFERROR(Emisiones_CH4_CO2eq_LA[[#This Row],[Emisiones Fugitivas (kilotoneladas CO₂e)]]-I93,0),0)</f>
        <v>30</v>
      </c>
      <c r="K94">
        <f>IF(A93=Emisiones_CH4_CO2eq_LA[[#This Row],[País]],IFERROR(((Emisiones_CH4_CO2eq_LA[[#This Row],[Emisiones Fugitivas (kilotoneladas CO₂e)]]-I93)/I93)*100,0),0)</f>
        <v>1.948051948051948</v>
      </c>
      <c r="L94">
        <v>0.10118587264758901</v>
      </c>
      <c r="M94">
        <v>3330</v>
      </c>
      <c r="N94">
        <f>IF(A93=Emisiones_CH4_CO2eq_LA[[#This Row],[País]],IFERROR(Emisiones_CH4_CO2eq_LA[[#This Row],[Residuos (kilotoneladas CO₂e)]]-M93,0),0)</f>
        <v>-100</v>
      </c>
      <c r="O94">
        <f>IF(A93=Emisiones_CH4_CO2eq_LA[[#This Row],[País]],IFERROR(((Emisiones_CH4_CO2eq_LA[[#This Row],[Residuos (kilotoneladas CO₂e)]]-M93)/M93)*100,0),0)</f>
        <v>-2.9154518950437316</v>
      </c>
      <c r="P94">
        <v>0.21461716937354899</v>
      </c>
      <c r="Q94">
        <v>30</v>
      </c>
      <c r="R94">
        <f>IF(A93=Emisiones_CH4_CO2eq_LA[[#This Row],[País]],IFERROR(Emisiones_CH4_CO2eq_LA[[#This Row],[UCTUS (kilotoneladas CO₂e)]]-Q93,0),0)</f>
        <v>-30</v>
      </c>
      <c r="S94">
        <f>IF(A93=Emisiones_CH4_CO2eq_LA[[#This Row],[País]],IFERROR(((Emisiones_CH4_CO2eq_LA[[#This Row],[UCTUS (kilotoneladas CO₂e)]]-Q93)/Q93)*100,0),0)</f>
        <v>-50</v>
      </c>
      <c r="T94">
        <v>1.93348801237432E-3</v>
      </c>
      <c r="U94">
        <v>170</v>
      </c>
      <c r="V94">
        <f>IF(A93=Emisiones_CH4_CO2eq_LA[[#This Row],[País]],IFERROR(Emisiones_CH4_CO2eq_LA[[#This Row],[Industria (kilotoneladas CO₂e)]]-U93,0),0)</f>
        <v>0</v>
      </c>
      <c r="W94">
        <f>IF(A93=Emisiones_CH4_CO2eq_LA[[#This Row],[País]],IFERROR(((Emisiones_CH4_CO2eq_LA[[#This Row],[Industria (kilotoneladas CO₂e)]]-U93)/U93)*100,0),0)</f>
        <v>0</v>
      </c>
      <c r="X94">
        <v>1.09564320701211E-2</v>
      </c>
      <c r="Y94">
        <v>1910</v>
      </c>
      <c r="Z94">
        <f>IF(A93=Emisiones_CH4_CO2eq_LA[[#This Row],[País]],IFERROR(Emisiones_CH4_CO2eq_LA[[#This Row],[Otras Quemas de Combustible (kilotoneladas CO₂e)]]-Y93,0),0)</f>
        <v>20</v>
      </c>
      <c r="AA94">
        <f>IF(A93=Emisiones_CH4_CO2eq_LA[[#This Row],[País]],IFERROR(((Emisiones_CH4_CO2eq_LA[[#This Row],[Otras Quemas de Combustible (kilotoneladas CO₂e)]]-Y93)/Y93)*100,0),0)</f>
        <v>1.0582010582010581</v>
      </c>
      <c r="AB94">
        <v>0.12</v>
      </c>
    </row>
    <row r="95" spans="1:28" x14ac:dyDescent="0.25">
      <c r="A95" t="s">
        <v>68</v>
      </c>
      <c r="B95" t="s">
        <v>68</v>
      </c>
      <c r="C95" t="s">
        <v>69</v>
      </c>
      <c r="D95">
        <v>2002</v>
      </c>
      <c r="E95">
        <v>7290</v>
      </c>
      <c r="F95">
        <f>IF(A94=Emisiones_CH4_CO2eq_LA[[#This Row],[País]],IFERROR(Emisiones_CH4_CO2eq_LA[[#This Row],[Agricultura (kilotoneladas CO₂e)]]-E94,0),0)</f>
        <v>-100</v>
      </c>
      <c r="G95">
        <f>IF(A94=Emisiones_CH4_CO2eq_LA[[#This Row],[País]],IFERROR(((Emisiones_CH4_CO2eq_LA[[#This Row],[Agricultura (kilotoneladas CO₂e)]]-E94)/E94)*100,0),0)</f>
        <v>-1.3531799729364005</v>
      </c>
      <c r="H95">
        <v>0.46480489671002201</v>
      </c>
      <c r="I95">
        <v>1600</v>
      </c>
      <c r="J95">
        <f>IF(A94=Emisiones_CH4_CO2eq_LA[[#This Row],[País]],IFERROR(Emisiones_CH4_CO2eq_LA[[#This Row],[Emisiones Fugitivas (kilotoneladas CO₂e)]]-I94,0),0)</f>
        <v>30</v>
      </c>
      <c r="K95">
        <f>IF(A94=Emisiones_CH4_CO2eq_LA[[#This Row],[País]],IFERROR(((Emisiones_CH4_CO2eq_LA[[#This Row],[Emisiones Fugitivas (kilotoneladas CO₂e)]]-I94)/I94)*100,0),0)</f>
        <v>1.910828025477707</v>
      </c>
      <c r="L95">
        <v>0.10201479214486101</v>
      </c>
      <c r="M95">
        <v>3230</v>
      </c>
      <c r="N95">
        <f>IF(A94=Emisiones_CH4_CO2eq_LA[[#This Row],[País]],IFERROR(Emisiones_CH4_CO2eq_LA[[#This Row],[Residuos (kilotoneladas CO₂e)]]-M94,0),0)</f>
        <v>-100</v>
      </c>
      <c r="O95">
        <f>IF(A94=Emisiones_CH4_CO2eq_LA[[#This Row],[País]],IFERROR(((Emisiones_CH4_CO2eq_LA[[#This Row],[Residuos (kilotoneladas CO₂e)]]-M94)/M94)*100,0),0)</f>
        <v>-3.0030030030030028</v>
      </c>
      <c r="P95">
        <v>0.20594236164243801</v>
      </c>
      <c r="Q95">
        <v>180</v>
      </c>
      <c r="R95">
        <f>IF(A94=Emisiones_CH4_CO2eq_LA[[#This Row],[País]],IFERROR(Emisiones_CH4_CO2eq_LA[[#This Row],[UCTUS (kilotoneladas CO₂e)]]-Q94,0),0)</f>
        <v>150</v>
      </c>
      <c r="S95">
        <f>IF(A94=Emisiones_CH4_CO2eq_LA[[#This Row],[País]],IFERROR(((Emisiones_CH4_CO2eq_LA[[#This Row],[UCTUS (kilotoneladas CO₂e)]]-Q94)/Q94)*100,0),0)</f>
        <v>500</v>
      </c>
      <c r="T95">
        <v>1.14766641162968E-2</v>
      </c>
      <c r="U95">
        <v>170</v>
      </c>
      <c r="V95">
        <f>IF(A94=Emisiones_CH4_CO2eq_LA[[#This Row],[País]],IFERROR(Emisiones_CH4_CO2eq_LA[[#This Row],[Industria (kilotoneladas CO₂e)]]-U94,0),0)</f>
        <v>0</v>
      </c>
      <c r="W95">
        <f>IF(A94=Emisiones_CH4_CO2eq_LA[[#This Row],[País]],IFERROR(((Emisiones_CH4_CO2eq_LA[[#This Row],[Industria (kilotoneladas CO₂e)]]-U94)/U94)*100,0),0)</f>
        <v>0</v>
      </c>
      <c r="X95">
        <v>1.08390716653914E-2</v>
      </c>
      <c r="Y95">
        <v>1930</v>
      </c>
      <c r="Z95">
        <f>IF(A94=Emisiones_CH4_CO2eq_LA[[#This Row],[País]],IFERROR(Emisiones_CH4_CO2eq_LA[[#This Row],[Otras Quemas de Combustible (kilotoneladas CO₂e)]]-Y94,0),0)</f>
        <v>20</v>
      </c>
      <c r="AA95">
        <f>IF(A94=Emisiones_CH4_CO2eq_LA[[#This Row],[País]],IFERROR(((Emisiones_CH4_CO2eq_LA[[#This Row],[Otras Quemas de Combustible (kilotoneladas CO₂e)]]-Y94)/Y94)*100,0),0)</f>
        <v>1.0471204188481675</v>
      </c>
      <c r="AB95">
        <v>0.12</v>
      </c>
    </row>
    <row r="96" spans="1:28" x14ac:dyDescent="0.25">
      <c r="A96" t="s">
        <v>68</v>
      </c>
      <c r="B96" t="s">
        <v>68</v>
      </c>
      <c r="C96" t="s">
        <v>69</v>
      </c>
      <c r="D96">
        <v>2003</v>
      </c>
      <c r="E96">
        <v>7240</v>
      </c>
      <c r="F96">
        <f>IF(A95=Emisiones_CH4_CO2eq_LA[[#This Row],[País]],IFERROR(Emisiones_CH4_CO2eq_LA[[#This Row],[Agricultura (kilotoneladas CO₂e)]]-E95,0),0)</f>
        <v>-50</v>
      </c>
      <c r="G96">
        <f>IF(A95=Emisiones_CH4_CO2eq_LA[[#This Row],[País]],IFERROR(((Emisiones_CH4_CO2eq_LA[[#This Row],[Agricultura (kilotoneladas CO₂e)]]-E95)/E95)*100,0),0)</f>
        <v>-0.68587105624142664</v>
      </c>
      <c r="H96">
        <v>0.45678233438485799</v>
      </c>
      <c r="I96">
        <v>1620</v>
      </c>
      <c r="J96">
        <f>IF(A95=Emisiones_CH4_CO2eq_LA[[#This Row],[País]],IFERROR(Emisiones_CH4_CO2eq_LA[[#This Row],[Emisiones Fugitivas (kilotoneladas CO₂e)]]-I95,0),0)</f>
        <v>20</v>
      </c>
      <c r="K96">
        <f>IF(A95=Emisiones_CH4_CO2eq_LA[[#This Row],[País]],IFERROR(((Emisiones_CH4_CO2eq_LA[[#This Row],[Emisiones Fugitivas (kilotoneladas CO₂e)]]-I95)/I95)*100,0),0)</f>
        <v>1.25</v>
      </c>
      <c r="L96">
        <v>0.102208201892744</v>
      </c>
      <c r="M96">
        <v>3130</v>
      </c>
      <c r="N96">
        <f>IF(A95=Emisiones_CH4_CO2eq_LA[[#This Row],[País]],IFERROR(Emisiones_CH4_CO2eq_LA[[#This Row],[Residuos (kilotoneladas CO₂e)]]-M95,0),0)</f>
        <v>-100</v>
      </c>
      <c r="O96">
        <f>IF(A95=Emisiones_CH4_CO2eq_LA[[#This Row],[País]],IFERROR(((Emisiones_CH4_CO2eq_LA[[#This Row],[Residuos (kilotoneladas CO₂e)]]-M95)/M95)*100,0),0)</f>
        <v>-3.0959752321981426</v>
      </c>
      <c r="P96">
        <v>0.19747634069400599</v>
      </c>
      <c r="Q96">
        <v>170</v>
      </c>
      <c r="R96">
        <f>IF(A95=Emisiones_CH4_CO2eq_LA[[#This Row],[País]],IFERROR(Emisiones_CH4_CO2eq_LA[[#This Row],[UCTUS (kilotoneladas CO₂e)]]-Q95,0),0)</f>
        <v>-10</v>
      </c>
      <c r="S96">
        <f>IF(A95=Emisiones_CH4_CO2eq_LA[[#This Row],[País]],IFERROR(((Emisiones_CH4_CO2eq_LA[[#This Row],[UCTUS (kilotoneladas CO₂e)]]-Q95)/Q95)*100,0),0)</f>
        <v>-5.5555555555555554</v>
      </c>
      <c r="T96">
        <v>1.0725552050473101E-2</v>
      </c>
      <c r="U96">
        <v>160</v>
      </c>
      <c r="V96">
        <f>IF(A95=Emisiones_CH4_CO2eq_LA[[#This Row],[País]],IFERROR(Emisiones_CH4_CO2eq_LA[[#This Row],[Industria (kilotoneladas CO₂e)]]-U95,0),0)</f>
        <v>-10</v>
      </c>
      <c r="W96">
        <f>IF(A95=Emisiones_CH4_CO2eq_LA[[#This Row],[País]],IFERROR(((Emisiones_CH4_CO2eq_LA[[#This Row],[Industria (kilotoneladas CO₂e)]]-U95)/U95)*100,0),0)</f>
        <v>-5.8823529411764701</v>
      </c>
      <c r="X96">
        <v>1.00946372239747E-2</v>
      </c>
      <c r="Y96">
        <v>1950</v>
      </c>
      <c r="Z96">
        <f>IF(A95=Emisiones_CH4_CO2eq_LA[[#This Row],[País]],IFERROR(Emisiones_CH4_CO2eq_LA[[#This Row],[Otras Quemas de Combustible (kilotoneladas CO₂e)]]-Y95,0),0)</f>
        <v>20</v>
      </c>
      <c r="AA96">
        <f>IF(A95=Emisiones_CH4_CO2eq_LA[[#This Row],[País]],IFERROR(((Emisiones_CH4_CO2eq_LA[[#This Row],[Otras Quemas de Combustible (kilotoneladas CO₂e)]]-Y95)/Y95)*100,0),0)</f>
        <v>1.0362694300518136</v>
      </c>
      <c r="AB96">
        <v>0.12</v>
      </c>
    </row>
    <row r="97" spans="1:28" x14ac:dyDescent="0.25">
      <c r="A97" t="s">
        <v>68</v>
      </c>
      <c r="B97" t="s">
        <v>68</v>
      </c>
      <c r="C97" t="s">
        <v>69</v>
      </c>
      <c r="D97">
        <v>2004</v>
      </c>
      <c r="E97">
        <v>7340</v>
      </c>
      <c r="F97">
        <f>IF(A96=Emisiones_CH4_CO2eq_LA[[#This Row],[País]],IFERROR(Emisiones_CH4_CO2eq_LA[[#This Row],[Agricultura (kilotoneladas CO₂e)]]-E96,0),0)</f>
        <v>100</v>
      </c>
      <c r="G97">
        <f>IF(A96=Emisiones_CH4_CO2eq_LA[[#This Row],[País]],IFERROR(((Emisiones_CH4_CO2eq_LA[[#This Row],[Agricultura (kilotoneladas CO₂e)]]-E96)/E96)*100,0),0)</f>
        <v>1.3812154696132597</v>
      </c>
      <c r="H97">
        <v>0.45832032469559703</v>
      </c>
      <c r="I97">
        <v>1650</v>
      </c>
      <c r="J97">
        <f>IF(A96=Emisiones_CH4_CO2eq_LA[[#This Row],[País]],IFERROR(Emisiones_CH4_CO2eq_LA[[#This Row],[Emisiones Fugitivas (kilotoneladas CO₂e)]]-I96,0),0)</f>
        <v>30</v>
      </c>
      <c r="K97">
        <f>IF(A96=Emisiones_CH4_CO2eq_LA[[#This Row],[País]],IFERROR(((Emisiones_CH4_CO2eq_LA[[#This Row],[Emisiones Fugitivas (kilotoneladas CO₂e)]]-I96)/I96)*100,0),0)</f>
        <v>1.8518518518518516</v>
      </c>
      <c r="L97">
        <v>0.103028410864814</v>
      </c>
      <c r="M97">
        <v>3030</v>
      </c>
      <c r="N97">
        <f>IF(A96=Emisiones_CH4_CO2eq_LA[[#This Row],[País]],IFERROR(Emisiones_CH4_CO2eq_LA[[#This Row],[Residuos (kilotoneladas CO₂e)]]-M96,0),0)</f>
        <v>-100</v>
      </c>
      <c r="O97">
        <f>IF(A96=Emisiones_CH4_CO2eq_LA[[#This Row],[País]],IFERROR(((Emisiones_CH4_CO2eq_LA[[#This Row],[Residuos (kilotoneladas CO₂e)]]-M96)/M96)*100,0),0)</f>
        <v>-3.1948881789137378</v>
      </c>
      <c r="P97">
        <v>0.189197627224477</v>
      </c>
      <c r="Q97">
        <v>160</v>
      </c>
      <c r="R97">
        <f>IF(A96=Emisiones_CH4_CO2eq_LA[[#This Row],[País]],IFERROR(Emisiones_CH4_CO2eq_LA[[#This Row],[UCTUS (kilotoneladas CO₂e)]]-Q96,0),0)</f>
        <v>-10</v>
      </c>
      <c r="S97">
        <f>IF(A96=Emisiones_CH4_CO2eq_LA[[#This Row],[País]],IFERROR(((Emisiones_CH4_CO2eq_LA[[#This Row],[UCTUS (kilotoneladas CO₂e)]]-Q96)/Q96)*100,0),0)</f>
        <v>-5.8823529411764701</v>
      </c>
      <c r="T97">
        <v>9.9906337808304702E-3</v>
      </c>
      <c r="U97">
        <v>160</v>
      </c>
      <c r="V97">
        <f>IF(A96=Emisiones_CH4_CO2eq_LA[[#This Row],[País]],IFERROR(Emisiones_CH4_CO2eq_LA[[#This Row],[Industria (kilotoneladas CO₂e)]]-U96,0),0)</f>
        <v>0</v>
      </c>
      <c r="W97">
        <f>IF(A96=Emisiones_CH4_CO2eq_LA[[#This Row],[País]],IFERROR(((Emisiones_CH4_CO2eq_LA[[#This Row],[Industria (kilotoneladas CO₂e)]]-U96)/U96)*100,0),0)</f>
        <v>0</v>
      </c>
      <c r="X97">
        <v>9.9906337808304702E-3</v>
      </c>
      <c r="Y97">
        <v>1970</v>
      </c>
      <c r="Z97">
        <f>IF(A96=Emisiones_CH4_CO2eq_LA[[#This Row],[País]],IFERROR(Emisiones_CH4_CO2eq_LA[[#This Row],[Otras Quemas de Combustible (kilotoneladas CO₂e)]]-Y96,0),0)</f>
        <v>20</v>
      </c>
      <c r="AA97">
        <f>IF(A96=Emisiones_CH4_CO2eq_LA[[#This Row],[País]],IFERROR(((Emisiones_CH4_CO2eq_LA[[#This Row],[Otras Quemas de Combustible (kilotoneladas CO₂e)]]-Y96)/Y96)*100,0),0)</f>
        <v>1.0256410256410255</v>
      </c>
      <c r="AB97">
        <v>0.12</v>
      </c>
    </row>
    <row r="98" spans="1:28" x14ac:dyDescent="0.25">
      <c r="A98" t="s">
        <v>68</v>
      </c>
      <c r="B98" t="s">
        <v>68</v>
      </c>
      <c r="C98" t="s">
        <v>69</v>
      </c>
      <c r="D98">
        <v>2005</v>
      </c>
      <c r="E98">
        <v>7340</v>
      </c>
      <c r="F98">
        <f>IF(A97=Emisiones_CH4_CO2eq_LA[[#This Row],[País]],IFERROR(Emisiones_CH4_CO2eq_LA[[#This Row],[Agricultura (kilotoneladas CO₂e)]]-E97,0),0)</f>
        <v>0</v>
      </c>
      <c r="G98">
        <f>IF(A97=Emisiones_CH4_CO2eq_LA[[#This Row],[País]],IFERROR(((Emisiones_CH4_CO2eq_LA[[#This Row],[Agricultura (kilotoneladas CO₂e)]]-E97)/E97)*100,0),0)</f>
        <v>0</v>
      </c>
      <c r="H98">
        <v>0.45356238027559698</v>
      </c>
      <c r="I98">
        <v>1680</v>
      </c>
      <c r="J98">
        <f>IF(A97=Emisiones_CH4_CO2eq_LA[[#This Row],[País]],IFERROR(Emisiones_CH4_CO2eq_LA[[#This Row],[Emisiones Fugitivas (kilotoneladas CO₂e)]]-I97,0),0)</f>
        <v>30</v>
      </c>
      <c r="K98">
        <f>IF(A97=Emisiones_CH4_CO2eq_LA[[#This Row],[País]],IFERROR(((Emisiones_CH4_CO2eq_LA[[#This Row],[Emisiones Fugitivas (kilotoneladas CO₂e)]]-I97)/I97)*100,0),0)</f>
        <v>1.8181818181818181</v>
      </c>
      <c r="L98">
        <v>0.10381264289686699</v>
      </c>
      <c r="M98">
        <v>2930</v>
      </c>
      <c r="N98">
        <f>IF(A97=Emisiones_CH4_CO2eq_LA[[#This Row],[País]],IFERROR(Emisiones_CH4_CO2eq_LA[[#This Row],[Residuos (kilotoneladas CO₂e)]]-M97,0),0)</f>
        <v>-100</v>
      </c>
      <c r="O98">
        <f>IF(A97=Emisiones_CH4_CO2eq_LA[[#This Row],[País]],IFERROR(((Emisiones_CH4_CO2eq_LA[[#This Row],[Residuos (kilotoneladas CO₂e)]]-M97)/M97)*100,0),0)</f>
        <v>-3.3003300330032999</v>
      </c>
      <c r="P98">
        <v>0.181054192671321</v>
      </c>
      <c r="Q98">
        <v>280</v>
      </c>
      <c r="R98">
        <f>IF(A97=Emisiones_CH4_CO2eq_LA[[#This Row],[País]],IFERROR(Emisiones_CH4_CO2eq_LA[[#This Row],[UCTUS (kilotoneladas CO₂e)]]-Q97,0),0)</f>
        <v>120</v>
      </c>
      <c r="S98">
        <f>IF(A97=Emisiones_CH4_CO2eq_LA[[#This Row],[País]],IFERROR(((Emisiones_CH4_CO2eq_LA[[#This Row],[UCTUS (kilotoneladas CO₂e)]]-Q97)/Q97)*100,0),0)</f>
        <v>75</v>
      </c>
      <c r="T98">
        <v>1.7302107149477799E-2</v>
      </c>
      <c r="U98">
        <v>160</v>
      </c>
      <c r="V98">
        <f>IF(A97=Emisiones_CH4_CO2eq_LA[[#This Row],[País]],IFERROR(Emisiones_CH4_CO2eq_LA[[#This Row],[Industria (kilotoneladas CO₂e)]]-U97,0),0)</f>
        <v>0</v>
      </c>
      <c r="W98">
        <f>IF(A97=Emisiones_CH4_CO2eq_LA[[#This Row],[País]],IFERROR(((Emisiones_CH4_CO2eq_LA[[#This Row],[Industria (kilotoneladas CO₂e)]]-U97)/U97)*100,0),0)</f>
        <v>0</v>
      </c>
      <c r="X98">
        <v>9.8869183711301992E-3</v>
      </c>
      <c r="Y98">
        <v>1990</v>
      </c>
      <c r="Z98">
        <f>IF(A97=Emisiones_CH4_CO2eq_LA[[#This Row],[País]],IFERROR(Emisiones_CH4_CO2eq_LA[[#This Row],[Otras Quemas de Combustible (kilotoneladas CO₂e)]]-Y97,0),0)</f>
        <v>20</v>
      </c>
      <c r="AA98">
        <f>IF(A97=Emisiones_CH4_CO2eq_LA[[#This Row],[País]],IFERROR(((Emisiones_CH4_CO2eq_LA[[#This Row],[Otras Quemas de Combustible (kilotoneladas CO₂e)]]-Y97)/Y97)*100,0),0)</f>
        <v>1.015228426395939</v>
      </c>
      <c r="AB98">
        <v>0.12</v>
      </c>
    </row>
    <row r="99" spans="1:28" x14ac:dyDescent="0.25">
      <c r="A99" t="s">
        <v>68</v>
      </c>
      <c r="B99" t="s">
        <v>68</v>
      </c>
      <c r="C99" t="s">
        <v>69</v>
      </c>
      <c r="D99">
        <v>2006</v>
      </c>
      <c r="E99">
        <v>7100</v>
      </c>
      <c r="F99">
        <f>IF(A98=Emisiones_CH4_CO2eq_LA[[#This Row],[País]],IFERROR(Emisiones_CH4_CO2eq_LA[[#This Row],[Agricultura (kilotoneladas CO₂e)]]-E98,0),0)</f>
        <v>-240</v>
      </c>
      <c r="G99">
        <f>IF(A98=Emisiones_CH4_CO2eq_LA[[#This Row],[País]],IFERROR(((Emisiones_CH4_CO2eq_LA[[#This Row],[Agricultura (kilotoneladas CO₂e)]]-E98)/E98)*100,0),0)</f>
        <v>-3.2697547683923704</v>
      </c>
      <c r="H99">
        <v>0.434118006725771</v>
      </c>
      <c r="I99">
        <v>1710</v>
      </c>
      <c r="J99">
        <f>IF(A98=Emisiones_CH4_CO2eq_LA[[#This Row],[País]],IFERROR(Emisiones_CH4_CO2eq_LA[[#This Row],[Emisiones Fugitivas (kilotoneladas CO₂e)]]-I98,0),0)</f>
        <v>30</v>
      </c>
      <c r="K99">
        <f>IF(A98=Emisiones_CH4_CO2eq_LA[[#This Row],[País]],IFERROR(((Emisiones_CH4_CO2eq_LA[[#This Row],[Emisiones Fugitivas (kilotoneladas CO₂e)]]-I98)/I98)*100,0),0)</f>
        <v>1.7857142857142856</v>
      </c>
      <c r="L99">
        <v>0.10455518190155901</v>
      </c>
      <c r="M99">
        <v>2830</v>
      </c>
      <c r="N99">
        <f>IF(A98=Emisiones_CH4_CO2eq_LA[[#This Row],[País]],IFERROR(Emisiones_CH4_CO2eq_LA[[#This Row],[Residuos (kilotoneladas CO₂e)]]-M98,0),0)</f>
        <v>-100</v>
      </c>
      <c r="O99">
        <f>IF(A98=Emisiones_CH4_CO2eq_LA[[#This Row],[País]],IFERROR(((Emisiones_CH4_CO2eq_LA[[#This Row],[Residuos (kilotoneladas CO₂e)]]-M98)/M98)*100,0),0)</f>
        <v>-3.4129692832764507</v>
      </c>
      <c r="P99">
        <v>0.173035768878018</v>
      </c>
      <c r="Q99">
        <v>110</v>
      </c>
      <c r="R99">
        <f>IF(A98=Emisiones_CH4_CO2eq_LA[[#This Row],[País]],IFERROR(Emisiones_CH4_CO2eq_LA[[#This Row],[UCTUS (kilotoneladas CO₂e)]]-Q98,0),0)</f>
        <v>-170</v>
      </c>
      <c r="S99">
        <f>IF(A98=Emisiones_CH4_CO2eq_LA[[#This Row],[País]],IFERROR(((Emisiones_CH4_CO2eq_LA[[#This Row],[UCTUS (kilotoneladas CO₂e)]]-Q98)/Q98)*100,0),0)</f>
        <v>-60.714285714285708</v>
      </c>
      <c r="T99">
        <v>6.7257719351880097E-3</v>
      </c>
      <c r="U99">
        <v>160</v>
      </c>
      <c r="V99">
        <f>IF(A98=Emisiones_CH4_CO2eq_LA[[#This Row],[País]],IFERROR(Emisiones_CH4_CO2eq_LA[[#This Row],[Industria (kilotoneladas CO₂e)]]-U98,0),0)</f>
        <v>0</v>
      </c>
      <c r="W99">
        <f>IF(A98=Emisiones_CH4_CO2eq_LA[[#This Row],[País]],IFERROR(((Emisiones_CH4_CO2eq_LA[[#This Row],[Industria (kilotoneladas CO₂e)]]-U98)/U98)*100,0),0)</f>
        <v>0</v>
      </c>
      <c r="X99">
        <v>9.78294099663711E-3</v>
      </c>
      <c r="Y99">
        <v>1980</v>
      </c>
      <c r="Z99">
        <f>IF(A98=Emisiones_CH4_CO2eq_LA[[#This Row],[País]],IFERROR(Emisiones_CH4_CO2eq_LA[[#This Row],[Otras Quemas de Combustible (kilotoneladas CO₂e)]]-Y98,0),0)</f>
        <v>-10</v>
      </c>
      <c r="AA99">
        <f>IF(A98=Emisiones_CH4_CO2eq_LA[[#This Row],[País]],IFERROR(((Emisiones_CH4_CO2eq_LA[[#This Row],[Otras Quemas de Combustible (kilotoneladas CO₂e)]]-Y98)/Y98)*100,0),0)</f>
        <v>-0.50251256281407031</v>
      </c>
      <c r="AB99">
        <v>0.12</v>
      </c>
    </row>
    <row r="100" spans="1:28" x14ac:dyDescent="0.25">
      <c r="A100" t="s">
        <v>68</v>
      </c>
      <c r="B100" t="s">
        <v>68</v>
      </c>
      <c r="C100" t="s">
        <v>69</v>
      </c>
      <c r="D100">
        <v>2007</v>
      </c>
      <c r="E100">
        <v>6780</v>
      </c>
      <c r="F100">
        <f>IF(A99=Emisiones_CH4_CO2eq_LA[[#This Row],[País]],IFERROR(Emisiones_CH4_CO2eq_LA[[#This Row],[Agricultura (kilotoneladas CO₂e)]]-E99,0),0)</f>
        <v>-320</v>
      </c>
      <c r="G100">
        <f>IF(A99=Emisiones_CH4_CO2eq_LA[[#This Row],[País]],IFERROR(((Emisiones_CH4_CO2eq_LA[[#This Row],[Agricultura (kilotoneladas CO₂e)]]-E99)/E99)*100,0),0)</f>
        <v>-4.507042253521127</v>
      </c>
      <c r="H100">
        <v>0.41016333938293997</v>
      </c>
      <c r="I100">
        <v>1580</v>
      </c>
      <c r="J100">
        <f>IF(A99=Emisiones_CH4_CO2eq_LA[[#This Row],[País]],IFERROR(Emisiones_CH4_CO2eq_LA[[#This Row],[Emisiones Fugitivas (kilotoneladas CO₂e)]]-I99,0),0)</f>
        <v>-130</v>
      </c>
      <c r="K100">
        <f>IF(A99=Emisiones_CH4_CO2eq_LA[[#This Row],[País]],IFERROR(((Emisiones_CH4_CO2eq_LA[[#This Row],[Emisiones Fugitivas (kilotoneladas CO₂e)]]-I99)/I99)*100,0),0)</f>
        <v>-7.6023391812865491</v>
      </c>
      <c r="L100">
        <v>9.5583787053841504E-2</v>
      </c>
      <c r="M100">
        <v>3080</v>
      </c>
      <c r="N100">
        <f>IF(A99=Emisiones_CH4_CO2eq_LA[[#This Row],[País]],IFERROR(Emisiones_CH4_CO2eq_LA[[#This Row],[Residuos (kilotoneladas CO₂e)]]-M99,0),0)</f>
        <v>250</v>
      </c>
      <c r="O100">
        <f>IF(A99=Emisiones_CH4_CO2eq_LA[[#This Row],[País]],IFERROR(((Emisiones_CH4_CO2eq_LA[[#This Row],[Residuos (kilotoneladas CO₂e)]]-M99)/M99)*100,0),0)</f>
        <v>8.8339222614840995</v>
      </c>
      <c r="P100">
        <v>0.18632788868723499</v>
      </c>
      <c r="Q100">
        <v>260</v>
      </c>
      <c r="R100">
        <f>IF(A99=Emisiones_CH4_CO2eq_LA[[#This Row],[País]],IFERROR(Emisiones_CH4_CO2eq_LA[[#This Row],[UCTUS (kilotoneladas CO₂e)]]-Q99,0),0)</f>
        <v>150</v>
      </c>
      <c r="S100">
        <f>IF(A99=Emisiones_CH4_CO2eq_LA[[#This Row],[País]],IFERROR(((Emisiones_CH4_CO2eq_LA[[#This Row],[UCTUS (kilotoneladas CO₂e)]]-Q99)/Q99)*100,0),0)</f>
        <v>136.36363636363635</v>
      </c>
      <c r="T100">
        <v>1.5728977616454899E-2</v>
      </c>
      <c r="U100">
        <v>130</v>
      </c>
      <c r="V100">
        <f>IF(A99=Emisiones_CH4_CO2eq_LA[[#This Row],[País]],IFERROR(Emisiones_CH4_CO2eq_LA[[#This Row],[Industria (kilotoneladas CO₂e)]]-U99,0),0)</f>
        <v>-30</v>
      </c>
      <c r="W100">
        <f>IF(A99=Emisiones_CH4_CO2eq_LA[[#This Row],[País]],IFERROR(((Emisiones_CH4_CO2eq_LA[[#This Row],[Industria (kilotoneladas CO₂e)]]-U99)/U99)*100,0),0)</f>
        <v>-18.75</v>
      </c>
      <c r="X100">
        <v>7.86448880822746E-3</v>
      </c>
      <c r="Y100">
        <v>1990</v>
      </c>
      <c r="Z100">
        <f>IF(A99=Emisiones_CH4_CO2eq_LA[[#This Row],[País]],IFERROR(Emisiones_CH4_CO2eq_LA[[#This Row],[Otras Quemas de Combustible (kilotoneladas CO₂e)]]-Y99,0),0)</f>
        <v>10</v>
      </c>
      <c r="AA100">
        <f>IF(A99=Emisiones_CH4_CO2eq_LA[[#This Row],[País]],IFERROR(((Emisiones_CH4_CO2eq_LA[[#This Row],[Otras Quemas de Combustible (kilotoneladas CO₂e)]]-Y99)/Y99)*100,0),0)</f>
        <v>0.50505050505050508</v>
      </c>
      <c r="AB100">
        <v>0.12</v>
      </c>
    </row>
    <row r="101" spans="1:28" x14ac:dyDescent="0.25">
      <c r="A101" t="s">
        <v>68</v>
      </c>
      <c r="B101" t="s">
        <v>68</v>
      </c>
      <c r="C101" t="s">
        <v>69</v>
      </c>
      <c r="D101">
        <v>2008</v>
      </c>
      <c r="E101">
        <v>6880</v>
      </c>
      <c r="F101">
        <f>IF(A100=Emisiones_CH4_CO2eq_LA[[#This Row],[País]],IFERROR(Emisiones_CH4_CO2eq_LA[[#This Row],[Agricultura (kilotoneladas CO₂e)]]-E100,0),0)</f>
        <v>100</v>
      </c>
      <c r="G101">
        <f>IF(A100=Emisiones_CH4_CO2eq_LA[[#This Row],[País]],IFERROR(((Emisiones_CH4_CO2eq_LA[[#This Row],[Agricultura (kilotoneladas CO₂e)]]-E100)/E100)*100,0),0)</f>
        <v>1.4749262536873156</v>
      </c>
      <c r="H101">
        <v>0.41177878860426098</v>
      </c>
      <c r="I101">
        <v>1460</v>
      </c>
      <c r="J101">
        <f>IF(A100=Emisiones_CH4_CO2eq_LA[[#This Row],[País]],IFERROR(Emisiones_CH4_CO2eq_LA[[#This Row],[Emisiones Fugitivas (kilotoneladas CO₂e)]]-I100,0),0)</f>
        <v>-120</v>
      </c>
      <c r="K101">
        <f>IF(A100=Emisiones_CH4_CO2eq_LA[[#This Row],[País]],IFERROR(((Emisiones_CH4_CO2eq_LA[[#This Row],[Emisiones Fugitivas (kilotoneladas CO₂e)]]-I100)/I100)*100,0),0)</f>
        <v>-7.59493670886076</v>
      </c>
      <c r="L101">
        <v>8.7383289442183307E-2</v>
      </c>
      <c r="M101">
        <v>3320</v>
      </c>
      <c r="N101">
        <f>IF(A100=Emisiones_CH4_CO2eq_LA[[#This Row],[País]],IFERROR(Emisiones_CH4_CO2eq_LA[[#This Row],[Residuos (kilotoneladas CO₂e)]]-M100,0),0)</f>
        <v>240</v>
      </c>
      <c r="O101">
        <f>IF(A100=Emisiones_CH4_CO2eq_LA[[#This Row],[País]],IFERROR(((Emisiones_CH4_CO2eq_LA[[#This Row],[Residuos (kilotoneladas CO₂e)]]-M100)/M100)*100,0),0)</f>
        <v>7.7922077922077921</v>
      </c>
      <c r="P101">
        <v>0.1987072061288</v>
      </c>
      <c r="Q101">
        <v>360</v>
      </c>
      <c r="R101">
        <f>IF(A100=Emisiones_CH4_CO2eq_LA[[#This Row],[País]],IFERROR(Emisiones_CH4_CO2eq_LA[[#This Row],[UCTUS (kilotoneladas CO₂e)]]-Q100,0),0)</f>
        <v>100</v>
      </c>
      <c r="S101">
        <f>IF(A100=Emisiones_CH4_CO2eq_LA[[#This Row],[País]],IFERROR(((Emisiones_CH4_CO2eq_LA[[#This Row],[UCTUS (kilotoneladas CO₂e)]]-Q100)/Q100)*100,0),0)</f>
        <v>38.461538461538467</v>
      </c>
      <c r="T101">
        <v>2.1546564519990399E-2</v>
      </c>
      <c r="U101">
        <v>110</v>
      </c>
      <c r="V101">
        <f>IF(A100=Emisiones_CH4_CO2eq_LA[[#This Row],[País]],IFERROR(Emisiones_CH4_CO2eq_LA[[#This Row],[Industria (kilotoneladas CO₂e)]]-U100,0),0)</f>
        <v>-20</v>
      </c>
      <c r="W101">
        <f>IF(A100=Emisiones_CH4_CO2eq_LA[[#This Row],[País]],IFERROR(((Emisiones_CH4_CO2eq_LA[[#This Row],[Industria (kilotoneladas CO₂e)]]-U100)/U100)*100,0),0)</f>
        <v>-15.384615384615385</v>
      </c>
      <c r="X101">
        <v>6.5836724922192901E-3</v>
      </c>
      <c r="Y101">
        <v>2009.99999999999</v>
      </c>
      <c r="Z101">
        <f>IF(A100=Emisiones_CH4_CO2eq_LA[[#This Row],[País]],IFERROR(Emisiones_CH4_CO2eq_LA[[#This Row],[Otras Quemas de Combustible (kilotoneladas CO₂e)]]-Y100,0),0)</f>
        <v>19.999999999989996</v>
      </c>
      <c r="AA101">
        <f>IF(A100=Emisiones_CH4_CO2eq_LA[[#This Row],[País]],IFERROR(((Emisiones_CH4_CO2eq_LA[[#This Row],[Otras Quemas de Combustible (kilotoneladas CO₂e)]]-Y100)/Y100)*100,0),0)</f>
        <v>1.0050251256276379</v>
      </c>
      <c r="AB101">
        <v>0.12</v>
      </c>
    </row>
    <row r="102" spans="1:28" x14ac:dyDescent="0.25">
      <c r="A102" t="s">
        <v>68</v>
      </c>
      <c r="B102" t="s">
        <v>68</v>
      </c>
      <c r="C102" t="s">
        <v>69</v>
      </c>
      <c r="D102">
        <v>2009</v>
      </c>
      <c r="E102">
        <v>6950</v>
      </c>
      <c r="F102">
        <f>IF(A101=Emisiones_CH4_CO2eq_LA[[#This Row],[País]],IFERROR(Emisiones_CH4_CO2eq_LA[[#This Row],[Agricultura (kilotoneladas CO₂e)]]-E101,0),0)</f>
        <v>70</v>
      </c>
      <c r="G102">
        <f>IF(A101=Emisiones_CH4_CO2eq_LA[[#This Row],[País]],IFERROR(((Emisiones_CH4_CO2eq_LA[[#This Row],[Agricultura (kilotoneladas CO₂e)]]-E101)/E101)*100,0),0)</f>
        <v>1.0174418604651163</v>
      </c>
      <c r="H102">
        <v>0.41158356034584798</v>
      </c>
      <c r="I102">
        <v>1330</v>
      </c>
      <c r="J102">
        <f>IF(A101=Emisiones_CH4_CO2eq_LA[[#This Row],[País]],IFERROR(Emisiones_CH4_CO2eq_LA[[#This Row],[Emisiones Fugitivas (kilotoneladas CO₂e)]]-I101,0),0)</f>
        <v>-130</v>
      </c>
      <c r="K102">
        <f>IF(A101=Emisiones_CH4_CO2eq_LA[[#This Row],[País]],IFERROR(((Emisiones_CH4_CO2eq_LA[[#This Row],[Emisiones Fugitivas (kilotoneladas CO₂e)]]-I101)/I101)*100,0),0)</f>
        <v>-8.9041095890410951</v>
      </c>
      <c r="L102">
        <v>7.8763472699277498E-2</v>
      </c>
      <c r="M102">
        <v>3570</v>
      </c>
      <c r="N102">
        <f>IF(A101=Emisiones_CH4_CO2eq_LA[[#This Row],[País]],IFERROR(Emisiones_CH4_CO2eq_LA[[#This Row],[Residuos (kilotoneladas CO₂e)]]-M101,0),0)</f>
        <v>250</v>
      </c>
      <c r="O102">
        <f>IF(A101=Emisiones_CH4_CO2eq_LA[[#This Row],[País]],IFERROR(((Emisiones_CH4_CO2eq_LA[[#This Row],[Residuos (kilotoneladas CO₂e)]]-M101)/M101)*100,0),0)</f>
        <v>7.5301204819277112</v>
      </c>
      <c r="P102">
        <v>0.211417742508587</v>
      </c>
      <c r="Q102">
        <v>240</v>
      </c>
      <c r="R102">
        <f>IF(A101=Emisiones_CH4_CO2eq_LA[[#This Row],[País]],IFERROR(Emisiones_CH4_CO2eq_LA[[#This Row],[UCTUS (kilotoneladas CO₂e)]]-Q101,0),0)</f>
        <v>-120</v>
      </c>
      <c r="S102">
        <f>IF(A101=Emisiones_CH4_CO2eq_LA[[#This Row],[País]],IFERROR(((Emisiones_CH4_CO2eq_LA[[#This Row],[UCTUS (kilotoneladas CO₂e)]]-Q101)/Q101)*100,0),0)</f>
        <v>-33.333333333333329</v>
      </c>
      <c r="T102">
        <v>1.42129574795688E-2</v>
      </c>
      <c r="U102">
        <v>80</v>
      </c>
      <c r="V102">
        <f>IF(A101=Emisiones_CH4_CO2eq_LA[[#This Row],[País]],IFERROR(Emisiones_CH4_CO2eq_LA[[#This Row],[Industria (kilotoneladas CO₂e)]]-U101,0),0)</f>
        <v>-30</v>
      </c>
      <c r="W102">
        <f>IF(A101=Emisiones_CH4_CO2eq_LA[[#This Row],[País]],IFERROR(((Emisiones_CH4_CO2eq_LA[[#This Row],[Industria (kilotoneladas CO₂e)]]-U101)/U101)*100,0),0)</f>
        <v>-27.27272727272727</v>
      </c>
      <c r="X102">
        <v>4.7376524931896204E-3</v>
      </c>
      <c r="Y102">
        <v>2020</v>
      </c>
      <c r="Z102">
        <f>IF(A101=Emisiones_CH4_CO2eq_LA[[#This Row],[País]],IFERROR(Emisiones_CH4_CO2eq_LA[[#This Row],[Otras Quemas de Combustible (kilotoneladas CO₂e)]]-Y101,0),0)</f>
        <v>10.000000000010004</v>
      </c>
      <c r="AA102">
        <f>IF(A101=Emisiones_CH4_CO2eq_LA[[#This Row],[País]],IFERROR(((Emisiones_CH4_CO2eq_LA[[#This Row],[Otras Quemas de Combustible (kilotoneladas CO₂e)]]-Y101)/Y101)*100,0),0)</f>
        <v>0.4975124378114455</v>
      </c>
      <c r="AB102">
        <v>0.12</v>
      </c>
    </row>
    <row r="103" spans="1:28" x14ac:dyDescent="0.25">
      <c r="A103" t="s">
        <v>68</v>
      </c>
      <c r="B103" t="s">
        <v>68</v>
      </c>
      <c r="C103" t="s">
        <v>69</v>
      </c>
      <c r="D103">
        <v>2010</v>
      </c>
      <c r="E103">
        <v>6890</v>
      </c>
      <c r="F103">
        <f>IF(A102=Emisiones_CH4_CO2eq_LA[[#This Row],[País]],IFERROR(Emisiones_CH4_CO2eq_LA[[#This Row],[Agricultura (kilotoneladas CO₂e)]]-E102,0),0)</f>
        <v>-60</v>
      </c>
      <c r="G103">
        <f>IF(A102=Emisiones_CH4_CO2eq_LA[[#This Row],[País]],IFERROR(((Emisiones_CH4_CO2eq_LA[[#This Row],[Agricultura (kilotoneladas CO₂e)]]-E102)/E102)*100,0),0)</f>
        <v>-0.86330935251798557</v>
      </c>
      <c r="H103">
        <v>0.40379769091015599</v>
      </c>
      <c r="I103">
        <v>1210</v>
      </c>
      <c r="J103">
        <f>IF(A102=Emisiones_CH4_CO2eq_LA[[#This Row],[País]],IFERROR(Emisiones_CH4_CO2eq_LA[[#This Row],[Emisiones Fugitivas (kilotoneladas CO₂e)]]-I102,0),0)</f>
        <v>-120</v>
      </c>
      <c r="K103">
        <f>IF(A102=Emisiones_CH4_CO2eq_LA[[#This Row],[País]],IFERROR(((Emisiones_CH4_CO2eq_LA[[#This Row],[Emisiones Fugitivas (kilotoneladas CO₂e)]]-I102)/I102)*100,0),0)</f>
        <v>-9.0225563909774422</v>
      </c>
      <c r="L103">
        <v>7.0913672859403296E-2</v>
      </c>
      <c r="M103">
        <v>3820</v>
      </c>
      <c r="N103">
        <f>IF(A102=Emisiones_CH4_CO2eq_LA[[#This Row],[País]],IFERROR(Emisiones_CH4_CO2eq_LA[[#This Row],[Residuos (kilotoneladas CO₂e)]]-M102,0),0)</f>
        <v>250</v>
      </c>
      <c r="O103">
        <f>IF(A102=Emisiones_CH4_CO2eq_LA[[#This Row],[País]],IFERROR(((Emisiones_CH4_CO2eq_LA[[#This Row],[Residuos (kilotoneladas CO₂e)]]-M102)/M102)*100,0),0)</f>
        <v>7.0028011204481793</v>
      </c>
      <c r="P103">
        <v>0.22387622340737201</v>
      </c>
      <c r="Q103">
        <v>170</v>
      </c>
      <c r="R103">
        <f>IF(A102=Emisiones_CH4_CO2eq_LA[[#This Row],[País]],IFERROR(Emisiones_CH4_CO2eq_LA[[#This Row],[UCTUS (kilotoneladas CO₂e)]]-Q102,0),0)</f>
        <v>-70</v>
      </c>
      <c r="S103">
        <f>IF(A102=Emisiones_CH4_CO2eq_LA[[#This Row],[País]],IFERROR(((Emisiones_CH4_CO2eq_LA[[#This Row],[UCTUS (kilotoneladas CO₂e)]]-Q102)/Q102)*100,0),0)</f>
        <v>-29.166666666666668</v>
      </c>
      <c r="T103">
        <v>9.9630780050401404E-3</v>
      </c>
      <c r="U103">
        <v>60</v>
      </c>
      <c r="V103">
        <f>IF(A102=Emisiones_CH4_CO2eq_LA[[#This Row],[País]],IFERROR(Emisiones_CH4_CO2eq_LA[[#This Row],[Industria (kilotoneladas CO₂e)]]-U102,0),0)</f>
        <v>-20</v>
      </c>
      <c r="W103">
        <f>IF(A102=Emisiones_CH4_CO2eq_LA[[#This Row],[País]],IFERROR(((Emisiones_CH4_CO2eq_LA[[#This Row],[Industria (kilotoneladas CO₂e)]]-U102)/U102)*100,0),0)</f>
        <v>-25</v>
      </c>
      <c r="X103">
        <v>3.5163804723671102E-3</v>
      </c>
      <c r="Y103">
        <v>2029.99999999999</v>
      </c>
      <c r="Z103">
        <f>IF(A102=Emisiones_CH4_CO2eq_LA[[#This Row],[País]],IFERROR(Emisiones_CH4_CO2eq_LA[[#This Row],[Otras Quemas de Combustible (kilotoneladas CO₂e)]]-Y102,0),0)</f>
        <v>9.9999999999899956</v>
      </c>
      <c r="AA103">
        <f>IF(A102=Emisiones_CH4_CO2eq_LA[[#This Row],[País]],IFERROR(((Emisiones_CH4_CO2eq_LA[[#This Row],[Otras Quemas de Combustible (kilotoneladas CO₂e)]]-Y102)/Y102)*100,0),0)</f>
        <v>0.49504950494999977</v>
      </c>
      <c r="AB103">
        <v>0.12</v>
      </c>
    </row>
    <row r="104" spans="1:28" x14ac:dyDescent="0.25">
      <c r="A104" t="s">
        <v>68</v>
      </c>
      <c r="B104" t="s">
        <v>68</v>
      </c>
      <c r="C104" t="s">
        <v>69</v>
      </c>
      <c r="D104">
        <v>2011</v>
      </c>
      <c r="E104">
        <v>6780</v>
      </c>
      <c r="F104">
        <f>IF(A103=Emisiones_CH4_CO2eq_LA[[#This Row],[País]],IFERROR(Emisiones_CH4_CO2eq_LA[[#This Row],[Agricultura (kilotoneladas CO₂e)]]-E103,0),0)</f>
        <v>-110</v>
      </c>
      <c r="G104">
        <f>IF(A103=Emisiones_CH4_CO2eq_LA[[#This Row],[País]],IFERROR(((Emisiones_CH4_CO2eq_LA[[#This Row],[Agricultura (kilotoneladas CO₂e)]]-E103)/E103)*100,0),0)</f>
        <v>-1.5965166908563133</v>
      </c>
      <c r="H104">
        <v>0.39340837878612001</v>
      </c>
      <c r="I104">
        <v>1200</v>
      </c>
      <c r="J104">
        <f>IF(A103=Emisiones_CH4_CO2eq_LA[[#This Row],[País]],IFERROR(Emisiones_CH4_CO2eq_LA[[#This Row],[Emisiones Fugitivas (kilotoneladas CO₂e)]]-I103,0),0)</f>
        <v>-10</v>
      </c>
      <c r="K104">
        <f>IF(A103=Emisiones_CH4_CO2eq_LA[[#This Row],[País]],IFERROR(((Emisiones_CH4_CO2eq_LA[[#This Row],[Emisiones Fugitivas (kilotoneladas CO₂e)]]-I103)/I103)*100,0),0)</f>
        <v>-0.82644628099173556</v>
      </c>
      <c r="L104">
        <v>6.9629801555065499E-2</v>
      </c>
      <c r="M104">
        <v>3920</v>
      </c>
      <c r="N104">
        <f>IF(A103=Emisiones_CH4_CO2eq_LA[[#This Row],[País]],IFERROR(Emisiones_CH4_CO2eq_LA[[#This Row],[Residuos (kilotoneladas CO₂e)]]-M103,0),0)</f>
        <v>100</v>
      </c>
      <c r="O104">
        <f>IF(A103=Emisiones_CH4_CO2eq_LA[[#This Row],[País]],IFERROR(((Emisiones_CH4_CO2eq_LA[[#This Row],[Residuos (kilotoneladas CO₂e)]]-M103)/M103)*100,0),0)</f>
        <v>2.6178010471204187</v>
      </c>
      <c r="P104">
        <v>0.22745735174654699</v>
      </c>
      <c r="Q104">
        <v>270</v>
      </c>
      <c r="R104">
        <f>IF(A103=Emisiones_CH4_CO2eq_LA[[#This Row],[País]],IFERROR(Emisiones_CH4_CO2eq_LA[[#This Row],[UCTUS (kilotoneladas CO₂e)]]-Q103,0),0)</f>
        <v>100</v>
      </c>
      <c r="S104">
        <f>IF(A103=Emisiones_CH4_CO2eq_LA[[#This Row],[País]],IFERROR(((Emisiones_CH4_CO2eq_LA[[#This Row],[UCTUS (kilotoneladas CO₂e)]]-Q103)/Q103)*100,0),0)</f>
        <v>58.82352941176471</v>
      </c>
      <c r="T104">
        <v>1.56667053498897E-2</v>
      </c>
      <c r="U104">
        <v>60</v>
      </c>
      <c r="V104">
        <f>IF(A103=Emisiones_CH4_CO2eq_LA[[#This Row],[País]],IFERROR(Emisiones_CH4_CO2eq_LA[[#This Row],[Industria (kilotoneladas CO₂e)]]-U103,0),0)</f>
        <v>0</v>
      </c>
      <c r="W104">
        <f>IF(A103=Emisiones_CH4_CO2eq_LA[[#This Row],[País]],IFERROR(((Emisiones_CH4_CO2eq_LA[[#This Row],[Industria (kilotoneladas CO₂e)]]-U103)/U103)*100,0),0)</f>
        <v>0</v>
      </c>
      <c r="X104">
        <v>3.4814900777532698E-3</v>
      </c>
      <c r="Y104">
        <v>2080</v>
      </c>
      <c r="Z104">
        <f>IF(A103=Emisiones_CH4_CO2eq_LA[[#This Row],[País]],IFERROR(Emisiones_CH4_CO2eq_LA[[#This Row],[Otras Quemas de Combustible (kilotoneladas CO₂e)]]-Y103,0),0)</f>
        <v>50.000000000010004</v>
      </c>
      <c r="AA104">
        <f>IF(A103=Emisiones_CH4_CO2eq_LA[[#This Row],[País]],IFERROR(((Emisiones_CH4_CO2eq_LA[[#This Row],[Otras Quemas de Combustible (kilotoneladas CO₂e)]]-Y103)/Y103)*100,0),0)</f>
        <v>2.4630541871926233</v>
      </c>
      <c r="AB104">
        <v>0.12</v>
      </c>
    </row>
    <row r="105" spans="1:28" x14ac:dyDescent="0.25">
      <c r="A105" t="s">
        <v>68</v>
      </c>
      <c r="B105" t="s">
        <v>68</v>
      </c>
      <c r="C105" t="s">
        <v>69</v>
      </c>
      <c r="D105">
        <v>2012</v>
      </c>
      <c r="E105">
        <v>6790</v>
      </c>
      <c r="F105">
        <f>IF(A104=Emisiones_CH4_CO2eq_LA[[#This Row],[País]],IFERROR(Emisiones_CH4_CO2eq_LA[[#This Row],[Agricultura (kilotoneladas CO₂e)]]-E104,0),0)</f>
        <v>10</v>
      </c>
      <c r="G105">
        <f>IF(A104=Emisiones_CH4_CO2eq_LA[[#This Row],[País]],IFERROR(((Emisiones_CH4_CO2eq_LA[[#This Row],[Agricultura (kilotoneladas CO₂e)]]-E104)/E104)*100,0),0)</f>
        <v>0.14749262536873156</v>
      </c>
      <c r="H105">
        <v>0.39022988505747103</v>
      </c>
      <c r="I105">
        <v>1190</v>
      </c>
      <c r="J105">
        <f>IF(A104=Emisiones_CH4_CO2eq_LA[[#This Row],[País]],IFERROR(Emisiones_CH4_CO2eq_LA[[#This Row],[Emisiones Fugitivas (kilotoneladas CO₂e)]]-I104,0),0)</f>
        <v>-10</v>
      </c>
      <c r="K105">
        <f>IF(A104=Emisiones_CH4_CO2eq_LA[[#This Row],[País]],IFERROR(((Emisiones_CH4_CO2eq_LA[[#This Row],[Emisiones Fugitivas (kilotoneladas CO₂e)]]-I104)/I104)*100,0),0)</f>
        <v>-0.83333333333333337</v>
      </c>
      <c r="L105">
        <v>6.8390804597701096E-2</v>
      </c>
      <c r="M105">
        <v>4019.99999999999</v>
      </c>
      <c r="N105">
        <f>IF(A104=Emisiones_CH4_CO2eq_LA[[#This Row],[País]],IFERROR(Emisiones_CH4_CO2eq_LA[[#This Row],[Residuos (kilotoneladas CO₂e)]]-M104,0),0)</f>
        <v>99.999999999989996</v>
      </c>
      <c r="O105">
        <f>IF(A104=Emisiones_CH4_CO2eq_LA[[#This Row],[País]],IFERROR(((Emisiones_CH4_CO2eq_LA[[#This Row],[Residuos (kilotoneladas CO₂e)]]-M104)/M104)*100,0),0)</f>
        <v>2.5510204081630099</v>
      </c>
      <c r="P105">
        <v>0.23103448275862001</v>
      </c>
      <c r="Q105">
        <v>230</v>
      </c>
      <c r="R105">
        <f>IF(A104=Emisiones_CH4_CO2eq_LA[[#This Row],[País]],IFERROR(Emisiones_CH4_CO2eq_LA[[#This Row],[UCTUS (kilotoneladas CO₂e)]]-Q104,0),0)</f>
        <v>-40</v>
      </c>
      <c r="S105">
        <f>IF(A104=Emisiones_CH4_CO2eq_LA[[#This Row],[País]],IFERROR(((Emisiones_CH4_CO2eq_LA[[#This Row],[UCTUS (kilotoneladas CO₂e)]]-Q104)/Q104)*100,0),0)</f>
        <v>-14.814814814814813</v>
      </c>
      <c r="T105">
        <v>1.3218390804597699E-2</v>
      </c>
      <c r="U105">
        <v>60</v>
      </c>
      <c r="V105">
        <f>IF(A104=Emisiones_CH4_CO2eq_LA[[#This Row],[País]],IFERROR(Emisiones_CH4_CO2eq_LA[[#This Row],[Industria (kilotoneladas CO₂e)]]-U104,0),0)</f>
        <v>0</v>
      </c>
      <c r="W105">
        <f>IF(A104=Emisiones_CH4_CO2eq_LA[[#This Row],[País]],IFERROR(((Emisiones_CH4_CO2eq_LA[[#This Row],[Industria (kilotoneladas CO₂e)]]-U104)/U104)*100,0),0)</f>
        <v>0</v>
      </c>
      <c r="X105">
        <v>3.4482758620689598E-3</v>
      </c>
      <c r="Y105">
        <v>2130</v>
      </c>
      <c r="Z105">
        <f>IF(A104=Emisiones_CH4_CO2eq_LA[[#This Row],[País]],IFERROR(Emisiones_CH4_CO2eq_LA[[#This Row],[Otras Quemas de Combustible (kilotoneladas CO₂e)]]-Y104,0),0)</f>
        <v>50</v>
      </c>
      <c r="AA105">
        <f>IF(A104=Emisiones_CH4_CO2eq_LA[[#This Row],[País]],IFERROR(((Emisiones_CH4_CO2eq_LA[[#This Row],[Otras Quemas de Combustible (kilotoneladas CO₂e)]]-Y104)/Y104)*100,0),0)</f>
        <v>2.4038461538461542</v>
      </c>
      <c r="AB105">
        <v>0.12</v>
      </c>
    </row>
    <row r="106" spans="1:28" x14ac:dyDescent="0.25">
      <c r="A106" t="s">
        <v>68</v>
      </c>
      <c r="B106" t="s">
        <v>68</v>
      </c>
      <c r="C106" t="s">
        <v>69</v>
      </c>
      <c r="D106">
        <v>2013</v>
      </c>
      <c r="E106">
        <v>5640</v>
      </c>
      <c r="F106">
        <f>IF(A105=Emisiones_CH4_CO2eq_LA[[#This Row],[País]],IFERROR(Emisiones_CH4_CO2eq_LA[[#This Row],[Agricultura (kilotoneladas CO₂e)]]-E105,0),0)</f>
        <v>-1150</v>
      </c>
      <c r="G106">
        <f>IF(A105=Emisiones_CH4_CO2eq_LA[[#This Row],[País]],IFERROR(((Emisiones_CH4_CO2eq_LA[[#This Row],[Agricultura (kilotoneladas CO₂e)]]-E105)/E105)*100,0),0)</f>
        <v>-16.936671575846834</v>
      </c>
      <c r="H106">
        <v>0.32096517186432899</v>
      </c>
      <c r="I106">
        <v>1180</v>
      </c>
      <c r="J106">
        <f>IF(A105=Emisiones_CH4_CO2eq_LA[[#This Row],[País]],IFERROR(Emisiones_CH4_CO2eq_LA[[#This Row],[Emisiones Fugitivas (kilotoneladas CO₂e)]]-I105,0),0)</f>
        <v>-10</v>
      </c>
      <c r="K106">
        <f>IF(A105=Emisiones_CH4_CO2eq_LA[[#This Row],[País]],IFERROR(((Emisiones_CH4_CO2eq_LA[[#This Row],[Emisiones Fugitivas (kilotoneladas CO₂e)]]-I105)/I105)*100,0),0)</f>
        <v>-0.84033613445378152</v>
      </c>
      <c r="L106">
        <v>6.7152287730480306E-2</v>
      </c>
      <c r="M106">
        <v>4120</v>
      </c>
      <c r="N106">
        <f>IF(A105=Emisiones_CH4_CO2eq_LA[[#This Row],[País]],IFERROR(Emisiones_CH4_CO2eq_LA[[#This Row],[Residuos (kilotoneladas CO₂e)]]-M105,0),0)</f>
        <v>100.00000000001</v>
      </c>
      <c r="O106">
        <f>IF(A105=Emisiones_CH4_CO2eq_LA[[#This Row],[País]],IFERROR(((Emisiones_CH4_CO2eq_LA[[#This Row],[Residuos (kilotoneladas CO₂e)]]-M105)/M105)*100,0),0)</f>
        <v>2.4875621890549815</v>
      </c>
      <c r="P106">
        <v>0.23446391987252399</v>
      </c>
      <c r="Q106">
        <v>70</v>
      </c>
      <c r="R106">
        <f>IF(A105=Emisiones_CH4_CO2eq_LA[[#This Row],[País]],IFERROR(Emisiones_CH4_CO2eq_LA[[#This Row],[UCTUS (kilotoneladas CO₂e)]]-Q105,0),0)</f>
        <v>-160</v>
      </c>
      <c r="S106">
        <f>IF(A105=Emisiones_CH4_CO2eq_LA[[#This Row],[País]],IFERROR(((Emisiones_CH4_CO2eq_LA[[#This Row],[UCTUS (kilotoneladas CO₂e)]]-Q105)/Q105)*100,0),0)</f>
        <v>-69.565217391304344</v>
      </c>
      <c r="T106">
        <v>3.9836102890962897E-3</v>
      </c>
      <c r="U106">
        <v>60</v>
      </c>
      <c r="V106">
        <f>IF(A105=Emisiones_CH4_CO2eq_LA[[#This Row],[País]],IFERROR(Emisiones_CH4_CO2eq_LA[[#This Row],[Industria (kilotoneladas CO₂e)]]-U105,0),0)</f>
        <v>0</v>
      </c>
      <c r="W106">
        <f>IF(A105=Emisiones_CH4_CO2eq_LA[[#This Row],[País]],IFERROR(((Emisiones_CH4_CO2eq_LA[[#This Row],[Industria (kilotoneladas CO₂e)]]-U105)/U105)*100,0),0)</f>
        <v>0</v>
      </c>
      <c r="X106">
        <v>3.4145231049396698E-3</v>
      </c>
      <c r="Y106">
        <v>2180</v>
      </c>
      <c r="Z106">
        <f>IF(A105=Emisiones_CH4_CO2eq_LA[[#This Row],[País]],IFERROR(Emisiones_CH4_CO2eq_LA[[#This Row],[Otras Quemas de Combustible (kilotoneladas CO₂e)]]-Y105,0),0)</f>
        <v>50</v>
      </c>
      <c r="AA106">
        <f>IF(A105=Emisiones_CH4_CO2eq_LA[[#This Row],[País]],IFERROR(((Emisiones_CH4_CO2eq_LA[[#This Row],[Otras Quemas de Combustible (kilotoneladas CO₂e)]]-Y105)/Y105)*100,0),0)</f>
        <v>2.3474178403755865</v>
      </c>
      <c r="AB106">
        <v>0.12</v>
      </c>
    </row>
    <row r="107" spans="1:28" x14ac:dyDescent="0.25">
      <c r="A107" t="s">
        <v>68</v>
      </c>
      <c r="B107" t="s">
        <v>68</v>
      </c>
      <c r="C107" t="s">
        <v>69</v>
      </c>
      <c r="D107">
        <v>2014</v>
      </c>
      <c r="E107">
        <v>5630</v>
      </c>
      <c r="F107">
        <f>IF(A106=Emisiones_CH4_CO2eq_LA[[#This Row],[País]],IFERROR(Emisiones_CH4_CO2eq_LA[[#This Row],[Agricultura (kilotoneladas CO₂e)]]-E106,0),0)</f>
        <v>-10</v>
      </c>
      <c r="G107">
        <f>IF(A106=Emisiones_CH4_CO2eq_LA[[#This Row],[País]],IFERROR(((Emisiones_CH4_CO2eq_LA[[#This Row],[Agricultura (kilotoneladas CO₂e)]]-E106)/E106)*100,0),0)</f>
        <v>-0.1773049645390071</v>
      </c>
      <c r="H107">
        <v>0.317022354862323</v>
      </c>
      <c r="I107">
        <v>1170</v>
      </c>
      <c r="J107">
        <f>IF(A106=Emisiones_CH4_CO2eq_LA[[#This Row],[País]],IFERROR(Emisiones_CH4_CO2eq_LA[[#This Row],[Emisiones Fugitivas (kilotoneladas CO₂e)]]-I106,0),0)</f>
        <v>-10</v>
      </c>
      <c r="K107">
        <f>IF(A106=Emisiones_CH4_CO2eq_LA[[#This Row],[País]],IFERROR(((Emisiones_CH4_CO2eq_LA[[#This Row],[Emisiones Fugitivas (kilotoneladas CO₂e)]]-I106)/I106)*100,0),0)</f>
        <v>-0.84745762711864403</v>
      </c>
      <c r="L107">
        <v>6.5882087955402804E-2</v>
      </c>
      <c r="M107">
        <v>4220</v>
      </c>
      <c r="N107">
        <f>IF(A106=Emisiones_CH4_CO2eq_LA[[#This Row],[País]],IFERROR(Emisiones_CH4_CO2eq_LA[[#This Row],[Residuos (kilotoneladas CO₂e)]]-M106,0),0)</f>
        <v>100</v>
      </c>
      <c r="O107">
        <f>IF(A106=Emisiones_CH4_CO2eq_LA[[#This Row],[País]],IFERROR(((Emisiones_CH4_CO2eq_LA[[#This Row],[Residuos (kilotoneladas CO₂e)]]-M106)/M106)*100,0),0)</f>
        <v>2.4271844660194173</v>
      </c>
      <c r="P107">
        <v>0.23762599245453001</v>
      </c>
      <c r="Q107">
        <v>260</v>
      </c>
      <c r="R107">
        <f>IF(A106=Emisiones_CH4_CO2eq_LA[[#This Row],[País]],IFERROR(Emisiones_CH4_CO2eq_LA[[#This Row],[UCTUS (kilotoneladas CO₂e)]]-Q106,0),0)</f>
        <v>190</v>
      </c>
      <c r="S107">
        <f>IF(A106=Emisiones_CH4_CO2eq_LA[[#This Row],[País]],IFERROR(((Emisiones_CH4_CO2eq_LA[[#This Row],[UCTUS (kilotoneladas CO₂e)]]-Q106)/Q106)*100,0),0)</f>
        <v>271.42857142857144</v>
      </c>
      <c r="T107">
        <v>1.4640463990089499E-2</v>
      </c>
      <c r="U107">
        <v>60</v>
      </c>
      <c r="V107">
        <f>IF(A106=Emisiones_CH4_CO2eq_LA[[#This Row],[País]],IFERROR(Emisiones_CH4_CO2eq_LA[[#This Row],[Industria (kilotoneladas CO₂e)]]-U106,0),0)</f>
        <v>0</v>
      </c>
      <c r="W107">
        <f>IF(A106=Emisiones_CH4_CO2eq_LA[[#This Row],[País]],IFERROR(((Emisiones_CH4_CO2eq_LA[[#This Row],[Industria (kilotoneladas CO₂e)]]-U106)/U106)*100,0),0)</f>
        <v>0</v>
      </c>
      <c r="X107">
        <v>3.3785686130975798E-3</v>
      </c>
      <c r="Y107">
        <v>2230</v>
      </c>
      <c r="Z107">
        <f>IF(A106=Emisiones_CH4_CO2eq_LA[[#This Row],[País]],IFERROR(Emisiones_CH4_CO2eq_LA[[#This Row],[Otras Quemas de Combustible (kilotoneladas CO₂e)]]-Y106,0),0)</f>
        <v>50</v>
      </c>
      <c r="AA107">
        <f>IF(A106=Emisiones_CH4_CO2eq_LA[[#This Row],[País]],IFERROR(((Emisiones_CH4_CO2eq_LA[[#This Row],[Otras Quemas de Combustible (kilotoneladas CO₂e)]]-Y106)/Y106)*100,0),0)</f>
        <v>2.2935779816513762</v>
      </c>
      <c r="AB107">
        <v>0.13</v>
      </c>
    </row>
    <row r="108" spans="1:28" x14ac:dyDescent="0.25">
      <c r="A108" t="s">
        <v>68</v>
      </c>
      <c r="B108" t="s">
        <v>68</v>
      </c>
      <c r="C108" t="s">
        <v>69</v>
      </c>
      <c r="D108">
        <v>2015</v>
      </c>
      <c r="E108">
        <v>5080</v>
      </c>
      <c r="F108">
        <f>IF(A107=Emisiones_CH4_CO2eq_LA[[#This Row],[País]],IFERROR(Emisiones_CH4_CO2eq_LA[[#This Row],[Agricultura (kilotoneladas CO₂e)]]-E107,0),0)</f>
        <v>-550</v>
      </c>
      <c r="G108">
        <f>IF(A107=Emisiones_CH4_CO2eq_LA[[#This Row],[País]],IFERROR(((Emisiones_CH4_CO2eq_LA[[#This Row],[Agricultura (kilotoneladas CO₂e)]]-E107)/E107)*100,0),0)</f>
        <v>-9.769094138543517</v>
      </c>
      <c r="H108">
        <v>0.28270911013411898</v>
      </c>
      <c r="I108">
        <v>1160</v>
      </c>
      <c r="J108">
        <f>IF(A107=Emisiones_CH4_CO2eq_LA[[#This Row],[País]],IFERROR(Emisiones_CH4_CO2eq_LA[[#This Row],[Emisiones Fugitivas (kilotoneladas CO₂e)]]-I107,0),0)</f>
        <v>-10</v>
      </c>
      <c r="K108">
        <f>IF(A107=Emisiones_CH4_CO2eq_LA[[#This Row],[País]],IFERROR(((Emisiones_CH4_CO2eq_LA[[#This Row],[Emisiones Fugitivas (kilotoneladas CO₂e)]]-I107)/I107)*100,0),0)</f>
        <v>-0.85470085470085477</v>
      </c>
      <c r="L108">
        <v>6.4555623573932797E-2</v>
      </c>
      <c r="M108">
        <v>4330</v>
      </c>
      <c r="N108">
        <f>IF(A107=Emisiones_CH4_CO2eq_LA[[#This Row],[País]],IFERROR(Emisiones_CH4_CO2eq_LA[[#This Row],[Residuos (kilotoneladas CO₂e)]]-M107,0),0)</f>
        <v>110</v>
      </c>
      <c r="O108">
        <f>IF(A107=Emisiones_CH4_CO2eq_LA[[#This Row],[País]],IFERROR(((Emisiones_CH4_CO2eq_LA[[#This Row],[Residuos (kilotoneladas CO₂e)]]-M107)/M107)*100,0),0)</f>
        <v>2.6066350710900474</v>
      </c>
      <c r="P108">
        <v>0.240970560409594</v>
      </c>
      <c r="Q108">
        <v>750</v>
      </c>
      <c r="R108">
        <f>IF(A107=Emisiones_CH4_CO2eq_LA[[#This Row],[País]],IFERROR(Emisiones_CH4_CO2eq_LA[[#This Row],[UCTUS (kilotoneladas CO₂e)]]-Q107,0),0)</f>
        <v>490</v>
      </c>
      <c r="S108">
        <f>IF(A107=Emisiones_CH4_CO2eq_LA[[#This Row],[País]],IFERROR(((Emisiones_CH4_CO2eq_LA[[#This Row],[UCTUS (kilotoneladas CO₂e)]]-Q107)/Q107)*100,0),0)</f>
        <v>188.46153846153845</v>
      </c>
      <c r="T108">
        <v>4.1738549724525502E-2</v>
      </c>
      <c r="U108">
        <v>60</v>
      </c>
      <c r="V108">
        <f>IF(A107=Emisiones_CH4_CO2eq_LA[[#This Row],[País]],IFERROR(Emisiones_CH4_CO2eq_LA[[#This Row],[Industria (kilotoneladas CO₂e)]]-U107,0),0)</f>
        <v>0</v>
      </c>
      <c r="W108">
        <f>IF(A107=Emisiones_CH4_CO2eq_LA[[#This Row],[País]],IFERROR(((Emisiones_CH4_CO2eq_LA[[#This Row],[Industria (kilotoneladas CO₂e)]]-U107)/U107)*100,0),0)</f>
        <v>0</v>
      </c>
      <c r="X108">
        <v>3.33908397796204E-3</v>
      </c>
      <c r="Y108">
        <v>2280</v>
      </c>
      <c r="Z108">
        <f>IF(A107=Emisiones_CH4_CO2eq_LA[[#This Row],[País]],IFERROR(Emisiones_CH4_CO2eq_LA[[#This Row],[Otras Quemas de Combustible (kilotoneladas CO₂e)]]-Y107,0),0)</f>
        <v>50</v>
      </c>
      <c r="AA108">
        <f>IF(A107=Emisiones_CH4_CO2eq_LA[[#This Row],[País]],IFERROR(((Emisiones_CH4_CO2eq_LA[[#This Row],[Otras Quemas de Combustible (kilotoneladas CO₂e)]]-Y107)/Y107)*100,0),0)</f>
        <v>2.2421524663677128</v>
      </c>
      <c r="AB108">
        <v>0.13</v>
      </c>
    </row>
    <row r="109" spans="1:28" x14ac:dyDescent="0.25">
      <c r="A109" t="s">
        <v>68</v>
      </c>
      <c r="B109" t="s">
        <v>68</v>
      </c>
      <c r="C109" t="s">
        <v>69</v>
      </c>
      <c r="D109">
        <v>2016</v>
      </c>
      <c r="E109">
        <v>5230</v>
      </c>
      <c r="F109">
        <f>IF(A108=Emisiones_CH4_CO2eq_LA[[#This Row],[País]],IFERROR(Emisiones_CH4_CO2eq_LA[[#This Row],[Agricultura (kilotoneladas CO₂e)]]-E108,0),0)</f>
        <v>150</v>
      </c>
      <c r="G109">
        <f>IF(A108=Emisiones_CH4_CO2eq_LA[[#This Row],[País]],IFERROR(((Emisiones_CH4_CO2eq_LA[[#This Row],[Agricultura (kilotoneladas CO₂e)]]-E108)/E108)*100,0),0)</f>
        <v>2.9527559055118111</v>
      </c>
      <c r="H109">
        <v>0.28722060519523301</v>
      </c>
      <c r="I109">
        <v>1150</v>
      </c>
      <c r="J109">
        <f>IF(A108=Emisiones_CH4_CO2eq_LA[[#This Row],[País]],IFERROR(Emisiones_CH4_CO2eq_LA[[#This Row],[Emisiones Fugitivas (kilotoneladas CO₂e)]]-I108,0),0)</f>
        <v>-10</v>
      </c>
      <c r="K109">
        <f>IF(A108=Emisiones_CH4_CO2eq_LA[[#This Row],[País]],IFERROR(((Emisiones_CH4_CO2eq_LA[[#This Row],[Emisiones Fugitivas (kilotoneladas CO₂e)]]-I108)/I108)*100,0),0)</f>
        <v>-0.86206896551724133</v>
      </c>
      <c r="L109">
        <v>6.3155582404305494E-2</v>
      </c>
      <c r="M109">
        <v>4420</v>
      </c>
      <c r="N109">
        <f>IF(A108=Emisiones_CH4_CO2eq_LA[[#This Row],[País]],IFERROR(Emisiones_CH4_CO2eq_LA[[#This Row],[Residuos (kilotoneladas CO₂e)]]-M108,0),0)</f>
        <v>90</v>
      </c>
      <c r="O109">
        <f>IF(A108=Emisiones_CH4_CO2eq_LA[[#This Row],[País]],IFERROR(((Emisiones_CH4_CO2eq_LA[[#This Row],[Residuos (kilotoneladas CO₂e)]]-M108)/M108)*100,0),0)</f>
        <v>2.0785219399538106</v>
      </c>
      <c r="P109">
        <v>0.24273710802350401</v>
      </c>
      <c r="Q109">
        <v>120</v>
      </c>
      <c r="R109">
        <f>IF(A108=Emisiones_CH4_CO2eq_LA[[#This Row],[País]],IFERROR(Emisiones_CH4_CO2eq_LA[[#This Row],[UCTUS (kilotoneladas CO₂e)]]-Q108,0),0)</f>
        <v>-630</v>
      </c>
      <c r="S109">
        <f>IF(A108=Emisiones_CH4_CO2eq_LA[[#This Row],[País]],IFERROR(((Emisiones_CH4_CO2eq_LA[[#This Row],[UCTUS (kilotoneladas CO₂e)]]-Q108)/Q108)*100,0),0)</f>
        <v>-84</v>
      </c>
      <c r="T109">
        <v>6.59014772914492E-3</v>
      </c>
      <c r="U109">
        <v>60</v>
      </c>
      <c r="V109">
        <f>IF(A108=Emisiones_CH4_CO2eq_LA[[#This Row],[País]],IFERROR(Emisiones_CH4_CO2eq_LA[[#This Row],[Industria (kilotoneladas CO₂e)]]-U108,0),0)</f>
        <v>0</v>
      </c>
      <c r="W109">
        <f>IF(A108=Emisiones_CH4_CO2eq_LA[[#This Row],[País]],IFERROR(((Emisiones_CH4_CO2eq_LA[[#This Row],[Industria (kilotoneladas CO₂e)]]-U108)/U108)*100,0),0)</f>
        <v>0</v>
      </c>
      <c r="X109">
        <v>3.29507386457246E-3</v>
      </c>
      <c r="Y109">
        <v>2260</v>
      </c>
      <c r="Z109">
        <f>IF(A108=Emisiones_CH4_CO2eq_LA[[#This Row],[País]],IFERROR(Emisiones_CH4_CO2eq_LA[[#This Row],[Otras Quemas de Combustible (kilotoneladas CO₂e)]]-Y108,0),0)</f>
        <v>-20</v>
      </c>
      <c r="AA109">
        <f>IF(A108=Emisiones_CH4_CO2eq_LA[[#This Row],[País]],IFERROR(((Emisiones_CH4_CO2eq_LA[[#This Row],[Otras Quemas de Combustible (kilotoneladas CO₂e)]]-Y108)/Y108)*100,0),0)</f>
        <v>-0.8771929824561403</v>
      </c>
      <c r="AB109">
        <v>0.12</v>
      </c>
    </row>
    <row r="110" spans="1:28" x14ac:dyDescent="0.25">
      <c r="A110" t="s">
        <v>72</v>
      </c>
      <c r="B110" t="s">
        <v>72</v>
      </c>
      <c r="C110" t="s">
        <v>73</v>
      </c>
      <c r="D110">
        <v>1990</v>
      </c>
      <c r="E110">
        <v>41750</v>
      </c>
      <c r="F110">
        <f>IF(A109=Emisiones_CH4_CO2eq_LA[[#This Row],[País]],IFERROR(Emisiones_CH4_CO2eq_LA[[#This Row],[Agricultura (kilotoneladas CO₂e)]]-E109,0),0)</f>
        <v>0</v>
      </c>
      <c r="G110">
        <f>IF(A109=Emisiones_CH4_CO2eq_LA[[#This Row],[País]],IFERROR(((Emisiones_CH4_CO2eq_LA[[#This Row],[Agricultura (kilotoneladas CO₂e)]]-E109)/E109)*100,0),0)</f>
        <v>0</v>
      </c>
      <c r="H110">
        <v>1.2612149956197301</v>
      </c>
      <c r="I110">
        <v>5220</v>
      </c>
      <c r="J110">
        <f>IF(A109=Emisiones_CH4_CO2eq_LA[[#This Row],[País]],IFERROR(Emisiones_CH4_CO2eq_LA[[#This Row],[Emisiones Fugitivas (kilotoneladas CO₂e)]]-I109,0),0)</f>
        <v>0</v>
      </c>
      <c r="K110">
        <f>IF(A109=Emisiones_CH4_CO2eq_LA[[#This Row],[País]],IFERROR(((Emisiones_CH4_CO2eq_LA[[#This Row],[Emisiones Fugitivas (kilotoneladas CO₂e)]]-I109)/I109)*100,0),0)</f>
        <v>0</v>
      </c>
      <c r="L110">
        <v>0.157689635380479</v>
      </c>
      <c r="M110">
        <v>8060</v>
      </c>
      <c r="N110">
        <f>IF(A109=Emisiones_CH4_CO2eq_LA[[#This Row],[País]],IFERROR(Emisiones_CH4_CO2eq_LA[[#This Row],[Residuos (kilotoneladas CO₂e)]]-M109,0),0)</f>
        <v>0</v>
      </c>
      <c r="O110">
        <f>IF(A109=Emisiones_CH4_CO2eq_LA[[#This Row],[País]],IFERROR(((Emisiones_CH4_CO2eq_LA[[#This Row],[Residuos (kilotoneladas CO₂e)]]-M109)/M109)*100,0),0)</f>
        <v>0</v>
      </c>
      <c r="P110">
        <v>0.243482463825031</v>
      </c>
      <c r="Q110">
        <v>1470</v>
      </c>
      <c r="R110">
        <f>IF(A109=Emisiones_CH4_CO2eq_LA[[#This Row],[País]],IFERROR(Emisiones_CH4_CO2eq_LA[[#This Row],[UCTUS (kilotoneladas CO₂e)]]-Q109,0),0)</f>
        <v>0</v>
      </c>
      <c r="S110">
        <f>IF(A109=Emisiones_CH4_CO2eq_LA[[#This Row],[País]],IFERROR(((Emisiones_CH4_CO2eq_LA[[#This Row],[UCTUS (kilotoneladas CO₂e)]]-Q109)/Q109)*100,0),0)</f>
        <v>0</v>
      </c>
      <c r="T110">
        <v>4.4406851342778601E-2</v>
      </c>
      <c r="U110">
        <v>10</v>
      </c>
      <c r="V110">
        <f>IF(A109=Emisiones_CH4_CO2eq_LA[[#This Row],[País]],IFERROR(Emisiones_CH4_CO2eq_LA[[#This Row],[Industria (kilotoneladas CO₂e)]]-U109,0),0)</f>
        <v>0</v>
      </c>
      <c r="W110">
        <f>IF(A109=Emisiones_CH4_CO2eq_LA[[#This Row],[País]],IFERROR(((Emisiones_CH4_CO2eq_LA[[#This Row],[Industria (kilotoneladas CO₂e)]]-U109)/U109)*100,0),0)</f>
        <v>0</v>
      </c>
      <c r="X110">
        <v>3.0208742410053402E-4</v>
      </c>
      <c r="Y110">
        <v>2170</v>
      </c>
      <c r="Z110">
        <f>IF(A109=Emisiones_CH4_CO2eq_LA[[#This Row],[País]],IFERROR(Emisiones_CH4_CO2eq_LA[[#This Row],[Otras Quemas de Combustible (kilotoneladas CO₂e)]]-Y109,0),0)</f>
        <v>0</v>
      </c>
      <c r="AA110">
        <f>IF(A109=Emisiones_CH4_CO2eq_LA[[#This Row],[País]],IFERROR(((Emisiones_CH4_CO2eq_LA[[#This Row],[Otras Quemas de Combustible (kilotoneladas CO₂e)]]-Y109)/Y109)*100,0),0)</f>
        <v>0</v>
      </c>
      <c r="AB110">
        <v>7.0000000000000007E-2</v>
      </c>
    </row>
    <row r="111" spans="1:28" x14ac:dyDescent="0.25">
      <c r="A111" t="s">
        <v>72</v>
      </c>
      <c r="B111" t="s">
        <v>72</v>
      </c>
      <c r="C111" t="s">
        <v>73</v>
      </c>
      <c r="D111">
        <v>1991</v>
      </c>
      <c r="E111">
        <v>41340</v>
      </c>
      <c r="F111">
        <f>IF(A110=Emisiones_CH4_CO2eq_LA[[#This Row],[País]],IFERROR(Emisiones_CH4_CO2eq_LA[[#This Row],[Agricultura (kilotoneladas CO₂e)]]-E110,0),0)</f>
        <v>-410</v>
      </c>
      <c r="G111">
        <f>IF(A110=Emisiones_CH4_CO2eq_LA[[#This Row],[País]],IFERROR(((Emisiones_CH4_CO2eq_LA[[#This Row],[Agricultura (kilotoneladas CO₂e)]]-E110)/E110)*100,0),0)</f>
        <v>-0.98203592814371266</v>
      </c>
      <c r="H111">
        <v>1.22459861366194</v>
      </c>
      <c r="I111">
        <v>5280</v>
      </c>
      <c r="J111">
        <f>IF(A110=Emisiones_CH4_CO2eq_LA[[#This Row],[País]],IFERROR(Emisiones_CH4_CO2eq_LA[[#This Row],[Emisiones Fugitivas (kilotoneladas CO₂e)]]-I110,0),0)</f>
        <v>60</v>
      </c>
      <c r="K111">
        <f>IF(A110=Emisiones_CH4_CO2eq_LA[[#This Row],[País]],IFERROR(((Emisiones_CH4_CO2eq_LA[[#This Row],[Emisiones Fugitivas (kilotoneladas CO₂e)]]-I110)/I110)*100,0),0)</f>
        <v>1.1494252873563218</v>
      </c>
      <c r="L111">
        <v>0.156407370104864</v>
      </c>
      <c r="M111">
        <v>8390</v>
      </c>
      <c r="N111">
        <f>IF(A110=Emisiones_CH4_CO2eq_LA[[#This Row],[País]],IFERROR(Emisiones_CH4_CO2eq_LA[[#This Row],[Residuos (kilotoneladas CO₂e)]]-M110,0),0)</f>
        <v>330</v>
      </c>
      <c r="O111">
        <f>IF(A110=Emisiones_CH4_CO2eq_LA[[#This Row],[País]],IFERROR(((Emisiones_CH4_CO2eq_LA[[#This Row],[Residuos (kilotoneladas CO₂e)]]-M110)/M110)*100,0),0)</f>
        <v>4.0942928039702231</v>
      </c>
      <c r="P111">
        <v>0.24853368090526601</v>
      </c>
      <c r="Q111">
        <v>1470</v>
      </c>
      <c r="R111">
        <f>IF(A110=Emisiones_CH4_CO2eq_LA[[#This Row],[País]],IFERROR(Emisiones_CH4_CO2eq_LA[[#This Row],[UCTUS (kilotoneladas CO₂e)]]-Q110,0),0)</f>
        <v>0</v>
      </c>
      <c r="S111">
        <f>IF(A110=Emisiones_CH4_CO2eq_LA[[#This Row],[País]],IFERROR(((Emisiones_CH4_CO2eq_LA[[#This Row],[UCTUS (kilotoneladas CO₂e)]]-Q110)/Q110)*100,0),0)</f>
        <v>0</v>
      </c>
      <c r="T111">
        <v>4.3545233722376897E-2</v>
      </c>
      <c r="U111">
        <v>10</v>
      </c>
      <c r="V111">
        <f>IF(A110=Emisiones_CH4_CO2eq_LA[[#This Row],[País]],IFERROR(Emisiones_CH4_CO2eq_LA[[#This Row],[Industria (kilotoneladas CO₂e)]]-U110,0),0)</f>
        <v>0</v>
      </c>
      <c r="W111">
        <f>IF(A110=Emisiones_CH4_CO2eq_LA[[#This Row],[País]],IFERROR(((Emisiones_CH4_CO2eq_LA[[#This Row],[Industria (kilotoneladas CO₂e)]]-U110)/U110)*100,0),0)</f>
        <v>0</v>
      </c>
      <c r="X111">
        <v>2.9622607974406001E-4</v>
      </c>
      <c r="Y111">
        <v>2210</v>
      </c>
      <c r="Z111">
        <f>IF(A110=Emisiones_CH4_CO2eq_LA[[#This Row],[País]],IFERROR(Emisiones_CH4_CO2eq_LA[[#This Row],[Otras Quemas de Combustible (kilotoneladas CO₂e)]]-Y110,0),0)</f>
        <v>40</v>
      </c>
      <c r="AA111">
        <f>IF(A110=Emisiones_CH4_CO2eq_LA[[#This Row],[País]],IFERROR(((Emisiones_CH4_CO2eq_LA[[#This Row],[Otras Quemas de Combustible (kilotoneladas CO₂e)]]-Y110)/Y110)*100,0),0)</f>
        <v>1.8433179723502304</v>
      </c>
      <c r="AB111">
        <v>7.0000000000000007E-2</v>
      </c>
    </row>
    <row r="112" spans="1:28" x14ac:dyDescent="0.25">
      <c r="A112" t="s">
        <v>72</v>
      </c>
      <c r="B112" t="s">
        <v>72</v>
      </c>
      <c r="C112" t="s">
        <v>73</v>
      </c>
      <c r="D112">
        <v>1992</v>
      </c>
      <c r="E112">
        <v>41930</v>
      </c>
      <c r="F112">
        <f>IF(A111=Emisiones_CH4_CO2eq_LA[[#This Row],[País]],IFERROR(Emisiones_CH4_CO2eq_LA[[#This Row],[Agricultura (kilotoneladas CO₂e)]]-E111,0),0)</f>
        <v>590</v>
      </c>
      <c r="G112">
        <f>IF(A111=Emisiones_CH4_CO2eq_LA[[#This Row],[País]],IFERROR(((Emisiones_CH4_CO2eq_LA[[#This Row],[Agricultura (kilotoneladas CO₂e)]]-E111)/E111)*100,0),0)</f>
        <v>1.4271891630382196</v>
      </c>
      <c r="H112">
        <v>1.2180809342590699</v>
      </c>
      <c r="I112">
        <v>5350</v>
      </c>
      <c r="J112">
        <f>IF(A111=Emisiones_CH4_CO2eq_LA[[#This Row],[País]],IFERROR(Emisiones_CH4_CO2eq_LA[[#This Row],[Emisiones Fugitivas (kilotoneladas CO₂e)]]-I111,0),0)</f>
        <v>70</v>
      </c>
      <c r="K112">
        <f>IF(A111=Emisiones_CH4_CO2eq_LA[[#This Row],[País]],IFERROR(((Emisiones_CH4_CO2eq_LA[[#This Row],[Emisiones Fugitivas (kilotoneladas CO₂e)]]-I111)/I111)*100,0),0)</f>
        <v>1.3257575757575757</v>
      </c>
      <c r="L112">
        <v>0.15541934171919899</v>
      </c>
      <c r="M112">
        <v>8710</v>
      </c>
      <c r="N112">
        <f>IF(A111=Emisiones_CH4_CO2eq_LA[[#This Row],[País]],IFERROR(Emisiones_CH4_CO2eq_LA[[#This Row],[Residuos (kilotoneladas CO₂e)]]-M111,0),0)</f>
        <v>320</v>
      </c>
      <c r="O112">
        <f>IF(A111=Emisiones_CH4_CO2eq_LA[[#This Row],[País]],IFERROR(((Emisiones_CH4_CO2eq_LA[[#This Row],[Residuos (kilotoneladas CO₂e)]]-M111)/M111)*100,0),0)</f>
        <v>3.8140643623361141</v>
      </c>
      <c r="P112">
        <v>0.25302849838770503</v>
      </c>
      <c r="Q112">
        <v>1470</v>
      </c>
      <c r="R112">
        <f>IF(A111=Emisiones_CH4_CO2eq_LA[[#This Row],[País]],IFERROR(Emisiones_CH4_CO2eq_LA[[#This Row],[UCTUS (kilotoneladas CO₂e)]]-Q111,0),0)</f>
        <v>0</v>
      </c>
      <c r="S112">
        <f>IF(A111=Emisiones_CH4_CO2eq_LA[[#This Row],[País]],IFERROR(((Emisiones_CH4_CO2eq_LA[[#This Row],[UCTUS (kilotoneladas CO₂e)]]-Q111)/Q111)*100,0),0)</f>
        <v>0</v>
      </c>
      <c r="T112">
        <v>4.2704006042471598E-2</v>
      </c>
      <c r="U112">
        <v>10</v>
      </c>
      <c r="V112">
        <f>IF(A111=Emisiones_CH4_CO2eq_LA[[#This Row],[País]],IFERROR(Emisiones_CH4_CO2eq_LA[[#This Row],[Industria (kilotoneladas CO₂e)]]-U111,0),0)</f>
        <v>0</v>
      </c>
      <c r="W112">
        <f>IF(A111=Emisiones_CH4_CO2eq_LA[[#This Row],[País]],IFERROR(((Emisiones_CH4_CO2eq_LA[[#This Row],[Industria (kilotoneladas CO₂e)]]-U111)/U111)*100,0),0)</f>
        <v>0</v>
      </c>
      <c r="X112">
        <v>2.9050344246579302E-4</v>
      </c>
      <c r="Y112">
        <v>2260</v>
      </c>
      <c r="Z112">
        <f>IF(A111=Emisiones_CH4_CO2eq_LA[[#This Row],[País]],IFERROR(Emisiones_CH4_CO2eq_LA[[#This Row],[Otras Quemas de Combustible (kilotoneladas CO₂e)]]-Y111,0),0)</f>
        <v>50</v>
      </c>
      <c r="AA112">
        <f>IF(A111=Emisiones_CH4_CO2eq_LA[[#This Row],[País]],IFERROR(((Emisiones_CH4_CO2eq_LA[[#This Row],[Otras Quemas de Combustible (kilotoneladas CO₂e)]]-Y111)/Y111)*100,0),0)</f>
        <v>2.2624434389140271</v>
      </c>
      <c r="AB112">
        <v>7.0000000000000007E-2</v>
      </c>
    </row>
    <row r="113" spans="1:28" x14ac:dyDescent="0.25">
      <c r="A113" t="s">
        <v>72</v>
      </c>
      <c r="B113" t="s">
        <v>72</v>
      </c>
      <c r="C113" t="s">
        <v>73</v>
      </c>
      <c r="D113">
        <v>1993</v>
      </c>
      <c r="E113">
        <v>42590</v>
      </c>
      <c r="F113">
        <f>IF(A112=Emisiones_CH4_CO2eq_LA[[#This Row],[País]],IFERROR(Emisiones_CH4_CO2eq_LA[[#This Row],[Agricultura (kilotoneladas CO₂e)]]-E112,0),0)</f>
        <v>660</v>
      </c>
      <c r="G113">
        <f>IF(A112=Emisiones_CH4_CO2eq_LA[[#This Row],[País]],IFERROR(((Emisiones_CH4_CO2eq_LA[[#This Row],[Agricultura (kilotoneladas CO₂e)]]-E112)/E112)*100,0),0)</f>
        <v>1.5740519914142617</v>
      </c>
      <c r="H113">
        <v>1.2137015189079801</v>
      </c>
      <c r="I113">
        <v>5420</v>
      </c>
      <c r="J113">
        <f>IF(A112=Emisiones_CH4_CO2eq_LA[[#This Row],[País]],IFERROR(Emisiones_CH4_CO2eq_LA[[#This Row],[Emisiones Fugitivas (kilotoneladas CO₂e)]]-I112,0),0)</f>
        <v>70</v>
      </c>
      <c r="K113">
        <f>IF(A112=Emisiones_CH4_CO2eq_LA[[#This Row],[País]],IFERROR(((Emisiones_CH4_CO2eq_LA[[#This Row],[Emisiones Fugitivas (kilotoneladas CO₂e)]]-I112)/I112)*100,0),0)</f>
        <v>1.3084112149532712</v>
      </c>
      <c r="L113">
        <v>0.15445555840528899</v>
      </c>
      <c r="M113">
        <v>9040</v>
      </c>
      <c r="N113">
        <f>IF(A112=Emisiones_CH4_CO2eq_LA[[#This Row],[País]],IFERROR(Emisiones_CH4_CO2eq_LA[[#This Row],[Residuos (kilotoneladas CO₂e)]]-M112,0),0)</f>
        <v>330</v>
      </c>
      <c r="O113">
        <f>IF(A112=Emisiones_CH4_CO2eq_LA[[#This Row],[País]],IFERROR(((Emisiones_CH4_CO2eq_LA[[#This Row],[Residuos (kilotoneladas CO₂e)]]-M112)/M112)*100,0),0)</f>
        <v>3.788748564867968</v>
      </c>
      <c r="P113">
        <v>0.25761591291214198</v>
      </c>
      <c r="Q113">
        <v>1470</v>
      </c>
      <c r="R113">
        <f>IF(A112=Emisiones_CH4_CO2eq_LA[[#This Row],[País]],IFERROR(Emisiones_CH4_CO2eq_LA[[#This Row],[UCTUS (kilotoneladas CO₂e)]]-Q112,0),0)</f>
        <v>0</v>
      </c>
      <c r="S113">
        <f>IF(A112=Emisiones_CH4_CO2eq_LA[[#This Row],[País]],IFERROR(((Emisiones_CH4_CO2eq_LA[[#This Row],[UCTUS (kilotoneladas CO₂e)]]-Q112)/Q112)*100,0),0)</f>
        <v>0</v>
      </c>
      <c r="T113">
        <v>4.1891083183722297E-2</v>
      </c>
      <c r="U113">
        <v>10</v>
      </c>
      <c r="V113">
        <f>IF(A112=Emisiones_CH4_CO2eq_LA[[#This Row],[País]],IFERROR(Emisiones_CH4_CO2eq_LA[[#This Row],[Industria (kilotoneladas CO₂e)]]-U112,0),0)</f>
        <v>0</v>
      </c>
      <c r="W113">
        <f>IF(A112=Emisiones_CH4_CO2eq_LA[[#This Row],[País]],IFERROR(((Emisiones_CH4_CO2eq_LA[[#This Row],[Industria (kilotoneladas CO₂e)]]-U112)/U112)*100,0),0)</f>
        <v>0</v>
      </c>
      <c r="X113">
        <v>2.8497335499130799E-4</v>
      </c>
      <c r="Y113">
        <v>2310</v>
      </c>
      <c r="Z113">
        <f>IF(A112=Emisiones_CH4_CO2eq_LA[[#This Row],[País]],IFERROR(Emisiones_CH4_CO2eq_LA[[#This Row],[Otras Quemas de Combustible (kilotoneladas CO₂e)]]-Y112,0),0)</f>
        <v>50</v>
      </c>
      <c r="AA113">
        <f>IF(A112=Emisiones_CH4_CO2eq_LA[[#This Row],[País]],IFERROR(((Emisiones_CH4_CO2eq_LA[[#This Row],[Otras Quemas de Combustible (kilotoneladas CO₂e)]]-Y112)/Y112)*100,0),0)</f>
        <v>2.2123893805309733</v>
      </c>
      <c r="AB113">
        <v>7.0000000000000007E-2</v>
      </c>
    </row>
    <row r="114" spans="1:28" x14ac:dyDescent="0.25">
      <c r="A114" t="s">
        <v>72</v>
      </c>
      <c r="B114" t="s">
        <v>72</v>
      </c>
      <c r="C114" t="s">
        <v>73</v>
      </c>
      <c r="D114">
        <v>1994</v>
      </c>
      <c r="E114">
        <v>43280</v>
      </c>
      <c r="F114">
        <f>IF(A113=Emisiones_CH4_CO2eq_LA[[#This Row],[País]],IFERROR(Emisiones_CH4_CO2eq_LA[[#This Row],[Agricultura (kilotoneladas CO₂e)]]-E113,0),0)</f>
        <v>690</v>
      </c>
      <c r="G114">
        <f>IF(A113=Emisiones_CH4_CO2eq_LA[[#This Row],[País]],IFERROR(((Emisiones_CH4_CO2eq_LA[[#This Row],[Agricultura (kilotoneladas CO₂e)]]-E113)/E113)*100,0),0)</f>
        <v>1.6200986146982861</v>
      </c>
      <c r="H114">
        <v>1.2103246735087601</v>
      </c>
      <c r="I114">
        <v>5480</v>
      </c>
      <c r="J114">
        <f>IF(A113=Emisiones_CH4_CO2eq_LA[[#This Row],[País]],IFERROR(Emisiones_CH4_CO2eq_LA[[#This Row],[Emisiones Fugitivas (kilotoneladas CO₂e)]]-I113,0),0)</f>
        <v>60</v>
      </c>
      <c r="K114">
        <f>IF(A113=Emisiones_CH4_CO2eq_LA[[#This Row],[País]],IFERROR(((Emisiones_CH4_CO2eq_LA[[#This Row],[Emisiones Fugitivas (kilotoneladas CO₂e)]]-I113)/I113)*100,0),0)</f>
        <v>1.107011070110701</v>
      </c>
      <c r="L114">
        <v>0.153248133337062</v>
      </c>
      <c r="M114">
        <v>9360</v>
      </c>
      <c r="N114">
        <f>IF(A113=Emisiones_CH4_CO2eq_LA[[#This Row],[País]],IFERROR(Emisiones_CH4_CO2eq_LA[[#This Row],[Residuos (kilotoneladas CO₂e)]]-M113,0),0)</f>
        <v>320</v>
      </c>
      <c r="O114">
        <f>IF(A113=Emisiones_CH4_CO2eq_LA[[#This Row],[País]],IFERROR(((Emisiones_CH4_CO2eq_LA[[#This Row],[Residuos (kilotoneladas CO₂e)]]-M113)/M113)*100,0),0)</f>
        <v>3.5398230088495577</v>
      </c>
      <c r="P114">
        <v>0.26175228613775497</v>
      </c>
      <c r="Q114">
        <v>1470</v>
      </c>
      <c r="R114">
        <f>IF(A113=Emisiones_CH4_CO2eq_LA[[#This Row],[País]],IFERROR(Emisiones_CH4_CO2eq_LA[[#This Row],[UCTUS (kilotoneladas CO₂e)]]-Q113,0),0)</f>
        <v>0</v>
      </c>
      <c r="S114">
        <f>IF(A113=Emisiones_CH4_CO2eq_LA[[#This Row],[País]],IFERROR(((Emisiones_CH4_CO2eq_LA[[#This Row],[UCTUS (kilotoneladas CO₂e)]]-Q113)/Q113)*100,0),0)</f>
        <v>0</v>
      </c>
      <c r="T114">
        <v>4.1108532117788497E-2</v>
      </c>
      <c r="U114">
        <v>10</v>
      </c>
      <c r="V114">
        <f>IF(A113=Emisiones_CH4_CO2eq_LA[[#This Row],[País]],IFERROR(Emisiones_CH4_CO2eq_LA[[#This Row],[Industria (kilotoneladas CO₂e)]]-U113,0),0)</f>
        <v>0</v>
      </c>
      <c r="W114">
        <f>IF(A113=Emisiones_CH4_CO2eq_LA[[#This Row],[País]],IFERROR(((Emisiones_CH4_CO2eq_LA[[#This Row],[Industria (kilotoneladas CO₂e)]]-U113)/U113)*100,0),0)</f>
        <v>0</v>
      </c>
      <c r="X114">
        <v>2.79649878352302E-4</v>
      </c>
      <c r="Y114">
        <v>2360</v>
      </c>
      <c r="Z114">
        <f>IF(A113=Emisiones_CH4_CO2eq_LA[[#This Row],[País]],IFERROR(Emisiones_CH4_CO2eq_LA[[#This Row],[Otras Quemas de Combustible (kilotoneladas CO₂e)]]-Y113,0),0)</f>
        <v>50</v>
      </c>
      <c r="AA114">
        <f>IF(A113=Emisiones_CH4_CO2eq_LA[[#This Row],[País]],IFERROR(((Emisiones_CH4_CO2eq_LA[[#This Row],[Otras Quemas de Combustible (kilotoneladas CO₂e)]]-Y113)/Y113)*100,0),0)</f>
        <v>2.1645021645021645</v>
      </c>
      <c r="AB114">
        <v>7.0000000000000007E-2</v>
      </c>
    </row>
    <row r="115" spans="1:28" x14ac:dyDescent="0.25">
      <c r="A115" t="s">
        <v>72</v>
      </c>
      <c r="B115" t="s">
        <v>72</v>
      </c>
      <c r="C115" t="s">
        <v>73</v>
      </c>
      <c r="D115">
        <v>1995</v>
      </c>
      <c r="E115">
        <v>43290</v>
      </c>
      <c r="F115">
        <f>IF(A114=Emisiones_CH4_CO2eq_LA[[#This Row],[País]],IFERROR(Emisiones_CH4_CO2eq_LA[[#This Row],[Agricultura (kilotoneladas CO₂e)]]-E114,0),0)</f>
        <v>10</v>
      </c>
      <c r="G115">
        <f>IF(A114=Emisiones_CH4_CO2eq_LA[[#This Row],[País]],IFERROR(((Emisiones_CH4_CO2eq_LA[[#This Row],[Agricultura (kilotoneladas CO₂e)]]-E114)/E114)*100,0),0)</f>
        <v>2.3105360443622922E-2</v>
      </c>
      <c r="H115">
        <v>1.18859998352598</v>
      </c>
      <c r="I115">
        <v>5880</v>
      </c>
      <c r="J115">
        <f>IF(A114=Emisiones_CH4_CO2eq_LA[[#This Row],[País]],IFERROR(Emisiones_CH4_CO2eq_LA[[#This Row],[Emisiones Fugitivas (kilotoneladas CO₂e)]]-I114,0),0)</f>
        <v>400</v>
      </c>
      <c r="K115">
        <f>IF(A114=Emisiones_CH4_CO2eq_LA[[#This Row],[País]],IFERROR(((Emisiones_CH4_CO2eq_LA[[#This Row],[Emisiones Fugitivas (kilotoneladas CO₂e)]]-I114)/I114)*100,0),0)</f>
        <v>7.2992700729926998</v>
      </c>
      <c r="L115">
        <v>0.16144532000768699</v>
      </c>
      <c r="M115">
        <v>9510</v>
      </c>
      <c r="N115">
        <f>IF(A114=Emisiones_CH4_CO2eq_LA[[#This Row],[País]],IFERROR(Emisiones_CH4_CO2eq_LA[[#This Row],[Residuos (kilotoneladas CO₂e)]]-M114,0),0)</f>
        <v>150</v>
      </c>
      <c r="O115">
        <f>IF(A114=Emisiones_CH4_CO2eq_LA[[#This Row],[País]],IFERROR(((Emisiones_CH4_CO2eq_LA[[#This Row],[Residuos (kilotoneladas CO₂e)]]-M114)/M114)*100,0),0)</f>
        <v>1.6025641025641024</v>
      </c>
      <c r="P115">
        <v>0.26111309409406602</v>
      </c>
      <c r="Q115">
        <v>1470</v>
      </c>
      <c r="R115">
        <f>IF(A114=Emisiones_CH4_CO2eq_LA[[#This Row],[País]],IFERROR(Emisiones_CH4_CO2eq_LA[[#This Row],[UCTUS (kilotoneladas CO₂e)]]-Q114,0),0)</f>
        <v>0</v>
      </c>
      <c r="S115">
        <f>IF(A114=Emisiones_CH4_CO2eq_LA[[#This Row],[País]],IFERROR(((Emisiones_CH4_CO2eq_LA[[#This Row],[UCTUS (kilotoneladas CO₂e)]]-Q114)/Q114)*100,0),0)</f>
        <v>0</v>
      </c>
      <c r="T115">
        <v>4.0361330001921901E-2</v>
      </c>
      <c r="U115">
        <v>10</v>
      </c>
      <c r="V115">
        <f>IF(A114=Emisiones_CH4_CO2eq_LA[[#This Row],[País]],IFERROR(Emisiones_CH4_CO2eq_LA[[#This Row],[Industria (kilotoneladas CO₂e)]]-U114,0),0)</f>
        <v>0</v>
      </c>
      <c r="W115">
        <f>IF(A114=Emisiones_CH4_CO2eq_LA[[#This Row],[País]],IFERROR(((Emisiones_CH4_CO2eq_LA[[#This Row],[Industria (kilotoneladas CO₂e)]]-U114)/U114)*100,0),0)</f>
        <v>0</v>
      </c>
      <c r="X115">
        <v>2.7456687076137301E-4</v>
      </c>
      <c r="Y115">
        <v>2200</v>
      </c>
      <c r="Z115">
        <f>IF(A114=Emisiones_CH4_CO2eq_LA[[#This Row],[País]],IFERROR(Emisiones_CH4_CO2eq_LA[[#This Row],[Otras Quemas de Combustible (kilotoneladas CO₂e)]]-Y114,0),0)</f>
        <v>-160</v>
      </c>
      <c r="AA115">
        <f>IF(A114=Emisiones_CH4_CO2eq_LA[[#This Row],[País]],IFERROR(((Emisiones_CH4_CO2eq_LA[[#This Row],[Otras Quemas de Combustible (kilotoneladas CO₂e)]]-Y114)/Y114)*100,0),0)</f>
        <v>-6.7796610169491522</v>
      </c>
      <c r="AB115">
        <v>0.06</v>
      </c>
    </row>
    <row r="116" spans="1:28" x14ac:dyDescent="0.25">
      <c r="A116" t="s">
        <v>72</v>
      </c>
      <c r="B116" t="s">
        <v>72</v>
      </c>
      <c r="C116" t="s">
        <v>73</v>
      </c>
      <c r="D116">
        <v>1996</v>
      </c>
      <c r="E116">
        <v>43910</v>
      </c>
      <c r="F116">
        <f>IF(A115=Emisiones_CH4_CO2eq_LA[[#This Row],[País]],IFERROR(Emisiones_CH4_CO2eq_LA[[#This Row],[Agricultura (kilotoneladas CO₂e)]]-E115,0),0)</f>
        <v>620</v>
      </c>
      <c r="G116">
        <f>IF(A115=Emisiones_CH4_CO2eq_LA[[#This Row],[País]],IFERROR(((Emisiones_CH4_CO2eq_LA[[#This Row],[Agricultura (kilotoneladas CO₂e)]]-E115)/E115)*100,0),0)</f>
        <v>1.4322014322014323</v>
      </c>
      <c r="H116">
        <v>1.1843240910562001</v>
      </c>
      <c r="I116">
        <v>6280</v>
      </c>
      <c r="J116">
        <f>IF(A115=Emisiones_CH4_CO2eq_LA[[#This Row],[País]],IFERROR(Emisiones_CH4_CO2eq_LA[[#This Row],[Emisiones Fugitivas (kilotoneladas CO₂e)]]-I115,0),0)</f>
        <v>400</v>
      </c>
      <c r="K116">
        <f>IF(A115=Emisiones_CH4_CO2eq_LA[[#This Row],[País]],IFERROR(((Emisiones_CH4_CO2eq_LA[[#This Row],[Emisiones Fugitivas (kilotoneladas CO₂e)]]-I115)/I115)*100,0),0)</f>
        <v>6.8027210884353746</v>
      </c>
      <c r="L116">
        <v>0.16938181033552699</v>
      </c>
      <c r="M116">
        <v>9660</v>
      </c>
      <c r="N116">
        <f>IF(A115=Emisiones_CH4_CO2eq_LA[[#This Row],[País]],IFERROR(Emisiones_CH4_CO2eq_LA[[#This Row],[Residuos (kilotoneladas CO₂e)]]-M115,0),0)</f>
        <v>150</v>
      </c>
      <c r="O116">
        <f>IF(A115=Emisiones_CH4_CO2eq_LA[[#This Row],[País]],IFERROR(((Emisiones_CH4_CO2eq_LA[[#This Row],[Residuos (kilotoneladas CO₂e)]]-M115)/M115)*100,0),0)</f>
        <v>1.5772870662460567</v>
      </c>
      <c r="P116">
        <v>0.26054590570719599</v>
      </c>
      <c r="Q116">
        <v>170</v>
      </c>
      <c r="R116">
        <f>IF(A115=Emisiones_CH4_CO2eq_LA[[#This Row],[País]],IFERROR(Emisiones_CH4_CO2eq_LA[[#This Row],[UCTUS (kilotoneladas CO₂e)]]-Q115,0),0)</f>
        <v>-1300</v>
      </c>
      <c r="S116">
        <f>IF(A115=Emisiones_CH4_CO2eq_LA[[#This Row],[País]],IFERROR(((Emisiones_CH4_CO2eq_LA[[#This Row],[UCTUS (kilotoneladas CO₂e)]]-Q115)/Q115)*100,0),0)</f>
        <v>-88.435374149659864</v>
      </c>
      <c r="T116">
        <v>4.5851763944330503E-3</v>
      </c>
      <c r="U116">
        <v>10</v>
      </c>
      <c r="V116">
        <f>IF(A115=Emisiones_CH4_CO2eq_LA[[#This Row],[País]],IFERROR(Emisiones_CH4_CO2eq_LA[[#This Row],[Industria (kilotoneladas CO₂e)]]-U115,0),0)</f>
        <v>0</v>
      </c>
      <c r="W116">
        <f>IF(A115=Emisiones_CH4_CO2eq_LA[[#This Row],[País]],IFERROR(((Emisiones_CH4_CO2eq_LA[[#This Row],[Industria (kilotoneladas CO₂e)]]-U115)/U115)*100,0),0)</f>
        <v>0</v>
      </c>
      <c r="X116">
        <v>2.6971625849606199E-4</v>
      </c>
      <c r="Y116">
        <v>2089.99999999999</v>
      </c>
      <c r="Z116">
        <f>IF(A115=Emisiones_CH4_CO2eq_LA[[#This Row],[País]],IFERROR(Emisiones_CH4_CO2eq_LA[[#This Row],[Otras Quemas de Combustible (kilotoneladas CO₂e)]]-Y115,0),0)</f>
        <v>-110.00000000001</v>
      </c>
      <c r="AA116">
        <f>IF(A115=Emisiones_CH4_CO2eq_LA[[#This Row],[País]],IFERROR(((Emisiones_CH4_CO2eq_LA[[#This Row],[Otras Quemas de Combustible (kilotoneladas CO₂e)]]-Y115)/Y115)*100,0),0)</f>
        <v>-5.0000000000004547</v>
      </c>
      <c r="AB116">
        <v>0.06</v>
      </c>
    </row>
    <row r="117" spans="1:28" x14ac:dyDescent="0.25">
      <c r="A117" t="s">
        <v>72</v>
      </c>
      <c r="B117" t="s">
        <v>72</v>
      </c>
      <c r="C117" t="s">
        <v>73</v>
      </c>
      <c r="D117">
        <v>1997</v>
      </c>
      <c r="E117">
        <v>43250</v>
      </c>
      <c r="F117">
        <f>IF(A116=Emisiones_CH4_CO2eq_LA[[#This Row],[País]],IFERROR(Emisiones_CH4_CO2eq_LA[[#This Row],[Agricultura (kilotoneladas CO₂e)]]-E116,0),0)</f>
        <v>-660</v>
      </c>
      <c r="G117">
        <f>IF(A116=Emisiones_CH4_CO2eq_LA[[#This Row],[País]],IFERROR(((Emisiones_CH4_CO2eq_LA[[#This Row],[Agricultura (kilotoneladas CO₂e)]]-E116)/E116)*100,0),0)</f>
        <v>-1.5030744705078571</v>
      </c>
      <c r="H117">
        <v>1.1464849962888299</v>
      </c>
      <c r="I117">
        <v>6690</v>
      </c>
      <c r="J117">
        <f>IF(A116=Emisiones_CH4_CO2eq_LA[[#This Row],[País]],IFERROR(Emisiones_CH4_CO2eq_LA[[#This Row],[Emisiones Fugitivas (kilotoneladas CO₂e)]]-I116,0),0)</f>
        <v>410</v>
      </c>
      <c r="K117">
        <f>IF(A116=Emisiones_CH4_CO2eq_LA[[#This Row],[País]],IFERROR(((Emisiones_CH4_CO2eq_LA[[#This Row],[Emisiones Fugitivas (kilotoneladas CO₂e)]]-I116)/I116)*100,0),0)</f>
        <v>6.5286624203821653</v>
      </c>
      <c r="L117">
        <v>0.17734068497508201</v>
      </c>
      <c r="M117">
        <v>9820</v>
      </c>
      <c r="N117">
        <f>IF(A116=Emisiones_CH4_CO2eq_LA[[#This Row],[País]],IFERROR(Emisiones_CH4_CO2eq_LA[[#This Row],[Residuos (kilotoneladas CO₂e)]]-M116,0),0)</f>
        <v>160</v>
      </c>
      <c r="O117">
        <f>IF(A116=Emisiones_CH4_CO2eq_LA[[#This Row],[País]],IFERROR(((Emisiones_CH4_CO2eq_LA[[#This Row],[Residuos (kilotoneladas CO₂e)]]-M116)/M116)*100,0),0)</f>
        <v>1.6563146997929608</v>
      </c>
      <c r="P117">
        <v>0.260311737885696</v>
      </c>
      <c r="Q117">
        <v>440</v>
      </c>
      <c r="R117">
        <f>IF(A116=Emisiones_CH4_CO2eq_LA[[#This Row],[País]],IFERROR(Emisiones_CH4_CO2eq_LA[[#This Row],[UCTUS (kilotoneladas CO₂e)]]-Q116,0),0)</f>
        <v>270</v>
      </c>
      <c r="S117">
        <f>IF(A116=Emisiones_CH4_CO2eq_LA[[#This Row],[País]],IFERROR(((Emisiones_CH4_CO2eq_LA[[#This Row],[UCTUS (kilotoneladas CO₂e)]]-Q116)/Q116)*100,0),0)</f>
        <v>158.8235294117647</v>
      </c>
      <c r="T117">
        <v>1.1663662389990399E-2</v>
      </c>
      <c r="U117">
        <v>20</v>
      </c>
      <c r="V117">
        <f>IF(A116=Emisiones_CH4_CO2eq_LA[[#This Row],[País]],IFERROR(Emisiones_CH4_CO2eq_LA[[#This Row],[Industria (kilotoneladas CO₂e)]]-U116,0),0)</f>
        <v>10</v>
      </c>
      <c r="W117">
        <f>IF(A116=Emisiones_CH4_CO2eq_LA[[#This Row],[País]],IFERROR(((Emisiones_CH4_CO2eq_LA[[#This Row],[Industria (kilotoneladas CO₂e)]]-U116)/U116)*100,0),0)</f>
        <v>100</v>
      </c>
      <c r="X117">
        <v>5.3016647227229299E-4</v>
      </c>
      <c r="Y117">
        <v>1980</v>
      </c>
      <c r="Z117">
        <f>IF(A116=Emisiones_CH4_CO2eq_LA[[#This Row],[País]],IFERROR(Emisiones_CH4_CO2eq_LA[[#This Row],[Otras Quemas de Combustible (kilotoneladas CO₂e)]]-Y116,0),0)</f>
        <v>-109.99999999999</v>
      </c>
      <c r="AA117">
        <f>IF(A116=Emisiones_CH4_CO2eq_LA[[#This Row],[País]],IFERROR(((Emisiones_CH4_CO2eq_LA[[#This Row],[Otras Quemas de Combustible (kilotoneladas CO₂e)]]-Y116)/Y116)*100,0),0)</f>
        <v>-5.2631578947363886</v>
      </c>
      <c r="AB117">
        <v>0.05</v>
      </c>
    </row>
    <row r="118" spans="1:28" x14ac:dyDescent="0.25">
      <c r="A118" t="s">
        <v>72</v>
      </c>
      <c r="B118" t="s">
        <v>72</v>
      </c>
      <c r="C118" t="s">
        <v>73</v>
      </c>
      <c r="D118">
        <v>1998</v>
      </c>
      <c r="E118">
        <v>43550</v>
      </c>
      <c r="F118">
        <f>IF(A117=Emisiones_CH4_CO2eq_LA[[#This Row],[País]],IFERROR(Emisiones_CH4_CO2eq_LA[[#This Row],[Agricultura (kilotoneladas CO₂e)]]-E117,0),0)</f>
        <v>300</v>
      </c>
      <c r="G118">
        <f>IF(A117=Emisiones_CH4_CO2eq_LA[[#This Row],[País]],IFERROR(((Emisiones_CH4_CO2eq_LA[[#This Row],[Agricultura (kilotoneladas CO₂e)]]-E117)/E117)*100,0),0)</f>
        <v>0.69364161849710981</v>
      </c>
      <c r="H118">
        <v>1.1351788134709599</v>
      </c>
      <c r="I118">
        <v>7090</v>
      </c>
      <c r="J118">
        <f>IF(A117=Emisiones_CH4_CO2eq_LA[[#This Row],[País]],IFERROR(Emisiones_CH4_CO2eq_LA[[#This Row],[Emisiones Fugitivas (kilotoneladas CO₂e)]]-I117,0),0)</f>
        <v>400</v>
      </c>
      <c r="K118">
        <f>IF(A117=Emisiones_CH4_CO2eq_LA[[#This Row],[País]],IFERROR(((Emisiones_CH4_CO2eq_LA[[#This Row],[Emisiones Fugitivas (kilotoneladas CO₂e)]]-I117)/I117)*100,0),0)</f>
        <v>5.9790732436472345</v>
      </c>
      <c r="L118">
        <v>0.184808674799291</v>
      </c>
      <c r="M118">
        <v>9970</v>
      </c>
      <c r="N118">
        <f>IF(A117=Emisiones_CH4_CO2eq_LA[[#This Row],[País]],IFERROR(Emisiones_CH4_CO2eq_LA[[#This Row],[Residuos (kilotoneladas CO₂e)]]-M117,0),0)</f>
        <v>150</v>
      </c>
      <c r="O118">
        <f>IF(A117=Emisiones_CH4_CO2eq_LA[[#This Row],[País]],IFERROR(((Emisiones_CH4_CO2eq_LA[[#This Row],[Residuos (kilotoneladas CO₂e)]]-M117)/M117)*100,0),0)</f>
        <v>1.5274949083503055</v>
      </c>
      <c r="P118">
        <v>0.25987905327911498</v>
      </c>
      <c r="Q118">
        <v>460</v>
      </c>
      <c r="R118">
        <f>IF(A117=Emisiones_CH4_CO2eq_LA[[#This Row],[País]],IFERROR(Emisiones_CH4_CO2eq_LA[[#This Row],[UCTUS (kilotoneladas CO₂e)]]-Q117,0),0)</f>
        <v>20</v>
      </c>
      <c r="S118">
        <f>IF(A117=Emisiones_CH4_CO2eq_LA[[#This Row],[País]],IFERROR(((Emisiones_CH4_CO2eq_LA[[#This Row],[UCTUS (kilotoneladas CO₂e)]]-Q117)/Q117)*100,0),0)</f>
        <v>4.5454545454545459</v>
      </c>
      <c r="T118">
        <v>1.1990407673860899E-2</v>
      </c>
      <c r="U118">
        <v>20</v>
      </c>
      <c r="V118">
        <f>IF(A117=Emisiones_CH4_CO2eq_LA[[#This Row],[País]],IFERROR(Emisiones_CH4_CO2eq_LA[[#This Row],[Industria (kilotoneladas CO₂e)]]-U117,0),0)</f>
        <v>0</v>
      </c>
      <c r="W118">
        <f>IF(A117=Emisiones_CH4_CO2eq_LA[[#This Row],[País]],IFERROR(((Emisiones_CH4_CO2eq_LA[[#This Row],[Industria (kilotoneladas CO₂e)]]-U117)/U117)*100,0),0)</f>
        <v>0</v>
      </c>
      <c r="X118">
        <v>5.2132207277656099E-4</v>
      </c>
      <c r="Y118">
        <v>1870</v>
      </c>
      <c r="Z118">
        <f>IF(A117=Emisiones_CH4_CO2eq_LA[[#This Row],[País]],IFERROR(Emisiones_CH4_CO2eq_LA[[#This Row],[Otras Quemas de Combustible (kilotoneladas CO₂e)]]-Y117,0),0)</f>
        <v>-110</v>
      </c>
      <c r="AA118">
        <f>IF(A117=Emisiones_CH4_CO2eq_LA[[#This Row],[País]],IFERROR(((Emisiones_CH4_CO2eq_LA[[#This Row],[Otras Quemas de Combustible (kilotoneladas CO₂e)]]-Y117)/Y117)*100,0),0)</f>
        <v>-5.5555555555555554</v>
      </c>
      <c r="AB118">
        <v>0.05</v>
      </c>
    </row>
    <row r="119" spans="1:28" x14ac:dyDescent="0.25">
      <c r="A119" t="s">
        <v>72</v>
      </c>
      <c r="B119" t="s">
        <v>72</v>
      </c>
      <c r="C119" t="s">
        <v>73</v>
      </c>
      <c r="D119">
        <v>1999</v>
      </c>
      <c r="E119">
        <v>41790</v>
      </c>
      <c r="F119">
        <f>IF(A118=Emisiones_CH4_CO2eq_LA[[#This Row],[País]],IFERROR(Emisiones_CH4_CO2eq_LA[[#This Row],[Agricultura (kilotoneladas CO₂e)]]-E118,0),0)</f>
        <v>-1760</v>
      </c>
      <c r="G119">
        <f>IF(A118=Emisiones_CH4_CO2eq_LA[[#This Row],[País]],IFERROR(((Emisiones_CH4_CO2eq_LA[[#This Row],[Agricultura (kilotoneladas CO₂e)]]-E118)/E118)*100,0),0)</f>
        <v>-4.0413318025258329</v>
      </c>
      <c r="H119">
        <v>1.0715659375881399</v>
      </c>
      <c r="I119">
        <v>7490</v>
      </c>
      <c r="J119">
        <f>IF(A118=Emisiones_CH4_CO2eq_LA[[#This Row],[País]],IFERROR(Emisiones_CH4_CO2eq_LA[[#This Row],[Emisiones Fugitivas (kilotoneladas CO₂e)]]-I118,0),0)</f>
        <v>400</v>
      </c>
      <c r="K119">
        <f>IF(A118=Emisiones_CH4_CO2eq_LA[[#This Row],[País]],IFERROR(((Emisiones_CH4_CO2eq_LA[[#This Row],[Emisiones Fugitivas (kilotoneladas CO₂e)]]-I118)/I118)*100,0),0)</f>
        <v>5.6417489421720735</v>
      </c>
      <c r="L119">
        <v>0.19205620656939901</v>
      </c>
      <c r="M119">
        <v>10120</v>
      </c>
      <c r="N119">
        <f>IF(A118=Emisiones_CH4_CO2eq_LA[[#This Row],[País]],IFERROR(Emisiones_CH4_CO2eq_LA[[#This Row],[Residuos (kilotoneladas CO₂e)]]-M118,0),0)</f>
        <v>150</v>
      </c>
      <c r="O119">
        <f>IF(A118=Emisiones_CH4_CO2eq_LA[[#This Row],[País]],IFERROR(((Emisiones_CH4_CO2eq_LA[[#This Row],[Residuos (kilotoneladas CO₂e)]]-M118)/M118)*100,0),0)</f>
        <v>1.5045135406218655</v>
      </c>
      <c r="P119">
        <v>0.25949383317520902</v>
      </c>
      <c r="Q119">
        <v>280</v>
      </c>
      <c r="R119">
        <f>IF(A118=Emisiones_CH4_CO2eq_LA[[#This Row],[País]],IFERROR(Emisiones_CH4_CO2eq_LA[[#This Row],[UCTUS (kilotoneladas CO₂e)]]-Q118,0),0)</f>
        <v>-180</v>
      </c>
      <c r="S119">
        <f>IF(A118=Emisiones_CH4_CO2eq_LA[[#This Row],[País]],IFERROR(((Emisiones_CH4_CO2eq_LA[[#This Row],[UCTUS (kilotoneladas CO₂e)]]-Q118)/Q118)*100,0),0)</f>
        <v>-39.130434782608695</v>
      </c>
      <c r="T119">
        <v>7.1796712736224002E-3</v>
      </c>
      <c r="U119">
        <v>20</v>
      </c>
      <c r="V119">
        <f>IF(A118=Emisiones_CH4_CO2eq_LA[[#This Row],[País]],IFERROR(Emisiones_CH4_CO2eq_LA[[#This Row],[Industria (kilotoneladas CO₂e)]]-U118,0),0)</f>
        <v>0</v>
      </c>
      <c r="W119">
        <f>IF(A118=Emisiones_CH4_CO2eq_LA[[#This Row],[País]],IFERROR(((Emisiones_CH4_CO2eq_LA[[#This Row],[Industria (kilotoneladas CO₂e)]]-U118)/U118)*100,0),0)</f>
        <v>0</v>
      </c>
      <c r="X119">
        <v>5.1283366240160002E-4</v>
      </c>
      <c r="Y119">
        <v>1760</v>
      </c>
      <c r="Z119">
        <f>IF(A118=Emisiones_CH4_CO2eq_LA[[#This Row],[País]],IFERROR(Emisiones_CH4_CO2eq_LA[[#This Row],[Otras Quemas de Combustible (kilotoneladas CO₂e)]]-Y118,0),0)</f>
        <v>-110</v>
      </c>
      <c r="AA119">
        <f>IF(A118=Emisiones_CH4_CO2eq_LA[[#This Row],[País]],IFERROR(((Emisiones_CH4_CO2eq_LA[[#This Row],[Otras Quemas de Combustible (kilotoneladas CO₂e)]]-Y118)/Y118)*100,0),0)</f>
        <v>-5.8823529411764701</v>
      </c>
      <c r="AB119">
        <v>0.05</v>
      </c>
    </row>
    <row r="120" spans="1:28" x14ac:dyDescent="0.25">
      <c r="A120" t="s">
        <v>72</v>
      </c>
      <c r="B120" t="s">
        <v>72</v>
      </c>
      <c r="C120" t="s">
        <v>73</v>
      </c>
      <c r="D120">
        <v>2000</v>
      </c>
      <c r="E120">
        <v>42190</v>
      </c>
      <c r="F120">
        <f>IF(A119=Emisiones_CH4_CO2eq_LA[[#This Row],[País]],IFERROR(Emisiones_CH4_CO2eq_LA[[#This Row],[Agricultura (kilotoneladas CO₂e)]]-E119,0),0)</f>
        <v>400</v>
      </c>
      <c r="G120">
        <f>IF(A119=Emisiones_CH4_CO2eq_LA[[#This Row],[País]],IFERROR(((Emisiones_CH4_CO2eq_LA[[#This Row],[Agricultura (kilotoneladas CO₂e)]]-E119)/E119)*100,0),0)</f>
        <v>0.95716678631251506</v>
      </c>
      <c r="H120">
        <v>1.06459752712591</v>
      </c>
      <c r="I120">
        <v>7890</v>
      </c>
      <c r="J120">
        <f>IF(A119=Emisiones_CH4_CO2eq_LA[[#This Row],[País]],IFERROR(Emisiones_CH4_CO2eq_LA[[#This Row],[Emisiones Fugitivas (kilotoneladas CO₂e)]]-I119,0),0)</f>
        <v>400</v>
      </c>
      <c r="K120">
        <f>IF(A119=Emisiones_CH4_CO2eq_LA[[#This Row],[País]],IFERROR(((Emisiones_CH4_CO2eq_LA[[#This Row],[Emisiones Fugitivas (kilotoneladas CO₂e)]]-I119)/I119)*100,0),0)</f>
        <v>5.3404539385847798</v>
      </c>
      <c r="L120">
        <v>0.199091597274791</v>
      </c>
      <c r="M120">
        <v>10270</v>
      </c>
      <c r="N120">
        <f>IF(A119=Emisiones_CH4_CO2eq_LA[[#This Row],[País]],IFERROR(Emisiones_CH4_CO2eq_LA[[#This Row],[Residuos (kilotoneladas CO₂e)]]-M119,0),0)</f>
        <v>150</v>
      </c>
      <c r="O120">
        <f>IF(A119=Emisiones_CH4_CO2eq_LA[[#This Row],[País]],IFERROR(((Emisiones_CH4_CO2eq_LA[[#This Row],[Residuos (kilotoneladas CO₂e)]]-M119)/M119)*100,0),0)</f>
        <v>1.4822134387351777</v>
      </c>
      <c r="P120">
        <v>0.25914711077466501</v>
      </c>
      <c r="Q120">
        <v>560</v>
      </c>
      <c r="R120">
        <f>IF(A119=Emisiones_CH4_CO2eq_LA[[#This Row],[País]],IFERROR(Emisiones_CH4_CO2eq_LA[[#This Row],[UCTUS (kilotoneladas CO₂e)]]-Q119,0),0)</f>
        <v>280</v>
      </c>
      <c r="S120">
        <f>IF(A119=Emisiones_CH4_CO2eq_LA[[#This Row],[País]],IFERROR(((Emisiones_CH4_CO2eq_LA[[#This Row],[UCTUS (kilotoneladas CO₂e)]]-Q119)/Q119)*100,0),0)</f>
        <v>100</v>
      </c>
      <c r="T120">
        <v>1.41307090587938E-2</v>
      </c>
      <c r="U120">
        <v>20</v>
      </c>
      <c r="V120">
        <f>IF(A119=Emisiones_CH4_CO2eq_LA[[#This Row],[País]],IFERROR(Emisiones_CH4_CO2eq_LA[[#This Row],[Industria (kilotoneladas CO₂e)]]-U119,0),0)</f>
        <v>0</v>
      </c>
      <c r="W120">
        <f>IF(A119=Emisiones_CH4_CO2eq_LA[[#This Row],[País]],IFERROR(((Emisiones_CH4_CO2eq_LA[[#This Row],[Industria (kilotoneladas CO₂e)]]-U119)/U119)*100,0),0)</f>
        <v>0</v>
      </c>
      <c r="X120">
        <v>5.0466818067120803E-4</v>
      </c>
      <c r="Y120">
        <v>1650</v>
      </c>
      <c r="Z120">
        <f>IF(A119=Emisiones_CH4_CO2eq_LA[[#This Row],[País]],IFERROR(Emisiones_CH4_CO2eq_LA[[#This Row],[Otras Quemas de Combustible (kilotoneladas CO₂e)]]-Y119,0),0)</f>
        <v>-110</v>
      </c>
      <c r="AA120">
        <f>IF(A119=Emisiones_CH4_CO2eq_LA[[#This Row],[País]],IFERROR(((Emisiones_CH4_CO2eq_LA[[#This Row],[Otras Quemas de Combustible (kilotoneladas CO₂e)]]-Y119)/Y119)*100,0),0)</f>
        <v>-6.25</v>
      </c>
      <c r="AB120">
        <v>0.04</v>
      </c>
    </row>
    <row r="121" spans="1:28" x14ac:dyDescent="0.25">
      <c r="A121" t="s">
        <v>72</v>
      </c>
      <c r="B121" t="s">
        <v>72</v>
      </c>
      <c r="C121" t="s">
        <v>73</v>
      </c>
      <c r="D121">
        <v>2001</v>
      </c>
      <c r="E121">
        <v>42840</v>
      </c>
      <c r="F121">
        <f>IF(A120=Emisiones_CH4_CO2eq_LA[[#This Row],[País]],IFERROR(Emisiones_CH4_CO2eq_LA[[#This Row],[Agricultura (kilotoneladas CO₂e)]]-E120,0),0)</f>
        <v>650</v>
      </c>
      <c r="G121">
        <f>IF(A120=Emisiones_CH4_CO2eq_LA[[#This Row],[País]],IFERROR(((Emisiones_CH4_CO2eq_LA[[#This Row],[Agricultura (kilotoneladas CO₂e)]]-E120)/E120)*100,0),0)</f>
        <v>1.5406494429959707</v>
      </c>
      <c r="H121">
        <v>1.0641891891891799</v>
      </c>
      <c r="I121">
        <v>8340</v>
      </c>
      <c r="J121">
        <f>IF(A120=Emisiones_CH4_CO2eq_LA[[#This Row],[País]],IFERROR(Emisiones_CH4_CO2eq_LA[[#This Row],[Emisiones Fugitivas (kilotoneladas CO₂e)]]-I120,0),0)</f>
        <v>450</v>
      </c>
      <c r="K121">
        <f>IF(A120=Emisiones_CH4_CO2eq_LA[[#This Row],[País]],IFERROR(((Emisiones_CH4_CO2eq_LA[[#This Row],[Emisiones Fugitivas (kilotoneladas CO₂e)]]-I120)/I120)*100,0),0)</f>
        <v>5.7034220532319395</v>
      </c>
      <c r="L121">
        <v>0.20717408585055599</v>
      </c>
      <c r="M121">
        <v>10530</v>
      </c>
      <c r="N121">
        <f>IF(A120=Emisiones_CH4_CO2eq_LA[[#This Row],[País]],IFERROR(Emisiones_CH4_CO2eq_LA[[#This Row],[Residuos (kilotoneladas CO₂e)]]-M120,0),0)</f>
        <v>260</v>
      </c>
      <c r="O121">
        <f>IF(A120=Emisiones_CH4_CO2eq_LA[[#This Row],[País]],IFERROR(((Emisiones_CH4_CO2eq_LA[[#This Row],[Residuos (kilotoneladas CO₂e)]]-M120)/M120)*100,0),0)</f>
        <v>2.5316455696202533</v>
      </c>
      <c r="P121">
        <v>0.26157591414944298</v>
      </c>
      <c r="Q121">
        <v>430</v>
      </c>
      <c r="R121">
        <f>IF(A120=Emisiones_CH4_CO2eq_LA[[#This Row],[País]],IFERROR(Emisiones_CH4_CO2eq_LA[[#This Row],[UCTUS (kilotoneladas CO₂e)]]-Q120,0),0)</f>
        <v>-130</v>
      </c>
      <c r="S121">
        <f>IF(A120=Emisiones_CH4_CO2eq_LA[[#This Row],[País]],IFERROR(((Emisiones_CH4_CO2eq_LA[[#This Row],[UCTUS (kilotoneladas CO₂e)]]-Q120)/Q120)*100,0),0)</f>
        <v>-23.214285714285715</v>
      </c>
      <c r="T121">
        <v>1.06816375198728E-2</v>
      </c>
      <c r="U121">
        <v>20</v>
      </c>
      <c r="V121">
        <f>IF(A120=Emisiones_CH4_CO2eq_LA[[#This Row],[País]],IFERROR(Emisiones_CH4_CO2eq_LA[[#This Row],[Industria (kilotoneladas CO₂e)]]-U120,0),0)</f>
        <v>0</v>
      </c>
      <c r="W121">
        <f>IF(A120=Emisiones_CH4_CO2eq_LA[[#This Row],[País]],IFERROR(((Emisiones_CH4_CO2eq_LA[[#This Row],[Industria (kilotoneladas CO₂e)]]-U120)/U120)*100,0),0)</f>
        <v>0</v>
      </c>
      <c r="X121">
        <v>4.9682034976152598E-4</v>
      </c>
      <c r="Y121">
        <v>1610</v>
      </c>
      <c r="Z121">
        <f>IF(A120=Emisiones_CH4_CO2eq_LA[[#This Row],[País]],IFERROR(Emisiones_CH4_CO2eq_LA[[#This Row],[Otras Quemas de Combustible (kilotoneladas CO₂e)]]-Y120,0),0)</f>
        <v>-40</v>
      </c>
      <c r="AA121">
        <f>IF(A120=Emisiones_CH4_CO2eq_LA[[#This Row],[País]],IFERROR(((Emisiones_CH4_CO2eq_LA[[#This Row],[Otras Quemas de Combustible (kilotoneladas CO₂e)]]-Y120)/Y120)*100,0),0)</f>
        <v>-2.4242424242424243</v>
      </c>
      <c r="AB121">
        <v>0.04</v>
      </c>
    </row>
    <row r="122" spans="1:28" x14ac:dyDescent="0.25">
      <c r="A122" t="s">
        <v>72</v>
      </c>
      <c r="B122" t="s">
        <v>72</v>
      </c>
      <c r="C122" t="s">
        <v>73</v>
      </c>
      <c r="D122">
        <v>2002</v>
      </c>
      <c r="E122">
        <v>42890</v>
      </c>
      <c r="F122">
        <f>IF(A121=Emisiones_CH4_CO2eq_LA[[#This Row],[País]],IFERROR(Emisiones_CH4_CO2eq_LA[[#This Row],[Agricultura (kilotoneladas CO₂e)]]-E121,0),0)</f>
        <v>50</v>
      </c>
      <c r="G122">
        <f>IF(A121=Emisiones_CH4_CO2eq_LA[[#This Row],[País]],IFERROR(((Emisiones_CH4_CO2eq_LA[[#This Row],[Agricultura (kilotoneladas CO₂e)]]-E121)/E121)*100,0),0)</f>
        <v>0.11671335200746966</v>
      </c>
      <c r="H122">
        <v>1.04929663608562</v>
      </c>
      <c r="I122">
        <v>8800</v>
      </c>
      <c r="J122">
        <f>IF(A121=Emisiones_CH4_CO2eq_LA[[#This Row],[País]],IFERROR(Emisiones_CH4_CO2eq_LA[[#This Row],[Emisiones Fugitivas (kilotoneladas CO₂e)]]-I121,0),0)</f>
        <v>460</v>
      </c>
      <c r="K122">
        <f>IF(A121=Emisiones_CH4_CO2eq_LA[[#This Row],[País]],IFERROR(((Emisiones_CH4_CO2eq_LA[[#This Row],[Emisiones Fugitivas (kilotoneladas CO₂e)]]-I121)/I121)*100,0),0)</f>
        <v>5.5155875299760186</v>
      </c>
      <c r="L122">
        <v>0.215290519877675</v>
      </c>
      <c r="M122">
        <v>10790</v>
      </c>
      <c r="N122">
        <f>IF(A121=Emisiones_CH4_CO2eq_LA[[#This Row],[País]],IFERROR(Emisiones_CH4_CO2eq_LA[[#This Row],[Residuos (kilotoneladas CO₂e)]]-M121,0),0)</f>
        <v>260</v>
      </c>
      <c r="O122">
        <f>IF(A121=Emisiones_CH4_CO2eq_LA[[#This Row],[País]],IFERROR(((Emisiones_CH4_CO2eq_LA[[#This Row],[Residuos (kilotoneladas CO₂e)]]-M121)/M121)*100,0),0)</f>
        <v>2.4691358024691357</v>
      </c>
      <c r="P122">
        <v>0.263975535168195</v>
      </c>
      <c r="Q122">
        <v>250</v>
      </c>
      <c r="R122">
        <f>IF(A121=Emisiones_CH4_CO2eq_LA[[#This Row],[País]],IFERROR(Emisiones_CH4_CO2eq_LA[[#This Row],[UCTUS (kilotoneladas CO₂e)]]-Q121,0),0)</f>
        <v>-180</v>
      </c>
      <c r="S122">
        <f>IF(A121=Emisiones_CH4_CO2eq_LA[[#This Row],[País]],IFERROR(((Emisiones_CH4_CO2eq_LA[[#This Row],[UCTUS (kilotoneladas CO₂e)]]-Q121)/Q121)*100,0),0)</f>
        <v>-41.860465116279073</v>
      </c>
      <c r="T122">
        <v>6.1162079510703304E-3</v>
      </c>
      <c r="U122">
        <v>20</v>
      </c>
      <c r="V122">
        <f>IF(A121=Emisiones_CH4_CO2eq_LA[[#This Row],[País]],IFERROR(Emisiones_CH4_CO2eq_LA[[#This Row],[Industria (kilotoneladas CO₂e)]]-U121,0),0)</f>
        <v>0</v>
      </c>
      <c r="W122">
        <f>IF(A121=Emisiones_CH4_CO2eq_LA[[#This Row],[País]],IFERROR(((Emisiones_CH4_CO2eq_LA[[#This Row],[Industria (kilotoneladas CO₂e)]]-U121)/U121)*100,0),0)</f>
        <v>0</v>
      </c>
      <c r="X122">
        <v>4.8929663608562597E-4</v>
      </c>
      <c r="Y122">
        <v>1570</v>
      </c>
      <c r="Z122">
        <f>IF(A121=Emisiones_CH4_CO2eq_LA[[#This Row],[País]],IFERROR(Emisiones_CH4_CO2eq_LA[[#This Row],[Otras Quemas de Combustible (kilotoneladas CO₂e)]]-Y121,0),0)</f>
        <v>-40</v>
      </c>
      <c r="AA122">
        <f>IF(A121=Emisiones_CH4_CO2eq_LA[[#This Row],[País]],IFERROR(((Emisiones_CH4_CO2eq_LA[[#This Row],[Otras Quemas de Combustible (kilotoneladas CO₂e)]]-Y121)/Y121)*100,0),0)</f>
        <v>-2.4844720496894408</v>
      </c>
      <c r="AB122">
        <v>0.04</v>
      </c>
    </row>
    <row r="123" spans="1:28" x14ac:dyDescent="0.25">
      <c r="A123" t="s">
        <v>72</v>
      </c>
      <c r="B123" t="s">
        <v>72</v>
      </c>
      <c r="C123" t="s">
        <v>73</v>
      </c>
      <c r="D123">
        <v>2003</v>
      </c>
      <c r="E123">
        <v>43660</v>
      </c>
      <c r="F123">
        <f>IF(A122=Emisiones_CH4_CO2eq_LA[[#This Row],[País]],IFERROR(Emisiones_CH4_CO2eq_LA[[#This Row],[Agricultura (kilotoneladas CO₂e)]]-E122,0),0)</f>
        <v>770</v>
      </c>
      <c r="G123">
        <f>IF(A122=Emisiones_CH4_CO2eq_LA[[#This Row],[País]],IFERROR(((Emisiones_CH4_CO2eq_LA[[#This Row],[Agricultura (kilotoneladas CO₂e)]]-E122)/E122)*100,0),0)</f>
        <v>1.7952902774539519</v>
      </c>
      <c r="H123">
        <v>1.0524539581525401</v>
      </c>
      <c r="I123">
        <v>9260</v>
      </c>
      <c r="J123">
        <f>IF(A122=Emisiones_CH4_CO2eq_LA[[#This Row],[País]],IFERROR(Emisiones_CH4_CO2eq_LA[[#This Row],[Emisiones Fugitivas (kilotoneladas CO₂e)]]-I122,0),0)</f>
        <v>460</v>
      </c>
      <c r="K123">
        <f>IF(A122=Emisiones_CH4_CO2eq_LA[[#This Row],[País]],IFERROR(((Emisiones_CH4_CO2eq_LA[[#This Row],[Emisiones Fugitivas (kilotoneladas CO₂e)]]-I122)/I122)*100,0),0)</f>
        <v>5.2272727272727266</v>
      </c>
      <c r="L123">
        <v>0.22321859029987401</v>
      </c>
      <c r="M123">
        <v>11060</v>
      </c>
      <c r="N123">
        <f>IF(A122=Emisiones_CH4_CO2eq_LA[[#This Row],[País]],IFERROR(Emisiones_CH4_CO2eq_LA[[#This Row],[Residuos (kilotoneladas CO₂e)]]-M122,0),0)</f>
        <v>270</v>
      </c>
      <c r="O123">
        <f>IF(A122=Emisiones_CH4_CO2eq_LA[[#This Row],[País]],IFERROR(((Emisiones_CH4_CO2eq_LA[[#This Row],[Residuos (kilotoneladas CO₂e)]]-M122)/M122)*100,0),0)</f>
        <v>2.5023169601482853</v>
      </c>
      <c r="P123">
        <v>0.26660881303635098</v>
      </c>
      <c r="Q123">
        <v>2440</v>
      </c>
      <c r="R123">
        <f>IF(A122=Emisiones_CH4_CO2eq_LA[[#This Row],[País]],IFERROR(Emisiones_CH4_CO2eq_LA[[#This Row],[UCTUS (kilotoneladas CO₂e)]]-Q122,0),0)</f>
        <v>2190</v>
      </c>
      <c r="S123">
        <f>IF(A122=Emisiones_CH4_CO2eq_LA[[#This Row],[País]],IFERROR(((Emisiones_CH4_CO2eq_LA[[#This Row],[UCTUS (kilotoneladas CO₂e)]]-Q122)/Q122)*100,0),0)</f>
        <v>876</v>
      </c>
      <c r="T123">
        <v>5.8817857487223901E-2</v>
      </c>
      <c r="U123">
        <v>20</v>
      </c>
      <c r="V123">
        <f>IF(A122=Emisiones_CH4_CO2eq_LA[[#This Row],[País]],IFERROR(Emisiones_CH4_CO2eq_LA[[#This Row],[Industria (kilotoneladas CO₂e)]]-U122,0),0)</f>
        <v>0</v>
      </c>
      <c r="W123">
        <f>IF(A122=Emisiones_CH4_CO2eq_LA[[#This Row],[País]],IFERROR(((Emisiones_CH4_CO2eq_LA[[#This Row],[Industria (kilotoneladas CO₂e)]]-U122)/U122)*100,0),0)</f>
        <v>0</v>
      </c>
      <c r="X123">
        <v>4.8211358596085199E-4</v>
      </c>
      <c r="Y123">
        <v>1530</v>
      </c>
      <c r="Z123">
        <f>IF(A122=Emisiones_CH4_CO2eq_LA[[#This Row],[País]],IFERROR(Emisiones_CH4_CO2eq_LA[[#This Row],[Otras Quemas de Combustible (kilotoneladas CO₂e)]]-Y122,0),0)</f>
        <v>-40</v>
      </c>
      <c r="AA123">
        <f>IF(A122=Emisiones_CH4_CO2eq_LA[[#This Row],[País]],IFERROR(((Emisiones_CH4_CO2eq_LA[[#This Row],[Otras Quemas de Combustible (kilotoneladas CO₂e)]]-Y122)/Y122)*100,0),0)</f>
        <v>-2.547770700636943</v>
      </c>
      <c r="AB123">
        <v>0.04</v>
      </c>
    </row>
    <row r="124" spans="1:28" x14ac:dyDescent="0.25">
      <c r="A124" t="s">
        <v>72</v>
      </c>
      <c r="B124" t="s">
        <v>72</v>
      </c>
      <c r="C124" t="s">
        <v>73</v>
      </c>
      <c r="D124">
        <v>2004</v>
      </c>
      <c r="E124">
        <v>44150</v>
      </c>
      <c r="F124">
        <f>IF(A123=Emisiones_CH4_CO2eq_LA[[#This Row],[País]],IFERROR(Emisiones_CH4_CO2eq_LA[[#This Row],[Agricultura (kilotoneladas CO₂e)]]-E123,0),0)</f>
        <v>490</v>
      </c>
      <c r="G124">
        <f>IF(A123=Emisiones_CH4_CO2eq_LA[[#This Row],[País]],IFERROR(((Emisiones_CH4_CO2eq_LA[[#This Row],[Agricultura (kilotoneladas CO₂e)]]-E123)/E123)*100,0),0)</f>
        <v>1.1223087494273936</v>
      </c>
      <c r="H124">
        <v>1.0492917577716501</v>
      </c>
      <c r="I124">
        <v>9710</v>
      </c>
      <c r="J124">
        <f>IF(A123=Emisiones_CH4_CO2eq_LA[[#This Row],[País]],IFERROR(Emisiones_CH4_CO2eq_LA[[#This Row],[Emisiones Fugitivas (kilotoneladas CO₂e)]]-I123,0),0)</f>
        <v>450</v>
      </c>
      <c r="K124">
        <f>IF(A123=Emisiones_CH4_CO2eq_LA[[#This Row],[País]],IFERROR(((Emisiones_CH4_CO2eq_LA[[#This Row],[Emisiones Fugitivas (kilotoneladas CO₂e)]]-I123)/I123)*100,0),0)</f>
        <v>4.8596112311015123</v>
      </c>
      <c r="L124">
        <v>0.23077288715657299</v>
      </c>
      <c r="M124">
        <v>11320</v>
      </c>
      <c r="N124">
        <f>IF(A123=Emisiones_CH4_CO2eq_LA[[#This Row],[País]],IFERROR(Emisiones_CH4_CO2eq_LA[[#This Row],[Residuos (kilotoneladas CO₂e)]]-M123,0),0)</f>
        <v>260</v>
      </c>
      <c r="O124">
        <f>IF(A123=Emisiones_CH4_CO2eq_LA[[#This Row],[País]],IFERROR(((Emisiones_CH4_CO2eq_LA[[#This Row],[Residuos (kilotoneladas CO₂e)]]-M123)/M123)*100,0),0)</f>
        <v>2.3508137432188065</v>
      </c>
      <c r="P124">
        <v>0.26903698070158699</v>
      </c>
      <c r="Q124">
        <v>3240</v>
      </c>
      <c r="R124">
        <f>IF(A123=Emisiones_CH4_CO2eq_LA[[#This Row],[País]],IFERROR(Emisiones_CH4_CO2eq_LA[[#This Row],[UCTUS (kilotoneladas CO₂e)]]-Q123,0),0)</f>
        <v>800</v>
      </c>
      <c r="S124">
        <f>IF(A123=Emisiones_CH4_CO2eq_LA[[#This Row],[País]],IFERROR(((Emisiones_CH4_CO2eq_LA[[#This Row],[UCTUS (kilotoneladas CO₂e)]]-Q123)/Q123)*100,0),0)</f>
        <v>32.786885245901637</v>
      </c>
      <c r="T124">
        <v>7.7003517444623998E-2</v>
      </c>
      <c r="U124">
        <v>20</v>
      </c>
      <c r="V124">
        <f>IF(A123=Emisiones_CH4_CO2eq_LA[[#This Row],[País]],IFERROR(Emisiones_CH4_CO2eq_LA[[#This Row],[Industria (kilotoneladas CO₂e)]]-U123,0),0)</f>
        <v>0</v>
      </c>
      <c r="W124">
        <f>IF(A123=Emisiones_CH4_CO2eq_LA[[#This Row],[País]],IFERROR(((Emisiones_CH4_CO2eq_LA[[#This Row],[Industria (kilotoneladas CO₂e)]]-U123)/U123)*100,0),0)</f>
        <v>0</v>
      </c>
      <c r="X124">
        <v>4.75330354596444E-4</v>
      </c>
      <c r="Y124">
        <v>1490</v>
      </c>
      <c r="Z124">
        <f>IF(A123=Emisiones_CH4_CO2eq_LA[[#This Row],[País]],IFERROR(Emisiones_CH4_CO2eq_LA[[#This Row],[Otras Quemas de Combustible (kilotoneladas CO₂e)]]-Y123,0),0)</f>
        <v>-40</v>
      </c>
      <c r="AA124">
        <f>IF(A123=Emisiones_CH4_CO2eq_LA[[#This Row],[País]],IFERROR(((Emisiones_CH4_CO2eq_LA[[#This Row],[Otras Quemas de Combustible (kilotoneladas CO₂e)]]-Y123)/Y123)*100,0),0)</f>
        <v>-2.6143790849673203</v>
      </c>
      <c r="AB124">
        <v>0.04</v>
      </c>
    </row>
    <row r="125" spans="1:28" x14ac:dyDescent="0.25">
      <c r="A125" t="s">
        <v>72</v>
      </c>
      <c r="B125" t="s">
        <v>72</v>
      </c>
      <c r="C125" t="s">
        <v>73</v>
      </c>
      <c r="D125">
        <v>2005</v>
      </c>
      <c r="E125">
        <v>44400</v>
      </c>
      <c r="F125">
        <f>IF(A124=Emisiones_CH4_CO2eq_LA[[#This Row],[País]],IFERROR(Emisiones_CH4_CO2eq_LA[[#This Row],[Agricultura (kilotoneladas CO₂e)]]-E124,0),0)</f>
        <v>250</v>
      </c>
      <c r="G125">
        <f>IF(A124=Emisiones_CH4_CO2eq_LA[[#This Row],[País]],IFERROR(((Emisiones_CH4_CO2eq_LA[[#This Row],[Agricultura (kilotoneladas CO₂e)]]-E124)/E124)*100,0),0)</f>
        <v>0.56625141562853909</v>
      </c>
      <c r="H125">
        <v>1.0410804727067999</v>
      </c>
      <c r="I125">
        <v>9920</v>
      </c>
      <c r="J125">
        <f>IF(A124=Emisiones_CH4_CO2eq_LA[[#This Row],[País]],IFERROR(Emisiones_CH4_CO2eq_LA[[#This Row],[Emisiones Fugitivas (kilotoneladas CO₂e)]]-I124,0),0)</f>
        <v>210</v>
      </c>
      <c r="K125">
        <f>IF(A124=Emisiones_CH4_CO2eq_LA[[#This Row],[País]],IFERROR(((Emisiones_CH4_CO2eq_LA[[#This Row],[Emisiones Fugitivas (kilotoneladas CO₂e)]]-I124)/I124)*100,0),0)</f>
        <v>2.1627188465499483</v>
      </c>
      <c r="L125">
        <v>0.23260176327143101</v>
      </c>
      <c r="M125">
        <v>11530</v>
      </c>
      <c r="N125">
        <f>IF(A124=Emisiones_CH4_CO2eq_LA[[#This Row],[País]],IFERROR(Emisiones_CH4_CO2eq_LA[[#This Row],[Residuos (kilotoneladas CO₂e)]]-M124,0),0)</f>
        <v>210</v>
      </c>
      <c r="O125">
        <f>IF(A124=Emisiones_CH4_CO2eq_LA[[#This Row],[País]],IFERROR(((Emisiones_CH4_CO2eq_LA[[#This Row],[Residuos (kilotoneladas CO₂e)]]-M124)/M124)*100,0),0)</f>
        <v>1.8551236749116609</v>
      </c>
      <c r="P125">
        <v>0.27035265428624999</v>
      </c>
      <c r="Q125">
        <v>290</v>
      </c>
      <c r="R125">
        <f>IF(A124=Emisiones_CH4_CO2eq_LA[[#This Row],[País]],IFERROR(Emisiones_CH4_CO2eq_LA[[#This Row],[UCTUS (kilotoneladas CO₂e)]]-Q124,0),0)</f>
        <v>-2950</v>
      </c>
      <c r="S125">
        <f>IF(A124=Emisiones_CH4_CO2eq_LA[[#This Row],[País]],IFERROR(((Emisiones_CH4_CO2eq_LA[[#This Row],[UCTUS (kilotoneladas CO₂e)]]-Q124)/Q124)*100,0),0)</f>
        <v>-91.049382716049394</v>
      </c>
      <c r="T125">
        <v>6.7998499343462698E-3</v>
      </c>
      <c r="U125">
        <v>20</v>
      </c>
      <c r="V125">
        <f>IF(A124=Emisiones_CH4_CO2eq_LA[[#This Row],[País]],IFERROR(Emisiones_CH4_CO2eq_LA[[#This Row],[Industria (kilotoneladas CO₂e)]]-U124,0),0)</f>
        <v>0</v>
      </c>
      <c r="W125">
        <f>IF(A124=Emisiones_CH4_CO2eq_LA[[#This Row],[País]],IFERROR(((Emisiones_CH4_CO2eq_LA[[#This Row],[Industria (kilotoneladas CO₂e)]]-U124)/U124)*100,0),0)</f>
        <v>0</v>
      </c>
      <c r="X125">
        <v>4.6895516788595E-4</v>
      </c>
      <c r="Y125">
        <v>1480</v>
      </c>
      <c r="Z125">
        <f>IF(A124=Emisiones_CH4_CO2eq_LA[[#This Row],[País]],IFERROR(Emisiones_CH4_CO2eq_LA[[#This Row],[Otras Quemas de Combustible (kilotoneladas CO₂e)]]-Y124,0),0)</f>
        <v>-10</v>
      </c>
      <c r="AA125">
        <f>IF(A124=Emisiones_CH4_CO2eq_LA[[#This Row],[País]],IFERROR(((Emisiones_CH4_CO2eq_LA[[#This Row],[Otras Quemas de Combustible (kilotoneladas CO₂e)]]-Y124)/Y124)*100,0),0)</f>
        <v>-0.67114093959731547</v>
      </c>
      <c r="AB125">
        <v>0.03</v>
      </c>
    </row>
    <row r="126" spans="1:28" x14ac:dyDescent="0.25">
      <c r="A126" t="s">
        <v>72</v>
      </c>
      <c r="B126" t="s">
        <v>72</v>
      </c>
      <c r="C126" t="s">
        <v>73</v>
      </c>
      <c r="D126">
        <v>2006</v>
      </c>
      <c r="E126">
        <v>44150</v>
      </c>
      <c r="F126">
        <f>IF(A125=Emisiones_CH4_CO2eq_LA[[#This Row],[País]],IFERROR(Emisiones_CH4_CO2eq_LA[[#This Row],[Agricultura (kilotoneladas CO₂e)]]-E125,0),0)</f>
        <v>-250</v>
      </c>
      <c r="G126">
        <f>IF(A125=Emisiones_CH4_CO2eq_LA[[#This Row],[País]],IFERROR(((Emisiones_CH4_CO2eq_LA[[#This Row],[Agricultura (kilotoneladas CO₂e)]]-E125)/E125)*100,0),0)</f>
        <v>-0.56306306306306309</v>
      </c>
      <c r="H126">
        <v>1.0219670840952699</v>
      </c>
      <c r="I126">
        <v>10620</v>
      </c>
      <c r="J126">
        <f>IF(A125=Emisiones_CH4_CO2eq_LA[[#This Row],[País]],IFERROR(Emisiones_CH4_CO2eq_LA[[#This Row],[Emisiones Fugitivas (kilotoneladas CO₂e)]]-I125,0),0)</f>
        <v>700</v>
      </c>
      <c r="K126">
        <f>IF(A125=Emisiones_CH4_CO2eq_LA[[#This Row],[País]],IFERROR(((Emisiones_CH4_CO2eq_LA[[#This Row],[Emisiones Fugitivas (kilotoneladas CO₂e)]]-I125)/I125)*100,0),0)</f>
        <v>7.0564516129032269</v>
      </c>
      <c r="L126">
        <v>0.24582764287863701</v>
      </c>
      <c r="M126">
        <v>11850</v>
      </c>
      <c r="N126">
        <f>IF(A125=Emisiones_CH4_CO2eq_LA[[#This Row],[País]],IFERROR(Emisiones_CH4_CO2eq_LA[[#This Row],[Residuos (kilotoneladas CO₂e)]]-M125,0),0)</f>
        <v>320</v>
      </c>
      <c r="O126">
        <f>IF(A125=Emisiones_CH4_CO2eq_LA[[#This Row],[País]],IFERROR(((Emisiones_CH4_CO2eq_LA[[#This Row],[Residuos (kilotoneladas CO₂e)]]-M125)/M125)*100,0),0)</f>
        <v>2.7753686036426712</v>
      </c>
      <c r="P126">
        <v>0.274299206036897</v>
      </c>
      <c r="Q126">
        <v>430</v>
      </c>
      <c r="R126">
        <f>IF(A125=Emisiones_CH4_CO2eq_LA[[#This Row],[País]],IFERROR(Emisiones_CH4_CO2eq_LA[[#This Row],[UCTUS (kilotoneladas CO₂e)]]-Q125,0),0)</f>
        <v>140</v>
      </c>
      <c r="S126">
        <f>IF(A125=Emisiones_CH4_CO2eq_LA[[#This Row],[País]],IFERROR(((Emisiones_CH4_CO2eq_LA[[#This Row],[UCTUS (kilotoneladas CO₂e)]]-Q125)/Q125)*100,0),0)</f>
        <v>48.275862068965516</v>
      </c>
      <c r="T126">
        <v>9.9534732992291805E-3</v>
      </c>
      <c r="U126">
        <v>20</v>
      </c>
      <c r="V126">
        <f>IF(A125=Emisiones_CH4_CO2eq_LA[[#This Row],[País]],IFERROR(Emisiones_CH4_CO2eq_LA[[#This Row],[Industria (kilotoneladas CO₂e)]]-U125,0),0)</f>
        <v>0</v>
      </c>
      <c r="W126">
        <f>IF(A125=Emisiones_CH4_CO2eq_LA[[#This Row],[País]],IFERROR(((Emisiones_CH4_CO2eq_LA[[#This Row],[Industria (kilotoneladas CO₂e)]]-U125)/U125)*100,0),0)</f>
        <v>0</v>
      </c>
      <c r="X126">
        <v>4.6295224647577602E-4</v>
      </c>
      <c r="Y126">
        <v>1450</v>
      </c>
      <c r="Z126">
        <f>IF(A125=Emisiones_CH4_CO2eq_LA[[#This Row],[País]],IFERROR(Emisiones_CH4_CO2eq_LA[[#This Row],[Otras Quemas de Combustible (kilotoneladas CO₂e)]]-Y125,0),0)</f>
        <v>-30</v>
      </c>
      <c r="AA126">
        <f>IF(A125=Emisiones_CH4_CO2eq_LA[[#This Row],[País]],IFERROR(((Emisiones_CH4_CO2eq_LA[[#This Row],[Otras Quemas de Combustible (kilotoneladas CO₂e)]]-Y125)/Y125)*100,0),0)</f>
        <v>-2.0270270270270272</v>
      </c>
      <c r="AB126">
        <v>0.03</v>
      </c>
    </row>
    <row r="127" spans="1:28" x14ac:dyDescent="0.25">
      <c r="A127" t="s">
        <v>72</v>
      </c>
      <c r="B127" t="s">
        <v>72</v>
      </c>
      <c r="C127" t="s">
        <v>73</v>
      </c>
      <c r="D127">
        <v>2007</v>
      </c>
      <c r="E127">
        <v>45190</v>
      </c>
      <c r="F127">
        <f>IF(A126=Emisiones_CH4_CO2eq_LA[[#This Row],[País]],IFERROR(Emisiones_CH4_CO2eq_LA[[#This Row],[Agricultura (kilotoneladas CO₂e)]]-E126,0),0)</f>
        <v>1040</v>
      </c>
      <c r="G127">
        <f>IF(A126=Emisiones_CH4_CO2eq_LA[[#This Row],[País]],IFERROR(((Emisiones_CH4_CO2eq_LA[[#This Row],[Agricultura (kilotoneladas CO₂e)]]-E126)/E126)*100,0),0)</f>
        <v>2.3556058890147225</v>
      </c>
      <c r="H127">
        <v>1.0331976770771401</v>
      </c>
      <c r="I127">
        <v>11320</v>
      </c>
      <c r="J127">
        <f>IF(A126=Emisiones_CH4_CO2eq_LA[[#This Row],[País]],IFERROR(Emisiones_CH4_CO2eq_LA[[#This Row],[Emisiones Fugitivas (kilotoneladas CO₂e)]]-I126,0),0)</f>
        <v>700</v>
      </c>
      <c r="K127">
        <f>IF(A126=Emisiones_CH4_CO2eq_LA[[#This Row],[País]],IFERROR(((Emisiones_CH4_CO2eq_LA[[#This Row],[Emisiones Fugitivas (kilotoneladas CO₂e)]]-I126)/I126)*100,0),0)</f>
        <v>6.5913370998116756</v>
      </c>
      <c r="L127">
        <v>0.258813846083497</v>
      </c>
      <c r="M127">
        <v>12170</v>
      </c>
      <c r="N127">
        <f>IF(A126=Emisiones_CH4_CO2eq_LA[[#This Row],[País]],IFERROR(Emisiones_CH4_CO2eq_LA[[#This Row],[Residuos (kilotoneladas CO₂e)]]-M126,0),0)</f>
        <v>320</v>
      </c>
      <c r="O127">
        <f>IF(A126=Emisiones_CH4_CO2eq_LA[[#This Row],[País]],IFERROR(((Emisiones_CH4_CO2eq_LA[[#This Row],[Residuos (kilotoneladas CO₂e)]]-M126)/M126)*100,0),0)</f>
        <v>2.7004219409282699</v>
      </c>
      <c r="P127">
        <v>0.27824774795372398</v>
      </c>
      <c r="Q127">
        <v>2200</v>
      </c>
      <c r="R127">
        <f>IF(A126=Emisiones_CH4_CO2eq_LA[[#This Row],[País]],IFERROR(Emisiones_CH4_CO2eq_LA[[#This Row],[UCTUS (kilotoneladas CO₂e)]]-Q126,0),0)</f>
        <v>1770</v>
      </c>
      <c r="S127">
        <f>IF(A126=Emisiones_CH4_CO2eq_LA[[#This Row],[País]],IFERROR(((Emisiones_CH4_CO2eq_LA[[#This Row],[UCTUS (kilotoneladas CO₂e)]]-Q126)/Q126)*100,0),0)</f>
        <v>411.62790697674421</v>
      </c>
      <c r="T127">
        <v>5.0299510722941101E-2</v>
      </c>
      <c r="U127">
        <v>20</v>
      </c>
      <c r="V127">
        <f>IF(A126=Emisiones_CH4_CO2eq_LA[[#This Row],[País]],IFERROR(Emisiones_CH4_CO2eq_LA[[#This Row],[Industria (kilotoneladas CO₂e)]]-U126,0),0)</f>
        <v>0</v>
      </c>
      <c r="W127">
        <f>IF(A126=Emisiones_CH4_CO2eq_LA[[#This Row],[País]],IFERROR(((Emisiones_CH4_CO2eq_LA[[#This Row],[Industria (kilotoneladas CO₂e)]]-U126)/U126)*100,0),0)</f>
        <v>0</v>
      </c>
      <c r="X127">
        <v>4.57268279299465E-4</v>
      </c>
      <c r="Y127">
        <v>1420</v>
      </c>
      <c r="Z127">
        <f>IF(A126=Emisiones_CH4_CO2eq_LA[[#This Row],[País]],IFERROR(Emisiones_CH4_CO2eq_LA[[#This Row],[Otras Quemas de Combustible (kilotoneladas CO₂e)]]-Y126,0),0)</f>
        <v>-30</v>
      </c>
      <c r="AA127">
        <f>IF(A126=Emisiones_CH4_CO2eq_LA[[#This Row],[País]],IFERROR(((Emisiones_CH4_CO2eq_LA[[#This Row],[Otras Quemas de Combustible (kilotoneladas CO₂e)]]-Y126)/Y126)*100,0),0)</f>
        <v>-2.0689655172413794</v>
      </c>
      <c r="AB127">
        <v>0.03</v>
      </c>
    </row>
    <row r="128" spans="1:28" x14ac:dyDescent="0.25">
      <c r="A128" t="s">
        <v>72</v>
      </c>
      <c r="B128" t="s">
        <v>72</v>
      </c>
      <c r="C128" t="s">
        <v>73</v>
      </c>
      <c r="D128">
        <v>2008</v>
      </c>
      <c r="E128">
        <v>45380</v>
      </c>
      <c r="F128">
        <f>IF(A127=Emisiones_CH4_CO2eq_LA[[#This Row],[País]],IFERROR(Emisiones_CH4_CO2eq_LA[[#This Row],[Agricultura (kilotoneladas CO₂e)]]-E127,0),0)</f>
        <v>190</v>
      </c>
      <c r="G128">
        <f>IF(A127=Emisiones_CH4_CO2eq_LA[[#This Row],[País]],IFERROR(((Emisiones_CH4_CO2eq_LA[[#This Row],[Agricultura (kilotoneladas CO₂e)]]-E127)/E127)*100,0),0)</f>
        <v>0.42044700154901526</v>
      </c>
      <c r="H128">
        <v>1.0254208564003999</v>
      </c>
      <c r="I128">
        <v>12020</v>
      </c>
      <c r="J128">
        <f>IF(A127=Emisiones_CH4_CO2eq_LA[[#This Row],[País]],IFERROR(Emisiones_CH4_CO2eq_LA[[#This Row],[Emisiones Fugitivas (kilotoneladas CO₂e)]]-I127,0),0)</f>
        <v>700</v>
      </c>
      <c r="K128">
        <f>IF(A127=Emisiones_CH4_CO2eq_LA[[#This Row],[País]],IFERROR(((Emisiones_CH4_CO2eq_LA[[#This Row],[Emisiones Fugitivas (kilotoneladas CO₂e)]]-I127)/I127)*100,0),0)</f>
        <v>6.1837455830388697</v>
      </c>
      <c r="L128">
        <v>0.27160772794034499</v>
      </c>
      <c r="M128">
        <v>12490</v>
      </c>
      <c r="N128">
        <f>IF(A127=Emisiones_CH4_CO2eq_LA[[#This Row],[País]],IFERROR(Emisiones_CH4_CO2eq_LA[[#This Row],[Residuos (kilotoneladas CO₂e)]]-M127,0),0)</f>
        <v>320</v>
      </c>
      <c r="O128">
        <f>IF(A127=Emisiones_CH4_CO2eq_LA[[#This Row],[País]],IFERROR(((Emisiones_CH4_CO2eq_LA[[#This Row],[Residuos (kilotoneladas CO₂e)]]-M127)/M127)*100,0),0)</f>
        <v>2.6294165981922761</v>
      </c>
      <c r="P128">
        <v>0.282227996836515</v>
      </c>
      <c r="Q128">
        <v>650</v>
      </c>
      <c r="R128">
        <f>IF(A127=Emisiones_CH4_CO2eq_LA[[#This Row],[País]],IFERROR(Emisiones_CH4_CO2eq_LA[[#This Row],[UCTUS (kilotoneladas CO₂e)]]-Q127,0),0)</f>
        <v>-1550</v>
      </c>
      <c r="S128">
        <f>IF(A127=Emisiones_CH4_CO2eq_LA[[#This Row],[País]],IFERROR(((Emisiones_CH4_CO2eq_LA[[#This Row],[UCTUS (kilotoneladas CO₂e)]]-Q127)/Q127)*100,0),0)</f>
        <v>-70.454545454545453</v>
      </c>
      <c r="T128">
        <v>1.4687605920235E-2</v>
      </c>
      <c r="U128">
        <v>20</v>
      </c>
      <c r="V128">
        <f>IF(A127=Emisiones_CH4_CO2eq_LA[[#This Row],[País]],IFERROR(Emisiones_CH4_CO2eq_LA[[#This Row],[Industria (kilotoneladas CO₂e)]]-U127,0),0)</f>
        <v>0</v>
      </c>
      <c r="W128">
        <f>IF(A127=Emisiones_CH4_CO2eq_LA[[#This Row],[País]],IFERROR(((Emisiones_CH4_CO2eq_LA[[#This Row],[Industria (kilotoneladas CO₂e)]]-U127)/U127)*100,0),0)</f>
        <v>0</v>
      </c>
      <c r="X128">
        <v>4.5192633600723002E-4</v>
      </c>
      <c r="Y128">
        <v>1390</v>
      </c>
      <c r="Z128">
        <f>IF(A127=Emisiones_CH4_CO2eq_LA[[#This Row],[País]],IFERROR(Emisiones_CH4_CO2eq_LA[[#This Row],[Otras Quemas de Combustible (kilotoneladas CO₂e)]]-Y127,0),0)</f>
        <v>-30</v>
      </c>
      <c r="AA128">
        <f>IF(A127=Emisiones_CH4_CO2eq_LA[[#This Row],[País]],IFERROR(((Emisiones_CH4_CO2eq_LA[[#This Row],[Otras Quemas de Combustible (kilotoneladas CO₂e)]]-Y127)/Y127)*100,0),0)</f>
        <v>-2.112676056338028</v>
      </c>
      <c r="AB128">
        <v>0.03</v>
      </c>
    </row>
    <row r="129" spans="1:28" x14ac:dyDescent="0.25">
      <c r="A129" t="s">
        <v>72</v>
      </c>
      <c r="B129" t="s">
        <v>72</v>
      </c>
      <c r="C129" t="s">
        <v>73</v>
      </c>
      <c r="D129">
        <v>2009</v>
      </c>
      <c r="E129">
        <v>45210</v>
      </c>
      <c r="F129">
        <f>IF(A128=Emisiones_CH4_CO2eq_LA[[#This Row],[País]],IFERROR(Emisiones_CH4_CO2eq_LA[[#This Row],[Agricultura (kilotoneladas CO₂e)]]-E128,0),0)</f>
        <v>-170</v>
      </c>
      <c r="G129">
        <f>IF(A128=Emisiones_CH4_CO2eq_LA[[#This Row],[País]],IFERROR(((Emisiones_CH4_CO2eq_LA[[#This Row],[Agricultura (kilotoneladas CO₂e)]]-E128)/E128)*100,0),0)</f>
        <v>-0.37461436756280303</v>
      </c>
      <c r="H129">
        <v>1.0102793296089301</v>
      </c>
      <c r="I129">
        <v>12720</v>
      </c>
      <c r="J129">
        <f>IF(A128=Emisiones_CH4_CO2eq_LA[[#This Row],[País]],IFERROR(Emisiones_CH4_CO2eq_LA[[#This Row],[Emisiones Fugitivas (kilotoneladas CO₂e)]]-I128,0),0)</f>
        <v>700</v>
      </c>
      <c r="K129">
        <f>IF(A128=Emisiones_CH4_CO2eq_LA[[#This Row],[País]],IFERROR(((Emisiones_CH4_CO2eq_LA[[#This Row],[Emisiones Fugitivas (kilotoneladas CO₂e)]]-I128)/I128)*100,0),0)</f>
        <v>5.8236272878535766</v>
      </c>
      <c r="L129">
        <v>0.28424581005586502</v>
      </c>
      <c r="M129">
        <v>12810</v>
      </c>
      <c r="N129">
        <f>IF(A128=Emisiones_CH4_CO2eq_LA[[#This Row],[País]],IFERROR(Emisiones_CH4_CO2eq_LA[[#This Row],[Residuos (kilotoneladas CO₂e)]]-M128,0),0)</f>
        <v>320</v>
      </c>
      <c r="O129">
        <f>IF(A128=Emisiones_CH4_CO2eq_LA[[#This Row],[País]],IFERROR(((Emisiones_CH4_CO2eq_LA[[#This Row],[Residuos (kilotoneladas CO₂e)]]-M128)/M128)*100,0),0)</f>
        <v>2.5620496397117694</v>
      </c>
      <c r="P129">
        <v>0.28625698324022297</v>
      </c>
      <c r="Q129">
        <v>370</v>
      </c>
      <c r="R129">
        <f>IF(A128=Emisiones_CH4_CO2eq_LA[[#This Row],[País]],IFERROR(Emisiones_CH4_CO2eq_LA[[#This Row],[UCTUS (kilotoneladas CO₂e)]]-Q128,0),0)</f>
        <v>-280</v>
      </c>
      <c r="S129">
        <f>IF(A128=Emisiones_CH4_CO2eq_LA[[#This Row],[País]],IFERROR(((Emisiones_CH4_CO2eq_LA[[#This Row],[UCTUS (kilotoneladas CO₂e)]]-Q128)/Q128)*100,0),0)</f>
        <v>-43.07692307692308</v>
      </c>
      <c r="T129">
        <v>8.2681564245809993E-3</v>
      </c>
      <c r="U129">
        <v>20</v>
      </c>
      <c r="V129">
        <f>IF(A128=Emisiones_CH4_CO2eq_LA[[#This Row],[País]],IFERROR(Emisiones_CH4_CO2eq_LA[[#This Row],[Industria (kilotoneladas CO₂e)]]-U128,0),0)</f>
        <v>0</v>
      </c>
      <c r="W129">
        <f>IF(A128=Emisiones_CH4_CO2eq_LA[[#This Row],[País]],IFERROR(((Emisiones_CH4_CO2eq_LA[[#This Row],[Industria (kilotoneladas CO₂e)]]-U128)/U128)*100,0),0)</f>
        <v>0</v>
      </c>
      <c r="X129">
        <v>4.4692737430167598E-4</v>
      </c>
      <c r="Y129">
        <v>1360</v>
      </c>
      <c r="Z129">
        <f>IF(A128=Emisiones_CH4_CO2eq_LA[[#This Row],[País]],IFERROR(Emisiones_CH4_CO2eq_LA[[#This Row],[Otras Quemas de Combustible (kilotoneladas CO₂e)]]-Y128,0),0)</f>
        <v>-30</v>
      </c>
      <c r="AA129">
        <f>IF(A128=Emisiones_CH4_CO2eq_LA[[#This Row],[País]],IFERROR(((Emisiones_CH4_CO2eq_LA[[#This Row],[Otras Quemas de Combustible (kilotoneladas CO₂e)]]-Y128)/Y128)*100,0),0)</f>
        <v>-2.1582733812949639</v>
      </c>
      <c r="AB129">
        <v>0.03</v>
      </c>
    </row>
    <row r="130" spans="1:28" x14ac:dyDescent="0.25">
      <c r="A130" t="s">
        <v>72</v>
      </c>
      <c r="B130" t="s">
        <v>72</v>
      </c>
      <c r="C130" t="s">
        <v>73</v>
      </c>
      <c r="D130">
        <v>2010</v>
      </c>
      <c r="E130">
        <v>46170</v>
      </c>
      <c r="F130">
        <f>IF(A129=Emisiones_CH4_CO2eq_LA[[#This Row],[País]],IFERROR(Emisiones_CH4_CO2eq_LA[[#This Row],[Agricultura (kilotoneladas CO₂e)]]-E129,0),0)</f>
        <v>960</v>
      </c>
      <c r="G130">
        <f>IF(A129=Emisiones_CH4_CO2eq_LA[[#This Row],[País]],IFERROR(((Emisiones_CH4_CO2eq_LA[[#This Row],[Agricultura (kilotoneladas CO₂e)]]-E129)/E129)*100,0),0)</f>
        <v>2.1234240212342401</v>
      </c>
      <c r="H130">
        <v>1.0209406717820499</v>
      </c>
      <c r="I130">
        <v>13420</v>
      </c>
      <c r="J130">
        <f>IF(A129=Emisiones_CH4_CO2eq_LA[[#This Row],[País]],IFERROR(Emisiones_CH4_CO2eq_LA[[#This Row],[Emisiones Fugitivas (kilotoneladas CO₂e)]]-I129,0),0)</f>
        <v>700</v>
      </c>
      <c r="K130">
        <f>IF(A129=Emisiones_CH4_CO2eq_LA[[#This Row],[País]],IFERROR(((Emisiones_CH4_CO2eq_LA[[#This Row],[Emisiones Fugitivas (kilotoneladas CO₂e)]]-I129)/I129)*100,0),0)</f>
        <v>5.5031446540880502</v>
      </c>
      <c r="L130">
        <v>0.29675165291997402</v>
      </c>
      <c r="M130">
        <v>13140</v>
      </c>
      <c r="N130">
        <f>IF(A129=Emisiones_CH4_CO2eq_LA[[#This Row],[País]],IFERROR(Emisiones_CH4_CO2eq_LA[[#This Row],[Residuos (kilotoneladas CO₂e)]]-M129,0),0)</f>
        <v>330</v>
      </c>
      <c r="O130">
        <f>IF(A129=Emisiones_CH4_CO2eq_LA[[#This Row],[País]],IFERROR(((Emisiones_CH4_CO2eq_LA[[#This Row],[Residuos (kilotoneladas CO₂e)]]-M129)/M129)*100,0),0)</f>
        <v>2.5761124121779861</v>
      </c>
      <c r="P130">
        <v>0.29056011321672598</v>
      </c>
      <c r="Q130">
        <v>340</v>
      </c>
      <c r="R130">
        <f>IF(A129=Emisiones_CH4_CO2eq_LA[[#This Row],[País]],IFERROR(Emisiones_CH4_CO2eq_LA[[#This Row],[UCTUS (kilotoneladas CO₂e)]]-Q129,0),0)</f>
        <v>-30</v>
      </c>
      <c r="S130">
        <f>IF(A129=Emisiones_CH4_CO2eq_LA[[#This Row],[País]],IFERROR(((Emisiones_CH4_CO2eq_LA[[#This Row],[UCTUS (kilotoneladas CO₂e)]]-Q129)/Q129)*100,0),0)</f>
        <v>-8.1081081081081088</v>
      </c>
      <c r="T130">
        <v>7.5182982110872801E-3</v>
      </c>
      <c r="U130">
        <v>20</v>
      </c>
      <c r="V130">
        <f>IF(A129=Emisiones_CH4_CO2eq_LA[[#This Row],[País]],IFERROR(Emisiones_CH4_CO2eq_LA[[#This Row],[Industria (kilotoneladas CO₂e)]]-U129,0),0)</f>
        <v>0</v>
      </c>
      <c r="W130">
        <f>IF(A129=Emisiones_CH4_CO2eq_LA[[#This Row],[País]],IFERROR(((Emisiones_CH4_CO2eq_LA[[#This Row],[Industria (kilotoneladas CO₂e)]]-U129)/U129)*100,0),0)</f>
        <v>0</v>
      </c>
      <c r="X130">
        <v>4.4225283594631002E-4</v>
      </c>
      <c r="Y130">
        <v>1330</v>
      </c>
      <c r="Z130">
        <f>IF(A129=Emisiones_CH4_CO2eq_LA[[#This Row],[País]],IFERROR(Emisiones_CH4_CO2eq_LA[[#This Row],[Otras Quemas de Combustible (kilotoneladas CO₂e)]]-Y129,0),0)</f>
        <v>-30</v>
      </c>
      <c r="AA130">
        <f>IF(A129=Emisiones_CH4_CO2eq_LA[[#This Row],[País]],IFERROR(((Emisiones_CH4_CO2eq_LA[[#This Row],[Otras Quemas de Combustible (kilotoneladas CO₂e)]]-Y129)/Y129)*100,0),0)</f>
        <v>-2.2058823529411766</v>
      </c>
      <c r="AB130">
        <v>0.03</v>
      </c>
    </row>
    <row r="131" spans="1:28" x14ac:dyDescent="0.25">
      <c r="A131" t="s">
        <v>72</v>
      </c>
      <c r="B131" t="s">
        <v>72</v>
      </c>
      <c r="C131" t="s">
        <v>73</v>
      </c>
      <c r="D131">
        <v>2011</v>
      </c>
      <c r="E131">
        <v>43010</v>
      </c>
      <c r="F131">
        <f>IF(A130=Emisiones_CH4_CO2eq_LA[[#This Row],[País]],IFERROR(Emisiones_CH4_CO2eq_LA[[#This Row],[Agricultura (kilotoneladas CO₂e)]]-E130,0),0)</f>
        <v>-3160</v>
      </c>
      <c r="G131">
        <f>IF(A130=Emisiones_CH4_CO2eq_LA[[#This Row],[País]],IFERROR(((Emisiones_CH4_CO2eq_LA[[#This Row],[Agricultura (kilotoneladas CO₂e)]]-E130)/E130)*100,0),0)</f>
        <v>-6.8442711717565521</v>
      </c>
      <c r="H131">
        <v>0.941900444561242</v>
      </c>
      <c r="I131">
        <v>13950</v>
      </c>
      <c r="J131">
        <f>IF(A130=Emisiones_CH4_CO2eq_LA[[#This Row],[País]],IFERROR(Emisiones_CH4_CO2eq_LA[[#This Row],[Emisiones Fugitivas (kilotoneladas CO₂e)]]-I130,0),0)</f>
        <v>530</v>
      </c>
      <c r="K131">
        <f>IF(A130=Emisiones_CH4_CO2eq_LA[[#This Row],[País]],IFERROR(((Emisiones_CH4_CO2eq_LA[[#This Row],[Emisiones Fugitivas (kilotoneladas CO₂e)]]-I130)/I130)*100,0),0)</f>
        <v>3.9493293591654246</v>
      </c>
      <c r="L131">
        <v>0.30549898167006101</v>
      </c>
      <c r="M131">
        <v>13460</v>
      </c>
      <c r="N131">
        <f>IF(A130=Emisiones_CH4_CO2eq_LA[[#This Row],[País]],IFERROR(Emisiones_CH4_CO2eq_LA[[#This Row],[Residuos (kilotoneladas CO₂e)]]-M130,0),0)</f>
        <v>320</v>
      </c>
      <c r="O131">
        <f>IF(A130=Emisiones_CH4_CO2eq_LA[[#This Row],[País]],IFERROR(((Emisiones_CH4_CO2eq_LA[[#This Row],[Residuos (kilotoneladas CO₂e)]]-M130)/M130)*100,0),0)</f>
        <v>2.4353120243531201</v>
      </c>
      <c r="P131">
        <v>0.29476819306659602</v>
      </c>
      <c r="Q131">
        <v>500</v>
      </c>
      <c r="R131">
        <f>IF(A130=Emisiones_CH4_CO2eq_LA[[#This Row],[País]],IFERROR(Emisiones_CH4_CO2eq_LA[[#This Row],[UCTUS (kilotoneladas CO₂e)]]-Q130,0),0)</f>
        <v>160</v>
      </c>
      <c r="S131">
        <f>IF(A130=Emisiones_CH4_CO2eq_LA[[#This Row],[País]],IFERROR(((Emisiones_CH4_CO2eq_LA[[#This Row],[UCTUS (kilotoneladas CO₂e)]]-Q130)/Q130)*100,0),0)</f>
        <v>47.058823529411761</v>
      </c>
      <c r="T131">
        <v>1.09497842892495E-2</v>
      </c>
      <c r="U131">
        <v>20</v>
      </c>
      <c r="V131">
        <f>IF(A130=Emisiones_CH4_CO2eq_LA[[#This Row],[País]],IFERROR(Emisiones_CH4_CO2eq_LA[[#This Row],[Industria (kilotoneladas CO₂e)]]-U130,0),0)</f>
        <v>0</v>
      </c>
      <c r="W131">
        <f>IF(A130=Emisiones_CH4_CO2eq_LA[[#This Row],[País]],IFERROR(((Emisiones_CH4_CO2eq_LA[[#This Row],[Industria (kilotoneladas CO₂e)]]-U130)/U130)*100,0),0)</f>
        <v>0</v>
      </c>
      <c r="X131">
        <v>4.3799137156998001E-4</v>
      </c>
      <c r="Y131">
        <v>1360</v>
      </c>
      <c r="Z131">
        <f>IF(A130=Emisiones_CH4_CO2eq_LA[[#This Row],[País]],IFERROR(Emisiones_CH4_CO2eq_LA[[#This Row],[Otras Quemas de Combustible (kilotoneladas CO₂e)]]-Y130,0),0)</f>
        <v>30</v>
      </c>
      <c r="AA131">
        <f>IF(A130=Emisiones_CH4_CO2eq_LA[[#This Row],[País]],IFERROR(((Emisiones_CH4_CO2eq_LA[[#This Row],[Otras Quemas de Combustible (kilotoneladas CO₂e)]]-Y130)/Y130)*100,0),0)</f>
        <v>2.2556390977443606</v>
      </c>
      <c r="AB131">
        <v>0.03</v>
      </c>
    </row>
    <row r="132" spans="1:28" x14ac:dyDescent="0.25">
      <c r="A132" t="s">
        <v>72</v>
      </c>
      <c r="B132" t="s">
        <v>72</v>
      </c>
      <c r="C132" t="s">
        <v>73</v>
      </c>
      <c r="D132">
        <v>2012</v>
      </c>
      <c r="E132">
        <v>40260</v>
      </c>
      <c r="F132">
        <f>IF(A131=Emisiones_CH4_CO2eq_LA[[#This Row],[País]],IFERROR(Emisiones_CH4_CO2eq_LA[[#This Row],[Agricultura (kilotoneladas CO₂e)]]-E131,0),0)</f>
        <v>-2750</v>
      </c>
      <c r="G132">
        <f>IF(A131=Emisiones_CH4_CO2eq_LA[[#This Row],[País]],IFERROR(((Emisiones_CH4_CO2eq_LA[[#This Row],[Agricultura (kilotoneladas CO₂e)]]-E131)/E131)*100,0),0)</f>
        <v>-6.3938618925831205</v>
      </c>
      <c r="H132">
        <v>0.87377376508377402</v>
      </c>
      <c r="I132">
        <v>14480</v>
      </c>
      <c r="J132">
        <f>IF(A131=Emisiones_CH4_CO2eq_LA[[#This Row],[País]],IFERROR(Emisiones_CH4_CO2eq_LA[[#This Row],[Emisiones Fugitivas (kilotoneladas CO₂e)]]-I131,0),0)</f>
        <v>530</v>
      </c>
      <c r="K132">
        <f>IF(A131=Emisiones_CH4_CO2eq_LA[[#This Row],[País]],IFERROR(((Emisiones_CH4_CO2eq_LA[[#This Row],[Emisiones Fugitivas (kilotoneladas CO₂e)]]-I131)/I131)*100,0),0)</f>
        <v>3.7992831541218637</v>
      </c>
      <c r="L132">
        <v>0.31426339091935002</v>
      </c>
      <c r="M132">
        <v>13780</v>
      </c>
      <c r="N132">
        <f>IF(A131=Emisiones_CH4_CO2eq_LA[[#This Row],[País]],IFERROR(Emisiones_CH4_CO2eq_LA[[#This Row],[Residuos (kilotoneladas CO₂e)]]-M131,0),0)</f>
        <v>320</v>
      </c>
      <c r="O132">
        <f>IF(A131=Emisiones_CH4_CO2eq_LA[[#This Row],[País]],IFERROR(((Emisiones_CH4_CO2eq_LA[[#This Row],[Residuos (kilotoneladas CO₂e)]]-M131)/M131)*100,0),0)</f>
        <v>2.3774145616641902</v>
      </c>
      <c r="P132">
        <v>0.29907109992186798</v>
      </c>
      <c r="Q132">
        <v>590</v>
      </c>
      <c r="R132">
        <f>IF(A131=Emisiones_CH4_CO2eq_LA[[#This Row],[País]],IFERROR(Emisiones_CH4_CO2eq_LA[[#This Row],[UCTUS (kilotoneladas CO₂e)]]-Q131,0),0)</f>
        <v>90</v>
      </c>
      <c r="S132">
        <f>IF(A131=Emisiones_CH4_CO2eq_LA[[#This Row],[País]],IFERROR(((Emisiones_CH4_CO2eq_LA[[#This Row],[UCTUS (kilotoneladas CO₂e)]]-Q131)/Q131)*100,0),0)</f>
        <v>18</v>
      </c>
      <c r="T132">
        <v>1.28049309835923E-2</v>
      </c>
      <c r="U132">
        <v>20</v>
      </c>
      <c r="V132">
        <f>IF(A131=Emisiones_CH4_CO2eq_LA[[#This Row],[País]],IFERROR(Emisiones_CH4_CO2eq_LA[[#This Row],[Industria (kilotoneladas CO₂e)]]-U131,0),0)</f>
        <v>0</v>
      </c>
      <c r="W132">
        <f>IF(A131=Emisiones_CH4_CO2eq_LA[[#This Row],[País]],IFERROR(((Emisiones_CH4_CO2eq_LA[[#This Row],[Industria (kilotoneladas CO₂e)]]-U131)/U131)*100,0),0)</f>
        <v>0</v>
      </c>
      <c r="X132">
        <v>4.34065457070926E-4</v>
      </c>
      <c r="Y132">
        <v>1390</v>
      </c>
      <c r="Z132">
        <f>IF(A131=Emisiones_CH4_CO2eq_LA[[#This Row],[País]],IFERROR(Emisiones_CH4_CO2eq_LA[[#This Row],[Otras Quemas de Combustible (kilotoneladas CO₂e)]]-Y131,0),0)</f>
        <v>30</v>
      </c>
      <c r="AA132">
        <f>IF(A131=Emisiones_CH4_CO2eq_LA[[#This Row],[País]],IFERROR(((Emisiones_CH4_CO2eq_LA[[#This Row],[Otras Quemas de Combustible (kilotoneladas CO₂e)]]-Y131)/Y131)*100,0),0)</f>
        <v>2.2058823529411766</v>
      </c>
      <c r="AB132">
        <v>0.03</v>
      </c>
    </row>
    <row r="133" spans="1:28" x14ac:dyDescent="0.25">
      <c r="A133" t="s">
        <v>72</v>
      </c>
      <c r="B133" t="s">
        <v>72</v>
      </c>
      <c r="C133" t="s">
        <v>73</v>
      </c>
      <c r="D133">
        <v>2013</v>
      </c>
      <c r="E133">
        <v>39620</v>
      </c>
      <c r="F133">
        <f>IF(A132=Emisiones_CH4_CO2eq_LA[[#This Row],[País]],IFERROR(Emisiones_CH4_CO2eq_LA[[#This Row],[Agricultura (kilotoneladas CO₂e)]]-E132,0),0)</f>
        <v>-640</v>
      </c>
      <c r="G133">
        <f>IF(A132=Emisiones_CH4_CO2eq_LA[[#This Row],[País]],IFERROR(((Emisiones_CH4_CO2eq_LA[[#This Row],[Agricultura (kilotoneladas CO₂e)]]-E132)/E132)*100,0),0)</f>
        <v>-1.5896671634376554</v>
      </c>
      <c r="H133">
        <v>0.85213463813313195</v>
      </c>
      <c r="I133">
        <v>15000</v>
      </c>
      <c r="J133">
        <f>IF(A132=Emisiones_CH4_CO2eq_LA[[#This Row],[País]],IFERROR(Emisiones_CH4_CO2eq_LA[[#This Row],[Emisiones Fugitivas (kilotoneladas CO₂e)]]-I132,0),0)</f>
        <v>520</v>
      </c>
      <c r="K133">
        <f>IF(A132=Emisiones_CH4_CO2eq_LA[[#This Row],[País]],IFERROR(((Emisiones_CH4_CO2eq_LA[[#This Row],[Emisiones Fugitivas (kilotoneladas CO₂e)]]-I132)/I132)*100,0),0)</f>
        <v>3.5911602209944751</v>
      </c>
      <c r="L133">
        <v>0.32261533498225597</v>
      </c>
      <c r="M133">
        <v>14110</v>
      </c>
      <c r="N133">
        <f>IF(A132=Emisiones_CH4_CO2eq_LA[[#This Row],[País]],IFERROR(Emisiones_CH4_CO2eq_LA[[#This Row],[Residuos (kilotoneladas CO₂e)]]-M132,0),0)</f>
        <v>330</v>
      </c>
      <c r="O133">
        <f>IF(A132=Emisiones_CH4_CO2eq_LA[[#This Row],[País]],IFERROR(((Emisiones_CH4_CO2eq_LA[[#This Row],[Residuos (kilotoneladas CO₂e)]]-M132)/M132)*100,0),0)</f>
        <v>2.3947750362844702</v>
      </c>
      <c r="P133">
        <v>0.30347349177330801</v>
      </c>
      <c r="Q133">
        <v>680</v>
      </c>
      <c r="R133">
        <f>IF(A132=Emisiones_CH4_CO2eq_LA[[#This Row],[País]],IFERROR(Emisiones_CH4_CO2eq_LA[[#This Row],[UCTUS (kilotoneladas CO₂e)]]-Q132,0),0)</f>
        <v>90</v>
      </c>
      <c r="S133">
        <f>IF(A132=Emisiones_CH4_CO2eq_LA[[#This Row],[País]],IFERROR(((Emisiones_CH4_CO2eq_LA[[#This Row],[UCTUS (kilotoneladas CO₂e)]]-Q132)/Q132)*100,0),0)</f>
        <v>15.254237288135593</v>
      </c>
      <c r="T133">
        <v>1.46252285191956E-2</v>
      </c>
      <c r="U133">
        <v>20</v>
      </c>
      <c r="V133">
        <f>IF(A132=Emisiones_CH4_CO2eq_LA[[#This Row],[País]],IFERROR(Emisiones_CH4_CO2eq_LA[[#This Row],[Industria (kilotoneladas CO₂e)]]-U132,0),0)</f>
        <v>0</v>
      </c>
      <c r="W133">
        <f>IF(A132=Emisiones_CH4_CO2eq_LA[[#This Row],[País]],IFERROR(((Emisiones_CH4_CO2eq_LA[[#This Row],[Industria (kilotoneladas CO₂e)]]-U132)/U132)*100,0),0)</f>
        <v>0</v>
      </c>
      <c r="X133">
        <v>4.3015377997634101E-4</v>
      </c>
      <c r="Y133">
        <v>1430</v>
      </c>
      <c r="Z133">
        <f>IF(A132=Emisiones_CH4_CO2eq_LA[[#This Row],[País]],IFERROR(Emisiones_CH4_CO2eq_LA[[#This Row],[Otras Quemas de Combustible (kilotoneladas CO₂e)]]-Y132,0),0)</f>
        <v>40</v>
      </c>
      <c r="AA133">
        <f>IF(A132=Emisiones_CH4_CO2eq_LA[[#This Row],[País]],IFERROR(((Emisiones_CH4_CO2eq_LA[[#This Row],[Otras Quemas de Combustible (kilotoneladas CO₂e)]]-Y132)/Y132)*100,0),0)</f>
        <v>2.877697841726619</v>
      </c>
      <c r="AB133">
        <v>0.03</v>
      </c>
    </row>
    <row r="134" spans="1:28" x14ac:dyDescent="0.25">
      <c r="A134" t="s">
        <v>72</v>
      </c>
      <c r="B134" t="s">
        <v>72</v>
      </c>
      <c r="C134" t="s">
        <v>73</v>
      </c>
      <c r="D134">
        <v>2014</v>
      </c>
      <c r="E134">
        <v>38930</v>
      </c>
      <c r="F134">
        <f>IF(A133=Emisiones_CH4_CO2eq_LA[[#This Row],[País]],IFERROR(Emisiones_CH4_CO2eq_LA[[#This Row],[Agricultura (kilotoneladas CO₂e)]]-E133,0),0)</f>
        <v>-690</v>
      </c>
      <c r="G134">
        <f>IF(A133=Emisiones_CH4_CO2eq_LA[[#This Row],[País]],IFERROR(((Emisiones_CH4_CO2eq_LA[[#This Row],[Agricultura (kilotoneladas CO₂e)]]-E133)/E133)*100,0),0)</f>
        <v>-1.7415446744068652</v>
      </c>
      <c r="H134">
        <v>0.82886220405382305</v>
      </c>
      <c r="I134">
        <v>15530</v>
      </c>
      <c r="J134">
        <f>IF(A133=Emisiones_CH4_CO2eq_LA[[#This Row],[País]],IFERROR(Emisiones_CH4_CO2eq_LA[[#This Row],[Emisiones Fugitivas (kilotoneladas CO₂e)]]-I133,0),0)</f>
        <v>530</v>
      </c>
      <c r="K134">
        <f>IF(A133=Emisiones_CH4_CO2eq_LA[[#This Row],[País]],IFERROR(((Emisiones_CH4_CO2eq_LA[[#This Row],[Emisiones Fugitivas (kilotoneladas CO₂e)]]-I133)/I133)*100,0),0)</f>
        <v>3.5333333333333337</v>
      </c>
      <c r="L134">
        <v>0.33065065576562702</v>
      </c>
      <c r="M134">
        <v>14430</v>
      </c>
      <c r="N134">
        <f>IF(A133=Emisiones_CH4_CO2eq_LA[[#This Row],[País]],IFERROR(Emisiones_CH4_CO2eq_LA[[#This Row],[Residuos (kilotoneladas CO₂e)]]-M133,0),0)</f>
        <v>320</v>
      </c>
      <c r="O134">
        <f>IF(A133=Emisiones_CH4_CO2eq_LA[[#This Row],[País]],IFERROR(((Emisiones_CH4_CO2eq_LA[[#This Row],[Residuos (kilotoneladas CO₂e)]]-M133)/M133)*100,0),0)</f>
        <v>2.2678951098511693</v>
      </c>
      <c r="P134">
        <v>0.30723045477772098</v>
      </c>
      <c r="Q134">
        <v>2250</v>
      </c>
      <c r="R134">
        <f>IF(A133=Emisiones_CH4_CO2eq_LA[[#This Row],[País]],IFERROR(Emisiones_CH4_CO2eq_LA[[#This Row],[UCTUS (kilotoneladas CO₂e)]]-Q133,0),0)</f>
        <v>1570</v>
      </c>
      <c r="S134">
        <f>IF(A133=Emisiones_CH4_CO2eq_LA[[#This Row],[País]],IFERROR(((Emisiones_CH4_CO2eq_LA[[#This Row],[UCTUS (kilotoneladas CO₂e)]]-Q133)/Q133)*100,0),0)</f>
        <v>230.88235294117646</v>
      </c>
      <c r="T134">
        <v>4.7904956566172698E-2</v>
      </c>
      <c r="U134">
        <v>20</v>
      </c>
      <c r="V134">
        <f>IF(A133=Emisiones_CH4_CO2eq_LA[[#This Row],[País]],IFERROR(Emisiones_CH4_CO2eq_LA[[#This Row],[Industria (kilotoneladas CO₂e)]]-U133,0),0)</f>
        <v>0</v>
      </c>
      <c r="W134">
        <f>IF(A133=Emisiones_CH4_CO2eq_LA[[#This Row],[País]],IFERROR(((Emisiones_CH4_CO2eq_LA[[#This Row],[Industria (kilotoneladas CO₂e)]]-U133)/U133)*100,0),0)</f>
        <v>0</v>
      </c>
      <c r="X134">
        <v>4.2582183614375699E-4</v>
      </c>
      <c r="Y134">
        <v>1460</v>
      </c>
      <c r="Z134">
        <f>IF(A133=Emisiones_CH4_CO2eq_LA[[#This Row],[País]],IFERROR(Emisiones_CH4_CO2eq_LA[[#This Row],[Otras Quemas de Combustible (kilotoneladas CO₂e)]]-Y133,0),0)</f>
        <v>30</v>
      </c>
      <c r="AA134">
        <f>IF(A133=Emisiones_CH4_CO2eq_LA[[#This Row],[País]],IFERROR(((Emisiones_CH4_CO2eq_LA[[#This Row],[Otras Quemas de Combustible (kilotoneladas CO₂e)]]-Y133)/Y133)*100,0),0)</f>
        <v>2.0979020979020979</v>
      </c>
      <c r="AB134">
        <v>0.03</v>
      </c>
    </row>
    <row r="135" spans="1:28" x14ac:dyDescent="0.25">
      <c r="A135" t="s">
        <v>72</v>
      </c>
      <c r="B135" t="s">
        <v>72</v>
      </c>
      <c r="C135" t="s">
        <v>73</v>
      </c>
      <c r="D135">
        <v>2015</v>
      </c>
      <c r="E135">
        <v>38800</v>
      </c>
      <c r="F135">
        <f>IF(A134=Emisiones_CH4_CO2eq_LA[[#This Row],[País]],IFERROR(Emisiones_CH4_CO2eq_LA[[#This Row],[Agricultura (kilotoneladas CO₂e)]]-E134,0),0)</f>
        <v>-130</v>
      </c>
      <c r="G135">
        <f>IF(A134=Emisiones_CH4_CO2eq_LA[[#This Row],[País]],IFERROR(((Emisiones_CH4_CO2eq_LA[[#This Row],[Agricultura (kilotoneladas CO₂e)]]-E134)/E134)*100,0),0)</f>
        <v>-0.33393269971744155</v>
      </c>
      <c r="H135">
        <v>0.81648113465625705</v>
      </c>
      <c r="I135">
        <v>16059.9999999999</v>
      </c>
      <c r="J135">
        <f>IF(A134=Emisiones_CH4_CO2eq_LA[[#This Row],[País]],IFERROR(Emisiones_CH4_CO2eq_LA[[#This Row],[Emisiones Fugitivas (kilotoneladas CO₂e)]]-I134,0),0)</f>
        <v>529.99999999989996</v>
      </c>
      <c r="K135">
        <f>IF(A134=Emisiones_CH4_CO2eq_LA[[#This Row],[País]],IFERROR(((Emisiones_CH4_CO2eq_LA[[#This Row],[Emisiones Fugitivas (kilotoneladas CO₂e)]]-I134)/I134)*100,0),0)</f>
        <v>3.4127495170631033</v>
      </c>
      <c r="L135">
        <v>0.337955851097409</v>
      </c>
      <c r="M135">
        <v>14760</v>
      </c>
      <c r="N135">
        <f>IF(A134=Emisiones_CH4_CO2eq_LA[[#This Row],[País]],IFERROR(Emisiones_CH4_CO2eq_LA[[#This Row],[Residuos (kilotoneladas CO₂e)]]-M134,0),0)</f>
        <v>330</v>
      </c>
      <c r="O135">
        <f>IF(A134=Emisiones_CH4_CO2eq_LA[[#This Row],[País]],IFERROR(((Emisiones_CH4_CO2eq_LA[[#This Row],[Residuos (kilotoneladas CO₂e)]]-M134)/M134)*100,0),0)</f>
        <v>2.2869022869022873</v>
      </c>
      <c r="P135">
        <v>0.31059952442078198</v>
      </c>
      <c r="Q135">
        <v>1580</v>
      </c>
      <c r="R135">
        <f>IF(A134=Emisiones_CH4_CO2eq_LA[[#This Row],[País]],IFERROR(Emisiones_CH4_CO2eq_LA[[#This Row],[UCTUS (kilotoneladas CO₂e)]]-Q134,0),0)</f>
        <v>-670</v>
      </c>
      <c r="S135">
        <f>IF(A134=Emisiones_CH4_CO2eq_LA[[#This Row],[País]],IFERROR(((Emisiones_CH4_CO2eq_LA[[#This Row],[UCTUS (kilotoneladas CO₂e)]]-Q134)/Q134)*100,0),0)</f>
        <v>-29.777777777777775</v>
      </c>
      <c r="T135">
        <v>3.3248458576208402E-2</v>
      </c>
      <c r="U135">
        <v>20</v>
      </c>
      <c r="V135">
        <f>IF(A134=Emisiones_CH4_CO2eq_LA[[#This Row],[País]],IFERROR(Emisiones_CH4_CO2eq_LA[[#This Row],[Industria (kilotoneladas CO₂e)]]-U134,0),0)</f>
        <v>0</v>
      </c>
      <c r="W135">
        <f>IF(A134=Emisiones_CH4_CO2eq_LA[[#This Row],[País]],IFERROR(((Emisiones_CH4_CO2eq_LA[[#This Row],[Industria (kilotoneladas CO₂e)]]-U134)/U134)*100,0),0)</f>
        <v>0</v>
      </c>
      <c r="X135">
        <v>4.2086656425580201E-4</v>
      </c>
      <c r="Y135">
        <v>1490</v>
      </c>
      <c r="Z135">
        <f>IF(A134=Emisiones_CH4_CO2eq_LA[[#This Row],[País]],IFERROR(Emisiones_CH4_CO2eq_LA[[#This Row],[Otras Quemas de Combustible (kilotoneladas CO₂e)]]-Y134,0),0)</f>
        <v>30</v>
      </c>
      <c r="AA135">
        <f>IF(A134=Emisiones_CH4_CO2eq_LA[[#This Row],[País]],IFERROR(((Emisiones_CH4_CO2eq_LA[[#This Row],[Otras Quemas de Combustible (kilotoneladas CO₂e)]]-Y134)/Y134)*100,0),0)</f>
        <v>2.054794520547945</v>
      </c>
      <c r="AB135">
        <v>0.03</v>
      </c>
    </row>
    <row r="136" spans="1:28" x14ac:dyDescent="0.25">
      <c r="A136" t="s">
        <v>72</v>
      </c>
      <c r="B136" t="s">
        <v>72</v>
      </c>
      <c r="C136" t="s">
        <v>73</v>
      </c>
      <c r="D136">
        <v>2016</v>
      </c>
      <c r="E136">
        <v>39360</v>
      </c>
      <c r="F136">
        <f>IF(A135=Emisiones_CH4_CO2eq_LA[[#This Row],[País]],IFERROR(Emisiones_CH4_CO2eq_LA[[#This Row],[Agricultura (kilotoneladas CO₂e)]]-E135,0),0)</f>
        <v>560</v>
      </c>
      <c r="G136">
        <f>IF(A135=Emisiones_CH4_CO2eq_LA[[#This Row],[País]],IFERROR(((Emisiones_CH4_CO2eq_LA[[#This Row],[Agricultura (kilotoneladas CO₂e)]]-E135)/E135)*100,0),0)</f>
        <v>1.4432989690721649</v>
      </c>
      <c r="H136">
        <v>0.81702127659574397</v>
      </c>
      <c r="I136">
        <v>15890</v>
      </c>
      <c r="J136">
        <f>IF(A135=Emisiones_CH4_CO2eq_LA[[#This Row],[País]],IFERROR(Emisiones_CH4_CO2eq_LA[[#This Row],[Emisiones Fugitivas (kilotoneladas CO₂e)]]-I135,0),0)</f>
        <v>-169.99999999989996</v>
      </c>
      <c r="K136">
        <f>IF(A135=Emisiones_CH4_CO2eq_LA[[#This Row],[País]],IFERROR(((Emisiones_CH4_CO2eq_LA[[#This Row],[Emisiones Fugitivas (kilotoneladas CO₂e)]]-I135)/I135)*100,0),0)</f>
        <v>-1.0585305105846887</v>
      </c>
      <c r="L136">
        <v>0.32983912817851502</v>
      </c>
      <c r="M136">
        <v>15060</v>
      </c>
      <c r="N136">
        <f>IF(A135=Emisiones_CH4_CO2eq_LA[[#This Row],[País]],IFERROR(Emisiones_CH4_CO2eq_LA[[#This Row],[Residuos (kilotoneladas CO₂e)]]-M135,0),0)</f>
        <v>300</v>
      </c>
      <c r="O136">
        <f>IF(A135=Emisiones_CH4_CO2eq_LA[[#This Row],[País]],IFERROR(((Emisiones_CH4_CO2eq_LA[[#This Row],[Residuos (kilotoneladas CO₂e)]]-M135)/M135)*100,0),0)</f>
        <v>2.0325203252032518</v>
      </c>
      <c r="P136">
        <v>0.31261027503892003</v>
      </c>
      <c r="Q136">
        <v>7240</v>
      </c>
      <c r="R136">
        <f>IF(A135=Emisiones_CH4_CO2eq_LA[[#This Row],[País]],IFERROR(Emisiones_CH4_CO2eq_LA[[#This Row],[UCTUS (kilotoneladas CO₂e)]]-Q135,0),0)</f>
        <v>5660</v>
      </c>
      <c r="S136">
        <f>IF(A135=Emisiones_CH4_CO2eq_LA[[#This Row],[País]],IFERROR(((Emisiones_CH4_CO2eq_LA[[#This Row],[UCTUS (kilotoneladas CO₂e)]]-Q135)/Q135)*100,0),0)</f>
        <v>358.22784810126581</v>
      </c>
      <c r="T136">
        <v>0.150285417747794</v>
      </c>
      <c r="U136">
        <v>20</v>
      </c>
      <c r="V136">
        <f>IF(A135=Emisiones_CH4_CO2eq_LA[[#This Row],[País]],IFERROR(Emisiones_CH4_CO2eq_LA[[#This Row],[Industria (kilotoneladas CO₂e)]]-U135,0),0)</f>
        <v>0</v>
      </c>
      <c r="W136">
        <f>IF(A135=Emisiones_CH4_CO2eq_LA[[#This Row],[País]],IFERROR(((Emisiones_CH4_CO2eq_LA[[#This Row],[Industria (kilotoneladas CO₂e)]]-U135)/U135)*100,0),0)</f>
        <v>0</v>
      </c>
      <c r="X136">
        <v>4.1515308770108899E-4</v>
      </c>
      <c r="Y136">
        <v>1480</v>
      </c>
      <c r="Z136">
        <f>IF(A135=Emisiones_CH4_CO2eq_LA[[#This Row],[País]],IFERROR(Emisiones_CH4_CO2eq_LA[[#This Row],[Otras Quemas de Combustible (kilotoneladas CO₂e)]]-Y135,0),0)</f>
        <v>-10</v>
      </c>
      <c r="AA136">
        <f>IF(A135=Emisiones_CH4_CO2eq_LA[[#This Row],[País]],IFERROR(((Emisiones_CH4_CO2eq_LA[[#This Row],[Otras Quemas de Combustible (kilotoneladas CO₂e)]]-Y135)/Y135)*100,0),0)</f>
        <v>-0.67114093959731547</v>
      </c>
      <c r="AB136">
        <v>0.03</v>
      </c>
    </row>
    <row r="137" spans="1:28" x14ac:dyDescent="0.25">
      <c r="A137" t="s">
        <v>80</v>
      </c>
      <c r="B137" t="s">
        <v>80</v>
      </c>
      <c r="C137" t="s">
        <v>81</v>
      </c>
      <c r="D137">
        <v>1990</v>
      </c>
      <c r="E137">
        <v>3390</v>
      </c>
      <c r="F137">
        <f>IF(A136=Emisiones_CH4_CO2eq_LA[[#This Row],[País]],IFERROR(Emisiones_CH4_CO2eq_LA[[#This Row],[Agricultura (kilotoneladas CO₂e)]]-E136,0),0)</f>
        <v>0</v>
      </c>
      <c r="G137">
        <f>IF(A136=Emisiones_CH4_CO2eq_LA[[#This Row],[País]],IFERROR(((Emisiones_CH4_CO2eq_LA[[#This Row],[Agricultura (kilotoneladas CO₂e)]]-E136)/E136)*100,0),0)</f>
        <v>0</v>
      </c>
      <c r="H137">
        <v>1.08688682269958</v>
      </c>
      <c r="I137">
        <v>0</v>
      </c>
      <c r="J137">
        <f>IF(A136=Emisiones_CH4_CO2eq_LA[[#This Row],[País]],IFERROR(Emisiones_CH4_CO2eq_LA[[#This Row],[Emisiones Fugitivas (kilotoneladas CO₂e)]]-I136,0),0)</f>
        <v>0</v>
      </c>
      <c r="K137">
        <f>IF(A136=Emisiones_CH4_CO2eq_LA[[#This Row],[País]],IFERROR(((Emisiones_CH4_CO2eq_LA[[#This Row],[Emisiones Fugitivas (kilotoneladas CO₂e)]]-I136)/I136)*100,0),0)</f>
        <v>0</v>
      </c>
      <c r="L137">
        <v>0</v>
      </c>
      <c r="M137">
        <v>510</v>
      </c>
      <c r="N137">
        <f>IF(A136=Emisiones_CH4_CO2eq_LA[[#This Row],[País]],IFERROR(Emisiones_CH4_CO2eq_LA[[#This Row],[Residuos (kilotoneladas CO₂e)]]-M136,0),0)</f>
        <v>0</v>
      </c>
      <c r="O137">
        <f>IF(A136=Emisiones_CH4_CO2eq_LA[[#This Row],[País]],IFERROR(((Emisiones_CH4_CO2eq_LA[[#This Row],[Residuos (kilotoneladas CO₂e)]]-M136)/M136)*100,0),0)</f>
        <v>0</v>
      </c>
      <c r="P137">
        <v>0.163513946777813</v>
      </c>
      <c r="Q137">
        <v>70</v>
      </c>
      <c r="R137">
        <f>IF(A136=Emisiones_CH4_CO2eq_LA[[#This Row],[País]],IFERROR(Emisiones_CH4_CO2eq_LA[[#This Row],[UCTUS (kilotoneladas CO₂e)]]-Q136,0),0)</f>
        <v>0</v>
      </c>
      <c r="S137">
        <f>IF(A136=Emisiones_CH4_CO2eq_LA[[#This Row],[País]],IFERROR(((Emisiones_CH4_CO2eq_LA[[#This Row],[UCTUS (kilotoneladas CO₂e)]]-Q136)/Q136)*100,0),0)</f>
        <v>0</v>
      </c>
      <c r="T137">
        <v>2.2443090734209602E-2</v>
      </c>
      <c r="U137">
        <v>0</v>
      </c>
      <c r="V137">
        <f>IF(A136=Emisiones_CH4_CO2eq_LA[[#This Row],[País]],IFERROR(Emisiones_CH4_CO2eq_LA[[#This Row],[Industria (kilotoneladas CO₂e)]]-U136,0),0)</f>
        <v>0</v>
      </c>
      <c r="W137">
        <f>IF(A136=Emisiones_CH4_CO2eq_LA[[#This Row],[País]],IFERROR(((Emisiones_CH4_CO2eq_LA[[#This Row],[Industria (kilotoneladas CO₂e)]]-U136)/U136)*100,0),0)</f>
        <v>0</v>
      </c>
      <c r="X137">
        <v>0</v>
      </c>
      <c r="Y137">
        <v>380</v>
      </c>
      <c r="Z137">
        <f>IF(A136=Emisiones_CH4_CO2eq_LA[[#This Row],[País]],IFERROR(Emisiones_CH4_CO2eq_LA[[#This Row],[Otras Quemas de Combustible (kilotoneladas CO₂e)]]-Y136,0),0)</f>
        <v>0</v>
      </c>
      <c r="AA137">
        <f>IF(A136=Emisiones_CH4_CO2eq_LA[[#This Row],[País]],IFERROR(((Emisiones_CH4_CO2eq_LA[[#This Row],[Otras Quemas de Combustible (kilotoneladas CO₂e)]]-Y136)/Y136)*100,0),0)</f>
        <v>0</v>
      </c>
      <c r="AB137">
        <v>0.12</v>
      </c>
    </row>
    <row r="138" spans="1:28" x14ac:dyDescent="0.25">
      <c r="A138" t="s">
        <v>80</v>
      </c>
      <c r="B138" t="s">
        <v>80</v>
      </c>
      <c r="C138" t="s">
        <v>81</v>
      </c>
      <c r="D138">
        <v>1991</v>
      </c>
      <c r="E138">
        <v>3360</v>
      </c>
      <c r="F138">
        <f>IF(A137=Emisiones_CH4_CO2eq_LA[[#This Row],[País]],IFERROR(Emisiones_CH4_CO2eq_LA[[#This Row],[Agricultura (kilotoneladas CO₂e)]]-E137,0),0)</f>
        <v>-30</v>
      </c>
      <c r="G138">
        <f>IF(A137=Emisiones_CH4_CO2eq_LA[[#This Row],[País]],IFERROR(((Emisiones_CH4_CO2eq_LA[[#This Row],[Agricultura (kilotoneladas CO₂e)]]-E137)/E137)*100,0),0)</f>
        <v>-0.88495575221238942</v>
      </c>
      <c r="H138">
        <v>1.0493441599000599</v>
      </c>
      <c r="I138">
        <v>0</v>
      </c>
      <c r="J138">
        <f>IF(A137=Emisiones_CH4_CO2eq_LA[[#This Row],[País]],IFERROR(Emisiones_CH4_CO2eq_LA[[#This Row],[Emisiones Fugitivas (kilotoneladas CO₂e)]]-I137,0),0)</f>
        <v>0</v>
      </c>
      <c r="K138">
        <f>IF(A137=Emisiones_CH4_CO2eq_LA[[#This Row],[País]],IFERROR(((Emisiones_CH4_CO2eq_LA[[#This Row],[Emisiones Fugitivas (kilotoneladas CO₂e)]]-I137)/I137)*100,0),0)</f>
        <v>0</v>
      </c>
      <c r="L138">
        <v>0</v>
      </c>
      <c r="M138">
        <v>600</v>
      </c>
      <c r="N138">
        <f>IF(A137=Emisiones_CH4_CO2eq_LA[[#This Row],[País]],IFERROR(Emisiones_CH4_CO2eq_LA[[#This Row],[Residuos (kilotoneladas CO₂e)]]-M137,0),0)</f>
        <v>90</v>
      </c>
      <c r="O138">
        <f>IF(A137=Emisiones_CH4_CO2eq_LA[[#This Row],[País]],IFERROR(((Emisiones_CH4_CO2eq_LA[[#This Row],[Residuos (kilotoneladas CO₂e)]]-M137)/M137)*100,0),0)</f>
        <v>17.647058823529413</v>
      </c>
      <c r="P138">
        <v>0.18738288569643899</v>
      </c>
      <c r="Q138">
        <v>70</v>
      </c>
      <c r="R138">
        <f>IF(A137=Emisiones_CH4_CO2eq_LA[[#This Row],[País]],IFERROR(Emisiones_CH4_CO2eq_LA[[#This Row],[UCTUS (kilotoneladas CO₂e)]]-Q137,0),0)</f>
        <v>0</v>
      </c>
      <c r="S138">
        <f>IF(A137=Emisiones_CH4_CO2eq_LA[[#This Row],[País]],IFERROR(((Emisiones_CH4_CO2eq_LA[[#This Row],[UCTUS (kilotoneladas CO₂e)]]-Q137)/Q137)*100,0),0)</f>
        <v>0</v>
      </c>
      <c r="T138">
        <v>2.1861336664584601E-2</v>
      </c>
      <c r="U138">
        <v>0</v>
      </c>
      <c r="V138">
        <f>IF(A137=Emisiones_CH4_CO2eq_LA[[#This Row],[País]],IFERROR(Emisiones_CH4_CO2eq_LA[[#This Row],[Industria (kilotoneladas CO₂e)]]-U137,0),0)</f>
        <v>0</v>
      </c>
      <c r="W138">
        <f>IF(A137=Emisiones_CH4_CO2eq_LA[[#This Row],[País]],IFERROR(((Emisiones_CH4_CO2eq_LA[[#This Row],[Industria (kilotoneladas CO₂e)]]-U137)/U137)*100,0),0)</f>
        <v>0</v>
      </c>
      <c r="X138">
        <v>0</v>
      </c>
      <c r="Y138">
        <v>360</v>
      </c>
      <c r="Z138">
        <f>IF(A137=Emisiones_CH4_CO2eq_LA[[#This Row],[País]],IFERROR(Emisiones_CH4_CO2eq_LA[[#This Row],[Otras Quemas de Combustible (kilotoneladas CO₂e)]]-Y137,0),0)</f>
        <v>-20</v>
      </c>
      <c r="AA138">
        <f>IF(A137=Emisiones_CH4_CO2eq_LA[[#This Row],[País]],IFERROR(((Emisiones_CH4_CO2eq_LA[[#This Row],[Otras Quemas de Combustible (kilotoneladas CO₂e)]]-Y137)/Y137)*100,0),0)</f>
        <v>-5.2631578947368416</v>
      </c>
      <c r="AB138">
        <v>0.11</v>
      </c>
    </row>
    <row r="139" spans="1:28" x14ac:dyDescent="0.25">
      <c r="A139" t="s">
        <v>80</v>
      </c>
      <c r="B139" t="s">
        <v>80</v>
      </c>
      <c r="C139" t="s">
        <v>81</v>
      </c>
      <c r="D139">
        <v>1992</v>
      </c>
      <c r="E139">
        <v>3310</v>
      </c>
      <c r="F139">
        <f>IF(A138=Emisiones_CH4_CO2eq_LA[[#This Row],[País]],IFERROR(Emisiones_CH4_CO2eq_LA[[#This Row],[Agricultura (kilotoneladas CO₂e)]]-E138,0),0)</f>
        <v>-50</v>
      </c>
      <c r="G139">
        <f>IF(A138=Emisiones_CH4_CO2eq_LA[[#This Row],[País]],IFERROR(((Emisiones_CH4_CO2eq_LA[[#This Row],[Agricultura (kilotoneladas CO₂e)]]-E138)/E138)*100,0),0)</f>
        <v>-1.4880952380952379</v>
      </c>
      <c r="H139">
        <v>1.0069972619409699</v>
      </c>
      <c r="I139">
        <v>0</v>
      </c>
      <c r="J139">
        <f>IF(A138=Emisiones_CH4_CO2eq_LA[[#This Row],[País]],IFERROR(Emisiones_CH4_CO2eq_LA[[#This Row],[Emisiones Fugitivas (kilotoneladas CO₂e)]]-I138,0),0)</f>
        <v>0</v>
      </c>
      <c r="K139">
        <f>IF(A138=Emisiones_CH4_CO2eq_LA[[#This Row],[País]],IFERROR(((Emisiones_CH4_CO2eq_LA[[#This Row],[Emisiones Fugitivas (kilotoneladas CO₂e)]]-I138)/I138)*100,0),0)</f>
        <v>0</v>
      </c>
      <c r="L139">
        <v>0</v>
      </c>
      <c r="M139">
        <v>690</v>
      </c>
      <c r="N139">
        <f>IF(A138=Emisiones_CH4_CO2eq_LA[[#This Row],[País]],IFERROR(Emisiones_CH4_CO2eq_LA[[#This Row],[Residuos (kilotoneladas CO₂e)]]-M138,0),0)</f>
        <v>90</v>
      </c>
      <c r="O139">
        <f>IF(A138=Emisiones_CH4_CO2eq_LA[[#This Row],[País]],IFERROR(((Emisiones_CH4_CO2eq_LA[[#This Row],[Residuos (kilotoneladas CO₂e)]]-M138)/M138)*100,0),0)</f>
        <v>15</v>
      </c>
      <c r="P139">
        <v>0.20991785822938799</v>
      </c>
      <c r="Q139">
        <v>70</v>
      </c>
      <c r="R139">
        <f>IF(A138=Emisiones_CH4_CO2eq_LA[[#This Row],[País]],IFERROR(Emisiones_CH4_CO2eq_LA[[#This Row],[UCTUS (kilotoneladas CO₂e)]]-Q138,0),0)</f>
        <v>0</v>
      </c>
      <c r="S139">
        <f>IF(A138=Emisiones_CH4_CO2eq_LA[[#This Row],[País]],IFERROR(((Emisiones_CH4_CO2eq_LA[[#This Row],[UCTUS (kilotoneladas CO₂e)]]-Q138)/Q138)*100,0),0)</f>
        <v>0</v>
      </c>
      <c r="T139">
        <v>2.1296014602981399E-2</v>
      </c>
      <c r="U139">
        <v>0</v>
      </c>
      <c r="V139">
        <f>IF(A138=Emisiones_CH4_CO2eq_LA[[#This Row],[País]],IFERROR(Emisiones_CH4_CO2eq_LA[[#This Row],[Industria (kilotoneladas CO₂e)]]-U138,0),0)</f>
        <v>0</v>
      </c>
      <c r="W139">
        <f>IF(A138=Emisiones_CH4_CO2eq_LA[[#This Row],[País]],IFERROR(((Emisiones_CH4_CO2eq_LA[[#This Row],[Industria (kilotoneladas CO₂e)]]-U138)/U138)*100,0),0)</f>
        <v>0</v>
      </c>
      <c r="X139">
        <v>0</v>
      </c>
      <c r="Y139">
        <v>340</v>
      </c>
      <c r="Z139">
        <f>IF(A138=Emisiones_CH4_CO2eq_LA[[#This Row],[País]],IFERROR(Emisiones_CH4_CO2eq_LA[[#This Row],[Otras Quemas de Combustible (kilotoneladas CO₂e)]]-Y138,0),0)</f>
        <v>-20</v>
      </c>
      <c r="AA139">
        <f>IF(A138=Emisiones_CH4_CO2eq_LA[[#This Row],[País]],IFERROR(((Emisiones_CH4_CO2eq_LA[[#This Row],[Otras Quemas de Combustible (kilotoneladas CO₂e)]]-Y138)/Y138)*100,0),0)</f>
        <v>-5.5555555555555554</v>
      </c>
      <c r="AB139">
        <v>0.1</v>
      </c>
    </row>
    <row r="140" spans="1:28" x14ac:dyDescent="0.25">
      <c r="A140" t="s">
        <v>80</v>
      </c>
      <c r="B140" t="s">
        <v>80</v>
      </c>
      <c r="C140" t="s">
        <v>81</v>
      </c>
      <c r="D140">
        <v>1993</v>
      </c>
      <c r="E140">
        <v>3300</v>
      </c>
      <c r="F140">
        <f>IF(A139=Emisiones_CH4_CO2eq_LA[[#This Row],[País]],IFERROR(Emisiones_CH4_CO2eq_LA[[#This Row],[Agricultura (kilotoneladas CO₂e)]]-E139,0),0)</f>
        <v>-10</v>
      </c>
      <c r="G140">
        <f>IF(A139=Emisiones_CH4_CO2eq_LA[[#This Row],[País]],IFERROR(((Emisiones_CH4_CO2eq_LA[[#This Row],[Agricultura (kilotoneladas CO₂e)]]-E139)/E139)*100,0),0)</f>
        <v>-0.30211480362537763</v>
      </c>
      <c r="H140">
        <v>0.97864768683273995</v>
      </c>
      <c r="I140">
        <v>0</v>
      </c>
      <c r="J140">
        <f>IF(A139=Emisiones_CH4_CO2eq_LA[[#This Row],[País]],IFERROR(Emisiones_CH4_CO2eq_LA[[#This Row],[Emisiones Fugitivas (kilotoneladas CO₂e)]]-I139,0),0)</f>
        <v>0</v>
      </c>
      <c r="K140">
        <f>IF(A139=Emisiones_CH4_CO2eq_LA[[#This Row],[País]],IFERROR(((Emisiones_CH4_CO2eq_LA[[#This Row],[Emisiones Fugitivas (kilotoneladas CO₂e)]]-I139)/I139)*100,0),0)</f>
        <v>0</v>
      </c>
      <c r="L140">
        <v>0</v>
      </c>
      <c r="M140">
        <v>770</v>
      </c>
      <c r="N140">
        <f>IF(A139=Emisiones_CH4_CO2eq_LA[[#This Row],[País]],IFERROR(Emisiones_CH4_CO2eq_LA[[#This Row],[Residuos (kilotoneladas CO₂e)]]-M139,0),0)</f>
        <v>80</v>
      </c>
      <c r="O140">
        <f>IF(A139=Emisiones_CH4_CO2eq_LA[[#This Row],[País]],IFERROR(((Emisiones_CH4_CO2eq_LA[[#This Row],[Residuos (kilotoneladas CO₂e)]]-M139)/M139)*100,0),0)</f>
        <v>11.594202898550725</v>
      </c>
      <c r="P140">
        <v>0.22835112692763901</v>
      </c>
      <c r="Q140">
        <v>70</v>
      </c>
      <c r="R140">
        <f>IF(A139=Emisiones_CH4_CO2eq_LA[[#This Row],[País]],IFERROR(Emisiones_CH4_CO2eq_LA[[#This Row],[UCTUS (kilotoneladas CO₂e)]]-Q139,0),0)</f>
        <v>0</v>
      </c>
      <c r="S140">
        <f>IF(A139=Emisiones_CH4_CO2eq_LA[[#This Row],[País]],IFERROR(((Emisiones_CH4_CO2eq_LA[[#This Row],[UCTUS (kilotoneladas CO₂e)]]-Q139)/Q139)*100,0),0)</f>
        <v>0</v>
      </c>
      <c r="T140">
        <v>2.0759193357058101E-2</v>
      </c>
      <c r="U140">
        <v>0</v>
      </c>
      <c r="V140">
        <f>IF(A139=Emisiones_CH4_CO2eq_LA[[#This Row],[País]],IFERROR(Emisiones_CH4_CO2eq_LA[[#This Row],[Industria (kilotoneladas CO₂e)]]-U139,0),0)</f>
        <v>0</v>
      </c>
      <c r="W140">
        <f>IF(A139=Emisiones_CH4_CO2eq_LA[[#This Row],[País]],IFERROR(((Emisiones_CH4_CO2eq_LA[[#This Row],[Industria (kilotoneladas CO₂e)]]-U139)/U139)*100,0),0)</f>
        <v>0</v>
      </c>
      <c r="X140">
        <v>0</v>
      </c>
      <c r="Y140">
        <v>320</v>
      </c>
      <c r="Z140">
        <f>IF(A139=Emisiones_CH4_CO2eq_LA[[#This Row],[País]],IFERROR(Emisiones_CH4_CO2eq_LA[[#This Row],[Otras Quemas de Combustible (kilotoneladas CO₂e)]]-Y139,0),0)</f>
        <v>-20</v>
      </c>
      <c r="AA140">
        <f>IF(A139=Emisiones_CH4_CO2eq_LA[[#This Row],[País]],IFERROR(((Emisiones_CH4_CO2eq_LA[[#This Row],[Otras Quemas de Combustible (kilotoneladas CO₂e)]]-Y139)/Y139)*100,0),0)</f>
        <v>-5.8823529411764701</v>
      </c>
      <c r="AB140">
        <v>0.09</v>
      </c>
    </row>
    <row r="141" spans="1:28" x14ac:dyDescent="0.25">
      <c r="A141" t="s">
        <v>80</v>
      </c>
      <c r="B141" t="s">
        <v>80</v>
      </c>
      <c r="C141" t="s">
        <v>81</v>
      </c>
      <c r="D141">
        <v>1994</v>
      </c>
      <c r="E141">
        <v>2980</v>
      </c>
      <c r="F141">
        <f>IF(A140=Emisiones_CH4_CO2eq_LA[[#This Row],[País]],IFERROR(Emisiones_CH4_CO2eq_LA[[#This Row],[Agricultura (kilotoneladas CO₂e)]]-E140,0),0)</f>
        <v>-320</v>
      </c>
      <c r="G141">
        <f>IF(A140=Emisiones_CH4_CO2eq_LA[[#This Row],[País]],IFERROR(((Emisiones_CH4_CO2eq_LA[[#This Row],[Agricultura (kilotoneladas CO₂e)]]-E140)/E140)*100,0),0)</f>
        <v>-9.6969696969696972</v>
      </c>
      <c r="H141">
        <v>0.86152067071407901</v>
      </c>
      <c r="I141">
        <v>0</v>
      </c>
      <c r="J141">
        <f>IF(A140=Emisiones_CH4_CO2eq_LA[[#This Row],[País]],IFERROR(Emisiones_CH4_CO2eq_LA[[#This Row],[Emisiones Fugitivas (kilotoneladas CO₂e)]]-I140,0),0)</f>
        <v>0</v>
      </c>
      <c r="K141">
        <f>IF(A140=Emisiones_CH4_CO2eq_LA[[#This Row],[País]],IFERROR(((Emisiones_CH4_CO2eq_LA[[#This Row],[Emisiones Fugitivas (kilotoneladas CO₂e)]]-I140)/I140)*100,0),0)</f>
        <v>0</v>
      </c>
      <c r="L141">
        <v>0</v>
      </c>
      <c r="M141">
        <v>860</v>
      </c>
      <c r="N141">
        <f>IF(A140=Emisiones_CH4_CO2eq_LA[[#This Row],[País]],IFERROR(Emisiones_CH4_CO2eq_LA[[#This Row],[Residuos (kilotoneladas CO₂e)]]-M140,0),0)</f>
        <v>90</v>
      </c>
      <c r="O141">
        <f>IF(A140=Emisiones_CH4_CO2eq_LA[[#This Row],[País]],IFERROR(((Emisiones_CH4_CO2eq_LA[[#This Row],[Residuos (kilotoneladas CO₂e)]]-M140)/M140)*100,0),0)</f>
        <v>11.688311688311687</v>
      </c>
      <c r="P141">
        <v>0.248626770742989</v>
      </c>
      <c r="Q141">
        <v>70</v>
      </c>
      <c r="R141">
        <f>IF(A140=Emisiones_CH4_CO2eq_LA[[#This Row],[País]],IFERROR(Emisiones_CH4_CO2eq_LA[[#This Row],[UCTUS (kilotoneladas CO₂e)]]-Q140,0),0)</f>
        <v>0</v>
      </c>
      <c r="S141">
        <f>IF(A140=Emisiones_CH4_CO2eq_LA[[#This Row],[País]],IFERROR(((Emisiones_CH4_CO2eq_LA[[#This Row],[UCTUS (kilotoneladas CO₂e)]]-Q140)/Q140)*100,0),0)</f>
        <v>0</v>
      </c>
      <c r="T141">
        <v>2.0237062734894399E-2</v>
      </c>
      <c r="U141">
        <v>0</v>
      </c>
      <c r="V141">
        <f>IF(A140=Emisiones_CH4_CO2eq_LA[[#This Row],[País]],IFERROR(Emisiones_CH4_CO2eq_LA[[#This Row],[Industria (kilotoneladas CO₂e)]]-U140,0),0)</f>
        <v>0</v>
      </c>
      <c r="W141">
        <f>IF(A140=Emisiones_CH4_CO2eq_LA[[#This Row],[País]],IFERROR(((Emisiones_CH4_CO2eq_LA[[#This Row],[Industria (kilotoneladas CO₂e)]]-U140)/U140)*100,0),0)</f>
        <v>0</v>
      </c>
      <c r="X141">
        <v>0</v>
      </c>
      <c r="Y141">
        <v>300</v>
      </c>
      <c r="Z141">
        <f>IF(A140=Emisiones_CH4_CO2eq_LA[[#This Row],[País]],IFERROR(Emisiones_CH4_CO2eq_LA[[#This Row],[Otras Quemas de Combustible (kilotoneladas CO₂e)]]-Y140,0),0)</f>
        <v>-20</v>
      </c>
      <c r="AA141">
        <f>IF(A140=Emisiones_CH4_CO2eq_LA[[#This Row],[País]],IFERROR(((Emisiones_CH4_CO2eq_LA[[#This Row],[Otras Quemas de Combustible (kilotoneladas CO₂e)]]-Y140)/Y140)*100,0),0)</f>
        <v>-6.25</v>
      </c>
      <c r="AB141">
        <v>0.09</v>
      </c>
    </row>
    <row r="142" spans="1:28" x14ac:dyDescent="0.25">
      <c r="A142" t="s">
        <v>80</v>
      </c>
      <c r="B142" t="s">
        <v>80</v>
      </c>
      <c r="C142" t="s">
        <v>81</v>
      </c>
      <c r="D142">
        <v>1995</v>
      </c>
      <c r="E142">
        <v>2620</v>
      </c>
      <c r="F142">
        <f>IF(A141=Emisiones_CH4_CO2eq_LA[[#This Row],[País]],IFERROR(Emisiones_CH4_CO2eq_LA[[#This Row],[Agricultura (kilotoneladas CO₂e)]]-E141,0),0)</f>
        <v>-360</v>
      </c>
      <c r="G142">
        <f>IF(A141=Emisiones_CH4_CO2eq_LA[[#This Row],[País]],IFERROR(((Emisiones_CH4_CO2eq_LA[[#This Row],[Agricultura (kilotoneladas CO₂e)]]-E141)/E141)*100,0),0)</f>
        <v>-12.080536912751679</v>
      </c>
      <c r="H142">
        <v>0.73886068809926597</v>
      </c>
      <c r="I142">
        <v>0</v>
      </c>
      <c r="J142">
        <f>IF(A141=Emisiones_CH4_CO2eq_LA[[#This Row],[País]],IFERROR(Emisiones_CH4_CO2eq_LA[[#This Row],[Emisiones Fugitivas (kilotoneladas CO₂e)]]-I141,0),0)</f>
        <v>0</v>
      </c>
      <c r="K142">
        <f>IF(A141=Emisiones_CH4_CO2eq_LA[[#This Row],[País]],IFERROR(((Emisiones_CH4_CO2eq_LA[[#This Row],[Emisiones Fugitivas (kilotoneladas CO₂e)]]-I141)/I141)*100,0),0)</f>
        <v>0</v>
      </c>
      <c r="L142">
        <v>0</v>
      </c>
      <c r="M142">
        <v>950</v>
      </c>
      <c r="N142">
        <f>IF(A141=Emisiones_CH4_CO2eq_LA[[#This Row],[País]],IFERROR(Emisiones_CH4_CO2eq_LA[[#This Row],[Residuos (kilotoneladas CO₂e)]]-M141,0),0)</f>
        <v>90</v>
      </c>
      <c r="O142">
        <f>IF(A141=Emisiones_CH4_CO2eq_LA[[#This Row],[País]],IFERROR(((Emisiones_CH4_CO2eq_LA[[#This Row],[Residuos (kilotoneladas CO₂e)]]-M141)/M141)*100,0),0)</f>
        <v>10.465116279069768</v>
      </c>
      <c r="P142">
        <v>0.267907501410039</v>
      </c>
      <c r="Q142">
        <v>70</v>
      </c>
      <c r="R142">
        <f>IF(A141=Emisiones_CH4_CO2eq_LA[[#This Row],[País]],IFERROR(Emisiones_CH4_CO2eq_LA[[#This Row],[UCTUS (kilotoneladas CO₂e)]]-Q141,0),0)</f>
        <v>0</v>
      </c>
      <c r="S142">
        <f>IF(A141=Emisiones_CH4_CO2eq_LA[[#This Row],[País]],IFERROR(((Emisiones_CH4_CO2eq_LA[[#This Row],[UCTUS (kilotoneladas CO₂e)]]-Q141)/Q141)*100,0),0)</f>
        <v>0</v>
      </c>
      <c r="T142">
        <v>1.9740552735476501E-2</v>
      </c>
      <c r="U142">
        <v>0</v>
      </c>
      <c r="V142">
        <f>IF(A141=Emisiones_CH4_CO2eq_LA[[#This Row],[País]],IFERROR(Emisiones_CH4_CO2eq_LA[[#This Row],[Industria (kilotoneladas CO₂e)]]-U141,0),0)</f>
        <v>0</v>
      </c>
      <c r="W142">
        <f>IF(A141=Emisiones_CH4_CO2eq_LA[[#This Row],[País]],IFERROR(((Emisiones_CH4_CO2eq_LA[[#This Row],[Industria (kilotoneladas CO₂e)]]-U141)/U141)*100,0),0)</f>
        <v>0</v>
      </c>
      <c r="X142">
        <v>0</v>
      </c>
      <c r="Y142">
        <v>280</v>
      </c>
      <c r="Z142">
        <f>IF(A141=Emisiones_CH4_CO2eq_LA[[#This Row],[País]],IFERROR(Emisiones_CH4_CO2eq_LA[[#This Row],[Otras Quemas de Combustible (kilotoneladas CO₂e)]]-Y141,0),0)</f>
        <v>-20</v>
      </c>
      <c r="AA142">
        <f>IF(A141=Emisiones_CH4_CO2eq_LA[[#This Row],[País]],IFERROR(((Emisiones_CH4_CO2eq_LA[[#This Row],[Otras Quemas de Combustible (kilotoneladas CO₂e)]]-Y141)/Y141)*100,0),0)</f>
        <v>-6.666666666666667</v>
      </c>
      <c r="AB142">
        <v>0.08</v>
      </c>
    </row>
    <row r="143" spans="1:28" x14ac:dyDescent="0.25">
      <c r="A143" t="s">
        <v>80</v>
      </c>
      <c r="B143" t="s">
        <v>80</v>
      </c>
      <c r="C143" t="s">
        <v>81</v>
      </c>
      <c r="D143">
        <v>1996</v>
      </c>
      <c r="E143">
        <v>2550</v>
      </c>
      <c r="F143">
        <f>IF(A142=Emisiones_CH4_CO2eq_LA[[#This Row],[País]],IFERROR(Emisiones_CH4_CO2eq_LA[[#This Row],[Agricultura (kilotoneladas CO₂e)]]-E142,0),0)</f>
        <v>-70</v>
      </c>
      <c r="G143">
        <f>IF(A142=Emisiones_CH4_CO2eq_LA[[#This Row],[País]],IFERROR(((Emisiones_CH4_CO2eq_LA[[#This Row],[Agricultura (kilotoneladas CO₂e)]]-E142)/E142)*100,0),0)</f>
        <v>-2.6717557251908395</v>
      </c>
      <c r="H143">
        <v>0.70209251101321501</v>
      </c>
      <c r="I143">
        <v>0</v>
      </c>
      <c r="J143">
        <f>IF(A142=Emisiones_CH4_CO2eq_LA[[#This Row],[País]],IFERROR(Emisiones_CH4_CO2eq_LA[[#This Row],[Emisiones Fugitivas (kilotoneladas CO₂e)]]-I142,0),0)</f>
        <v>0</v>
      </c>
      <c r="K143">
        <f>IF(A142=Emisiones_CH4_CO2eq_LA[[#This Row],[País]],IFERROR(((Emisiones_CH4_CO2eq_LA[[#This Row],[Emisiones Fugitivas (kilotoneladas CO₂e)]]-I142)/I142)*100,0),0)</f>
        <v>0</v>
      </c>
      <c r="L143">
        <v>0</v>
      </c>
      <c r="M143">
        <v>1040</v>
      </c>
      <c r="N143">
        <f>IF(A142=Emisiones_CH4_CO2eq_LA[[#This Row],[País]],IFERROR(Emisiones_CH4_CO2eq_LA[[#This Row],[Residuos (kilotoneladas CO₂e)]]-M142,0),0)</f>
        <v>90</v>
      </c>
      <c r="O143">
        <f>IF(A142=Emisiones_CH4_CO2eq_LA[[#This Row],[País]],IFERROR(((Emisiones_CH4_CO2eq_LA[[#This Row],[Residuos (kilotoneladas CO₂e)]]-M142)/M142)*100,0),0)</f>
        <v>9.4736842105263168</v>
      </c>
      <c r="P143">
        <v>0.28634361233480099</v>
      </c>
      <c r="Q143">
        <v>20</v>
      </c>
      <c r="R143">
        <f>IF(A142=Emisiones_CH4_CO2eq_LA[[#This Row],[País]],IFERROR(Emisiones_CH4_CO2eq_LA[[#This Row],[UCTUS (kilotoneladas CO₂e)]]-Q142,0),0)</f>
        <v>-50</v>
      </c>
      <c r="S143">
        <f>IF(A142=Emisiones_CH4_CO2eq_LA[[#This Row],[País]],IFERROR(((Emisiones_CH4_CO2eq_LA[[#This Row],[UCTUS (kilotoneladas CO₂e)]]-Q142)/Q142)*100,0),0)</f>
        <v>-71.428571428571431</v>
      </c>
      <c r="T143">
        <v>5.5066079295154101E-3</v>
      </c>
      <c r="U143">
        <v>0</v>
      </c>
      <c r="V143">
        <f>IF(A142=Emisiones_CH4_CO2eq_LA[[#This Row],[País]],IFERROR(Emisiones_CH4_CO2eq_LA[[#This Row],[Industria (kilotoneladas CO₂e)]]-U142,0),0)</f>
        <v>0</v>
      </c>
      <c r="W143">
        <f>IF(A142=Emisiones_CH4_CO2eq_LA[[#This Row],[País]],IFERROR(((Emisiones_CH4_CO2eq_LA[[#This Row],[Industria (kilotoneladas CO₂e)]]-U142)/U142)*100,0),0)</f>
        <v>0</v>
      </c>
      <c r="X143">
        <v>0</v>
      </c>
      <c r="Y143">
        <v>260</v>
      </c>
      <c r="Z143">
        <f>IF(A142=Emisiones_CH4_CO2eq_LA[[#This Row],[País]],IFERROR(Emisiones_CH4_CO2eq_LA[[#This Row],[Otras Quemas de Combustible (kilotoneladas CO₂e)]]-Y142,0),0)</f>
        <v>-20</v>
      </c>
      <c r="AA143">
        <f>IF(A142=Emisiones_CH4_CO2eq_LA[[#This Row],[País]],IFERROR(((Emisiones_CH4_CO2eq_LA[[#This Row],[Otras Quemas de Combustible (kilotoneladas CO₂e)]]-Y142)/Y142)*100,0),0)</f>
        <v>-7.1428571428571423</v>
      </c>
      <c r="AB143">
        <v>7.0000000000000007E-2</v>
      </c>
    </row>
    <row r="144" spans="1:28" x14ac:dyDescent="0.25">
      <c r="A144" t="s">
        <v>80</v>
      </c>
      <c r="B144" t="s">
        <v>80</v>
      </c>
      <c r="C144" t="s">
        <v>81</v>
      </c>
      <c r="D144">
        <v>1997</v>
      </c>
      <c r="E144">
        <v>2490</v>
      </c>
      <c r="F144">
        <f>IF(A143=Emisiones_CH4_CO2eq_LA[[#This Row],[País]],IFERROR(Emisiones_CH4_CO2eq_LA[[#This Row],[Agricultura (kilotoneladas CO₂e)]]-E143,0),0)</f>
        <v>-60</v>
      </c>
      <c r="G144">
        <f>IF(A143=Emisiones_CH4_CO2eq_LA[[#This Row],[País]],IFERROR(((Emisiones_CH4_CO2eq_LA[[#This Row],[Agricultura (kilotoneladas CO₂e)]]-E143)/E143)*100,0),0)</f>
        <v>-2.3529411764705883</v>
      </c>
      <c r="H144">
        <v>0.66953482118849095</v>
      </c>
      <c r="I144">
        <v>0</v>
      </c>
      <c r="J144">
        <f>IF(A143=Emisiones_CH4_CO2eq_LA[[#This Row],[País]],IFERROR(Emisiones_CH4_CO2eq_LA[[#This Row],[Emisiones Fugitivas (kilotoneladas CO₂e)]]-I143,0),0)</f>
        <v>0</v>
      </c>
      <c r="K144">
        <f>IF(A143=Emisiones_CH4_CO2eq_LA[[#This Row],[País]],IFERROR(((Emisiones_CH4_CO2eq_LA[[#This Row],[Emisiones Fugitivas (kilotoneladas CO₂e)]]-I143)/I143)*100,0),0)</f>
        <v>0</v>
      </c>
      <c r="L144">
        <v>0</v>
      </c>
      <c r="M144">
        <v>1150</v>
      </c>
      <c r="N144">
        <f>IF(A143=Emisiones_CH4_CO2eq_LA[[#This Row],[País]],IFERROR(Emisiones_CH4_CO2eq_LA[[#This Row],[Residuos (kilotoneladas CO₂e)]]-M143,0),0)</f>
        <v>110</v>
      </c>
      <c r="O144">
        <f>IF(A143=Emisiones_CH4_CO2eq_LA[[#This Row],[País]],IFERROR(((Emisiones_CH4_CO2eq_LA[[#This Row],[Residuos (kilotoneladas CO₂e)]]-M143)/M143)*100,0),0)</f>
        <v>10.576923076923077</v>
      </c>
      <c r="P144">
        <v>0.30922290938424302</v>
      </c>
      <c r="Q144">
        <v>30</v>
      </c>
      <c r="R144">
        <f>IF(A143=Emisiones_CH4_CO2eq_LA[[#This Row],[País]],IFERROR(Emisiones_CH4_CO2eq_LA[[#This Row],[UCTUS (kilotoneladas CO₂e)]]-Q143,0),0)</f>
        <v>10</v>
      </c>
      <c r="S144">
        <f>IF(A143=Emisiones_CH4_CO2eq_LA[[#This Row],[País]],IFERROR(((Emisiones_CH4_CO2eq_LA[[#This Row],[UCTUS (kilotoneladas CO₂e)]]-Q143)/Q143)*100,0),0)</f>
        <v>50</v>
      </c>
      <c r="T144">
        <v>8.0666845926324199E-3</v>
      </c>
      <c r="U144">
        <v>0</v>
      </c>
      <c r="V144">
        <f>IF(A143=Emisiones_CH4_CO2eq_LA[[#This Row],[País]],IFERROR(Emisiones_CH4_CO2eq_LA[[#This Row],[Industria (kilotoneladas CO₂e)]]-U143,0),0)</f>
        <v>0</v>
      </c>
      <c r="W144">
        <f>IF(A143=Emisiones_CH4_CO2eq_LA[[#This Row],[País]],IFERROR(((Emisiones_CH4_CO2eq_LA[[#This Row],[Industria (kilotoneladas CO₂e)]]-U143)/U143)*100,0),0)</f>
        <v>0</v>
      </c>
      <c r="X144">
        <v>0</v>
      </c>
      <c r="Y144">
        <v>260</v>
      </c>
      <c r="Z144">
        <f>IF(A143=Emisiones_CH4_CO2eq_LA[[#This Row],[País]],IFERROR(Emisiones_CH4_CO2eq_LA[[#This Row],[Otras Quemas de Combustible (kilotoneladas CO₂e)]]-Y143,0),0)</f>
        <v>0</v>
      </c>
      <c r="AA144">
        <f>IF(A143=Emisiones_CH4_CO2eq_LA[[#This Row],[País]],IFERROR(((Emisiones_CH4_CO2eq_LA[[#This Row],[Otras Quemas de Combustible (kilotoneladas CO₂e)]]-Y143)/Y143)*100,0),0)</f>
        <v>0</v>
      </c>
      <c r="AB144">
        <v>7.0000000000000007E-2</v>
      </c>
    </row>
    <row r="145" spans="1:28" x14ac:dyDescent="0.25">
      <c r="A145" t="s">
        <v>80</v>
      </c>
      <c r="B145" t="s">
        <v>80</v>
      </c>
      <c r="C145" t="s">
        <v>81</v>
      </c>
      <c r="D145">
        <v>1998</v>
      </c>
      <c r="E145">
        <v>2500</v>
      </c>
      <c r="F145">
        <f>IF(A144=Emisiones_CH4_CO2eq_LA[[#This Row],[País]],IFERROR(Emisiones_CH4_CO2eq_LA[[#This Row],[Agricultura (kilotoneladas CO₂e)]]-E144,0),0)</f>
        <v>10</v>
      </c>
      <c r="G145">
        <f>IF(A144=Emisiones_CH4_CO2eq_LA[[#This Row],[País]],IFERROR(((Emisiones_CH4_CO2eq_LA[[#This Row],[Agricultura (kilotoneladas CO₂e)]]-E144)/E144)*100,0),0)</f>
        <v>0.40160642570281119</v>
      </c>
      <c r="H145">
        <v>0.65720294426919001</v>
      </c>
      <c r="I145">
        <v>0</v>
      </c>
      <c r="J145">
        <f>IF(A144=Emisiones_CH4_CO2eq_LA[[#This Row],[País]],IFERROR(Emisiones_CH4_CO2eq_LA[[#This Row],[Emisiones Fugitivas (kilotoneladas CO₂e)]]-I144,0),0)</f>
        <v>0</v>
      </c>
      <c r="K145">
        <f>IF(A144=Emisiones_CH4_CO2eq_LA[[#This Row],[País]],IFERROR(((Emisiones_CH4_CO2eq_LA[[#This Row],[Emisiones Fugitivas (kilotoneladas CO₂e)]]-I144)/I144)*100,0),0)</f>
        <v>0</v>
      </c>
      <c r="L145">
        <v>0</v>
      </c>
      <c r="M145">
        <v>1250</v>
      </c>
      <c r="N145">
        <f>IF(A144=Emisiones_CH4_CO2eq_LA[[#This Row],[País]],IFERROR(Emisiones_CH4_CO2eq_LA[[#This Row],[Residuos (kilotoneladas CO₂e)]]-M144,0),0)</f>
        <v>100</v>
      </c>
      <c r="O145">
        <f>IF(A144=Emisiones_CH4_CO2eq_LA[[#This Row],[País]],IFERROR(((Emisiones_CH4_CO2eq_LA[[#This Row],[Residuos (kilotoneladas CO₂e)]]-M144)/M144)*100,0),0)</f>
        <v>8.695652173913043</v>
      </c>
      <c r="P145">
        <v>0.32860147213459501</v>
      </c>
      <c r="Q145">
        <v>50</v>
      </c>
      <c r="R145">
        <f>IF(A144=Emisiones_CH4_CO2eq_LA[[#This Row],[País]],IFERROR(Emisiones_CH4_CO2eq_LA[[#This Row],[UCTUS (kilotoneladas CO₂e)]]-Q144,0),0)</f>
        <v>20</v>
      </c>
      <c r="S145">
        <f>IF(A144=Emisiones_CH4_CO2eq_LA[[#This Row],[País]],IFERROR(((Emisiones_CH4_CO2eq_LA[[#This Row],[UCTUS (kilotoneladas CO₂e)]]-Q144)/Q144)*100,0),0)</f>
        <v>66.666666666666657</v>
      </c>
      <c r="T145">
        <v>1.3144058885383799E-2</v>
      </c>
      <c r="U145">
        <v>0</v>
      </c>
      <c r="V145">
        <f>IF(A144=Emisiones_CH4_CO2eq_LA[[#This Row],[País]],IFERROR(Emisiones_CH4_CO2eq_LA[[#This Row],[Industria (kilotoneladas CO₂e)]]-U144,0),0)</f>
        <v>0</v>
      </c>
      <c r="W145">
        <f>IF(A144=Emisiones_CH4_CO2eq_LA[[#This Row],[País]],IFERROR(((Emisiones_CH4_CO2eq_LA[[#This Row],[Industria (kilotoneladas CO₂e)]]-U144)/U144)*100,0),0)</f>
        <v>0</v>
      </c>
      <c r="X145">
        <v>0</v>
      </c>
      <c r="Y145">
        <v>270</v>
      </c>
      <c r="Z145">
        <f>IF(A144=Emisiones_CH4_CO2eq_LA[[#This Row],[País]],IFERROR(Emisiones_CH4_CO2eq_LA[[#This Row],[Otras Quemas de Combustible (kilotoneladas CO₂e)]]-Y144,0),0)</f>
        <v>10</v>
      </c>
      <c r="AA145">
        <f>IF(A144=Emisiones_CH4_CO2eq_LA[[#This Row],[País]],IFERROR(((Emisiones_CH4_CO2eq_LA[[#This Row],[Otras Quemas de Combustible (kilotoneladas CO₂e)]]-Y144)/Y144)*100,0),0)</f>
        <v>3.8461538461538463</v>
      </c>
      <c r="AB145">
        <v>7.0000000000000007E-2</v>
      </c>
    </row>
    <row r="146" spans="1:28" x14ac:dyDescent="0.25">
      <c r="A146" t="s">
        <v>80</v>
      </c>
      <c r="B146" t="s">
        <v>80</v>
      </c>
      <c r="C146" t="s">
        <v>81</v>
      </c>
      <c r="D146">
        <v>1999</v>
      </c>
      <c r="E146">
        <v>2370</v>
      </c>
      <c r="F146">
        <f>IF(A145=Emisiones_CH4_CO2eq_LA[[#This Row],[País]],IFERROR(Emisiones_CH4_CO2eq_LA[[#This Row],[Agricultura (kilotoneladas CO₂e)]]-E145,0),0)</f>
        <v>-130</v>
      </c>
      <c r="G146">
        <f>IF(A145=Emisiones_CH4_CO2eq_LA[[#This Row],[País]],IFERROR(((Emisiones_CH4_CO2eq_LA[[#This Row],[Agricultura (kilotoneladas CO₂e)]]-E145)/E145)*100,0),0)</f>
        <v>-5.2</v>
      </c>
      <c r="H146">
        <v>0.61003861003861004</v>
      </c>
      <c r="I146">
        <v>0</v>
      </c>
      <c r="J146">
        <f>IF(A145=Emisiones_CH4_CO2eq_LA[[#This Row],[País]],IFERROR(Emisiones_CH4_CO2eq_LA[[#This Row],[Emisiones Fugitivas (kilotoneladas CO₂e)]]-I145,0),0)</f>
        <v>0</v>
      </c>
      <c r="K146">
        <f>IF(A145=Emisiones_CH4_CO2eq_LA[[#This Row],[País]],IFERROR(((Emisiones_CH4_CO2eq_LA[[#This Row],[Emisiones Fugitivas (kilotoneladas CO₂e)]]-I145)/I145)*100,0),0)</f>
        <v>0</v>
      </c>
      <c r="L146">
        <v>0</v>
      </c>
      <c r="M146">
        <v>1360</v>
      </c>
      <c r="N146">
        <f>IF(A145=Emisiones_CH4_CO2eq_LA[[#This Row],[País]],IFERROR(Emisiones_CH4_CO2eq_LA[[#This Row],[Residuos (kilotoneladas CO₂e)]]-M145,0),0)</f>
        <v>110</v>
      </c>
      <c r="O146">
        <f>IF(A145=Emisiones_CH4_CO2eq_LA[[#This Row],[País]],IFERROR(((Emisiones_CH4_CO2eq_LA[[#This Row],[Residuos (kilotoneladas CO₂e)]]-M145)/M145)*100,0),0)</f>
        <v>8.7999999999999989</v>
      </c>
      <c r="P146">
        <v>0.35006435006434999</v>
      </c>
      <c r="Q146">
        <v>30</v>
      </c>
      <c r="R146">
        <f>IF(A145=Emisiones_CH4_CO2eq_LA[[#This Row],[País]],IFERROR(Emisiones_CH4_CO2eq_LA[[#This Row],[UCTUS (kilotoneladas CO₂e)]]-Q145,0),0)</f>
        <v>-20</v>
      </c>
      <c r="S146">
        <f>IF(A145=Emisiones_CH4_CO2eq_LA[[#This Row],[País]],IFERROR(((Emisiones_CH4_CO2eq_LA[[#This Row],[UCTUS (kilotoneladas CO₂e)]]-Q145)/Q145)*100,0),0)</f>
        <v>-40</v>
      </c>
      <c r="T146">
        <v>7.7220077220077196E-3</v>
      </c>
      <c r="U146">
        <v>0</v>
      </c>
      <c r="V146">
        <f>IF(A145=Emisiones_CH4_CO2eq_LA[[#This Row],[País]],IFERROR(Emisiones_CH4_CO2eq_LA[[#This Row],[Industria (kilotoneladas CO₂e)]]-U145,0),0)</f>
        <v>0</v>
      </c>
      <c r="W146">
        <f>IF(A145=Emisiones_CH4_CO2eq_LA[[#This Row],[País]],IFERROR(((Emisiones_CH4_CO2eq_LA[[#This Row],[Industria (kilotoneladas CO₂e)]]-U145)/U145)*100,0),0)</f>
        <v>0</v>
      </c>
      <c r="X146">
        <v>0</v>
      </c>
      <c r="Y146">
        <v>280</v>
      </c>
      <c r="Z146">
        <f>IF(A145=Emisiones_CH4_CO2eq_LA[[#This Row],[País]],IFERROR(Emisiones_CH4_CO2eq_LA[[#This Row],[Otras Quemas de Combustible (kilotoneladas CO₂e)]]-Y145,0),0)</f>
        <v>10</v>
      </c>
      <c r="AA146">
        <f>IF(A145=Emisiones_CH4_CO2eq_LA[[#This Row],[País]],IFERROR(((Emisiones_CH4_CO2eq_LA[[#This Row],[Otras Quemas de Combustible (kilotoneladas CO₂e)]]-Y145)/Y145)*100,0),0)</f>
        <v>3.7037037037037033</v>
      </c>
      <c r="AB146">
        <v>7.0000000000000007E-2</v>
      </c>
    </row>
    <row r="147" spans="1:28" x14ac:dyDescent="0.25">
      <c r="A147" t="s">
        <v>80</v>
      </c>
      <c r="B147" t="s">
        <v>80</v>
      </c>
      <c r="C147" t="s">
        <v>81</v>
      </c>
      <c r="D147">
        <v>2000</v>
      </c>
      <c r="E147">
        <v>2280</v>
      </c>
      <c r="F147">
        <f>IF(A146=Emisiones_CH4_CO2eq_LA[[#This Row],[País]],IFERROR(Emisiones_CH4_CO2eq_LA[[#This Row],[Agricultura (kilotoneladas CO₂e)]]-E146,0),0)</f>
        <v>-90</v>
      </c>
      <c r="G147">
        <f>IF(A146=Emisiones_CH4_CO2eq_LA[[#This Row],[País]],IFERROR(((Emisiones_CH4_CO2eq_LA[[#This Row],[Agricultura (kilotoneladas CO₂e)]]-E146)/E146)*100,0),0)</f>
        <v>-3.79746835443038</v>
      </c>
      <c r="H147">
        <v>0.57546693589096398</v>
      </c>
      <c r="I147">
        <v>0</v>
      </c>
      <c r="J147">
        <f>IF(A146=Emisiones_CH4_CO2eq_LA[[#This Row],[País]],IFERROR(Emisiones_CH4_CO2eq_LA[[#This Row],[Emisiones Fugitivas (kilotoneladas CO₂e)]]-I146,0),0)</f>
        <v>0</v>
      </c>
      <c r="K147">
        <f>IF(A146=Emisiones_CH4_CO2eq_LA[[#This Row],[País]],IFERROR(((Emisiones_CH4_CO2eq_LA[[#This Row],[Emisiones Fugitivas (kilotoneladas CO₂e)]]-I146)/I146)*100,0),0)</f>
        <v>0</v>
      </c>
      <c r="L147">
        <v>0</v>
      </c>
      <c r="M147">
        <v>1470</v>
      </c>
      <c r="N147">
        <f>IF(A146=Emisiones_CH4_CO2eq_LA[[#This Row],[País]],IFERROR(Emisiones_CH4_CO2eq_LA[[#This Row],[Residuos (kilotoneladas CO₂e)]]-M146,0),0)</f>
        <v>110</v>
      </c>
      <c r="O147">
        <f>IF(A146=Emisiones_CH4_CO2eq_LA[[#This Row],[País]],IFERROR(((Emisiones_CH4_CO2eq_LA[[#This Row],[Residuos (kilotoneladas CO₂e)]]-M146)/M146)*100,0),0)</f>
        <v>8.0882352941176467</v>
      </c>
      <c r="P147">
        <v>0.37102473498233202</v>
      </c>
      <c r="Q147">
        <v>30</v>
      </c>
      <c r="R147">
        <f>IF(A146=Emisiones_CH4_CO2eq_LA[[#This Row],[País]],IFERROR(Emisiones_CH4_CO2eq_LA[[#This Row],[UCTUS (kilotoneladas CO₂e)]]-Q146,0),0)</f>
        <v>0</v>
      </c>
      <c r="S147">
        <f>IF(A146=Emisiones_CH4_CO2eq_LA[[#This Row],[País]],IFERROR(((Emisiones_CH4_CO2eq_LA[[#This Row],[UCTUS (kilotoneladas CO₂e)]]-Q146)/Q146)*100,0),0)</f>
        <v>0</v>
      </c>
      <c r="T147">
        <v>7.57193336698636E-3</v>
      </c>
      <c r="U147">
        <v>0</v>
      </c>
      <c r="V147">
        <f>IF(A146=Emisiones_CH4_CO2eq_LA[[#This Row],[País]],IFERROR(Emisiones_CH4_CO2eq_LA[[#This Row],[Industria (kilotoneladas CO₂e)]]-U146,0),0)</f>
        <v>0</v>
      </c>
      <c r="W147">
        <f>IF(A146=Emisiones_CH4_CO2eq_LA[[#This Row],[País]],IFERROR(((Emisiones_CH4_CO2eq_LA[[#This Row],[Industria (kilotoneladas CO₂e)]]-U146)/U146)*100,0),0)</f>
        <v>0</v>
      </c>
      <c r="X147">
        <v>0</v>
      </c>
      <c r="Y147">
        <v>290</v>
      </c>
      <c r="Z147">
        <f>IF(A146=Emisiones_CH4_CO2eq_LA[[#This Row],[País]],IFERROR(Emisiones_CH4_CO2eq_LA[[#This Row],[Otras Quemas de Combustible (kilotoneladas CO₂e)]]-Y146,0),0)</f>
        <v>10</v>
      </c>
      <c r="AA147">
        <f>IF(A146=Emisiones_CH4_CO2eq_LA[[#This Row],[País]],IFERROR(((Emisiones_CH4_CO2eq_LA[[#This Row],[Otras Quemas de Combustible (kilotoneladas CO₂e)]]-Y146)/Y146)*100,0),0)</f>
        <v>3.5714285714285712</v>
      </c>
      <c r="AB147">
        <v>7.0000000000000007E-2</v>
      </c>
    </row>
    <row r="148" spans="1:28" x14ac:dyDescent="0.25">
      <c r="A148" t="s">
        <v>80</v>
      </c>
      <c r="B148" t="s">
        <v>80</v>
      </c>
      <c r="C148" t="s">
        <v>81</v>
      </c>
      <c r="D148">
        <v>2001</v>
      </c>
      <c r="E148">
        <v>2190</v>
      </c>
      <c r="F148">
        <f>IF(A147=Emisiones_CH4_CO2eq_LA[[#This Row],[País]],IFERROR(Emisiones_CH4_CO2eq_LA[[#This Row],[Agricultura (kilotoneladas CO₂e)]]-E147,0),0)</f>
        <v>-90</v>
      </c>
      <c r="G148">
        <f>IF(A147=Emisiones_CH4_CO2eq_LA[[#This Row],[País]],IFERROR(((Emisiones_CH4_CO2eq_LA[[#This Row],[Agricultura (kilotoneladas CO₂e)]]-E147)/E147)*100,0),0)</f>
        <v>-3.9473684210526314</v>
      </c>
      <c r="H148">
        <v>0.54288547347545801</v>
      </c>
      <c r="I148">
        <v>0</v>
      </c>
      <c r="J148">
        <f>IF(A147=Emisiones_CH4_CO2eq_LA[[#This Row],[País]],IFERROR(Emisiones_CH4_CO2eq_LA[[#This Row],[Emisiones Fugitivas (kilotoneladas CO₂e)]]-I147,0),0)</f>
        <v>0</v>
      </c>
      <c r="K148">
        <f>IF(A147=Emisiones_CH4_CO2eq_LA[[#This Row],[País]],IFERROR(((Emisiones_CH4_CO2eq_LA[[#This Row],[Emisiones Fugitivas (kilotoneladas CO₂e)]]-I147)/I147)*100,0),0)</f>
        <v>0</v>
      </c>
      <c r="L148">
        <v>0</v>
      </c>
      <c r="M148">
        <v>1490</v>
      </c>
      <c r="N148">
        <f>IF(A147=Emisiones_CH4_CO2eq_LA[[#This Row],[País]],IFERROR(Emisiones_CH4_CO2eq_LA[[#This Row],[Residuos (kilotoneladas CO₂e)]]-M147,0),0)</f>
        <v>20</v>
      </c>
      <c r="O148">
        <f>IF(A147=Emisiones_CH4_CO2eq_LA[[#This Row],[País]],IFERROR(((Emisiones_CH4_CO2eq_LA[[#This Row],[Residuos (kilotoneladas CO₂e)]]-M147)/M147)*100,0),0)</f>
        <v>1.3605442176870748</v>
      </c>
      <c r="P148">
        <v>0.36936043629152199</v>
      </c>
      <c r="Q148">
        <v>50</v>
      </c>
      <c r="R148">
        <f>IF(A147=Emisiones_CH4_CO2eq_LA[[#This Row],[País]],IFERROR(Emisiones_CH4_CO2eq_LA[[#This Row],[UCTUS (kilotoneladas CO₂e)]]-Q147,0),0)</f>
        <v>20</v>
      </c>
      <c r="S148">
        <f>IF(A147=Emisiones_CH4_CO2eq_LA[[#This Row],[País]],IFERROR(((Emisiones_CH4_CO2eq_LA[[#This Row],[UCTUS (kilotoneladas CO₂e)]]-Q147)/Q147)*100,0),0)</f>
        <v>66.666666666666657</v>
      </c>
      <c r="T148">
        <v>1.23946455131383E-2</v>
      </c>
      <c r="U148">
        <v>0</v>
      </c>
      <c r="V148">
        <f>IF(A147=Emisiones_CH4_CO2eq_LA[[#This Row],[País]],IFERROR(Emisiones_CH4_CO2eq_LA[[#This Row],[Industria (kilotoneladas CO₂e)]]-U147,0),0)</f>
        <v>0</v>
      </c>
      <c r="W148">
        <f>IF(A147=Emisiones_CH4_CO2eq_LA[[#This Row],[País]],IFERROR(((Emisiones_CH4_CO2eq_LA[[#This Row],[Industria (kilotoneladas CO₂e)]]-U147)/U147)*100,0),0)</f>
        <v>0</v>
      </c>
      <c r="X148">
        <v>0</v>
      </c>
      <c r="Y148">
        <v>300</v>
      </c>
      <c r="Z148">
        <f>IF(A147=Emisiones_CH4_CO2eq_LA[[#This Row],[País]],IFERROR(Emisiones_CH4_CO2eq_LA[[#This Row],[Otras Quemas de Combustible (kilotoneladas CO₂e)]]-Y147,0),0)</f>
        <v>10</v>
      </c>
      <c r="AA148">
        <f>IF(A147=Emisiones_CH4_CO2eq_LA[[#This Row],[País]],IFERROR(((Emisiones_CH4_CO2eq_LA[[#This Row],[Otras Quemas de Combustible (kilotoneladas CO₂e)]]-Y147)/Y147)*100,0),0)</f>
        <v>3.4482758620689653</v>
      </c>
      <c r="AB148">
        <v>7.0000000000000007E-2</v>
      </c>
    </row>
    <row r="149" spans="1:28" x14ac:dyDescent="0.25">
      <c r="A149" t="s">
        <v>80</v>
      </c>
      <c r="B149" t="s">
        <v>80</v>
      </c>
      <c r="C149" t="s">
        <v>81</v>
      </c>
      <c r="D149">
        <v>2002</v>
      </c>
      <c r="E149">
        <v>2089.99999999999</v>
      </c>
      <c r="F149">
        <f>IF(A148=Emisiones_CH4_CO2eq_LA[[#This Row],[País]],IFERROR(Emisiones_CH4_CO2eq_LA[[#This Row],[Agricultura (kilotoneladas CO₂e)]]-E148,0),0)</f>
        <v>-100.00000000001</v>
      </c>
      <c r="G149">
        <f>IF(A148=Emisiones_CH4_CO2eq_LA[[#This Row],[País]],IFERROR(((Emisiones_CH4_CO2eq_LA[[#This Row],[Agricultura (kilotoneladas CO₂e)]]-E148)/E148)*100,0),0)</f>
        <v>-4.5662100456625572</v>
      </c>
      <c r="H149">
        <v>0.50963179712265305</v>
      </c>
      <c r="I149">
        <v>0</v>
      </c>
      <c r="J149">
        <f>IF(A148=Emisiones_CH4_CO2eq_LA[[#This Row],[País]],IFERROR(Emisiones_CH4_CO2eq_LA[[#This Row],[Emisiones Fugitivas (kilotoneladas CO₂e)]]-I148,0),0)</f>
        <v>0</v>
      </c>
      <c r="K149">
        <f>IF(A148=Emisiones_CH4_CO2eq_LA[[#This Row],[País]],IFERROR(((Emisiones_CH4_CO2eq_LA[[#This Row],[Emisiones Fugitivas (kilotoneladas CO₂e)]]-I148)/I148)*100,0),0)</f>
        <v>0</v>
      </c>
      <c r="L149">
        <v>0</v>
      </c>
      <c r="M149">
        <v>1510</v>
      </c>
      <c r="N149">
        <f>IF(A148=Emisiones_CH4_CO2eq_LA[[#This Row],[País]],IFERROR(Emisiones_CH4_CO2eq_LA[[#This Row],[Residuos (kilotoneladas CO₂e)]]-M148,0),0)</f>
        <v>20</v>
      </c>
      <c r="O149">
        <f>IF(A148=Emisiones_CH4_CO2eq_LA[[#This Row],[País]],IFERROR(((Emisiones_CH4_CO2eq_LA[[#This Row],[Residuos (kilotoneladas CO₂e)]]-M148)/M148)*100,0),0)</f>
        <v>1.3422818791946309</v>
      </c>
      <c r="P149">
        <v>0.36820287734698798</v>
      </c>
      <c r="Q149">
        <v>20</v>
      </c>
      <c r="R149">
        <f>IF(A148=Emisiones_CH4_CO2eq_LA[[#This Row],[País]],IFERROR(Emisiones_CH4_CO2eq_LA[[#This Row],[UCTUS (kilotoneladas CO₂e)]]-Q148,0),0)</f>
        <v>-30</v>
      </c>
      <c r="S149">
        <f>IF(A148=Emisiones_CH4_CO2eq_LA[[#This Row],[País]],IFERROR(((Emisiones_CH4_CO2eq_LA[[#This Row],[UCTUS (kilotoneladas CO₂e)]]-Q148)/Q148)*100,0),0)</f>
        <v>-60</v>
      </c>
      <c r="T149">
        <v>4.8768593026091199E-3</v>
      </c>
      <c r="U149">
        <v>0</v>
      </c>
      <c r="V149">
        <f>IF(A148=Emisiones_CH4_CO2eq_LA[[#This Row],[País]],IFERROR(Emisiones_CH4_CO2eq_LA[[#This Row],[Industria (kilotoneladas CO₂e)]]-U148,0),0)</f>
        <v>0</v>
      </c>
      <c r="W149">
        <f>IF(A148=Emisiones_CH4_CO2eq_LA[[#This Row],[País]],IFERROR(((Emisiones_CH4_CO2eq_LA[[#This Row],[Industria (kilotoneladas CO₂e)]]-U148)/U148)*100,0),0)</f>
        <v>0</v>
      </c>
      <c r="X149">
        <v>0</v>
      </c>
      <c r="Y149">
        <v>320</v>
      </c>
      <c r="Z149">
        <f>IF(A148=Emisiones_CH4_CO2eq_LA[[#This Row],[País]],IFERROR(Emisiones_CH4_CO2eq_LA[[#This Row],[Otras Quemas de Combustible (kilotoneladas CO₂e)]]-Y148,0),0)</f>
        <v>20</v>
      </c>
      <c r="AA149">
        <f>IF(A148=Emisiones_CH4_CO2eq_LA[[#This Row],[País]],IFERROR(((Emisiones_CH4_CO2eq_LA[[#This Row],[Otras Quemas de Combustible (kilotoneladas CO₂e)]]-Y148)/Y148)*100,0),0)</f>
        <v>6.666666666666667</v>
      </c>
      <c r="AB149">
        <v>0.08</v>
      </c>
    </row>
    <row r="150" spans="1:28" x14ac:dyDescent="0.25">
      <c r="A150" t="s">
        <v>80</v>
      </c>
      <c r="B150" t="s">
        <v>80</v>
      </c>
      <c r="C150" t="s">
        <v>81</v>
      </c>
      <c r="D150">
        <v>2003</v>
      </c>
      <c r="E150">
        <v>2000</v>
      </c>
      <c r="F150">
        <f>IF(A149=Emisiones_CH4_CO2eq_LA[[#This Row],[País]],IFERROR(Emisiones_CH4_CO2eq_LA[[#This Row],[Agricultura (kilotoneladas CO₂e)]]-E149,0),0)</f>
        <v>-89.999999999989996</v>
      </c>
      <c r="G150">
        <f>IF(A149=Emisiones_CH4_CO2eq_LA[[#This Row],[País]],IFERROR(((Emisiones_CH4_CO2eq_LA[[#This Row],[Agricultura (kilotoneladas CO₂e)]]-E149)/E149)*100,0),0)</f>
        <v>-4.3062200956933214</v>
      </c>
      <c r="H150">
        <v>0.48030739673390899</v>
      </c>
      <c r="I150">
        <v>0</v>
      </c>
      <c r="J150">
        <f>IF(A149=Emisiones_CH4_CO2eq_LA[[#This Row],[País]],IFERROR(Emisiones_CH4_CO2eq_LA[[#This Row],[Emisiones Fugitivas (kilotoneladas CO₂e)]]-I149,0),0)</f>
        <v>0</v>
      </c>
      <c r="K150">
        <f>IF(A149=Emisiones_CH4_CO2eq_LA[[#This Row],[País]],IFERROR(((Emisiones_CH4_CO2eq_LA[[#This Row],[Emisiones Fugitivas (kilotoneladas CO₂e)]]-I149)/I149)*100,0),0)</f>
        <v>0</v>
      </c>
      <c r="L150">
        <v>0</v>
      </c>
      <c r="M150">
        <v>1530</v>
      </c>
      <c r="N150">
        <f>IF(A149=Emisiones_CH4_CO2eq_LA[[#This Row],[País]],IFERROR(Emisiones_CH4_CO2eq_LA[[#This Row],[Residuos (kilotoneladas CO₂e)]]-M149,0),0)</f>
        <v>20</v>
      </c>
      <c r="O150">
        <f>IF(A149=Emisiones_CH4_CO2eq_LA[[#This Row],[País]],IFERROR(((Emisiones_CH4_CO2eq_LA[[#This Row],[Residuos (kilotoneladas CO₂e)]]-M149)/M149)*100,0),0)</f>
        <v>1.3245033112582782</v>
      </c>
      <c r="P150">
        <v>0.36743515850143998</v>
      </c>
      <c r="Q150">
        <v>280</v>
      </c>
      <c r="R150">
        <f>IF(A149=Emisiones_CH4_CO2eq_LA[[#This Row],[País]],IFERROR(Emisiones_CH4_CO2eq_LA[[#This Row],[UCTUS (kilotoneladas CO₂e)]]-Q149,0),0)</f>
        <v>260</v>
      </c>
      <c r="S150">
        <f>IF(A149=Emisiones_CH4_CO2eq_LA[[#This Row],[País]],IFERROR(((Emisiones_CH4_CO2eq_LA[[#This Row],[UCTUS (kilotoneladas CO₂e)]]-Q149)/Q149)*100,0),0)</f>
        <v>1300</v>
      </c>
      <c r="T150">
        <v>6.7243035542747298E-2</v>
      </c>
      <c r="U150">
        <v>0</v>
      </c>
      <c r="V150">
        <f>IF(A149=Emisiones_CH4_CO2eq_LA[[#This Row],[País]],IFERROR(Emisiones_CH4_CO2eq_LA[[#This Row],[Industria (kilotoneladas CO₂e)]]-U149,0),0)</f>
        <v>0</v>
      </c>
      <c r="W150">
        <f>IF(A149=Emisiones_CH4_CO2eq_LA[[#This Row],[País]],IFERROR(((Emisiones_CH4_CO2eq_LA[[#This Row],[Industria (kilotoneladas CO₂e)]]-U149)/U149)*100,0),0)</f>
        <v>0</v>
      </c>
      <c r="X150">
        <v>0</v>
      </c>
      <c r="Y150">
        <v>330</v>
      </c>
      <c r="Z150">
        <f>IF(A149=Emisiones_CH4_CO2eq_LA[[#This Row],[País]],IFERROR(Emisiones_CH4_CO2eq_LA[[#This Row],[Otras Quemas de Combustible (kilotoneladas CO₂e)]]-Y149,0),0)</f>
        <v>10</v>
      </c>
      <c r="AA150">
        <f>IF(A149=Emisiones_CH4_CO2eq_LA[[#This Row],[País]],IFERROR(((Emisiones_CH4_CO2eq_LA[[#This Row],[Otras Quemas de Combustible (kilotoneladas CO₂e)]]-Y149)/Y149)*100,0),0)</f>
        <v>3.125</v>
      </c>
      <c r="AB150">
        <v>0.08</v>
      </c>
    </row>
    <row r="151" spans="1:28" x14ac:dyDescent="0.25">
      <c r="A151" t="s">
        <v>80</v>
      </c>
      <c r="B151" t="s">
        <v>80</v>
      </c>
      <c r="C151" t="s">
        <v>81</v>
      </c>
      <c r="D151">
        <v>2004</v>
      </c>
      <c r="E151">
        <v>1910</v>
      </c>
      <c r="F151">
        <f>IF(A150=Emisiones_CH4_CO2eq_LA[[#This Row],[País]],IFERROR(Emisiones_CH4_CO2eq_LA[[#This Row],[Agricultura (kilotoneladas CO₂e)]]-E150,0),0)</f>
        <v>-90</v>
      </c>
      <c r="G151">
        <f>IF(A150=Emisiones_CH4_CO2eq_LA[[#This Row],[País]],IFERROR(((Emisiones_CH4_CO2eq_LA[[#This Row],[Agricultura (kilotoneladas CO₂e)]]-E150)/E150)*100,0),0)</f>
        <v>-4.5</v>
      </c>
      <c r="H151">
        <v>0.45207100591715899</v>
      </c>
      <c r="I151">
        <v>0</v>
      </c>
      <c r="J151">
        <f>IF(A150=Emisiones_CH4_CO2eq_LA[[#This Row],[País]],IFERROR(Emisiones_CH4_CO2eq_LA[[#This Row],[Emisiones Fugitivas (kilotoneladas CO₂e)]]-I150,0),0)</f>
        <v>0</v>
      </c>
      <c r="K151">
        <f>IF(A150=Emisiones_CH4_CO2eq_LA[[#This Row],[País]],IFERROR(((Emisiones_CH4_CO2eq_LA[[#This Row],[Emisiones Fugitivas (kilotoneladas CO₂e)]]-I150)/I150)*100,0),0)</f>
        <v>0</v>
      </c>
      <c r="L151">
        <v>0</v>
      </c>
      <c r="M151">
        <v>1550</v>
      </c>
      <c r="N151">
        <f>IF(A150=Emisiones_CH4_CO2eq_LA[[#This Row],[País]],IFERROR(Emisiones_CH4_CO2eq_LA[[#This Row],[Residuos (kilotoneladas CO₂e)]]-M150,0),0)</f>
        <v>20</v>
      </c>
      <c r="O151">
        <f>IF(A150=Emisiones_CH4_CO2eq_LA[[#This Row],[País]],IFERROR(((Emisiones_CH4_CO2eq_LA[[#This Row],[Residuos (kilotoneladas CO₂e)]]-M150)/M150)*100,0),0)</f>
        <v>1.3071895424836601</v>
      </c>
      <c r="P151">
        <v>0.366863905325443</v>
      </c>
      <c r="Q151">
        <v>30</v>
      </c>
      <c r="R151">
        <f>IF(A150=Emisiones_CH4_CO2eq_LA[[#This Row],[País]],IFERROR(Emisiones_CH4_CO2eq_LA[[#This Row],[UCTUS (kilotoneladas CO₂e)]]-Q150,0),0)</f>
        <v>-250</v>
      </c>
      <c r="S151">
        <f>IF(A150=Emisiones_CH4_CO2eq_LA[[#This Row],[País]],IFERROR(((Emisiones_CH4_CO2eq_LA[[#This Row],[UCTUS (kilotoneladas CO₂e)]]-Q150)/Q150)*100,0),0)</f>
        <v>-89.285714285714292</v>
      </c>
      <c r="T151">
        <v>7.1005917159763302E-3</v>
      </c>
      <c r="U151">
        <v>0</v>
      </c>
      <c r="V151">
        <f>IF(A150=Emisiones_CH4_CO2eq_LA[[#This Row],[País]],IFERROR(Emisiones_CH4_CO2eq_LA[[#This Row],[Industria (kilotoneladas CO₂e)]]-U150,0),0)</f>
        <v>0</v>
      </c>
      <c r="W151">
        <f>IF(A150=Emisiones_CH4_CO2eq_LA[[#This Row],[País]],IFERROR(((Emisiones_CH4_CO2eq_LA[[#This Row],[Industria (kilotoneladas CO₂e)]]-U150)/U150)*100,0),0)</f>
        <v>0</v>
      </c>
      <c r="X151">
        <v>0</v>
      </c>
      <c r="Y151">
        <v>350</v>
      </c>
      <c r="Z151">
        <f>IF(A150=Emisiones_CH4_CO2eq_LA[[#This Row],[País]],IFERROR(Emisiones_CH4_CO2eq_LA[[#This Row],[Otras Quemas de Combustible (kilotoneladas CO₂e)]]-Y150,0),0)</f>
        <v>20</v>
      </c>
      <c r="AA151">
        <f>IF(A150=Emisiones_CH4_CO2eq_LA[[#This Row],[País]],IFERROR(((Emisiones_CH4_CO2eq_LA[[#This Row],[Otras Quemas de Combustible (kilotoneladas CO₂e)]]-Y150)/Y150)*100,0),0)</f>
        <v>6.0606060606060606</v>
      </c>
      <c r="AB151">
        <v>0.08</v>
      </c>
    </row>
    <row r="152" spans="1:28" x14ac:dyDescent="0.25">
      <c r="A152" t="s">
        <v>80</v>
      </c>
      <c r="B152" t="s">
        <v>80</v>
      </c>
      <c r="C152" t="s">
        <v>81</v>
      </c>
      <c r="D152">
        <v>2005</v>
      </c>
      <c r="E152">
        <v>2000</v>
      </c>
      <c r="F152">
        <f>IF(A151=Emisiones_CH4_CO2eq_LA[[#This Row],[País]],IFERROR(Emisiones_CH4_CO2eq_LA[[#This Row],[Agricultura (kilotoneladas CO₂e)]]-E151,0),0)</f>
        <v>90</v>
      </c>
      <c r="G152">
        <f>IF(A151=Emisiones_CH4_CO2eq_LA[[#This Row],[País]],IFERROR(((Emisiones_CH4_CO2eq_LA[[#This Row],[Agricultura (kilotoneladas CO₂e)]]-E151)/E151)*100,0),0)</f>
        <v>4.7120418848167542</v>
      </c>
      <c r="H152">
        <v>0.46663555762949099</v>
      </c>
      <c r="I152">
        <v>0</v>
      </c>
      <c r="J152">
        <f>IF(A151=Emisiones_CH4_CO2eq_LA[[#This Row],[País]],IFERROR(Emisiones_CH4_CO2eq_LA[[#This Row],[Emisiones Fugitivas (kilotoneladas CO₂e)]]-I151,0),0)</f>
        <v>0</v>
      </c>
      <c r="K152">
        <f>IF(A151=Emisiones_CH4_CO2eq_LA[[#This Row],[País]],IFERROR(((Emisiones_CH4_CO2eq_LA[[#This Row],[Emisiones Fugitivas (kilotoneladas CO₂e)]]-I151)/I151)*100,0),0)</f>
        <v>0</v>
      </c>
      <c r="L152">
        <v>0</v>
      </c>
      <c r="M152">
        <v>1570</v>
      </c>
      <c r="N152">
        <f>IF(A151=Emisiones_CH4_CO2eq_LA[[#This Row],[País]],IFERROR(Emisiones_CH4_CO2eq_LA[[#This Row],[Residuos (kilotoneladas CO₂e)]]-M151,0),0)</f>
        <v>20</v>
      </c>
      <c r="O152">
        <f>IF(A151=Emisiones_CH4_CO2eq_LA[[#This Row],[País]],IFERROR(((Emisiones_CH4_CO2eq_LA[[#This Row],[Residuos (kilotoneladas CO₂e)]]-M151)/M151)*100,0),0)</f>
        <v>1.2903225806451613</v>
      </c>
      <c r="P152">
        <v>0.36630891273915001</v>
      </c>
      <c r="Q152">
        <v>30</v>
      </c>
      <c r="R152">
        <f>IF(A151=Emisiones_CH4_CO2eq_LA[[#This Row],[País]],IFERROR(Emisiones_CH4_CO2eq_LA[[#This Row],[UCTUS (kilotoneladas CO₂e)]]-Q151,0),0)</f>
        <v>0</v>
      </c>
      <c r="S152">
        <f>IF(A151=Emisiones_CH4_CO2eq_LA[[#This Row],[País]],IFERROR(((Emisiones_CH4_CO2eq_LA[[#This Row],[UCTUS (kilotoneladas CO₂e)]]-Q151)/Q151)*100,0),0)</f>
        <v>0</v>
      </c>
      <c r="T152">
        <v>6.99953336444237E-3</v>
      </c>
      <c r="U152">
        <v>0</v>
      </c>
      <c r="V152">
        <f>IF(A151=Emisiones_CH4_CO2eq_LA[[#This Row],[País]],IFERROR(Emisiones_CH4_CO2eq_LA[[#This Row],[Industria (kilotoneladas CO₂e)]]-U151,0),0)</f>
        <v>0</v>
      </c>
      <c r="W152">
        <f>IF(A151=Emisiones_CH4_CO2eq_LA[[#This Row],[País]],IFERROR(((Emisiones_CH4_CO2eq_LA[[#This Row],[Industria (kilotoneladas CO₂e)]]-U151)/U151)*100,0),0)</f>
        <v>0</v>
      </c>
      <c r="X152">
        <v>0</v>
      </c>
      <c r="Y152">
        <v>360</v>
      </c>
      <c r="Z152">
        <f>IF(A151=Emisiones_CH4_CO2eq_LA[[#This Row],[País]],IFERROR(Emisiones_CH4_CO2eq_LA[[#This Row],[Otras Quemas de Combustible (kilotoneladas CO₂e)]]-Y151,0),0)</f>
        <v>10</v>
      </c>
      <c r="AA152">
        <f>IF(A151=Emisiones_CH4_CO2eq_LA[[#This Row],[País]],IFERROR(((Emisiones_CH4_CO2eq_LA[[#This Row],[Otras Quemas de Combustible (kilotoneladas CO₂e)]]-Y151)/Y151)*100,0),0)</f>
        <v>2.8571428571428572</v>
      </c>
      <c r="AB152">
        <v>0.08</v>
      </c>
    </row>
    <row r="153" spans="1:28" x14ac:dyDescent="0.25">
      <c r="A153" t="s">
        <v>80</v>
      </c>
      <c r="B153" t="s">
        <v>80</v>
      </c>
      <c r="C153" t="s">
        <v>81</v>
      </c>
      <c r="D153">
        <v>2006</v>
      </c>
      <c r="E153">
        <v>1940</v>
      </c>
      <c r="F153">
        <f>IF(A152=Emisiones_CH4_CO2eq_LA[[#This Row],[País]],IFERROR(Emisiones_CH4_CO2eq_LA[[#This Row],[Agricultura (kilotoneladas CO₂e)]]-E152,0),0)</f>
        <v>-60</v>
      </c>
      <c r="G153">
        <f>IF(A152=Emisiones_CH4_CO2eq_LA[[#This Row],[País]],IFERROR(((Emisiones_CH4_CO2eq_LA[[#This Row],[Agricultura (kilotoneladas CO₂e)]]-E152)/E152)*100,0),0)</f>
        <v>-3</v>
      </c>
      <c r="H153">
        <v>0.44649021864211702</v>
      </c>
      <c r="I153">
        <v>0</v>
      </c>
      <c r="J153">
        <f>IF(A152=Emisiones_CH4_CO2eq_LA[[#This Row],[País]],IFERROR(Emisiones_CH4_CO2eq_LA[[#This Row],[Emisiones Fugitivas (kilotoneladas CO₂e)]]-I152,0),0)</f>
        <v>0</v>
      </c>
      <c r="K153">
        <f>IF(A152=Emisiones_CH4_CO2eq_LA[[#This Row],[País]],IFERROR(((Emisiones_CH4_CO2eq_LA[[#This Row],[Emisiones Fugitivas (kilotoneladas CO₂e)]]-I152)/I152)*100,0),0)</f>
        <v>0</v>
      </c>
      <c r="L153">
        <v>0</v>
      </c>
      <c r="M153">
        <v>1610</v>
      </c>
      <c r="N153">
        <f>IF(A152=Emisiones_CH4_CO2eq_LA[[#This Row],[País]],IFERROR(Emisiones_CH4_CO2eq_LA[[#This Row],[Residuos (kilotoneladas CO₂e)]]-M152,0),0)</f>
        <v>40</v>
      </c>
      <c r="O153">
        <f>IF(A152=Emisiones_CH4_CO2eq_LA[[#This Row],[País]],IFERROR(((Emisiones_CH4_CO2eq_LA[[#This Row],[Residuos (kilotoneladas CO₂e)]]-M152)/M152)*100,0),0)</f>
        <v>2.547770700636943</v>
      </c>
      <c r="P153">
        <v>0.37054085155350902</v>
      </c>
      <c r="Q153">
        <v>20</v>
      </c>
      <c r="R153">
        <f>IF(A152=Emisiones_CH4_CO2eq_LA[[#This Row],[País]],IFERROR(Emisiones_CH4_CO2eq_LA[[#This Row],[UCTUS (kilotoneladas CO₂e)]]-Q152,0),0)</f>
        <v>-10</v>
      </c>
      <c r="S153">
        <f>IF(A152=Emisiones_CH4_CO2eq_LA[[#This Row],[País]],IFERROR(((Emisiones_CH4_CO2eq_LA[[#This Row],[UCTUS (kilotoneladas CO₂e)]]-Q152)/Q152)*100,0),0)</f>
        <v>-33.333333333333329</v>
      </c>
      <c r="T153">
        <v>4.6029919447640897E-3</v>
      </c>
      <c r="U153">
        <v>0</v>
      </c>
      <c r="V153">
        <f>IF(A152=Emisiones_CH4_CO2eq_LA[[#This Row],[País]],IFERROR(Emisiones_CH4_CO2eq_LA[[#This Row],[Industria (kilotoneladas CO₂e)]]-U152,0),0)</f>
        <v>0</v>
      </c>
      <c r="W153">
        <f>IF(A152=Emisiones_CH4_CO2eq_LA[[#This Row],[País]],IFERROR(((Emisiones_CH4_CO2eq_LA[[#This Row],[Industria (kilotoneladas CO₂e)]]-U152)/U152)*100,0),0)</f>
        <v>0</v>
      </c>
      <c r="X153">
        <v>0</v>
      </c>
      <c r="Y153">
        <v>370</v>
      </c>
      <c r="Z153">
        <f>IF(A152=Emisiones_CH4_CO2eq_LA[[#This Row],[País]],IFERROR(Emisiones_CH4_CO2eq_LA[[#This Row],[Otras Quemas de Combustible (kilotoneladas CO₂e)]]-Y152,0),0)</f>
        <v>10</v>
      </c>
      <c r="AA153">
        <f>IF(A152=Emisiones_CH4_CO2eq_LA[[#This Row],[País]],IFERROR(((Emisiones_CH4_CO2eq_LA[[#This Row],[Otras Quemas de Combustible (kilotoneladas CO₂e)]]-Y152)/Y152)*100,0),0)</f>
        <v>2.7777777777777777</v>
      </c>
      <c r="AB153">
        <v>0.08</v>
      </c>
    </row>
    <row r="154" spans="1:28" x14ac:dyDescent="0.25">
      <c r="A154" t="s">
        <v>80</v>
      </c>
      <c r="B154" t="s">
        <v>80</v>
      </c>
      <c r="C154" t="s">
        <v>81</v>
      </c>
      <c r="D154">
        <v>2007</v>
      </c>
      <c r="E154">
        <v>2110</v>
      </c>
      <c r="F154">
        <f>IF(A153=Emisiones_CH4_CO2eq_LA[[#This Row],[País]],IFERROR(Emisiones_CH4_CO2eq_LA[[#This Row],[Agricultura (kilotoneladas CO₂e)]]-E153,0),0)</f>
        <v>170</v>
      </c>
      <c r="G154">
        <f>IF(A153=Emisiones_CH4_CO2eq_LA[[#This Row],[País]],IFERROR(((Emisiones_CH4_CO2eq_LA[[#This Row],[Agricultura (kilotoneladas CO₂e)]]-E153)/E153)*100,0),0)</f>
        <v>8.7628865979381434</v>
      </c>
      <c r="H154">
        <v>0.47900113507377901</v>
      </c>
      <c r="I154">
        <v>0</v>
      </c>
      <c r="J154">
        <f>IF(A153=Emisiones_CH4_CO2eq_LA[[#This Row],[País]],IFERROR(Emisiones_CH4_CO2eq_LA[[#This Row],[Emisiones Fugitivas (kilotoneladas CO₂e)]]-I153,0),0)</f>
        <v>0</v>
      </c>
      <c r="K154">
        <f>IF(A153=Emisiones_CH4_CO2eq_LA[[#This Row],[País]],IFERROR(((Emisiones_CH4_CO2eq_LA[[#This Row],[Emisiones Fugitivas (kilotoneladas CO₂e)]]-I153)/I153)*100,0),0)</f>
        <v>0</v>
      </c>
      <c r="L154">
        <v>0</v>
      </c>
      <c r="M154">
        <v>1640</v>
      </c>
      <c r="N154">
        <f>IF(A153=Emisiones_CH4_CO2eq_LA[[#This Row],[País]],IFERROR(Emisiones_CH4_CO2eq_LA[[#This Row],[Residuos (kilotoneladas CO₂e)]]-M153,0),0)</f>
        <v>30</v>
      </c>
      <c r="O154">
        <f>IF(A153=Emisiones_CH4_CO2eq_LA[[#This Row],[País]],IFERROR(((Emisiones_CH4_CO2eq_LA[[#This Row],[Residuos (kilotoneladas CO₂e)]]-M153)/M153)*100,0),0)</f>
        <v>1.8633540372670807</v>
      </c>
      <c r="P154">
        <v>0.37230419977298501</v>
      </c>
      <c r="Q154">
        <v>70</v>
      </c>
      <c r="R154">
        <f>IF(A153=Emisiones_CH4_CO2eq_LA[[#This Row],[País]],IFERROR(Emisiones_CH4_CO2eq_LA[[#This Row],[UCTUS (kilotoneladas CO₂e)]]-Q153,0),0)</f>
        <v>50</v>
      </c>
      <c r="S154">
        <f>IF(A153=Emisiones_CH4_CO2eq_LA[[#This Row],[País]],IFERROR(((Emisiones_CH4_CO2eq_LA[[#This Row],[UCTUS (kilotoneladas CO₂e)]]-Q153)/Q153)*100,0),0)</f>
        <v>250</v>
      </c>
      <c r="T154">
        <v>1.58910329171396E-2</v>
      </c>
      <c r="U154">
        <v>0</v>
      </c>
      <c r="V154">
        <f>IF(A153=Emisiones_CH4_CO2eq_LA[[#This Row],[País]],IFERROR(Emisiones_CH4_CO2eq_LA[[#This Row],[Industria (kilotoneladas CO₂e)]]-U153,0),0)</f>
        <v>0</v>
      </c>
      <c r="W154">
        <f>IF(A153=Emisiones_CH4_CO2eq_LA[[#This Row],[País]],IFERROR(((Emisiones_CH4_CO2eq_LA[[#This Row],[Industria (kilotoneladas CO₂e)]]-U153)/U153)*100,0),0)</f>
        <v>0</v>
      </c>
      <c r="X154">
        <v>0</v>
      </c>
      <c r="Y154">
        <v>370</v>
      </c>
      <c r="Z154">
        <f>IF(A153=Emisiones_CH4_CO2eq_LA[[#This Row],[País]],IFERROR(Emisiones_CH4_CO2eq_LA[[#This Row],[Otras Quemas de Combustible (kilotoneladas CO₂e)]]-Y153,0),0)</f>
        <v>0</v>
      </c>
      <c r="AA154">
        <f>IF(A153=Emisiones_CH4_CO2eq_LA[[#This Row],[País]],IFERROR(((Emisiones_CH4_CO2eq_LA[[#This Row],[Otras Quemas de Combustible (kilotoneladas CO₂e)]]-Y153)/Y153)*100,0),0)</f>
        <v>0</v>
      </c>
      <c r="AB154">
        <v>0.08</v>
      </c>
    </row>
    <row r="155" spans="1:28" x14ac:dyDescent="0.25">
      <c r="A155" t="s">
        <v>80</v>
      </c>
      <c r="B155" t="s">
        <v>80</v>
      </c>
      <c r="C155" t="s">
        <v>81</v>
      </c>
      <c r="D155">
        <v>2008</v>
      </c>
      <c r="E155">
        <v>2230</v>
      </c>
      <c r="F155">
        <f>IF(A154=Emisiones_CH4_CO2eq_LA[[#This Row],[País]],IFERROR(Emisiones_CH4_CO2eq_LA[[#This Row],[Agricultura (kilotoneladas CO₂e)]]-E154,0),0)</f>
        <v>120</v>
      </c>
      <c r="G155">
        <f>IF(A154=Emisiones_CH4_CO2eq_LA[[#This Row],[País]],IFERROR(((Emisiones_CH4_CO2eq_LA[[#This Row],[Agricultura (kilotoneladas CO₂e)]]-E154)/E154)*100,0),0)</f>
        <v>5.6872037914691944</v>
      </c>
      <c r="H155">
        <v>0.49966390320412202</v>
      </c>
      <c r="I155">
        <v>0</v>
      </c>
      <c r="J155">
        <f>IF(A154=Emisiones_CH4_CO2eq_LA[[#This Row],[País]],IFERROR(Emisiones_CH4_CO2eq_LA[[#This Row],[Emisiones Fugitivas (kilotoneladas CO₂e)]]-I154,0),0)</f>
        <v>0</v>
      </c>
      <c r="K155">
        <f>IF(A154=Emisiones_CH4_CO2eq_LA[[#This Row],[País]],IFERROR(((Emisiones_CH4_CO2eq_LA[[#This Row],[Emisiones Fugitivas (kilotoneladas CO₂e)]]-I154)/I154)*100,0),0)</f>
        <v>0</v>
      </c>
      <c r="L155">
        <v>0</v>
      </c>
      <c r="M155">
        <v>1680</v>
      </c>
      <c r="N155">
        <f>IF(A154=Emisiones_CH4_CO2eq_LA[[#This Row],[País]],IFERROR(Emisiones_CH4_CO2eq_LA[[#This Row],[Residuos (kilotoneladas CO₂e)]]-M154,0),0)</f>
        <v>40</v>
      </c>
      <c r="O155">
        <f>IF(A154=Emisiones_CH4_CO2eq_LA[[#This Row],[País]],IFERROR(((Emisiones_CH4_CO2eq_LA[[#This Row],[Residuos (kilotoneladas CO₂e)]]-M154)/M154)*100,0),0)</f>
        <v>2.4390243902439024</v>
      </c>
      <c r="P155">
        <v>0.37642841138247801</v>
      </c>
      <c r="Q155">
        <v>20</v>
      </c>
      <c r="R155">
        <f>IF(A154=Emisiones_CH4_CO2eq_LA[[#This Row],[País]],IFERROR(Emisiones_CH4_CO2eq_LA[[#This Row],[UCTUS (kilotoneladas CO₂e)]]-Q154,0),0)</f>
        <v>-50</v>
      </c>
      <c r="S155">
        <f>IF(A154=Emisiones_CH4_CO2eq_LA[[#This Row],[País]],IFERROR(((Emisiones_CH4_CO2eq_LA[[#This Row],[UCTUS (kilotoneladas CO₂e)]]-Q154)/Q154)*100,0),0)</f>
        <v>-71.428571428571431</v>
      </c>
      <c r="T155">
        <v>4.4812906116961596E-3</v>
      </c>
      <c r="U155">
        <v>0</v>
      </c>
      <c r="V155">
        <f>IF(A154=Emisiones_CH4_CO2eq_LA[[#This Row],[País]],IFERROR(Emisiones_CH4_CO2eq_LA[[#This Row],[Industria (kilotoneladas CO₂e)]]-U154,0),0)</f>
        <v>0</v>
      </c>
      <c r="W155">
        <f>IF(A154=Emisiones_CH4_CO2eq_LA[[#This Row],[País]],IFERROR(((Emisiones_CH4_CO2eq_LA[[#This Row],[Industria (kilotoneladas CO₂e)]]-U154)/U154)*100,0),0)</f>
        <v>0</v>
      </c>
      <c r="X155">
        <v>0</v>
      </c>
      <c r="Y155">
        <v>380</v>
      </c>
      <c r="Z155">
        <f>IF(A154=Emisiones_CH4_CO2eq_LA[[#This Row],[País]],IFERROR(Emisiones_CH4_CO2eq_LA[[#This Row],[Otras Quemas de Combustible (kilotoneladas CO₂e)]]-Y154,0),0)</f>
        <v>10</v>
      </c>
      <c r="AA155">
        <f>IF(A154=Emisiones_CH4_CO2eq_LA[[#This Row],[País]],IFERROR(((Emisiones_CH4_CO2eq_LA[[#This Row],[Otras Quemas de Combustible (kilotoneladas CO₂e)]]-Y154)/Y154)*100,0),0)</f>
        <v>2.7027027027027026</v>
      </c>
      <c r="AB155">
        <v>0.09</v>
      </c>
    </row>
    <row r="156" spans="1:28" x14ac:dyDescent="0.25">
      <c r="A156" t="s">
        <v>80</v>
      </c>
      <c r="B156" t="s">
        <v>80</v>
      </c>
      <c r="C156" t="s">
        <v>81</v>
      </c>
      <c r="D156">
        <v>2009</v>
      </c>
      <c r="E156">
        <v>2270</v>
      </c>
      <c r="F156">
        <f>IF(A155=Emisiones_CH4_CO2eq_LA[[#This Row],[País]],IFERROR(Emisiones_CH4_CO2eq_LA[[#This Row],[Agricultura (kilotoneladas CO₂e)]]-E155,0),0)</f>
        <v>40</v>
      </c>
      <c r="G156">
        <f>IF(A155=Emisiones_CH4_CO2eq_LA[[#This Row],[País]],IFERROR(((Emisiones_CH4_CO2eq_LA[[#This Row],[Agricultura (kilotoneladas CO₂e)]]-E155)/E155)*100,0),0)</f>
        <v>1.7937219730941705</v>
      </c>
      <c r="H156">
        <v>0.50210130502101302</v>
      </c>
      <c r="I156">
        <v>0</v>
      </c>
      <c r="J156">
        <f>IF(A155=Emisiones_CH4_CO2eq_LA[[#This Row],[País]],IFERROR(Emisiones_CH4_CO2eq_LA[[#This Row],[Emisiones Fugitivas (kilotoneladas CO₂e)]]-I155,0),0)</f>
        <v>0</v>
      </c>
      <c r="K156">
        <f>IF(A155=Emisiones_CH4_CO2eq_LA[[#This Row],[País]],IFERROR(((Emisiones_CH4_CO2eq_LA[[#This Row],[Emisiones Fugitivas (kilotoneladas CO₂e)]]-I155)/I155)*100,0),0)</f>
        <v>0</v>
      </c>
      <c r="L156">
        <v>0</v>
      </c>
      <c r="M156">
        <v>1710</v>
      </c>
      <c r="N156">
        <f>IF(A155=Emisiones_CH4_CO2eq_LA[[#This Row],[País]],IFERROR(Emisiones_CH4_CO2eq_LA[[#This Row],[Residuos (kilotoneladas CO₂e)]]-M155,0),0)</f>
        <v>30</v>
      </c>
      <c r="O156">
        <f>IF(A155=Emisiones_CH4_CO2eq_LA[[#This Row],[País]],IFERROR(((Emisiones_CH4_CO2eq_LA[[#This Row],[Residuos (kilotoneladas CO₂e)]]-M155)/M155)*100,0),0)</f>
        <v>1.7857142857142856</v>
      </c>
      <c r="P156">
        <v>0.37823490378234897</v>
      </c>
      <c r="Q156">
        <v>20</v>
      </c>
      <c r="R156">
        <f>IF(A155=Emisiones_CH4_CO2eq_LA[[#This Row],[País]],IFERROR(Emisiones_CH4_CO2eq_LA[[#This Row],[UCTUS (kilotoneladas CO₂e)]]-Q155,0),0)</f>
        <v>0</v>
      </c>
      <c r="S156">
        <f>IF(A155=Emisiones_CH4_CO2eq_LA[[#This Row],[País]],IFERROR(((Emisiones_CH4_CO2eq_LA[[#This Row],[UCTUS (kilotoneladas CO₂e)]]-Q155)/Q155)*100,0),0)</f>
        <v>0</v>
      </c>
      <c r="T156">
        <v>4.4238000442379998E-3</v>
      </c>
      <c r="U156">
        <v>0</v>
      </c>
      <c r="V156">
        <f>IF(A155=Emisiones_CH4_CO2eq_LA[[#This Row],[País]],IFERROR(Emisiones_CH4_CO2eq_LA[[#This Row],[Industria (kilotoneladas CO₂e)]]-U155,0),0)</f>
        <v>0</v>
      </c>
      <c r="W156">
        <f>IF(A155=Emisiones_CH4_CO2eq_LA[[#This Row],[País]],IFERROR(((Emisiones_CH4_CO2eq_LA[[#This Row],[Industria (kilotoneladas CO₂e)]]-U155)/U155)*100,0),0)</f>
        <v>0</v>
      </c>
      <c r="X156">
        <v>0</v>
      </c>
      <c r="Y156">
        <v>390</v>
      </c>
      <c r="Z156">
        <f>IF(A155=Emisiones_CH4_CO2eq_LA[[#This Row],[País]],IFERROR(Emisiones_CH4_CO2eq_LA[[#This Row],[Otras Quemas de Combustible (kilotoneladas CO₂e)]]-Y155,0),0)</f>
        <v>10</v>
      </c>
      <c r="AA156">
        <f>IF(A155=Emisiones_CH4_CO2eq_LA[[#This Row],[País]],IFERROR(((Emisiones_CH4_CO2eq_LA[[#This Row],[Otras Quemas de Combustible (kilotoneladas CO₂e)]]-Y155)/Y155)*100,0),0)</f>
        <v>2.6315789473684208</v>
      </c>
      <c r="AB156">
        <v>0.09</v>
      </c>
    </row>
    <row r="157" spans="1:28" x14ac:dyDescent="0.25">
      <c r="A157" t="s">
        <v>80</v>
      </c>
      <c r="B157" t="s">
        <v>80</v>
      </c>
      <c r="C157" t="s">
        <v>81</v>
      </c>
      <c r="D157">
        <v>2010</v>
      </c>
      <c r="E157">
        <v>2280</v>
      </c>
      <c r="F157">
        <f>IF(A156=Emisiones_CH4_CO2eq_LA[[#This Row],[País]],IFERROR(Emisiones_CH4_CO2eq_LA[[#This Row],[Agricultura (kilotoneladas CO₂e)]]-E156,0),0)</f>
        <v>10</v>
      </c>
      <c r="G157">
        <f>IF(A156=Emisiones_CH4_CO2eq_LA[[#This Row],[País]],IFERROR(((Emisiones_CH4_CO2eq_LA[[#This Row],[Agricultura (kilotoneladas CO₂e)]]-E156)/E156)*100,0),0)</f>
        <v>0.44052863436123352</v>
      </c>
      <c r="H157">
        <v>0.49814288835481702</v>
      </c>
      <c r="I157">
        <v>0</v>
      </c>
      <c r="J157">
        <f>IF(A156=Emisiones_CH4_CO2eq_LA[[#This Row],[País]],IFERROR(Emisiones_CH4_CO2eq_LA[[#This Row],[Emisiones Fugitivas (kilotoneladas CO₂e)]]-I156,0),0)</f>
        <v>0</v>
      </c>
      <c r="K157">
        <f>IF(A156=Emisiones_CH4_CO2eq_LA[[#This Row],[País]],IFERROR(((Emisiones_CH4_CO2eq_LA[[#This Row],[Emisiones Fugitivas (kilotoneladas CO₂e)]]-I156)/I156)*100,0),0)</f>
        <v>0</v>
      </c>
      <c r="L157">
        <v>0</v>
      </c>
      <c r="M157">
        <v>1750</v>
      </c>
      <c r="N157">
        <f>IF(A156=Emisiones_CH4_CO2eq_LA[[#This Row],[País]],IFERROR(Emisiones_CH4_CO2eq_LA[[#This Row],[Residuos (kilotoneladas CO₂e)]]-M156,0),0)</f>
        <v>40</v>
      </c>
      <c r="O157">
        <f>IF(A156=Emisiones_CH4_CO2eq_LA[[#This Row],[País]],IFERROR(((Emisiones_CH4_CO2eq_LA[[#This Row],[Residuos (kilotoneladas CO₂e)]]-M156)/M156)*100,0),0)</f>
        <v>2.3391812865497075</v>
      </c>
      <c r="P157">
        <v>0.38234651518461799</v>
      </c>
      <c r="Q157">
        <v>50</v>
      </c>
      <c r="R157">
        <f>IF(A156=Emisiones_CH4_CO2eq_LA[[#This Row],[País]],IFERROR(Emisiones_CH4_CO2eq_LA[[#This Row],[UCTUS (kilotoneladas CO₂e)]]-Q156,0),0)</f>
        <v>30</v>
      </c>
      <c r="S157">
        <f>IF(A156=Emisiones_CH4_CO2eq_LA[[#This Row],[País]],IFERROR(((Emisiones_CH4_CO2eq_LA[[#This Row],[UCTUS (kilotoneladas CO₂e)]]-Q156)/Q156)*100,0),0)</f>
        <v>150</v>
      </c>
      <c r="T157">
        <v>1.09241861481319E-2</v>
      </c>
      <c r="U157">
        <v>0</v>
      </c>
      <c r="V157">
        <f>IF(A156=Emisiones_CH4_CO2eq_LA[[#This Row],[País]],IFERROR(Emisiones_CH4_CO2eq_LA[[#This Row],[Industria (kilotoneladas CO₂e)]]-U156,0),0)</f>
        <v>0</v>
      </c>
      <c r="W157">
        <f>IF(A156=Emisiones_CH4_CO2eq_LA[[#This Row],[País]],IFERROR(((Emisiones_CH4_CO2eq_LA[[#This Row],[Industria (kilotoneladas CO₂e)]]-U156)/U156)*100,0),0)</f>
        <v>0</v>
      </c>
      <c r="X157">
        <v>0</v>
      </c>
      <c r="Y157">
        <v>390</v>
      </c>
      <c r="Z157">
        <f>IF(A156=Emisiones_CH4_CO2eq_LA[[#This Row],[País]],IFERROR(Emisiones_CH4_CO2eq_LA[[#This Row],[Otras Quemas de Combustible (kilotoneladas CO₂e)]]-Y156,0),0)</f>
        <v>0</v>
      </c>
      <c r="AA157">
        <f>IF(A156=Emisiones_CH4_CO2eq_LA[[#This Row],[País]],IFERROR(((Emisiones_CH4_CO2eq_LA[[#This Row],[Otras Quemas de Combustible (kilotoneladas CO₂e)]]-Y156)/Y156)*100,0),0)</f>
        <v>0</v>
      </c>
      <c r="AB157">
        <v>0.09</v>
      </c>
    </row>
    <row r="158" spans="1:28" x14ac:dyDescent="0.25">
      <c r="A158" t="s">
        <v>80</v>
      </c>
      <c r="B158" t="s">
        <v>80</v>
      </c>
      <c r="C158" t="s">
        <v>81</v>
      </c>
      <c r="D158">
        <v>2011</v>
      </c>
      <c r="E158">
        <v>2370</v>
      </c>
      <c r="F158">
        <f>IF(A157=Emisiones_CH4_CO2eq_LA[[#This Row],[País]],IFERROR(Emisiones_CH4_CO2eq_LA[[#This Row],[Agricultura (kilotoneladas CO₂e)]]-E157,0),0)</f>
        <v>90</v>
      </c>
      <c r="G158">
        <f>IF(A157=Emisiones_CH4_CO2eq_LA[[#This Row],[País]],IFERROR(((Emisiones_CH4_CO2eq_LA[[#This Row],[Agricultura (kilotoneladas CO₂e)]]-E157)/E157)*100,0),0)</f>
        <v>3.9473684210526314</v>
      </c>
      <c r="H158">
        <v>0.51154759335203903</v>
      </c>
      <c r="I158">
        <v>0</v>
      </c>
      <c r="J158">
        <f>IF(A157=Emisiones_CH4_CO2eq_LA[[#This Row],[País]],IFERROR(Emisiones_CH4_CO2eq_LA[[#This Row],[Emisiones Fugitivas (kilotoneladas CO₂e)]]-I157,0),0)</f>
        <v>0</v>
      </c>
      <c r="K158">
        <f>IF(A157=Emisiones_CH4_CO2eq_LA[[#This Row],[País]],IFERROR(((Emisiones_CH4_CO2eq_LA[[#This Row],[Emisiones Fugitivas (kilotoneladas CO₂e)]]-I157)/I157)*100,0),0)</f>
        <v>0</v>
      </c>
      <c r="L158">
        <v>0</v>
      </c>
      <c r="M158">
        <v>1780</v>
      </c>
      <c r="N158">
        <f>IF(A157=Emisiones_CH4_CO2eq_LA[[#This Row],[País]],IFERROR(Emisiones_CH4_CO2eq_LA[[#This Row],[Residuos (kilotoneladas CO₂e)]]-M157,0),0)</f>
        <v>30</v>
      </c>
      <c r="O158">
        <f>IF(A157=Emisiones_CH4_CO2eq_LA[[#This Row],[País]],IFERROR(((Emisiones_CH4_CO2eq_LA[[#This Row],[Residuos (kilotoneladas CO₂e)]]-M157)/M157)*100,0),0)</f>
        <v>1.7142857142857144</v>
      </c>
      <c r="P158">
        <v>0.384200302180013</v>
      </c>
      <c r="Q158">
        <v>0</v>
      </c>
      <c r="R158">
        <f>IF(A157=Emisiones_CH4_CO2eq_LA[[#This Row],[País]],IFERROR(Emisiones_CH4_CO2eq_LA[[#This Row],[UCTUS (kilotoneladas CO₂e)]]-Q157,0),0)</f>
        <v>-50</v>
      </c>
      <c r="S158">
        <f>IF(A157=Emisiones_CH4_CO2eq_LA[[#This Row],[País]],IFERROR(((Emisiones_CH4_CO2eq_LA[[#This Row],[UCTUS (kilotoneladas CO₂e)]]-Q157)/Q157)*100,0),0)</f>
        <v>-100</v>
      </c>
      <c r="T158">
        <v>0</v>
      </c>
      <c r="U158">
        <v>0</v>
      </c>
      <c r="V158">
        <f>IF(A157=Emisiones_CH4_CO2eq_LA[[#This Row],[País]],IFERROR(Emisiones_CH4_CO2eq_LA[[#This Row],[Industria (kilotoneladas CO₂e)]]-U157,0),0)</f>
        <v>0</v>
      </c>
      <c r="W158">
        <f>IF(A157=Emisiones_CH4_CO2eq_LA[[#This Row],[País]],IFERROR(((Emisiones_CH4_CO2eq_LA[[#This Row],[Industria (kilotoneladas CO₂e)]]-U157)/U157)*100,0),0)</f>
        <v>0</v>
      </c>
      <c r="X158">
        <v>0</v>
      </c>
      <c r="Y158">
        <v>390</v>
      </c>
      <c r="Z158">
        <f>IF(A157=Emisiones_CH4_CO2eq_LA[[#This Row],[País]],IFERROR(Emisiones_CH4_CO2eq_LA[[#This Row],[Otras Quemas de Combustible (kilotoneladas CO₂e)]]-Y157,0),0)</f>
        <v>0</v>
      </c>
      <c r="AA158">
        <f>IF(A157=Emisiones_CH4_CO2eq_LA[[#This Row],[País]],IFERROR(((Emisiones_CH4_CO2eq_LA[[#This Row],[Otras Quemas de Combustible (kilotoneladas CO₂e)]]-Y157)/Y157)*100,0),0)</f>
        <v>0</v>
      </c>
      <c r="AB158">
        <v>0.08</v>
      </c>
    </row>
    <row r="159" spans="1:28" x14ac:dyDescent="0.25">
      <c r="A159" t="s">
        <v>80</v>
      </c>
      <c r="B159" t="s">
        <v>80</v>
      </c>
      <c r="C159" t="s">
        <v>81</v>
      </c>
      <c r="D159">
        <v>2012</v>
      </c>
      <c r="E159">
        <v>2280</v>
      </c>
      <c r="F159">
        <f>IF(A158=Emisiones_CH4_CO2eq_LA[[#This Row],[País]],IFERROR(Emisiones_CH4_CO2eq_LA[[#This Row],[Agricultura (kilotoneladas CO₂e)]]-E158,0),0)</f>
        <v>-90</v>
      </c>
      <c r="G159">
        <f>IF(A158=Emisiones_CH4_CO2eq_LA[[#This Row],[País]],IFERROR(((Emisiones_CH4_CO2eq_LA[[#This Row],[Agricultura (kilotoneladas CO₂e)]]-E158)/E158)*100,0),0)</f>
        <v>-3.79746835443038</v>
      </c>
      <c r="H159">
        <v>0.48634812286689399</v>
      </c>
      <c r="I159">
        <v>0</v>
      </c>
      <c r="J159">
        <f>IF(A158=Emisiones_CH4_CO2eq_LA[[#This Row],[País]],IFERROR(Emisiones_CH4_CO2eq_LA[[#This Row],[Emisiones Fugitivas (kilotoneladas CO₂e)]]-I158,0),0)</f>
        <v>0</v>
      </c>
      <c r="K159">
        <f>IF(A158=Emisiones_CH4_CO2eq_LA[[#This Row],[País]],IFERROR(((Emisiones_CH4_CO2eq_LA[[#This Row],[Emisiones Fugitivas (kilotoneladas CO₂e)]]-I158)/I158)*100,0),0)</f>
        <v>0</v>
      </c>
      <c r="L159">
        <v>0</v>
      </c>
      <c r="M159">
        <v>1820</v>
      </c>
      <c r="N159">
        <f>IF(A158=Emisiones_CH4_CO2eq_LA[[#This Row],[País]],IFERROR(Emisiones_CH4_CO2eq_LA[[#This Row],[Residuos (kilotoneladas CO₂e)]]-M158,0),0)</f>
        <v>40</v>
      </c>
      <c r="O159">
        <f>IF(A158=Emisiones_CH4_CO2eq_LA[[#This Row],[País]],IFERROR(((Emisiones_CH4_CO2eq_LA[[#This Row],[Residuos (kilotoneladas CO₂e)]]-M158)/M158)*100,0),0)</f>
        <v>2.2471910112359552</v>
      </c>
      <c r="P159">
        <v>0.38822525597269603</v>
      </c>
      <c r="Q159">
        <v>60</v>
      </c>
      <c r="R159">
        <f>IF(A158=Emisiones_CH4_CO2eq_LA[[#This Row],[País]],IFERROR(Emisiones_CH4_CO2eq_LA[[#This Row],[UCTUS (kilotoneladas CO₂e)]]-Q158,0),0)</f>
        <v>60</v>
      </c>
      <c r="S159">
        <f>IF(A158=Emisiones_CH4_CO2eq_LA[[#This Row],[País]],IFERROR(((Emisiones_CH4_CO2eq_LA[[#This Row],[UCTUS (kilotoneladas CO₂e)]]-Q158)/Q158)*100,0),0)</f>
        <v>0</v>
      </c>
      <c r="T159">
        <v>1.2798634812286601E-2</v>
      </c>
      <c r="U159">
        <v>0</v>
      </c>
      <c r="V159">
        <f>IF(A158=Emisiones_CH4_CO2eq_LA[[#This Row],[País]],IFERROR(Emisiones_CH4_CO2eq_LA[[#This Row],[Industria (kilotoneladas CO₂e)]]-U158,0),0)</f>
        <v>0</v>
      </c>
      <c r="W159">
        <f>IF(A158=Emisiones_CH4_CO2eq_LA[[#This Row],[País]],IFERROR(((Emisiones_CH4_CO2eq_LA[[#This Row],[Industria (kilotoneladas CO₂e)]]-U158)/U158)*100,0),0)</f>
        <v>0</v>
      </c>
      <c r="X159">
        <v>0</v>
      </c>
      <c r="Y159">
        <v>390</v>
      </c>
      <c r="Z159">
        <f>IF(A158=Emisiones_CH4_CO2eq_LA[[#This Row],[País]],IFERROR(Emisiones_CH4_CO2eq_LA[[#This Row],[Otras Quemas de Combustible (kilotoneladas CO₂e)]]-Y158,0),0)</f>
        <v>0</v>
      </c>
      <c r="AA159">
        <f>IF(A158=Emisiones_CH4_CO2eq_LA[[#This Row],[País]],IFERROR(((Emisiones_CH4_CO2eq_LA[[#This Row],[Otras Quemas de Combustible (kilotoneladas CO₂e)]]-Y158)/Y158)*100,0),0)</f>
        <v>0</v>
      </c>
      <c r="AB159">
        <v>0.08</v>
      </c>
    </row>
    <row r="160" spans="1:28" x14ac:dyDescent="0.25">
      <c r="A160" t="s">
        <v>80</v>
      </c>
      <c r="B160" t="s">
        <v>80</v>
      </c>
      <c r="C160" t="s">
        <v>81</v>
      </c>
      <c r="D160">
        <v>2013</v>
      </c>
      <c r="E160">
        <v>2330</v>
      </c>
      <c r="F160">
        <f>IF(A159=Emisiones_CH4_CO2eq_LA[[#This Row],[País]],IFERROR(Emisiones_CH4_CO2eq_LA[[#This Row],[Agricultura (kilotoneladas CO₂e)]]-E159,0),0)</f>
        <v>50</v>
      </c>
      <c r="G160">
        <f>IF(A159=Emisiones_CH4_CO2eq_LA[[#This Row],[País]],IFERROR(((Emisiones_CH4_CO2eq_LA[[#This Row],[Agricultura (kilotoneladas CO₂e)]]-E159)/E159)*100,0),0)</f>
        <v>2.1929824561403506</v>
      </c>
      <c r="H160">
        <v>0.49135385913116802</v>
      </c>
      <c r="I160">
        <v>0</v>
      </c>
      <c r="J160">
        <f>IF(A159=Emisiones_CH4_CO2eq_LA[[#This Row],[País]],IFERROR(Emisiones_CH4_CO2eq_LA[[#This Row],[Emisiones Fugitivas (kilotoneladas CO₂e)]]-I159,0),0)</f>
        <v>0</v>
      </c>
      <c r="K160">
        <f>IF(A159=Emisiones_CH4_CO2eq_LA[[#This Row],[País]],IFERROR(((Emisiones_CH4_CO2eq_LA[[#This Row],[Emisiones Fugitivas (kilotoneladas CO₂e)]]-I159)/I159)*100,0),0)</f>
        <v>0</v>
      </c>
      <c r="L160">
        <v>0</v>
      </c>
      <c r="M160">
        <v>1850</v>
      </c>
      <c r="N160">
        <f>IF(A159=Emisiones_CH4_CO2eq_LA[[#This Row],[País]],IFERROR(Emisiones_CH4_CO2eq_LA[[#This Row],[Residuos (kilotoneladas CO₂e)]]-M159,0),0)</f>
        <v>30</v>
      </c>
      <c r="O160">
        <f>IF(A159=Emisiones_CH4_CO2eq_LA[[#This Row],[País]],IFERROR(((Emisiones_CH4_CO2eq_LA[[#This Row],[Residuos (kilotoneladas CO₂e)]]-M159)/M159)*100,0),0)</f>
        <v>1.6483516483516485</v>
      </c>
      <c r="P160">
        <v>0.39013074652045499</v>
      </c>
      <c r="Q160">
        <v>120</v>
      </c>
      <c r="R160">
        <f>IF(A159=Emisiones_CH4_CO2eq_LA[[#This Row],[País]],IFERROR(Emisiones_CH4_CO2eq_LA[[#This Row],[UCTUS (kilotoneladas CO₂e)]]-Q159,0),0)</f>
        <v>60</v>
      </c>
      <c r="S160">
        <f>IF(A159=Emisiones_CH4_CO2eq_LA[[#This Row],[País]],IFERROR(((Emisiones_CH4_CO2eq_LA[[#This Row],[UCTUS (kilotoneladas CO₂e)]]-Q159)/Q159)*100,0),0)</f>
        <v>100</v>
      </c>
      <c r="T160">
        <v>2.53057781526781E-2</v>
      </c>
      <c r="U160">
        <v>0</v>
      </c>
      <c r="V160">
        <f>IF(A159=Emisiones_CH4_CO2eq_LA[[#This Row],[País]],IFERROR(Emisiones_CH4_CO2eq_LA[[#This Row],[Industria (kilotoneladas CO₂e)]]-U159,0),0)</f>
        <v>0</v>
      </c>
      <c r="W160">
        <f>IF(A159=Emisiones_CH4_CO2eq_LA[[#This Row],[País]],IFERROR(((Emisiones_CH4_CO2eq_LA[[#This Row],[Industria (kilotoneladas CO₂e)]]-U159)/U159)*100,0),0)</f>
        <v>0</v>
      </c>
      <c r="X160">
        <v>0</v>
      </c>
      <c r="Y160">
        <v>390</v>
      </c>
      <c r="Z160">
        <f>IF(A159=Emisiones_CH4_CO2eq_LA[[#This Row],[País]],IFERROR(Emisiones_CH4_CO2eq_LA[[#This Row],[Otras Quemas de Combustible (kilotoneladas CO₂e)]]-Y159,0),0)</f>
        <v>0</v>
      </c>
      <c r="AA160">
        <f>IF(A159=Emisiones_CH4_CO2eq_LA[[#This Row],[País]],IFERROR(((Emisiones_CH4_CO2eq_LA[[#This Row],[Otras Quemas de Combustible (kilotoneladas CO₂e)]]-Y159)/Y159)*100,0),0)</f>
        <v>0</v>
      </c>
      <c r="AB160">
        <v>0.08</v>
      </c>
    </row>
    <row r="161" spans="1:28" x14ac:dyDescent="0.25">
      <c r="A161" t="s">
        <v>80</v>
      </c>
      <c r="B161" t="s">
        <v>80</v>
      </c>
      <c r="C161" t="s">
        <v>81</v>
      </c>
      <c r="D161">
        <v>2014</v>
      </c>
      <c r="E161">
        <v>2310</v>
      </c>
      <c r="F161">
        <f>IF(A160=Emisiones_CH4_CO2eq_LA[[#This Row],[País]],IFERROR(Emisiones_CH4_CO2eq_LA[[#This Row],[Agricultura (kilotoneladas CO₂e)]]-E160,0),0)</f>
        <v>-20</v>
      </c>
      <c r="G161">
        <f>IF(A160=Emisiones_CH4_CO2eq_LA[[#This Row],[País]],IFERROR(((Emisiones_CH4_CO2eq_LA[[#This Row],[Agricultura (kilotoneladas CO₂e)]]-E160)/E160)*100,0),0)</f>
        <v>-0.85836909871244638</v>
      </c>
      <c r="H161">
        <v>0.48175182481751799</v>
      </c>
      <c r="I161">
        <v>0</v>
      </c>
      <c r="J161">
        <f>IF(A160=Emisiones_CH4_CO2eq_LA[[#This Row],[País]],IFERROR(Emisiones_CH4_CO2eq_LA[[#This Row],[Emisiones Fugitivas (kilotoneladas CO₂e)]]-I160,0),0)</f>
        <v>0</v>
      </c>
      <c r="K161">
        <f>IF(A160=Emisiones_CH4_CO2eq_LA[[#This Row],[País]],IFERROR(((Emisiones_CH4_CO2eq_LA[[#This Row],[Emisiones Fugitivas (kilotoneladas CO₂e)]]-I160)/I160)*100,0),0)</f>
        <v>0</v>
      </c>
      <c r="L161">
        <v>0</v>
      </c>
      <c r="M161">
        <v>1880</v>
      </c>
      <c r="N161">
        <f>IF(A160=Emisiones_CH4_CO2eq_LA[[#This Row],[País]],IFERROR(Emisiones_CH4_CO2eq_LA[[#This Row],[Residuos (kilotoneladas CO₂e)]]-M160,0),0)</f>
        <v>30</v>
      </c>
      <c r="O161">
        <f>IF(A160=Emisiones_CH4_CO2eq_LA[[#This Row],[País]],IFERROR(((Emisiones_CH4_CO2eq_LA[[#This Row],[Residuos (kilotoneladas CO₂e)]]-M160)/M160)*100,0),0)</f>
        <v>1.6216216216216217</v>
      </c>
      <c r="P161">
        <v>0.39207507820646498</v>
      </c>
      <c r="Q161">
        <v>80</v>
      </c>
      <c r="R161">
        <f>IF(A160=Emisiones_CH4_CO2eq_LA[[#This Row],[País]],IFERROR(Emisiones_CH4_CO2eq_LA[[#This Row],[UCTUS (kilotoneladas CO₂e)]]-Q160,0),0)</f>
        <v>-40</v>
      </c>
      <c r="S161">
        <f>IF(A160=Emisiones_CH4_CO2eq_LA[[#This Row],[País]],IFERROR(((Emisiones_CH4_CO2eq_LA[[#This Row],[UCTUS (kilotoneladas CO₂e)]]-Q160)/Q160)*100,0),0)</f>
        <v>-33.333333333333329</v>
      </c>
      <c r="T161">
        <v>1.6684045881126101E-2</v>
      </c>
      <c r="U161">
        <v>0</v>
      </c>
      <c r="V161">
        <f>IF(A160=Emisiones_CH4_CO2eq_LA[[#This Row],[País]],IFERROR(Emisiones_CH4_CO2eq_LA[[#This Row],[Industria (kilotoneladas CO₂e)]]-U160,0),0)</f>
        <v>0</v>
      </c>
      <c r="W161">
        <f>IF(A160=Emisiones_CH4_CO2eq_LA[[#This Row],[País]],IFERROR(((Emisiones_CH4_CO2eq_LA[[#This Row],[Industria (kilotoneladas CO₂e)]]-U160)/U160)*100,0),0)</f>
        <v>0</v>
      </c>
      <c r="X161">
        <v>0</v>
      </c>
      <c r="Y161">
        <v>390</v>
      </c>
      <c r="Z161">
        <f>IF(A160=Emisiones_CH4_CO2eq_LA[[#This Row],[País]],IFERROR(Emisiones_CH4_CO2eq_LA[[#This Row],[Otras Quemas de Combustible (kilotoneladas CO₂e)]]-Y160,0),0)</f>
        <v>0</v>
      </c>
      <c r="AA161">
        <f>IF(A160=Emisiones_CH4_CO2eq_LA[[#This Row],[País]],IFERROR(((Emisiones_CH4_CO2eq_LA[[#This Row],[Otras Quemas de Combustible (kilotoneladas CO₂e)]]-Y160)/Y160)*100,0),0)</f>
        <v>0</v>
      </c>
      <c r="AB161">
        <v>0.08</v>
      </c>
    </row>
    <row r="162" spans="1:28" x14ac:dyDescent="0.25">
      <c r="A162" t="s">
        <v>80</v>
      </c>
      <c r="B162" t="s">
        <v>80</v>
      </c>
      <c r="C162" t="s">
        <v>81</v>
      </c>
      <c r="D162">
        <v>2015</v>
      </c>
      <c r="E162">
        <v>2320</v>
      </c>
      <c r="F162">
        <f>IF(A161=Emisiones_CH4_CO2eq_LA[[#This Row],[País]],IFERROR(Emisiones_CH4_CO2eq_LA[[#This Row],[Agricultura (kilotoneladas CO₂e)]]-E161,0),0)</f>
        <v>10</v>
      </c>
      <c r="G162">
        <f>IF(A161=Emisiones_CH4_CO2eq_LA[[#This Row],[País]],IFERROR(((Emisiones_CH4_CO2eq_LA[[#This Row],[Agricultura (kilotoneladas CO₂e)]]-E161)/E161)*100,0),0)</f>
        <v>0.4329004329004329</v>
      </c>
      <c r="H162">
        <v>0.47854785478547801</v>
      </c>
      <c r="I162">
        <v>0</v>
      </c>
      <c r="J162">
        <f>IF(A161=Emisiones_CH4_CO2eq_LA[[#This Row],[País]],IFERROR(Emisiones_CH4_CO2eq_LA[[#This Row],[Emisiones Fugitivas (kilotoneladas CO₂e)]]-I161,0),0)</f>
        <v>0</v>
      </c>
      <c r="K162">
        <f>IF(A161=Emisiones_CH4_CO2eq_LA[[#This Row],[País]],IFERROR(((Emisiones_CH4_CO2eq_LA[[#This Row],[Emisiones Fugitivas (kilotoneladas CO₂e)]]-I161)/I161)*100,0),0)</f>
        <v>0</v>
      </c>
      <c r="L162">
        <v>0</v>
      </c>
      <c r="M162">
        <v>1920</v>
      </c>
      <c r="N162">
        <f>IF(A161=Emisiones_CH4_CO2eq_LA[[#This Row],[País]],IFERROR(Emisiones_CH4_CO2eq_LA[[#This Row],[Residuos (kilotoneladas CO₂e)]]-M161,0),0)</f>
        <v>40</v>
      </c>
      <c r="O162">
        <f>IF(A161=Emisiones_CH4_CO2eq_LA[[#This Row],[País]],IFERROR(((Emisiones_CH4_CO2eq_LA[[#This Row],[Residuos (kilotoneladas CO₂e)]]-M161)/M161)*100,0),0)</f>
        <v>2.1276595744680851</v>
      </c>
      <c r="P162">
        <v>0.396039603960396</v>
      </c>
      <c r="Q162">
        <v>110</v>
      </c>
      <c r="R162">
        <f>IF(A161=Emisiones_CH4_CO2eq_LA[[#This Row],[País]],IFERROR(Emisiones_CH4_CO2eq_LA[[#This Row],[UCTUS (kilotoneladas CO₂e)]]-Q161,0),0)</f>
        <v>30</v>
      </c>
      <c r="S162">
        <f>IF(A161=Emisiones_CH4_CO2eq_LA[[#This Row],[País]],IFERROR(((Emisiones_CH4_CO2eq_LA[[#This Row],[UCTUS (kilotoneladas CO₂e)]]-Q161)/Q161)*100,0),0)</f>
        <v>37.5</v>
      </c>
      <c r="T162">
        <v>2.26897689768976E-2</v>
      </c>
      <c r="U162">
        <v>0</v>
      </c>
      <c r="V162">
        <f>IF(A161=Emisiones_CH4_CO2eq_LA[[#This Row],[País]],IFERROR(Emisiones_CH4_CO2eq_LA[[#This Row],[Industria (kilotoneladas CO₂e)]]-U161,0),0)</f>
        <v>0</v>
      </c>
      <c r="W162">
        <f>IF(A161=Emisiones_CH4_CO2eq_LA[[#This Row],[País]],IFERROR(((Emisiones_CH4_CO2eq_LA[[#This Row],[Industria (kilotoneladas CO₂e)]]-U161)/U161)*100,0),0)</f>
        <v>0</v>
      </c>
      <c r="X162">
        <v>0</v>
      </c>
      <c r="Y162">
        <v>390</v>
      </c>
      <c r="Z162">
        <f>IF(A161=Emisiones_CH4_CO2eq_LA[[#This Row],[País]],IFERROR(Emisiones_CH4_CO2eq_LA[[#This Row],[Otras Quemas de Combustible (kilotoneladas CO₂e)]]-Y161,0),0)</f>
        <v>0</v>
      </c>
      <c r="AA162">
        <f>IF(A161=Emisiones_CH4_CO2eq_LA[[#This Row],[País]],IFERROR(((Emisiones_CH4_CO2eq_LA[[#This Row],[Otras Quemas de Combustible (kilotoneladas CO₂e)]]-Y161)/Y161)*100,0),0)</f>
        <v>0</v>
      </c>
      <c r="AB162">
        <v>0.08</v>
      </c>
    </row>
    <row r="163" spans="1:28" x14ac:dyDescent="0.25">
      <c r="A163" t="s">
        <v>80</v>
      </c>
      <c r="B163" t="s">
        <v>80</v>
      </c>
      <c r="C163" t="s">
        <v>81</v>
      </c>
      <c r="D163">
        <v>2016</v>
      </c>
      <c r="E163">
        <v>2460</v>
      </c>
      <c r="F163">
        <f>IF(A162=Emisiones_CH4_CO2eq_LA[[#This Row],[País]],IFERROR(Emisiones_CH4_CO2eq_LA[[#This Row],[Agricultura (kilotoneladas CO₂e)]]-E162,0),0)</f>
        <v>140</v>
      </c>
      <c r="G163">
        <f>IF(A162=Emisiones_CH4_CO2eq_LA[[#This Row],[País]],IFERROR(((Emisiones_CH4_CO2eq_LA[[#This Row],[Agricultura (kilotoneladas CO₂e)]]-E162)/E162)*100,0),0)</f>
        <v>6.0344827586206895</v>
      </c>
      <c r="H163">
        <v>0.50214329454990803</v>
      </c>
      <c r="I163">
        <v>0</v>
      </c>
      <c r="J163">
        <f>IF(A162=Emisiones_CH4_CO2eq_LA[[#This Row],[País]],IFERROR(Emisiones_CH4_CO2eq_LA[[#This Row],[Emisiones Fugitivas (kilotoneladas CO₂e)]]-I162,0),0)</f>
        <v>0</v>
      </c>
      <c r="K163">
        <f>IF(A162=Emisiones_CH4_CO2eq_LA[[#This Row],[País]],IFERROR(((Emisiones_CH4_CO2eq_LA[[#This Row],[Emisiones Fugitivas (kilotoneladas CO₂e)]]-I162)/I162)*100,0),0)</f>
        <v>0</v>
      </c>
      <c r="L163">
        <v>0</v>
      </c>
      <c r="M163">
        <v>1950</v>
      </c>
      <c r="N163">
        <f>IF(A162=Emisiones_CH4_CO2eq_LA[[#This Row],[País]],IFERROR(Emisiones_CH4_CO2eq_LA[[#This Row],[Residuos (kilotoneladas CO₂e)]]-M162,0),0)</f>
        <v>30</v>
      </c>
      <c r="O163">
        <f>IF(A162=Emisiones_CH4_CO2eq_LA[[#This Row],[País]],IFERROR(((Emisiones_CH4_CO2eq_LA[[#This Row],[Residuos (kilotoneladas CO₂e)]]-M162)/M162)*100,0),0)</f>
        <v>1.5625</v>
      </c>
      <c r="P163">
        <v>0.398040416411512</v>
      </c>
      <c r="Q163">
        <v>220</v>
      </c>
      <c r="R163">
        <f>IF(A162=Emisiones_CH4_CO2eq_LA[[#This Row],[País]],IFERROR(Emisiones_CH4_CO2eq_LA[[#This Row],[UCTUS (kilotoneladas CO₂e)]]-Q162,0),0)</f>
        <v>110</v>
      </c>
      <c r="S163">
        <f>IF(A162=Emisiones_CH4_CO2eq_LA[[#This Row],[País]],IFERROR(((Emisiones_CH4_CO2eq_LA[[#This Row],[UCTUS (kilotoneladas CO₂e)]]-Q162)/Q162)*100,0),0)</f>
        <v>100</v>
      </c>
      <c r="T163">
        <v>4.4907123902837298E-2</v>
      </c>
      <c r="U163">
        <v>0</v>
      </c>
      <c r="V163">
        <f>IF(A162=Emisiones_CH4_CO2eq_LA[[#This Row],[País]],IFERROR(Emisiones_CH4_CO2eq_LA[[#This Row],[Industria (kilotoneladas CO₂e)]]-U162,0),0)</f>
        <v>0</v>
      </c>
      <c r="W163">
        <f>IF(A162=Emisiones_CH4_CO2eq_LA[[#This Row],[País]],IFERROR(((Emisiones_CH4_CO2eq_LA[[#This Row],[Industria (kilotoneladas CO₂e)]]-U162)/U162)*100,0),0)</f>
        <v>0</v>
      </c>
      <c r="X163">
        <v>0</v>
      </c>
      <c r="Y163">
        <v>390</v>
      </c>
      <c r="Z163">
        <f>IF(A162=Emisiones_CH4_CO2eq_LA[[#This Row],[País]],IFERROR(Emisiones_CH4_CO2eq_LA[[#This Row],[Otras Quemas de Combustible (kilotoneladas CO₂e)]]-Y162,0),0)</f>
        <v>0</v>
      </c>
      <c r="AA163">
        <f>IF(A162=Emisiones_CH4_CO2eq_LA[[#This Row],[País]],IFERROR(((Emisiones_CH4_CO2eq_LA[[#This Row],[Otras Quemas de Combustible (kilotoneladas CO₂e)]]-Y162)/Y162)*100,0),0)</f>
        <v>0</v>
      </c>
      <c r="AB163">
        <v>0.08</v>
      </c>
    </row>
    <row r="164" spans="1:28" x14ac:dyDescent="0.25">
      <c r="A164" t="s">
        <v>86</v>
      </c>
      <c r="B164" t="s">
        <v>86</v>
      </c>
      <c r="C164" t="s">
        <v>87</v>
      </c>
      <c r="D164">
        <v>1990</v>
      </c>
      <c r="E164">
        <v>9090</v>
      </c>
      <c r="F164">
        <f>IF(A163=Emisiones_CH4_CO2eq_LA[[#This Row],[País]],IFERROR(Emisiones_CH4_CO2eq_LA[[#This Row],[Agricultura (kilotoneladas CO₂e)]]-E163,0),0)</f>
        <v>0</v>
      </c>
      <c r="G164">
        <f>IF(A163=Emisiones_CH4_CO2eq_LA[[#This Row],[País]],IFERROR(((Emisiones_CH4_CO2eq_LA[[#This Row],[Agricultura (kilotoneladas CO₂e)]]-E163)/E163)*100,0),0)</f>
        <v>0</v>
      </c>
      <c r="H164">
        <v>0.85778994054921198</v>
      </c>
      <c r="I164">
        <v>10</v>
      </c>
      <c r="J164">
        <f>IF(A163=Emisiones_CH4_CO2eq_LA[[#This Row],[País]],IFERROR(Emisiones_CH4_CO2eq_LA[[#This Row],[Emisiones Fugitivas (kilotoneladas CO₂e)]]-I163,0),0)</f>
        <v>0</v>
      </c>
      <c r="K164">
        <f>IF(A163=Emisiones_CH4_CO2eq_LA[[#This Row],[País]],IFERROR(((Emisiones_CH4_CO2eq_LA[[#This Row],[Emisiones Fugitivas (kilotoneladas CO₂e)]]-I163)/I163)*100,0),0)</f>
        <v>0</v>
      </c>
      <c r="L164">
        <v>9.4366330093422596E-4</v>
      </c>
      <c r="M164">
        <v>3090</v>
      </c>
      <c r="N164">
        <f>IF(A163=Emisiones_CH4_CO2eq_LA[[#This Row],[País]],IFERROR(Emisiones_CH4_CO2eq_LA[[#This Row],[Residuos (kilotoneladas CO₂e)]]-M163,0),0)</f>
        <v>0</v>
      </c>
      <c r="O164">
        <f>IF(A163=Emisiones_CH4_CO2eq_LA[[#This Row],[País]],IFERROR(((Emisiones_CH4_CO2eq_LA[[#This Row],[Residuos (kilotoneladas CO₂e)]]-M163)/M163)*100,0),0)</f>
        <v>0</v>
      </c>
      <c r="P164">
        <v>0.29159195998867599</v>
      </c>
      <c r="Q164">
        <v>100</v>
      </c>
      <c r="R164">
        <f>IF(A163=Emisiones_CH4_CO2eq_LA[[#This Row],[País]],IFERROR(Emisiones_CH4_CO2eq_LA[[#This Row],[UCTUS (kilotoneladas CO₂e)]]-Q163,0),0)</f>
        <v>0</v>
      </c>
      <c r="S164">
        <f>IF(A163=Emisiones_CH4_CO2eq_LA[[#This Row],[País]],IFERROR(((Emisiones_CH4_CO2eq_LA[[#This Row],[UCTUS (kilotoneladas CO₂e)]]-Q163)/Q163)*100,0),0)</f>
        <v>0</v>
      </c>
      <c r="T164">
        <v>9.4366330093422594E-3</v>
      </c>
      <c r="U164">
        <v>0</v>
      </c>
      <c r="V164">
        <f>IF(A163=Emisiones_CH4_CO2eq_LA[[#This Row],[País]],IFERROR(Emisiones_CH4_CO2eq_LA[[#This Row],[Industria (kilotoneladas CO₂e)]]-U163,0),0)</f>
        <v>0</v>
      </c>
      <c r="W164">
        <f>IF(A163=Emisiones_CH4_CO2eq_LA[[#This Row],[País]],IFERROR(((Emisiones_CH4_CO2eq_LA[[#This Row],[Industria (kilotoneladas CO₂e)]]-U163)/U163)*100,0),0)</f>
        <v>0</v>
      </c>
      <c r="X164">
        <v>0</v>
      </c>
      <c r="Y164">
        <v>430</v>
      </c>
      <c r="Z164">
        <f>IF(A163=Emisiones_CH4_CO2eq_LA[[#This Row],[País]],IFERROR(Emisiones_CH4_CO2eq_LA[[#This Row],[Otras Quemas de Combustible (kilotoneladas CO₂e)]]-Y163,0),0)</f>
        <v>0</v>
      </c>
      <c r="AA164">
        <f>IF(A163=Emisiones_CH4_CO2eq_LA[[#This Row],[País]],IFERROR(((Emisiones_CH4_CO2eq_LA[[#This Row],[Otras Quemas de Combustible (kilotoneladas CO₂e)]]-Y163)/Y163)*100,0),0)</f>
        <v>0</v>
      </c>
      <c r="AB164">
        <v>0.04</v>
      </c>
    </row>
    <row r="165" spans="1:28" x14ac:dyDescent="0.25">
      <c r="A165" t="s">
        <v>86</v>
      </c>
      <c r="B165" t="s">
        <v>86</v>
      </c>
      <c r="C165" t="s">
        <v>87</v>
      </c>
      <c r="D165">
        <v>1991</v>
      </c>
      <c r="E165">
        <v>8970</v>
      </c>
      <c r="F165">
        <f>IF(A164=Emisiones_CH4_CO2eq_LA[[#This Row],[País]],IFERROR(Emisiones_CH4_CO2eq_LA[[#This Row],[Agricultura (kilotoneladas CO₂e)]]-E164,0),0)</f>
        <v>-120</v>
      </c>
      <c r="G165">
        <f>IF(A164=Emisiones_CH4_CO2eq_LA[[#This Row],[País]],IFERROR(((Emisiones_CH4_CO2eq_LA[[#This Row],[Agricultura (kilotoneladas CO₂e)]]-E164)/E164)*100,0),0)</f>
        <v>-1.3201320132013201</v>
      </c>
      <c r="H165">
        <v>0.84035975267003904</v>
      </c>
      <c r="I165">
        <v>10</v>
      </c>
      <c r="J165">
        <f>IF(A164=Emisiones_CH4_CO2eq_LA[[#This Row],[País]],IFERROR(Emisiones_CH4_CO2eq_LA[[#This Row],[Emisiones Fugitivas (kilotoneladas CO₂e)]]-I164,0),0)</f>
        <v>0</v>
      </c>
      <c r="K165">
        <f>IF(A164=Emisiones_CH4_CO2eq_LA[[#This Row],[País]],IFERROR(((Emisiones_CH4_CO2eq_LA[[#This Row],[Emisiones Fugitivas (kilotoneladas CO₂e)]]-I164)/I164)*100,0),0)</f>
        <v>0</v>
      </c>
      <c r="L165">
        <v>9.3685591156080102E-4</v>
      </c>
      <c r="M165">
        <v>2860</v>
      </c>
      <c r="N165">
        <f>IF(A164=Emisiones_CH4_CO2eq_LA[[#This Row],[País]],IFERROR(Emisiones_CH4_CO2eq_LA[[#This Row],[Residuos (kilotoneladas CO₂e)]]-M164,0),0)</f>
        <v>-230</v>
      </c>
      <c r="O165">
        <f>IF(A164=Emisiones_CH4_CO2eq_LA[[#This Row],[País]],IFERROR(((Emisiones_CH4_CO2eq_LA[[#This Row],[Residuos (kilotoneladas CO₂e)]]-M164)/M164)*100,0),0)</f>
        <v>-7.4433656957928811</v>
      </c>
      <c r="P165">
        <v>0.26794079070638899</v>
      </c>
      <c r="Q165">
        <v>100</v>
      </c>
      <c r="R165">
        <f>IF(A164=Emisiones_CH4_CO2eq_LA[[#This Row],[País]],IFERROR(Emisiones_CH4_CO2eq_LA[[#This Row],[UCTUS (kilotoneladas CO₂e)]]-Q164,0),0)</f>
        <v>0</v>
      </c>
      <c r="S165">
        <f>IF(A164=Emisiones_CH4_CO2eq_LA[[#This Row],[País]],IFERROR(((Emisiones_CH4_CO2eq_LA[[#This Row],[UCTUS (kilotoneladas CO₂e)]]-Q164)/Q164)*100,0),0)</f>
        <v>0</v>
      </c>
      <c r="T165">
        <v>9.3685591156080199E-3</v>
      </c>
      <c r="U165">
        <v>0</v>
      </c>
      <c r="V165">
        <f>IF(A164=Emisiones_CH4_CO2eq_LA[[#This Row],[País]],IFERROR(Emisiones_CH4_CO2eq_LA[[#This Row],[Industria (kilotoneladas CO₂e)]]-U164,0),0)</f>
        <v>0</v>
      </c>
      <c r="W165">
        <f>IF(A164=Emisiones_CH4_CO2eq_LA[[#This Row],[País]],IFERROR(((Emisiones_CH4_CO2eq_LA[[#This Row],[Industria (kilotoneladas CO₂e)]]-U164)/U164)*100,0),0)</f>
        <v>0</v>
      </c>
      <c r="X165">
        <v>0</v>
      </c>
      <c r="Y165">
        <v>410</v>
      </c>
      <c r="Z165">
        <f>IF(A164=Emisiones_CH4_CO2eq_LA[[#This Row],[País]],IFERROR(Emisiones_CH4_CO2eq_LA[[#This Row],[Otras Quemas de Combustible (kilotoneladas CO₂e)]]-Y164,0),0)</f>
        <v>-20</v>
      </c>
      <c r="AA165">
        <f>IF(A164=Emisiones_CH4_CO2eq_LA[[#This Row],[País]],IFERROR(((Emisiones_CH4_CO2eq_LA[[#This Row],[Otras Quemas de Combustible (kilotoneladas CO₂e)]]-Y164)/Y164)*100,0),0)</f>
        <v>-4.6511627906976747</v>
      </c>
      <c r="AB165">
        <v>0.04</v>
      </c>
    </row>
    <row r="166" spans="1:28" x14ac:dyDescent="0.25">
      <c r="A166" t="s">
        <v>86</v>
      </c>
      <c r="B166" t="s">
        <v>86</v>
      </c>
      <c r="C166" t="s">
        <v>87</v>
      </c>
      <c r="D166">
        <v>1992</v>
      </c>
      <c r="E166">
        <v>9090</v>
      </c>
      <c r="F166">
        <f>IF(A165=Emisiones_CH4_CO2eq_LA[[#This Row],[País]],IFERROR(Emisiones_CH4_CO2eq_LA[[#This Row],[Agricultura (kilotoneladas CO₂e)]]-E165,0),0)</f>
        <v>120</v>
      </c>
      <c r="G166">
        <f>IF(A165=Emisiones_CH4_CO2eq_LA[[#This Row],[País]],IFERROR(((Emisiones_CH4_CO2eq_LA[[#This Row],[Agricultura (kilotoneladas CO₂e)]]-E165)/E165)*100,0),0)</f>
        <v>1.3377926421404682</v>
      </c>
      <c r="H166">
        <v>0.84668405365126598</v>
      </c>
      <c r="I166">
        <v>10</v>
      </c>
      <c r="J166">
        <f>IF(A165=Emisiones_CH4_CO2eq_LA[[#This Row],[País]],IFERROR(Emisiones_CH4_CO2eq_LA[[#This Row],[Emisiones Fugitivas (kilotoneladas CO₂e)]]-I165,0),0)</f>
        <v>0</v>
      </c>
      <c r="K166">
        <f>IF(A165=Emisiones_CH4_CO2eq_LA[[#This Row],[País]],IFERROR(((Emisiones_CH4_CO2eq_LA[[#This Row],[Emisiones Fugitivas (kilotoneladas CO₂e)]]-I165)/I165)*100,0),0)</f>
        <v>0</v>
      </c>
      <c r="L166">
        <v>9.3144560357675101E-4</v>
      </c>
      <c r="M166">
        <v>2640</v>
      </c>
      <c r="N166">
        <f>IF(A165=Emisiones_CH4_CO2eq_LA[[#This Row],[País]],IFERROR(Emisiones_CH4_CO2eq_LA[[#This Row],[Residuos (kilotoneladas CO₂e)]]-M165,0),0)</f>
        <v>-220</v>
      </c>
      <c r="O166">
        <f>IF(A165=Emisiones_CH4_CO2eq_LA[[#This Row],[País]],IFERROR(((Emisiones_CH4_CO2eq_LA[[#This Row],[Residuos (kilotoneladas CO₂e)]]-M165)/M165)*100,0),0)</f>
        <v>-7.6923076923076925</v>
      </c>
      <c r="P166">
        <v>0.24590163934426201</v>
      </c>
      <c r="Q166">
        <v>100</v>
      </c>
      <c r="R166">
        <f>IF(A165=Emisiones_CH4_CO2eq_LA[[#This Row],[País]],IFERROR(Emisiones_CH4_CO2eq_LA[[#This Row],[UCTUS (kilotoneladas CO₂e)]]-Q165,0),0)</f>
        <v>0</v>
      </c>
      <c r="S166">
        <f>IF(A165=Emisiones_CH4_CO2eq_LA[[#This Row],[País]],IFERROR(((Emisiones_CH4_CO2eq_LA[[#This Row],[UCTUS (kilotoneladas CO₂e)]]-Q165)/Q165)*100,0),0)</f>
        <v>0</v>
      </c>
      <c r="T166">
        <v>9.3144560357675092E-3</v>
      </c>
      <c r="U166">
        <v>0</v>
      </c>
      <c r="V166">
        <f>IF(A165=Emisiones_CH4_CO2eq_LA[[#This Row],[País]],IFERROR(Emisiones_CH4_CO2eq_LA[[#This Row],[Industria (kilotoneladas CO₂e)]]-U165,0),0)</f>
        <v>0</v>
      </c>
      <c r="W166">
        <f>IF(A165=Emisiones_CH4_CO2eq_LA[[#This Row],[País]],IFERROR(((Emisiones_CH4_CO2eq_LA[[#This Row],[Industria (kilotoneladas CO₂e)]]-U165)/U165)*100,0),0)</f>
        <v>0</v>
      </c>
      <c r="X166">
        <v>0</v>
      </c>
      <c r="Y166">
        <v>390</v>
      </c>
      <c r="Z166">
        <f>IF(A165=Emisiones_CH4_CO2eq_LA[[#This Row],[País]],IFERROR(Emisiones_CH4_CO2eq_LA[[#This Row],[Otras Quemas de Combustible (kilotoneladas CO₂e)]]-Y165,0),0)</f>
        <v>-20</v>
      </c>
      <c r="AA166">
        <f>IF(A165=Emisiones_CH4_CO2eq_LA[[#This Row],[País]],IFERROR(((Emisiones_CH4_CO2eq_LA[[#This Row],[Otras Quemas de Combustible (kilotoneladas CO₂e)]]-Y165)/Y165)*100,0),0)</f>
        <v>-4.8780487804878048</v>
      </c>
      <c r="AB166">
        <v>0.04</v>
      </c>
    </row>
    <row r="167" spans="1:28" x14ac:dyDescent="0.25">
      <c r="A167" t="s">
        <v>86</v>
      </c>
      <c r="B167" t="s">
        <v>86</v>
      </c>
      <c r="C167" t="s">
        <v>87</v>
      </c>
      <c r="D167">
        <v>1993</v>
      </c>
      <c r="E167">
        <v>8380</v>
      </c>
      <c r="F167">
        <f>IF(A166=Emisiones_CH4_CO2eq_LA[[#This Row],[País]],IFERROR(Emisiones_CH4_CO2eq_LA[[#This Row],[Agricultura (kilotoneladas CO₂e)]]-E166,0),0)</f>
        <v>-710</v>
      </c>
      <c r="G167">
        <f>IF(A166=Emisiones_CH4_CO2eq_LA[[#This Row],[País]],IFERROR(((Emisiones_CH4_CO2eq_LA[[#This Row],[Agricultura (kilotoneladas CO₂e)]]-E166)/E166)*100,0),0)</f>
        <v>-7.8107810781078104</v>
      </c>
      <c r="H167">
        <v>0.77671702660116704</v>
      </c>
      <c r="I167">
        <v>10</v>
      </c>
      <c r="J167">
        <f>IF(A166=Emisiones_CH4_CO2eq_LA[[#This Row],[País]],IFERROR(Emisiones_CH4_CO2eq_LA[[#This Row],[Emisiones Fugitivas (kilotoneladas CO₂e)]]-I166,0),0)</f>
        <v>0</v>
      </c>
      <c r="K167">
        <f>IF(A166=Emisiones_CH4_CO2eq_LA[[#This Row],[País]],IFERROR(((Emisiones_CH4_CO2eq_LA[[#This Row],[Emisiones Fugitivas (kilotoneladas CO₂e)]]-I166)/I166)*100,0),0)</f>
        <v>0</v>
      </c>
      <c r="L167">
        <v>9.2686996014459098E-4</v>
      </c>
      <c r="M167">
        <v>2410</v>
      </c>
      <c r="N167">
        <f>IF(A166=Emisiones_CH4_CO2eq_LA[[#This Row],[País]],IFERROR(Emisiones_CH4_CO2eq_LA[[#This Row],[Residuos (kilotoneladas CO₂e)]]-M166,0),0)</f>
        <v>-230</v>
      </c>
      <c r="O167">
        <f>IF(A166=Emisiones_CH4_CO2eq_LA[[#This Row],[País]],IFERROR(((Emisiones_CH4_CO2eq_LA[[#This Row],[Residuos (kilotoneladas CO₂e)]]-M166)/M166)*100,0),0)</f>
        <v>-8.7121212121212128</v>
      </c>
      <c r="P167">
        <v>0.22337566039484599</v>
      </c>
      <c r="Q167">
        <v>100</v>
      </c>
      <c r="R167">
        <f>IF(A166=Emisiones_CH4_CO2eq_LA[[#This Row],[País]],IFERROR(Emisiones_CH4_CO2eq_LA[[#This Row],[UCTUS (kilotoneladas CO₂e)]]-Q166,0),0)</f>
        <v>0</v>
      </c>
      <c r="S167">
        <f>IF(A166=Emisiones_CH4_CO2eq_LA[[#This Row],[País]],IFERROR(((Emisiones_CH4_CO2eq_LA[[#This Row],[UCTUS (kilotoneladas CO₂e)]]-Q166)/Q166)*100,0),0)</f>
        <v>0</v>
      </c>
      <c r="T167">
        <v>9.2686996014459105E-3</v>
      </c>
      <c r="U167">
        <v>0</v>
      </c>
      <c r="V167">
        <f>IF(A166=Emisiones_CH4_CO2eq_LA[[#This Row],[País]],IFERROR(Emisiones_CH4_CO2eq_LA[[#This Row],[Industria (kilotoneladas CO₂e)]]-U166,0),0)</f>
        <v>0</v>
      </c>
      <c r="W167">
        <f>IF(A166=Emisiones_CH4_CO2eq_LA[[#This Row],[País]],IFERROR(((Emisiones_CH4_CO2eq_LA[[#This Row],[Industria (kilotoneladas CO₂e)]]-U166)/U166)*100,0),0)</f>
        <v>0</v>
      </c>
      <c r="X167">
        <v>0</v>
      </c>
      <c r="Y167">
        <v>360</v>
      </c>
      <c r="Z167">
        <f>IF(A166=Emisiones_CH4_CO2eq_LA[[#This Row],[País]],IFERROR(Emisiones_CH4_CO2eq_LA[[#This Row],[Otras Quemas de Combustible (kilotoneladas CO₂e)]]-Y166,0),0)</f>
        <v>-30</v>
      </c>
      <c r="AA167">
        <f>IF(A166=Emisiones_CH4_CO2eq_LA[[#This Row],[País]],IFERROR(((Emisiones_CH4_CO2eq_LA[[#This Row],[Otras Quemas de Combustible (kilotoneladas CO₂e)]]-Y166)/Y166)*100,0),0)</f>
        <v>-7.6923076923076925</v>
      </c>
      <c r="AB167">
        <v>0.03</v>
      </c>
    </row>
    <row r="168" spans="1:28" x14ac:dyDescent="0.25">
      <c r="A168" t="s">
        <v>86</v>
      </c>
      <c r="B168" t="s">
        <v>86</v>
      </c>
      <c r="C168" t="s">
        <v>87</v>
      </c>
      <c r="D168">
        <v>1994</v>
      </c>
      <c r="E168">
        <v>8940</v>
      </c>
      <c r="F168">
        <f>IF(A167=Emisiones_CH4_CO2eq_LA[[#This Row],[País]],IFERROR(Emisiones_CH4_CO2eq_LA[[#This Row],[Agricultura (kilotoneladas CO₂e)]]-E167,0),0)</f>
        <v>560</v>
      </c>
      <c r="G168">
        <f>IF(A167=Emisiones_CH4_CO2eq_LA[[#This Row],[País]],IFERROR(((Emisiones_CH4_CO2eq_LA[[#This Row],[Agricultura (kilotoneladas CO₂e)]]-E167)/E167)*100,0),0)</f>
        <v>6.6825775656324584</v>
      </c>
      <c r="H168">
        <v>0.82487543827274301</v>
      </c>
      <c r="I168">
        <v>10</v>
      </c>
      <c r="J168">
        <f>IF(A167=Emisiones_CH4_CO2eq_LA[[#This Row],[País]],IFERROR(Emisiones_CH4_CO2eq_LA[[#This Row],[Emisiones Fugitivas (kilotoneladas CO₂e)]]-I167,0),0)</f>
        <v>0</v>
      </c>
      <c r="K168">
        <f>IF(A167=Emisiones_CH4_CO2eq_LA[[#This Row],[País]],IFERROR(((Emisiones_CH4_CO2eq_LA[[#This Row],[Emisiones Fugitivas (kilotoneladas CO₂e)]]-I167)/I167)*100,0),0)</f>
        <v>0</v>
      </c>
      <c r="L168">
        <v>9.2267946115519403E-4</v>
      </c>
      <c r="M168">
        <v>2190</v>
      </c>
      <c r="N168">
        <f>IF(A167=Emisiones_CH4_CO2eq_LA[[#This Row],[País]],IFERROR(Emisiones_CH4_CO2eq_LA[[#This Row],[Residuos (kilotoneladas CO₂e)]]-M167,0),0)</f>
        <v>-220</v>
      </c>
      <c r="O168">
        <f>IF(A167=Emisiones_CH4_CO2eq_LA[[#This Row],[País]],IFERROR(((Emisiones_CH4_CO2eq_LA[[#This Row],[Residuos (kilotoneladas CO₂e)]]-M167)/M167)*100,0),0)</f>
        <v>-9.1286307053941904</v>
      </c>
      <c r="P168">
        <v>0.20206680199298699</v>
      </c>
      <c r="Q168">
        <v>100</v>
      </c>
      <c r="R168">
        <f>IF(A167=Emisiones_CH4_CO2eq_LA[[#This Row],[País]],IFERROR(Emisiones_CH4_CO2eq_LA[[#This Row],[UCTUS (kilotoneladas CO₂e)]]-Q167,0),0)</f>
        <v>0</v>
      </c>
      <c r="S168">
        <f>IF(A167=Emisiones_CH4_CO2eq_LA[[#This Row],[País]],IFERROR(((Emisiones_CH4_CO2eq_LA[[#This Row],[UCTUS (kilotoneladas CO₂e)]]-Q167)/Q167)*100,0),0)</f>
        <v>0</v>
      </c>
      <c r="T168">
        <v>9.2267946115519393E-3</v>
      </c>
      <c r="U168">
        <v>0</v>
      </c>
      <c r="V168">
        <f>IF(A167=Emisiones_CH4_CO2eq_LA[[#This Row],[País]],IFERROR(Emisiones_CH4_CO2eq_LA[[#This Row],[Industria (kilotoneladas CO₂e)]]-U167,0),0)</f>
        <v>0</v>
      </c>
      <c r="W168">
        <f>IF(A167=Emisiones_CH4_CO2eq_LA[[#This Row],[País]],IFERROR(((Emisiones_CH4_CO2eq_LA[[#This Row],[Industria (kilotoneladas CO₂e)]]-U167)/U167)*100,0),0)</f>
        <v>0</v>
      </c>
      <c r="X168">
        <v>0</v>
      </c>
      <c r="Y168">
        <v>340</v>
      </c>
      <c r="Z168">
        <f>IF(A167=Emisiones_CH4_CO2eq_LA[[#This Row],[País]],IFERROR(Emisiones_CH4_CO2eq_LA[[#This Row],[Otras Quemas de Combustible (kilotoneladas CO₂e)]]-Y167,0),0)</f>
        <v>-20</v>
      </c>
      <c r="AA168">
        <f>IF(A167=Emisiones_CH4_CO2eq_LA[[#This Row],[País]],IFERROR(((Emisiones_CH4_CO2eq_LA[[#This Row],[Otras Quemas de Combustible (kilotoneladas CO₂e)]]-Y167)/Y167)*100,0),0)</f>
        <v>-5.5555555555555554</v>
      </c>
      <c r="AB168">
        <v>0.03</v>
      </c>
    </row>
    <row r="169" spans="1:28" x14ac:dyDescent="0.25">
      <c r="A169" t="s">
        <v>86</v>
      </c>
      <c r="B169" t="s">
        <v>86</v>
      </c>
      <c r="C169" t="s">
        <v>87</v>
      </c>
      <c r="D169">
        <v>1995</v>
      </c>
      <c r="E169">
        <v>8570</v>
      </c>
      <c r="F169">
        <f>IF(A168=Emisiones_CH4_CO2eq_LA[[#This Row],[País]],IFERROR(Emisiones_CH4_CO2eq_LA[[#This Row],[Agricultura (kilotoneladas CO₂e)]]-E168,0),0)</f>
        <v>-370</v>
      </c>
      <c r="G169">
        <f>IF(A168=Emisiones_CH4_CO2eq_LA[[#This Row],[País]],IFERROR(((Emisiones_CH4_CO2eq_LA[[#This Row],[Agricultura (kilotoneladas CO₂e)]]-E168)/E168)*100,0),0)</f>
        <v>-4.1387024608501122</v>
      </c>
      <c r="H169">
        <v>0.78710506980161599</v>
      </c>
      <c r="I169">
        <v>480</v>
      </c>
      <c r="J169">
        <f>IF(A168=Emisiones_CH4_CO2eq_LA[[#This Row],[País]],IFERROR(Emisiones_CH4_CO2eq_LA[[#This Row],[Emisiones Fugitivas (kilotoneladas CO₂e)]]-I168,0),0)</f>
        <v>470</v>
      </c>
      <c r="K169">
        <f>IF(A168=Emisiones_CH4_CO2eq_LA[[#This Row],[País]],IFERROR(((Emisiones_CH4_CO2eq_LA[[#This Row],[Emisiones Fugitivas (kilotoneladas CO₂e)]]-I168)/I168)*100,0),0)</f>
        <v>4700</v>
      </c>
      <c r="L169">
        <v>4.4085231447464998E-2</v>
      </c>
      <c r="M169">
        <v>2320</v>
      </c>
      <c r="N169">
        <f>IF(A168=Emisiones_CH4_CO2eq_LA[[#This Row],[País]],IFERROR(Emisiones_CH4_CO2eq_LA[[#This Row],[Residuos (kilotoneladas CO₂e)]]-M168,0),0)</f>
        <v>130</v>
      </c>
      <c r="O169">
        <f>IF(A168=Emisiones_CH4_CO2eq_LA[[#This Row],[País]],IFERROR(((Emisiones_CH4_CO2eq_LA[[#This Row],[Residuos (kilotoneladas CO₂e)]]-M168)/M168)*100,0),0)</f>
        <v>5.93607305936073</v>
      </c>
      <c r="P169">
        <v>0.21307861866274699</v>
      </c>
      <c r="Q169">
        <v>100</v>
      </c>
      <c r="R169">
        <f>IF(A168=Emisiones_CH4_CO2eq_LA[[#This Row],[País]],IFERROR(Emisiones_CH4_CO2eq_LA[[#This Row],[UCTUS (kilotoneladas CO₂e)]]-Q168,0),0)</f>
        <v>0</v>
      </c>
      <c r="S169">
        <f>IF(A168=Emisiones_CH4_CO2eq_LA[[#This Row],[País]],IFERROR(((Emisiones_CH4_CO2eq_LA[[#This Row],[UCTUS (kilotoneladas CO₂e)]]-Q168)/Q168)*100,0),0)</f>
        <v>0</v>
      </c>
      <c r="T169">
        <v>9.1844232182218908E-3</v>
      </c>
      <c r="U169">
        <v>0</v>
      </c>
      <c r="V169">
        <f>IF(A168=Emisiones_CH4_CO2eq_LA[[#This Row],[País]],IFERROR(Emisiones_CH4_CO2eq_LA[[#This Row],[Industria (kilotoneladas CO₂e)]]-U168,0),0)</f>
        <v>0</v>
      </c>
      <c r="W169">
        <f>IF(A168=Emisiones_CH4_CO2eq_LA[[#This Row],[País]],IFERROR(((Emisiones_CH4_CO2eq_LA[[#This Row],[Industria (kilotoneladas CO₂e)]]-U168)/U168)*100,0),0)</f>
        <v>0</v>
      </c>
      <c r="X169">
        <v>0</v>
      </c>
      <c r="Y169">
        <v>430</v>
      </c>
      <c r="Z169">
        <f>IF(A168=Emisiones_CH4_CO2eq_LA[[#This Row],[País]],IFERROR(Emisiones_CH4_CO2eq_LA[[#This Row],[Otras Quemas de Combustible (kilotoneladas CO₂e)]]-Y168,0),0)</f>
        <v>90</v>
      </c>
      <c r="AA169">
        <f>IF(A168=Emisiones_CH4_CO2eq_LA[[#This Row],[País]],IFERROR(((Emisiones_CH4_CO2eq_LA[[#This Row],[Otras Quemas de Combustible (kilotoneladas CO₂e)]]-Y168)/Y168)*100,0),0)</f>
        <v>26.47058823529412</v>
      </c>
      <c r="AB169">
        <v>0.04</v>
      </c>
    </row>
    <row r="170" spans="1:28" x14ac:dyDescent="0.25">
      <c r="A170" t="s">
        <v>86</v>
      </c>
      <c r="B170" t="s">
        <v>86</v>
      </c>
      <c r="C170" t="s">
        <v>87</v>
      </c>
      <c r="D170">
        <v>1996</v>
      </c>
      <c r="E170">
        <v>9060</v>
      </c>
      <c r="F170">
        <f>IF(A169=Emisiones_CH4_CO2eq_LA[[#This Row],[País]],IFERROR(Emisiones_CH4_CO2eq_LA[[#This Row],[Agricultura (kilotoneladas CO₂e)]]-E169,0),0)</f>
        <v>490</v>
      </c>
      <c r="G170">
        <f>IF(A169=Emisiones_CH4_CO2eq_LA[[#This Row],[País]],IFERROR(((Emisiones_CH4_CO2eq_LA[[#This Row],[Agricultura (kilotoneladas CO₂e)]]-E169)/E169)*100,0),0)</f>
        <v>5.7176196032672113</v>
      </c>
      <c r="H170">
        <v>0.82822927141420599</v>
      </c>
      <c r="I170">
        <v>940</v>
      </c>
      <c r="J170">
        <f>IF(A169=Emisiones_CH4_CO2eq_LA[[#This Row],[País]],IFERROR(Emisiones_CH4_CO2eq_LA[[#This Row],[Emisiones Fugitivas (kilotoneladas CO₂e)]]-I169,0),0)</f>
        <v>460</v>
      </c>
      <c r="K170">
        <f>IF(A169=Emisiones_CH4_CO2eq_LA[[#This Row],[País]],IFERROR(((Emisiones_CH4_CO2eq_LA[[#This Row],[Emisiones Fugitivas (kilotoneladas CO₂e)]]-I169)/I169)*100,0),0)</f>
        <v>95.833333333333343</v>
      </c>
      <c r="L170">
        <v>8.5931072310083095E-2</v>
      </c>
      <c r="M170">
        <v>2450</v>
      </c>
      <c r="N170">
        <f>IF(A169=Emisiones_CH4_CO2eq_LA[[#This Row],[País]],IFERROR(Emisiones_CH4_CO2eq_LA[[#This Row],[Residuos (kilotoneladas CO₂e)]]-M169,0),0)</f>
        <v>130</v>
      </c>
      <c r="O170">
        <f>IF(A169=Emisiones_CH4_CO2eq_LA[[#This Row],[País]],IFERROR(((Emisiones_CH4_CO2eq_LA[[#This Row],[Residuos (kilotoneladas CO₂e)]]-M169)/M169)*100,0),0)</f>
        <v>5.6034482758620694</v>
      </c>
      <c r="P170">
        <v>0.22396928421244999</v>
      </c>
      <c r="Q170">
        <v>40</v>
      </c>
      <c r="R170">
        <f>IF(A169=Emisiones_CH4_CO2eq_LA[[#This Row],[País]],IFERROR(Emisiones_CH4_CO2eq_LA[[#This Row],[UCTUS (kilotoneladas CO₂e)]]-Q169,0),0)</f>
        <v>-60</v>
      </c>
      <c r="S170">
        <f>IF(A169=Emisiones_CH4_CO2eq_LA[[#This Row],[País]],IFERROR(((Emisiones_CH4_CO2eq_LA[[#This Row],[UCTUS (kilotoneladas CO₂e)]]-Q169)/Q169)*100,0),0)</f>
        <v>-60</v>
      </c>
      <c r="T170">
        <v>3.6566413748971502E-3</v>
      </c>
      <c r="U170">
        <v>0</v>
      </c>
      <c r="V170">
        <f>IF(A169=Emisiones_CH4_CO2eq_LA[[#This Row],[País]],IFERROR(Emisiones_CH4_CO2eq_LA[[#This Row],[Industria (kilotoneladas CO₂e)]]-U169,0),0)</f>
        <v>0</v>
      </c>
      <c r="W170">
        <f>IF(A169=Emisiones_CH4_CO2eq_LA[[#This Row],[País]],IFERROR(((Emisiones_CH4_CO2eq_LA[[#This Row],[Industria (kilotoneladas CO₂e)]]-U169)/U169)*100,0),0)</f>
        <v>0</v>
      </c>
      <c r="X170">
        <v>0</v>
      </c>
      <c r="Y170">
        <v>480</v>
      </c>
      <c r="Z170">
        <f>IF(A169=Emisiones_CH4_CO2eq_LA[[#This Row],[País]],IFERROR(Emisiones_CH4_CO2eq_LA[[#This Row],[Otras Quemas de Combustible (kilotoneladas CO₂e)]]-Y169,0),0)</f>
        <v>50</v>
      </c>
      <c r="AA170">
        <f>IF(A169=Emisiones_CH4_CO2eq_LA[[#This Row],[País]],IFERROR(((Emisiones_CH4_CO2eq_LA[[#This Row],[Otras Quemas de Combustible (kilotoneladas CO₂e)]]-Y169)/Y169)*100,0),0)</f>
        <v>11.627906976744185</v>
      </c>
      <c r="AB170">
        <v>0.04</v>
      </c>
    </row>
    <row r="171" spans="1:28" x14ac:dyDescent="0.25">
      <c r="A171" t="s">
        <v>86</v>
      </c>
      <c r="B171" t="s">
        <v>86</v>
      </c>
      <c r="C171" t="s">
        <v>87</v>
      </c>
      <c r="D171">
        <v>1997</v>
      </c>
      <c r="E171">
        <v>8920</v>
      </c>
      <c r="F171">
        <f>IF(A170=Emisiones_CH4_CO2eq_LA[[#This Row],[País]],IFERROR(Emisiones_CH4_CO2eq_LA[[#This Row],[Agricultura (kilotoneladas CO₂e)]]-E170,0),0)</f>
        <v>-140</v>
      </c>
      <c r="G171">
        <f>IF(A170=Emisiones_CH4_CO2eq_LA[[#This Row],[País]],IFERROR(((Emisiones_CH4_CO2eq_LA[[#This Row],[Agricultura (kilotoneladas CO₂e)]]-E170)/E170)*100,0),0)</f>
        <v>-1.545253863134658</v>
      </c>
      <c r="H171">
        <v>0.81164695177433999</v>
      </c>
      <c r="I171">
        <v>1070</v>
      </c>
      <c r="J171">
        <f>IF(A170=Emisiones_CH4_CO2eq_LA[[#This Row],[País]],IFERROR(Emisiones_CH4_CO2eq_LA[[#This Row],[Emisiones Fugitivas (kilotoneladas CO₂e)]]-I170,0),0)</f>
        <v>130</v>
      </c>
      <c r="K171">
        <f>IF(A170=Emisiones_CH4_CO2eq_LA[[#This Row],[País]],IFERROR(((Emisiones_CH4_CO2eq_LA[[#This Row],[Emisiones Fugitivas (kilotoneladas CO₂e)]]-I170)/I170)*100,0),0)</f>
        <v>13.829787234042554</v>
      </c>
      <c r="L171">
        <v>9.7361237488626004E-2</v>
      </c>
      <c r="M171">
        <v>2460</v>
      </c>
      <c r="N171">
        <f>IF(A170=Emisiones_CH4_CO2eq_LA[[#This Row],[País]],IFERROR(Emisiones_CH4_CO2eq_LA[[#This Row],[Residuos (kilotoneladas CO₂e)]]-M170,0),0)</f>
        <v>10</v>
      </c>
      <c r="O171">
        <f>IF(A170=Emisiones_CH4_CO2eq_LA[[#This Row],[País]],IFERROR(((Emisiones_CH4_CO2eq_LA[[#This Row],[Residuos (kilotoneladas CO₂e)]]-M170)/M170)*100,0),0)</f>
        <v>0.40816326530612246</v>
      </c>
      <c r="P171">
        <v>0.223839854413102</v>
      </c>
      <c r="Q171">
        <v>40</v>
      </c>
      <c r="R171">
        <f>IF(A170=Emisiones_CH4_CO2eq_LA[[#This Row],[País]],IFERROR(Emisiones_CH4_CO2eq_LA[[#This Row],[UCTUS (kilotoneladas CO₂e)]]-Q170,0),0)</f>
        <v>0</v>
      </c>
      <c r="S171">
        <f>IF(A170=Emisiones_CH4_CO2eq_LA[[#This Row],[País]],IFERROR(((Emisiones_CH4_CO2eq_LA[[#This Row],[UCTUS (kilotoneladas CO₂e)]]-Q170)/Q170)*100,0),0)</f>
        <v>0</v>
      </c>
      <c r="T171">
        <v>3.6396724294813399E-3</v>
      </c>
      <c r="U171">
        <v>0</v>
      </c>
      <c r="V171">
        <f>IF(A170=Emisiones_CH4_CO2eq_LA[[#This Row],[País]],IFERROR(Emisiones_CH4_CO2eq_LA[[#This Row],[Industria (kilotoneladas CO₂e)]]-U170,0),0)</f>
        <v>0</v>
      </c>
      <c r="W171">
        <f>IF(A170=Emisiones_CH4_CO2eq_LA[[#This Row],[País]],IFERROR(((Emisiones_CH4_CO2eq_LA[[#This Row],[Industria (kilotoneladas CO₂e)]]-U170)/U170)*100,0),0)</f>
        <v>0</v>
      </c>
      <c r="X171">
        <v>0</v>
      </c>
      <c r="Y171">
        <v>440</v>
      </c>
      <c r="Z171">
        <f>IF(A170=Emisiones_CH4_CO2eq_LA[[#This Row],[País]],IFERROR(Emisiones_CH4_CO2eq_LA[[#This Row],[Otras Quemas de Combustible (kilotoneladas CO₂e)]]-Y170,0),0)</f>
        <v>-40</v>
      </c>
      <c r="AA171">
        <f>IF(A170=Emisiones_CH4_CO2eq_LA[[#This Row],[País]],IFERROR(((Emisiones_CH4_CO2eq_LA[[#This Row],[Otras Quemas de Combustible (kilotoneladas CO₂e)]]-Y170)/Y170)*100,0),0)</f>
        <v>-8.3333333333333321</v>
      </c>
      <c r="AB171">
        <v>0.04</v>
      </c>
    </row>
    <row r="172" spans="1:28" x14ac:dyDescent="0.25">
      <c r="A172" t="s">
        <v>86</v>
      </c>
      <c r="B172" t="s">
        <v>86</v>
      </c>
      <c r="C172" t="s">
        <v>87</v>
      </c>
      <c r="D172">
        <v>1998</v>
      </c>
      <c r="E172">
        <v>8830</v>
      </c>
      <c r="F172">
        <f>IF(A171=Emisiones_CH4_CO2eq_LA[[#This Row],[País]],IFERROR(Emisiones_CH4_CO2eq_LA[[#This Row],[Agricultura (kilotoneladas CO₂e)]]-E171,0),0)</f>
        <v>-90</v>
      </c>
      <c r="G172">
        <f>IF(A171=Emisiones_CH4_CO2eq_LA[[#This Row],[País]],IFERROR(((Emisiones_CH4_CO2eq_LA[[#This Row],[Agricultura (kilotoneladas CO₂e)]]-E171)/E171)*100,0),0)</f>
        <v>-1.0089686098654709</v>
      </c>
      <c r="H172">
        <v>0.79989129450131302</v>
      </c>
      <c r="I172">
        <v>1190</v>
      </c>
      <c r="J172">
        <f>IF(A171=Emisiones_CH4_CO2eq_LA[[#This Row],[País]],IFERROR(Emisiones_CH4_CO2eq_LA[[#This Row],[Emisiones Fugitivas (kilotoneladas CO₂e)]]-I171,0),0)</f>
        <v>120</v>
      </c>
      <c r="K172">
        <f>IF(A171=Emisiones_CH4_CO2eq_LA[[#This Row],[País]],IFERROR(((Emisiones_CH4_CO2eq_LA[[#This Row],[Emisiones Fugitivas (kilotoneladas CO₂e)]]-I171)/I171)*100,0),0)</f>
        <v>11.214953271028037</v>
      </c>
      <c r="L172">
        <v>0.107799619530754</v>
      </c>
      <c r="M172">
        <v>2470</v>
      </c>
      <c r="N172">
        <f>IF(A171=Emisiones_CH4_CO2eq_LA[[#This Row],[País]],IFERROR(Emisiones_CH4_CO2eq_LA[[#This Row],[Residuos (kilotoneladas CO₂e)]]-M171,0),0)</f>
        <v>10</v>
      </c>
      <c r="O172">
        <f>IF(A171=Emisiones_CH4_CO2eq_LA[[#This Row],[País]],IFERROR(((Emisiones_CH4_CO2eq_LA[[#This Row],[Residuos (kilotoneladas CO₂e)]]-M171)/M171)*100,0),0)</f>
        <v>0.40650406504065045</v>
      </c>
      <c r="P172">
        <v>0.22375215146299399</v>
      </c>
      <c r="Q172">
        <v>70</v>
      </c>
      <c r="R172">
        <f>IF(A171=Emisiones_CH4_CO2eq_LA[[#This Row],[País]],IFERROR(Emisiones_CH4_CO2eq_LA[[#This Row],[UCTUS (kilotoneladas CO₂e)]]-Q171,0),0)</f>
        <v>30</v>
      </c>
      <c r="S172">
        <f>IF(A171=Emisiones_CH4_CO2eq_LA[[#This Row],[País]],IFERROR(((Emisiones_CH4_CO2eq_LA[[#This Row],[UCTUS (kilotoneladas CO₂e)]]-Q171)/Q171)*100,0),0)</f>
        <v>75</v>
      </c>
      <c r="T172">
        <v>6.3411540900443798E-3</v>
      </c>
      <c r="U172">
        <v>0</v>
      </c>
      <c r="V172">
        <f>IF(A171=Emisiones_CH4_CO2eq_LA[[#This Row],[País]],IFERROR(Emisiones_CH4_CO2eq_LA[[#This Row],[Industria (kilotoneladas CO₂e)]]-U171,0),0)</f>
        <v>0</v>
      </c>
      <c r="W172">
        <f>IF(A171=Emisiones_CH4_CO2eq_LA[[#This Row],[País]],IFERROR(((Emisiones_CH4_CO2eq_LA[[#This Row],[Industria (kilotoneladas CO₂e)]]-U171)/U171)*100,0),0)</f>
        <v>0</v>
      </c>
      <c r="X172">
        <v>0</v>
      </c>
      <c r="Y172">
        <v>400</v>
      </c>
      <c r="Z172">
        <f>IF(A171=Emisiones_CH4_CO2eq_LA[[#This Row],[País]],IFERROR(Emisiones_CH4_CO2eq_LA[[#This Row],[Otras Quemas de Combustible (kilotoneladas CO₂e)]]-Y171,0),0)</f>
        <v>-40</v>
      </c>
      <c r="AA172">
        <f>IF(A171=Emisiones_CH4_CO2eq_LA[[#This Row],[País]],IFERROR(((Emisiones_CH4_CO2eq_LA[[#This Row],[Otras Quemas de Combustible (kilotoneladas CO₂e)]]-Y171)/Y171)*100,0),0)</f>
        <v>-9.0909090909090917</v>
      </c>
      <c r="AB172">
        <v>0.04</v>
      </c>
    </row>
    <row r="173" spans="1:28" x14ac:dyDescent="0.25">
      <c r="A173" t="s">
        <v>86</v>
      </c>
      <c r="B173" t="s">
        <v>86</v>
      </c>
      <c r="C173" t="s">
        <v>87</v>
      </c>
      <c r="D173">
        <v>1999</v>
      </c>
      <c r="E173">
        <v>8410</v>
      </c>
      <c r="F173">
        <f>IF(A172=Emisiones_CH4_CO2eq_LA[[#This Row],[País]],IFERROR(Emisiones_CH4_CO2eq_LA[[#This Row],[Agricultura (kilotoneladas CO₂e)]]-E172,0),0)</f>
        <v>-420</v>
      </c>
      <c r="G173">
        <f>IF(A172=Emisiones_CH4_CO2eq_LA[[#This Row],[País]],IFERROR(((Emisiones_CH4_CO2eq_LA[[#This Row],[Agricultura (kilotoneladas CO₂e)]]-E172)/E172)*100,0),0)</f>
        <v>-4.756511891279728</v>
      </c>
      <c r="H173">
        <v>0.75868290482634104</v>
      </c>
      <c r="I173">
        <v>1310</v>
      </c>
      <c r="J173">
        <f>IF(A172=Emisiones_CH4_CO2eq_LA[[#This Row],[País]],IFERROR(Emisiones_CH4_CO2eq_LA[[#This Row],[Emisiones Fugitivas (kilotoneladas CO₂e)]]-I172,0),0)</f>
        <v>120</v>
      </c>
      <c r="K173">
        <f>IF(A172=Emisiones_CH4_CO2eq_LA[[#This Row],[País]],IFERROR(((Emisiones_CH4_CO2eq_LA[[#This Row],[Emisiones Fugitivas (kilotoneladas CO₂e)]]-I172)/I172)*100,0),0)</f>
        <v>10.084033613445378</v>
      </c>
      <c r="L173">
        <v>0.118177717636445</v>
      </c>
      <c r="M173">
        <v>2490</v>
      </c>
      <c r="N173">
        <f>IF(A172=Emisiones_CH4_CO2eq_LA[[#This Row],[País]],IFERROR(Emisiones_CH4_CO2eq_LA[[#This Row],[Residuos (kilotoneladas CO₂e)]]-M172,0),0)</f>
        <v>20</v>
      </c>
      <c r="O173">
        <f>IF(A172=Emisiones_CH4_CO2eq_LA[[#This Row],[País]],IFERROR(((Emisiones_CH4_CO2eq_LA[[#This Row],[Residuos (kilotoneladas CO₂e)]]-M172)/M172)*100,0),0)</f>
        <v>0.80971659919028338</v>
      </c>
      <c r="P173">
        <v>0.22462787550744201</v>
      </c>
      <c r="Q173">
        <v>80</v>
      </c>
      <c r="R173">
        <f>IF(A172=Emisiones_CH4_CO2eq_LA[[#This Row],[País]],IFERROR(Emisiones_CH4_CO2eq_LA[[#This Row],[UCTUS (kilotoneladas CO₂e)]]-Q172,0),0)</f>
        <v>10</v>
      </c>
      <c r="S173">
        <f>IF(A172=Emisiones_CH4_CO2eq_LA[[#This Row],[País]],IFERROR(((Emisiones_CH4_CO2eq_LA[[#This Row],[UCTUS (kilotoneladas CO₂e)]]-Q172)/Q172)*100,0),0)</f>
        <v>14.285714285714285</v>
      </c>
      <c r="T173">
        <v>7.2169598556608002E-3</v>
      </c>
      <c r="U173">
        <v>0</v>
      </c>
      <c r="V173">
        <f>IF(A172=Emisiones_CH4_CO2eq_LA[[#This Row],[País]],IFERROR(Emisiones_CH4_CO2eq_LA[[#This Row],[Industria (kilotoneladas CO₂e)]]-U172,0),0)</f>
        <v>0</v>
      </c>
      <c r="W173">
        <f>IF(A172=Emisiones_CH4_CO2eq_LA[[#This Row],[País]],IFERROR(((Emisiones_CH4_CO2eq_LA[[#This Row],[Industria (kilotoneladas CO₂e)]]-U172)/U172)*100,0),0)</f>
        <v>0</v>
      </c>
      <c r="X173">
        <v>0</v>
      </c>
      <c r="Y173">
        <v>360</v>
      </c>
      <c r="Z173">
        <f>IF(A172=Emisiones_CH4_CO2eq_LA[[#This Row],[País]],IFERROR(Emisiones_CH4_CO2eq_LA[[#This Row],[Otras Quemas de Combustible (kilotoneladas CO₂e)]]-Y172,0),0)</f>
        <v>-40</v>
      </c>
      <c r="AA173">
        <f>IF(A172=Emisiones_CH4_CO2eq_LA[[#This Row],[País]],IFERROR(((Emisiones_CH4_CO2eq_LA[[#This Row],[Otras Quemas de Combustible (kilotoneladas CO₂e)]]-Y172)/Y172)*100,0),0)</f>
        <v>-10</v>
      </c>
      <c r="AB173">
        <v>0.03</v>
      </c>
    </row>
    <row r="174" spans="1:28" x14ac:dyDescent="0.25">
      <c r="A174" t="s">
        <v>86</v>
      </c>
      <c r="B174" t="s">
        <v>86</v>
      </c>
      <c r="C174" t="s">
        <v>87</v>
      </c>
      <c r="D174">
        <v>2000</v>
      </c>
      <c r="E174">
        <v>8279.9999999999891</v>
      </c>
      <c r="F174">
        <f>IF(A173=Emisiones_CH4_CO2eq_LA[[#This Row],[País]],IFERROR(Emisiones_CH4_CO2eq_LA[[#This Row],[Agricultura (kilotoneladas CO₂e)]]-E173,0),0)</f>
        <v>-130.00000000001091</v>
      </c>
      <c r="G174">
        <f>IF(A173=Emisiones_CH4_CO2eq_LA[[#This Row],[País]],IFERROR(((Emisiones_CH4_CO2eq_LA[[#This Row],[Agricultura (kilotoneladas CO₂e)]]-E173)/E173)*100,0),0)</f>
        <v>-1.5457788347207004</v>
      </c>
      <c r="H174">
        <v>0.74420276829049004</v>
      </c>
      <c r="I174">
        <v>1430</v>
      </c>
      <c r="J174">
        <f>IF(A173=Emisiones_CH4_CO2eq_LA[[#This Row],[País]],IFERROR(Emisiones_CH4_CO2eq_LA[[#This Row],[Emisiones Fugitivas (kilotoneladas CO₂e)]]-I173,0),0)</f>
        <v>120</v>
      </c>
      <c r="K174">
        <f>IF(A173=Emisiones_CH4_CO2eq_LA[[#This Row],[País]],IFERROR(((Emisiones_CH4_CO2eq_LA[[#This Row],[Emisiones Fugitivas (kilotoneladas CO₂e)]]-I173)/I173)*100,0),0)</f>
        <v>9.1603053435114496</v>
      </c>
      <c r="L174">
        <v>0.128527772784468</v>
      </c>
      <c r="M174">
        <v>2500</v>
      </c>
      <c r="N174">
        <f>IF(A173=Emisiones_CH4_CO2eq_LA[[#This Row],[País]],IFERROR(Emisiones_CH4_CO2eq_LA[[#This Row],[Residuos (kilotoneladas CO₂e)]]-M173,0),0)</f>
        <v>10</v>
      </c>
      <c r="O174">
        <f>IF(A173=Emisiones_CH4_CO2eq_LA[[#This Row],[País]],IFERROR(((Emisiones_CH4_CO2eq_LA[[#This Row],[Residuos (kilotoneladas CO₂e)]]-M173)/M173)*100,0),0)</f>
        <v>0.40160642570281119</v>
      </c>
      <c r="P174">
        <v>0.22469890346935101</v>
      </c>
      <c r="Q174">
        <v>100</v>
      </c>
      <c r="R174">
        <f>IF(A173=Emisiones_CH4_CO2eq_LA[[#This Row],[País]],IFERROR(Emisiones_CH4_CO2eq_LA[[#This Row],[UCTUS (kilotoneladas CO₂e)]]-Q173,0),0)</f>
        <v>20</v>
      </c>
      <c r="S174">
        <f>IF(A173=Emisiones_CH4_CO2eq_LA[[#This Row],[País]],IFERROR(((Emisiones_CH4_CO2eq_LA[[#This Row],[UCTUS (kilotoneladas CO₂e)]]-Q173)/Q173)*100,0),0)</f>
        <v>25</v>
      </c>
      <c r="T174">
        <v>8.9879561387740392E-3</v>
      </c>
      <c r="U174">
        <v>0</v>
      </c>
      <c r="V174">
        <f>IF(A173=Emisiones_CH4_CO2eq_LA[[#This Row],[País]],IFERROR(Emisiones_CH4_CO2eq_LA[[#This Row],[Industria (kilotoneladas CO₂e)]]-U173,0),0)</f>
        <v>0</v>
      </c>
      <c r="W174">
        <f>IF(A173=Emisiones_CH4_CO2eq_LA[[#This Row],[País]],IFERROR(((Emisiones_CH4_CO2eq_LA[[#This Row],[Industria (kilotoneladas CO₂e)]]-U173)/U173)*100,0),0)</f>
        <v>0</v>
      </c>
      <c r="X174">
        <v>0</v>
      </c>
      <c r="Y174">
        <v>320</v>
      </c>
      <c r="Z174">
        <f>IF(A173=Emisiones_CH4_CO2eq_LA[[#This Row],[País]],IFERROR(Emisiones_CH4_CO2eq_LA[[#This Row],[Otras Quemas de Combustible (kilotoneladas CO₂e)]]-Y173,0),0)</f>
        <v>-40</v>
      </c>
      <c r="AA174">
        <f>IF(A173=Emisiones_CH4_CO2eq_LA[[#This Row],[País]],IFERROR(((Emisiones_CH4_CO2eq_LA[[#This Row],[Otras Quemas de Combustible (kilotoneladas CO₂e)]]-Y173)/Y173)*100,0),0)</f>
        <v>-11.111111111111111</v>
      </c>
      <c r="AB174">
        <v>0.03</v>
      </c>
    </row>
    <row r="175" spans="1:28" x14ac:dyDescent="0.25">
      <c r="A175" t="s">
        <v>86</v>
      </c>
      <c r="B175" t="s">
        <v>86</v>
      </c>
      <c r="C175" t="s">
        <v>87</v>
      </c>
      <c r="D175">
        <v>2001</v>
      </c>
      <c r="E175">
        <v>8050</v>
      </c>
      <c r="F175">
        <f>IF(A174=Emisiones_CH4_CO2eq_LA[[#This Row],[País]],IFERROR(Emisiones_CH4_CO2eq_LA[[#This Row],[Agricultura (kilotoneladas CO₂e)]]-E174,0),0)</f>
        <v>-229.99999999998909</v>
      </c>
      <c r="G175">
        <f>IF(A174=Emisiones_CH4_CO2eq_LA[[#This Row],[País]],IFERROR(((Emisiones_CH4_CO2eq_LA[[#This Row],[Agricultura (kilotoneladas CO₂e)]]-E174)/E174)*100,0),0)</f>
        <v>-2.7777777777776498</v>
      </c>
      <c r="H175">
        <v>0.72100313479623801</v>
      </c>
      <c r="I175">
        <v>1490</v>
      </c>
      <c r="J175">
        <f>IF(A174=Emisiones_CH4_CO2eq_LA[[#This Row],[País]],IFERROR(Emisiones_CH4_CO2eq_LA[[#This Row],[Emisiones Fugitivas (kilotoneladas CO₂e)]]-I174,0),0)</f>
        <v>60</v>
      </c>
      <c r="K175">
        <f>IF(A174=Emisiones_CH4_CO2eq_LA[[#This Row],[País]],IFERROR(((Emisiones_CH4_CO2eq_LA[[#This Row],[Emisiones Fugitivas (kilotoneladas CO₂e)]]-I174)/I174)*100,0),0)</f>
        <v>4.1958041958041958</v>
      </c>
      <c r="L175">
        <v>0.13345275414240901</v>
      </c>
      <c r="M175">
        <v>2510</v>
      </c>
      <c r="N175">
        <f>IF(A174=Emisiones_CH4_CO2eq_LA[[#This Row],[País]],IFERROR(Emisiones_CH4_CO2eq_LA[[#This Row],[Residuos (kilotoneladas CO₂e)]]-M174,0),0)</f>
        <v>10</v>
      </c>
      <c r="O175">
        <f>IF(A174=Emisiones_CH4_CO2eq_LA[[#This Row],[País]],IFERROR(((Emisiones_CH4_CO2eq_LA[[#This Row],[Residuos (kilotoneladas CO₂e)]]-M174)/M174)*100,0),0)</f>
        <v>0.4</v>
      </c>
      <c r="P175">
        <v>0.22480967308553501</v>
      </c>
      <c r="Q175">
        <v>40</v>
      </c>
      <c r="R175">
        <f>IF(A174=Emisiones_CH4_CO2eq_LA[[#This Row],[País]],IFERROR(Emisiones_CH4_CO2eq_LA[[#This Row],[UCTUS (kilotoneladas CO₂e)]]-Q174,0),0)</f>
        <v>-60</v>
      </c>
      <c r="S175">
        <f>IF(A174=Emisiones_CH4_CO2eq_LA[[#This Row],[País]],IFERROR(((Emisiones_CH4_CO2eq_LA[[#This Row],[UCTUS (kilotoneladas CO₂e)]]-Q174)/Q174)*100,0),0)</f>
        <v>-60</v>
      </c>
      <c r="T175">
        <v>3.5826242722794398E-3</v>
      </c>
      <c r="U175">
        <v>0</v>
      </c>
      <c r="V175">
        <f>IF(A174=Emisiones_CH4_CO2eq_LA[[#This Row],[País]],IFERROR(Emisiones_CH4_CO2eq_LA[[#This Row],[Industria (kilotoneladas CO₂e)]]-U174,0),0)</f>
        <v>0</v>
      </c>
      <c r="W175">
        <f>IF(A174=Emisiones_CH4_CO2eq_LA[[#This Row],[País]],IFERROR(((Emisiones_CH4_CO2eq_LA[[#This Row],[Industria (kilotoneladas CO₂e)]]-U174)/U174)*100,0),0)</f>
        <v>0</v>
      </c>
      <c r="X175">
        <v>0</v>
      </c>
      <c r="Y175">
        <v>350</v>
      </c>
      <c r="Z175">
        <f>IF(A174=Emisiones_CH4_CO2eq_LA[[#This Row],[País]],IFERROR(Emisiones_CH4_CO2eq_LA[[#This Row],[Otras Quemas de Combustible (kilotoneladas CO₂e)]]-Y174,0),0)</f>
        <v>30</v>
      </c>
      <c r="AA175">
        <f>IF(A174=Emisiones_CH4_CO2eq_LA[[#This Row],[País]],IFERROR(((Emisiones_CH4_CO2eq_LA[[#This Row],[Otras Quemas de Combustible (kilotoneladas CO₂e)]]-Y174)/Y174)*100,0),0)</f>
        <v>9.375</v>
      </c>
      <c r="AB175">
        <v>0.03</v>
      </c>
    </row>
    <row r="176" spans="1:28" x14ac:dyDescent="0.25">
      <c r="A176" t="s">
        <v>86</v>
      </c>
      <c r="B176" t="s">
        <v>86</v>
      </c>
      <c r="C176" t="s">
        <v>87</v>
      </c>
      <c r="D176">
        <v>2002</v>
      </c>
      <c r="E176">
        <v>8100</v>
      </c>
      <c r="F176">
        <f>IF(A175=Emisiones_CH4_CO2eq_LA[[#This Row],[País]],IFERROR(Emisiones_CH4_CO2eq_LA[[#This Row],[Agricultura (kilotoneladas CO₂e)]]-E175,0),0)</f>
        <v>50</v>
      </c>
      <c r="G176">
        <f>IF(A175=Emisiones_CH4_CO2eq_LA[[#This Row],[País]],IFERROR(((Emisiones_CH4_CO2eq_LA[[#This Row],[Agricultura (kilotoneladas CO₂e)]]-E175)/E175)*100,0),0)</f>
        <v>0.6211180124223602</v>
      </c>
      <c r="H176">
        <v>0.72321428571428503</v>
      </c>
      <c r="I176">
        <v>1550</v>
      </c>
      <c r="J176">
        <f>IF(A175=Emisiones_CH4_CO2eq_LA[[#This Row],[País]],IFERROR(Emisiones_CH4_CO2eq_LA[[#This Row],[Emisiones Fugitivas (kilotoneladas CO₂e)]]-I175,0),0)</f>
        <v>60</v>
      </c>
      <c r="K176">
        <f>IF(A175=Emisiones_CH4_CO2eq_LA[[#This Row],[País]],IFERROR(((Emisiones_CH4_CO2eq_LA[[#This Row],[Emisiones Fugitivas (kilotoneladas CO₂e)]]-I175)/I175)*100,0),0)</f>
        <v>4.0268456375838921</v>
      </c>
      <c r="L176">
        <v>0.13839285714285701</v>
      </c>
      <c r="M176">
        <v>2520</v>
      </c>
      <c r="N176">
        <f>IF(A175=Emisiones_CH4_CO2eq_LA[[#This Row],[País]],IFERROR(Emisiones_CH4_CO2eq_LA[[#This Row],[Residuos (kilotoneladas CO₂e)]]-M175,0),0)</f>
        <v>10</v>
      </c>
      <c r="O176">
        <f>IF(A175=Emisiones_CH4_CO2eq_LA[[#This Row],[País]],IFERROR(((Emisiones_CH4_CO2eq_LA[[#This Row],[Residuos (kilotoneladas CO₂e)]]-M175)/M175)*100,0),0)</f>
        <v>0.39840637450199201</v>
      </c>
      <c r="P176">
        <v>0.22499999999999901</v>
      </c>
      <c r="Q176">
        <v>80</v>
      </c>
      <c r="R176">
        <f>IF(A175=Emisiones_CH4_CO2eq_LA[[#This Row],[País]],IFERROR(Emisiones_CH4_CO2eq_LA[[#This Row],[UCTUS (kilotoneladas CO₂e)]]-Q175,0),0)</f>
        <v>40</v>
      </c>
      <c r="S176">
        <f>IF(A175=Emisiones_CH4_CO2eq_LA[[#This Row],[País]],IFERROR(((Emisiones_CH4_CO2eq_LA[[#This Row],[UCTUS (kilotoneladas CO₂e)]]-Q175)/Q175)*100,0),0)</f>
        <v>100</v>
      </c>
      <c r="T176">
        <v>7.14285714285714E-3</v>
      </c>
      <c r="U176">
        <v>0</v>
      </c>
      <c r="V176">
        <f>IF(A175=Emisiones_CH4_CO2eq_LA[[#This Row],[País]],IFERROR(Emisiones_CH4_CO2eq_LA[[#This Row],[Industria (kilotoneladas CO₂e)]]-U175,0),0)</f>
        <v>0</v>
      </c>
      <c r="W176">
        <f>IF(A175=Emisiones_CH4_CO2eq_LA[[#This Row],[País]],IFERROR(((Emisiones_CH4_CO2eq_LA[[#This Row],[Industria (kilotoneladas CO₂e)]]-U175)/U175)*100,0),0)</f>
        <v>0</v>
      </c>
      <c r="X176">
        <v>0</v>
      </c>
      <c r="Y176">
        <v>370</v>
      </c>
      <c r="Z176">
        <f>IF(A175=Emisiones_CH4_CO2eq_LA[[#This Row],[País]],IFERROR(Emisiones_CH4_CO2eq_LA[[#This Row],[Otras Quemas de Combustible (kilotoneladas CO₂e)]]-Y175,0),0)</f>
        <v>20</v>
      </c>
      <c r="AA176">
        <f>IF(A175=Emisiones_CH4_CO2eq_LA[[#This Row],[País]],IFERROR(((Emisiones_CH4_CO2eq_LA[[#This Row],[Otras Quemas de Combustible (kilotoneladas CO₂e)]]-Y175)/Y175)*100,0),0)</f>
        <v>5.7142857142857144</v>
      </c>
      <c r="AB176">
        <v>0.03</v>
      </c>
    </row>
    <row r="177" spans="1:28" x14ac:dyDescent="0.25">
      <c r="A177" t="s">
        <v>86</v>
      </c>
      <c r="B177" t="s">
        <v>86</v>
      </c>
      <c r="C177" t="s">
        <v>87</v>
      </c>
      <c r="D177">
        <v>2003</v>
      </c>
      <c r="E177">
        <v>8220</v>
      </c>
      <c r="F177">
        <f>IF(A176=Emisiones_CH4_CO2eq_LA[[#This Row],[País]],IFERROR(Emisiones_CH4_CO2eq_LA[[#This Row],[Agricultura (kilotoneladas CO₂e)]]-E176,0),0)</f>
        <v>120</v>
      </c>
      <c r="G177">
        <f>IF(A176=Emisiones_CH4_CO2eq_LA[[#This Row],[País]],IFERROR(((Emisiones_CH4_CO2eq_LA[[#This Row],[Agricultura (kilotoneladas CO₂e)]]-E176)/E176)*100,0),0)</f>
        <v>1.4814814814814816</v>
      </c>
      <c r="H177">
        <v>0.73203312850654501</v>
      </c>
      <c r="I177">
        <v>1610</v>
      </c>
      <c r="J177">
        <f>IF(A176=Emisiones_CH4_CO2eq_LA[[#This Row],[País]],IFERROR(Emisiones_CH4_CO2eq_LA[[#This Row],[Emisiones Fugitivas (kilotoneladas CO₂e)]]-I176,0),0)</f>
        <v>60</v>
      </c>
      <c r="K177">
        <f>IF(A176=Emisiones_CH4_CO2eq_LA[[#This Row],[País]],IFERROR(((Emisiones_CH4_CO2eq_LA[[#This Row],[Emisiones Fugitivas (kilotoneladas CO₂e)]]-I176)/I176)*100,0),0)</f>
        <v>3.870967741935484</v>
      </c>
      <c r="L177">
        <v>0.14337875144714499</v>
      </c>
      <c r="M177">
        <v>2540</v>
      </c>
      <c r="N177">
        <f>IF(A176=Emisiones_CH4_CO2eq_LA[[#This Row],[País]],IFERROR(Emisiones_CH4_CO2eq_LA[[#This Row],[Residuos (kilotoneladas CO₂e)]]-M176,0),0)</f>
        <v>20</v>
      </c>
      <c r="O177">
        <f>IF(A176=Emisiones_CH4_CO2eq_LA[[#This Row],[País]],IFERROR(((Emisiones_CH4_CO2eq_LA[[#This Row],[Residuos (kilotoneladas CO₂e)]]-M176)/M176)*100,0),0)</f>
        <v>0.79365079365079361</v>
      </c>
      <c r="P177">
        <v>0.226200017811025</v>
      </c>
      <c r="Q177">
        <v>20</v>
      </c>
      <c r="R177">
        <f>IF(A176=Emisiones_CH4_CO2eq_LA[[#This Row],[País]],IFERROR(Emisiones_CH4_CO2eq_LA[[#This Row],[UCTUS (kilotoneladas CO₂e)]]-Q176,0),0)</f>
        <v>-60</v>
      </c>
      <c r="S177">
        <f>IF(A176=Emisiones_CH4_CO2eq_LA[[#This Row],[País]],IFERROR(((Emisiones_CH4_CO2eq_LA[[#This Row],[UCTUS (kilotoneladas CO₂e)]]-Q176)/Q176)*100,0),0)</f>
        <v>-75</v>
      </c>
      <c r="T177">
        <v>1.78110250244901E-3</v>
      </c>
      <c r="U177">
        <v>0</v>
      </c>
      <c r="V177">
        <f>IF(A176=Emisiones_CH4_CO2eq_LA[[#This Row],[País]],IFERROR(Emisiones_CH4_CO2eq_LA[[#This Row],[Industria (kilotoneladas CO₂e)]]-U176,0),0)</f>
        <v>0</v>
      </c>
      <c r="W177">
        <f>IF(A176=Emisiones_CH4_CO2eq_LA[[#This Row],[País]],IFERROR(((Emisiones_CH4_CO2eq_LA[[#This Row],[Industria (kilotoneladas CO₂e)]]-U176)/U176)*100,0),0)</f>
        <v>0</v>
      </c>
      <c r="X177">
        <v>0</v>
      </c>
      <c r="Y177">
        <v>390</v>
      </c>
      <c r="Z177">
        <f>IF(A176=Emisiones_CH4_CO2eq_LA[[#This Row],[País]],IFERROR(Emisiones_CH4_CO2eq_LA[[#This Row],[Otras Quemas de Combustible (kilotoneladas CO₂e)]]-Y176,0),0)</f>
        <v>20</v>
      </c>
      <c r="AA177">
        <f>IF(A176=Emisiones_CH4_CO2eq_LA[[#This Row],[País]],IFERROR(((Emisiones_CH4_CO2eq_LA[[#This Row],[Otras Quemas de Combustible (kilotoneladas CO₂e)]]-Y176)/Y176)*100,0),0)</f>
        <v>5.4054054054054053</v>
      </c>
      <c r="AB177">
        <v>0.03</v>
      </c>
    </row>
    <row r="178" spans="1:28" x14ac:dyDescent="0.25">
      <c r="A178" t="s">
        <v>86</v>
      </c>
      <c r="B178" t="s">
        <v>86</v>
      </c>
      <c r="C178" t="s">
        <v>87</v>
      </c>
      <c r="D178">
        <v>2004</v>
      </c>
      <c r="E178">
        <v>7760</v>
      </c>
      <c r="F178">
        <f>IF(A177=Emisiones_CH4_CO2eq_LA[[#This Row],[País]],IFERROR(Emisiones_CH4_CO2eq_LA[[#This Row],[Agricultura (kilotoneladas CO₂e)]]-E177,0),0)</f>
        <v>-460</v>
      </c>
      <c r="G178">
        <f>IF(A177=Emisiones_CH4_CO2eq_LA[[#This Row],[País]],IFERROR(((Emisiones_CH4_CO2eq_LA[[#This Row],[Agricultura (kilotoneladas CO₂e)]]-E177)/E177)*100,0),0)</f>
        <v>-5.5961070559610704</v>
      </c>
      <c r="H178">
        <v>0.68977777777777705</v>
      </c>
      <c r="I178">
        <v>1670</v>
      </c>
      <c r="J178">
        <f>IF(A177=Emisiones_CH4_CO2eq_LA[[#This Row],[País]],IFERROR(Emisiones_CH4_CO2eq_LA[[#This Row],[Emisiones Fugitivas (kilotoneladas CO₂e)]]-I177,0),0)</f>
        <v>60</v>
      </c>
      <c r="K178">
        <f>IF(A177=Emisiones_CH4_CO2eq_LA[[#This Row],[País]],IFERROR(((Emisiones_CH4_CO2eq_LA[[#This Row],[Emisiones Fugitivas (kilotoneladas CO₂e)]]-I177)/I177)*100,0),0)</f>
        <v>3.7267080745341614</v>
      </c>
      <c r="L178">
        <v>0.14844444444444399</v>
      </c>
      <c r="M178">
        <v>2550</v>
      </c>
      <c r="N178">
        <f>IF(A177=Emisiones_CH4_CO2eq_LA[[#This Row],[País]],IFERROR(Emisiones_CH4_CO2eq_LA[[#This Row],[Residuos (kilotoneladas CO₂e)]]-M177,0),0)</f>
        <v>10</v>
      </c>
      <c r="O178">
        <f>IF(A177=Emisiones_CH4_CO2eq_LA[[#This Row],[País]],IFERROR(((Emisiones_CH4_CO2eq_LA[[#This Row],[Residuos (kilotoneladas CO₂e)]]-M177)/M177)*100,0),0)</f>
        <v>0.39370078740157477</v>
      </c>
      <c r="P178">
        <v>0.22666666666666599</v>
      </c>
      <c r="Q178">
        <v>110</v>
      </c>
      <c r="R178">
        <f>IF(A177=Emisiones_CH4_CO2eq_LA[[#This Row],[País]],IFERROR(Emisiones_CH4_CO2eq_LA[[#This Row],[UCTUS (kilotoneladas CO₂e)]]-Q177,0),0)</f>
        <v>90</v>
      </c>
      <c r="S178">
        <f>IF(A177=Emisiones_CH4_CO2eq_LA[[#This Row],[País]],IFERROR(((Emisiones_CH4_CO2eq_LA[[#This Row],[UCTUS (kilotoneladas CO₂e)]]-Q177)/Q177)*100,0),0)</f>
        <v>450</v>
      </c>
      <c r="T178">
        <v>9.7777777777777707E-3</v>
      </c>
      <c r="U178">
        <v>0</v>
      </c>
      <c r="V178">
        <f>IF(A177=Emisiones_CH4_CO2eq_LA[[#This Row],[País]],IFERROR(Emisiones_CH4_CO2eq_LA[[#This Row],[Industria (kilotoneladas CO₂e)]]-U177,0),0)</f>
        <v>0</v>
      </c>
      <c r="W178">
        <f>IF(A177=Emisiones_CH4_CO2eq_LA[[#This Row],[País]],IFERROR(((Emisiones_CH4_CO2eq_LA[[#This Row],[Industria (kilotoneladas CO₂e)]]-U177)/U177)*100,0),0)</f>
        <v>0</v>
      </c>
      <c r="X178">
        <v>0</v>
      </c>
      <c r="Y178">
        <v>410</v>
      </c>
      <c r="Z178">
        <f>IF(A177=Emisiones_CH4_CO2eq_LA[[#This Row],[País]],IFERROR(Emisiones_CH4_CO2eq_LA[[#This Row],[Otras Quemas de Combustible (kilotoneladas CO₂e)]]-Y177,0),0)</f>
        <v>20</v>
      </c>
      <c r="AA178">
        <f>IF(A177=Emisiones_CH4_CO2eq_LA[[#This Row],[País]],IFERROR(((Emisiones_CH4_CO2eq_LA[[#This Row],[Otras Quemas de Combustible (kilotoneladas CO₂e)]]-Y177)/Y177)*100,0),0)</f>
        <v>5.1282051282051277</v>
      </c>
      <c r="AB178">
        <v>0.04</v>
      </c>
    </row>
    <row r="179" spans="1:28" x14ac:dyDescent="0.25">
      <c r="A179" t="s">
        <v>86</v>
      </c>
      <c r="B179" t="s">
        <v>86</v>
      </c>
      <c r="C179" t="s">
        <v>87</v>
      </c>
      <c r="D179">
        <v>2005</v>
      </c>
      <c r="E179">
        <v>7150</v>
      </c>
      <c r="F179">
        <f>IF(A178=Emisiones_CH4_CO2eq_LA[[#This Row],[País]],IFERROR(Emisiones_CH4_CO2eq_LA[[#This Row],[Agricultura (kilotoneladas CO₂e)]]-E178,0),0)</f>
        <v>-610</v>
      </c>
      <c r="G179">
        <f>IF(A178=Emisiones_CH4_CO2eq_LA[[#This Row],[País]],IFERROR(((Emisiones_CH4_CO2eq_LA[[#This Row],[Agricultura (kilotoneladas CO₂e)]]-E178)/E178)*100,0),0)</f>
        <v>-7.8608247422680408</v>
      </c>
      <c r="H179">
        <v>0.63487835198011</v>
      </c>
      <c r="I179">
        <v>1730</v>
      </c>
      <c r="J179">
        <f>IF(A178=Emisiones_CH4_CO2eq_LA[[#This Row],[País]],IFERROR(Emisiones_CH4_CO2eq_LA[[#This Row],[Emisiones Fugitivas (kilotoneladas CO₂e)]]-I178,0),0)</f>
        <v>60</v>
      </c>
      <c r="K179">
        <f>IF(A178=Emisiones_CH4_CO2eq_LA[[#This Row],[País]],IFERROR(((Emisiones_CH4_CO2eq_LA[[#This Row],[Emisiones Fugitivas (kilotoneladas CO₂e)]]-I178)/I178)*100,0),0)</f>
        <v>3.5928143712574849</v>
      </c>
      <c r="L179">
        <v>0.15361392292665599</v>
      </c>
      <c r="M179">
        <v>2560</v>
      </c>
      <c r="N179">
        <f>IF(A178=Emisiones_CH4_CO2eq_LA[[#This Row],[País]],IFERROR(Emisiones_CH4_CO2eq_LA[[#This Row],[Residuos (kilotoneladas CO₂e)]]-M178,0),0)</f>
        <v>10</v>
      </c>
      <c r="O179">
        <f>IF(A178=Emisiones_CH4_CO2eq_LA[[#This Row],[País]],IFERROR(((Emisiones_CH4_CO2eq_LA[[#This Row],[Residuos (kilotoneladas CO₂e)]]-M178)/M178)*100,0),0)</f>
        <v>0.39215686274509803</v>
      </c>
      <c r="P179">
        <v>0.22731308826141</v>
      </c>
      <c r="Q179">
        <v>170</v>
      </c>
      <c r="R179">
        <f>IF(A178=Emisiones_CH4_CO2eq_LA[[#This Row],[País]],IFERROR(Emisiones_CH4_CO2eq_LA[[#This Row],[UCTUS (kilotoneladas CO₂e)]]-Q178,0),0)</f>
        <v>60</v>
      </c>
      <c r="S179">
        <f>IF(A178=Emisiones_CH4_CO2eq_LA[[#This Row],[País]],IFERROR(((Emisiones_CH4_CO2eq_LA[[#This Row],[UCTUS (kilotoneladas CO₂e)]]-Q178)/Q178)*100,0),0)</f>
        <v>54.54545454545454</v>
      </c>
      <c r="T179">
        <v>1.50950097673592E-2</v>
      </c>
      <c r="U179">
        <v>0</v>
      </c>
      <c r="V179">
        <f>IF(A178=Emisiones_CH4_CO2eq_LA[[#This Row],[País]],IFERROR(Emisiones_CH4_CO2eq_LA[[#This Row],[Industria (kilotoneladas CO₂e)]]-U178,0),0)</f>
        <v>0</v>
      </c>
      <c r="W179">
        <f>IF(A178=Emisiones_CH4_CO2eq_LA[[#This Row],[País]],IFERROR(((Emisiones_CH4_CO2eq_LA[[#This Row],[Industria (kilotoneladas CO₂e)]]-U178)/U178)*100,0),0)</f>
        <v>0</v>
      </c>
      <c r="X179">
        <v>0</v>
      </c>
      <c r="Y179">
        <v>440</v>
      </c>
      <c r="Z179">
        <f>IF(A178=Emisiones_CH4_CO2eq_LA[[#This Row],[País]],IFERROR(Emisiones_CH4_CO2eq_LA[[#This Row],[Otras Quemas de Combustible (kilotoneladas CO₂e)]]-Y178,0),0)</f>
        <v>30</v>
      </c>
      <c r="AA179">
        <f>IF(A178=Emisiones_CH4_CO2eq_LA[[#This Row],[País]],IFERROR(((Emisiones_CH4_CO2eq_LA[[#This Row],[Otras Quemas de Combustible (kilotoneladas CO₂e)]]-Y178)/Y178)*100,0),0)</f>
        <v>7.3170731707317067</v>
      </c>
      <c r="AB179">
        <v>0.04</v>
      </c>
    </row>
    <row r="180" spans="1:28" x14ac:dyDescent="0.25">
      <c r="A180" t="s">
        <v>86</v>
      </c>
      <c r="B180" t="s">
        <v>86</v>
      </c>
      <c r="C180" t="s">
        <v>87</v>
      </c>
      <c r="D180">
        <v>2006</v>
      </c>
      <c r="E180">
        <v>7380</v>
      </c>
      <c r="F180">
        <f>IF(A179=Emisiones_CH4_CO2eq_LA[[#This Row],[País]],IFERROR(Emisiones_CH4_CO2eq_LA[[#This Row],[Agricultura (kilotoneladas CO₂e)]]-E179,0),0)</f>
        <v>230</v>
      </c>
      <c r="G180">
        <f>IF(A179=Emisiones_CH4_CO2eq_LA[[#This Row],[País]],IFERROR(((Emisiones_CH4_CO2eq_LA[[#This Row],[Agricultura (kilotoneladas CO₂e)]]-E179)/E179)*100,0),0)</f>
        <v>3.2167832167832167</v>
      </c>
      <c r="H180">
        <v>0.65535920433354</v>
      </c>
      <c r="I180">
        <v>1770</v>
      </c>
      <c r="J180">
        <f>IF(A179=Emisiones_CH4_CO2eq_LA[[#This Row],[País]],IFERROR(Emisiones_CH4_CO2eq_LA[[#This Row],[Emisiones Fugitivas (kilotoneladas CO₂e)]]-I179,0),0)</f>
        <v>40</v>
      </c>
      <c r="K180">
        <f>IF(A179=Emisiones_CH4_CO2eq_LA[[#This Row],[País]],IFERROR(((Emisiones_CH4_CO2eq_LA[[#This Row],[Emisiones Fugitivas (kilotoneladas CO₂e)]]-I179)/I179)*100,0),0)</f>
        <v>2.3121387283236992</v>
      </c>
      <c r="L180">
        <v>0.15717964656780001</v>
      </c>
      <c r="M180">
        <v>2610</v>
      </c>
      <c r="N180">
        <f>IF(A179=Emisiones_CH4_CO2eq_LA[[#This Row],[País]],IFERROR(Emisiones_CH4_CO2eq_LA[[#This Row],[Residuos (kilotoneladas CO₂e)]]-M179,0),0)</f>
        <v>50</v>
      </c>
      <c r="O180">
        <f>IF(A179=Emisiones_CH4_CO2eq_LA[[#This Row],[País]],IFERROR(((Emisiones_CH4_CO2eq_LA[[#This Row],[Residuos (kilotoneladas CO₂e)]]-M179)/M179)*100,0),0)</f>
        <v>1.953125</v>
      </c>
      <c r="P180">
        <v>0.231773377142349</v>
      </c>
      <c r="Q180">
        <v>140</v>
      </c>
      <c r="R180">
        <f>IF(A179=Emisiones_CH4_CO2eq_LA[[#This Row],[País]],IFERROR(Emisiones_CH4_CO2eq_LA[[#This Row],[UCTUS (kilotoneladas CO₂e)]]-Q179,0),0)</f>
        <v>-30</v>
      </c>
      <c r="S180">
        <f>IF(A179=Emisiones_CH4_CO2eq_LA[[#This Row],[País]],IFERROR(((Emisiones_CH4_CO2eq_LA[[#This Row],[UCTUS (kilotoneladas CO₂e)]]-Q179)/Q179)*100,0),0)</f>
        <v>-17.647058823529413</v>
      </c>
      <c r="T180">
        <v>1.24322884290915E-2</v>
      </c>
      <c r="U180">
        <v>0</v>
      </c>
      <c r="V180">
        <f>IF(A179=Emisiones_CH4_CO2eq_LA[[#This Row],[País]],IFERROR(Emisiones_CH4_CO2eq_LA[[#This Row],[Industria (kilotoneladas CO₂e)]]-U179,0),0)</f>
        <v>0</v>
      </c>
      <c r="W180">
        <f>IF(A179=Emisiones_CH4_CO2eq_LA[[#This Row],[País]],IFERROR(((Emisiones_CH4_CO2eq_LA[[#This Row],[Industria (kilotoneladas CO₂e)]]-U179)/U179)*100,0),0)</f>
        <v>0</v>
      </c>
      <c r="X180">
        <v>0</v>
      </c>
      <c r="Y180">
        <v>420</v>
      </c>
      <c r="Z180">
        <f>IF(A179=Emisiones_CH4_CO2eq_LA[[#This Row],[País]],IFERROR(Emisiones_CH4_CO2eq_LA[[#This Row],[Otras Quemas de Combustible (kilotoneladas CO₂e)]]-Y179,0),0)</f>
        <v>-20</v>
      </c>
      <c r="AA180">
        <f>IF(A179=Emisiones_CH4_CO2eq_LA[[#This Row],[País]],IFERROR(((Emisiones_CH4_CO2eq_LA[[#This Row],[Otras Quemas de Combustible (kilotoneladas CO₂e)]]-Y179)/Y179)*100,0),0)</f>
        <v>-4.5454545454545459</v>
      </c>
      <c r="AB180">
        <v>0.04</v>
      </c>
    </row>
    <row r="181" spans="1:28" x14ac:dyDescent="0.25">
      <c r="A181" t="s">
        <v>86</v>
      </c>
      <c r="B181" t="s">
        <v>86</v>
      </c>
      <c r="C181" t="s">
        <v>87</v>
      </c>
      <c r="D181">
        <v>2007</v>
      </c>
      <c r="E181">
        <v>7400</v>
      </c>
      <c r="F181">
        <f>IF(A180=Emisiones_CH4_CO2eq_LA[[#This Row],[País]],IFERROR(Emisiones_CH4_CO2eq_LA[[#This Row],[Agricultura (kilotoneladas CO₂e)]]-E180,0),0)</f>
        <v>20</v>
      </c>
      <c r="G181">
        <f>IF(A180=Emisiones_CH4_CO2eq_LA[[#This Row],[País]],IFERROR(((Emisiones_CH4_CO2eq_LA[[#This Row],[Agricultura (kilotoneladas CO₂e)]]-E180)/E180)*100,0),0)</f>
        <v>0.27100271002710025</v>
      </c>
      <c r="H181">
        <v>0.65771931383876903</v>
      </c>
      <c r="I181">
        <v>1810</v>
      </c>
      <c r="J181">
        <f>IF(A180=Emisiones_CH4_CO2eq_LA[[#This Row],[País]],IFERROR(Emisiones_CH4_CO2eq_LA[[#This Row],[Emisiones Fugitivas (kilotoneladas CO₂e)]]-I180,0),0)</f>
        <v>40</v>
      </c>
      <c r="K181">
        <f>IF(A180=Emisiones_CH4_CO2eq_LA[[#This Row],[País]],IFERROR(((Emisiones_CH4_CO2eq_LA[[#This Row],[Emisiones Fugitivas (kilotoneladas CO₂e)]]-I180)/I180)*100,0),0)</f>
        <v>2.2598870056497176</v>
      </c>
      <c r="L181">
        <v>0.160874588925428</v>
      </c>
      <c r="M181">
        <v>2660</v>
      </c>
      <c r="N181">
        <f>IF(A180=Emisiones_CH4_CO2eq_LA[[#This Row],[País]],IFERROR(Emisiones_CH4_CO2eq_LA[[#This Row],[Residuos (kilotoneladas CO₂e)]]-M180,0),0)</f>
        <v>50</v>
      </c>
      <c r="O181">
        <f>IF(A180=Emisiones_CH4_CO2eq_LA[[#This Row],[País]],IFERROR(((Emisiones_CH4_CO2eq_LA[[#This Row],[Residuos (kilotoneladas CO₂e)]]-M180)/M180)*100,0),0)</f>
        <v>1.9157088122605364</v>
      </c>
      <c r="P181">
        <v>0.23642342902853</v>
      </c>
      <c r="Q181">
        <v>60</v>
      </c>
      <c r="R181">
        <f>IF(A180=Emisiones_CH4_CO2eq_LA[[#This Row],[País]],IFERROR(Emisiones_CH4_CO2eq_LA[[#This Row],[UCTUS (kilotoneladas CO₂e)]]-Q180,0),0)</f>
        <v>-80</v>
      </c>
      <c r="S181">
        <f>IF(A180=Emisiones_CH4_CO2eq_LA[[#This Row],[País]],IFERROR(((Emisiones_CH4_CO2eq_LA[[#This Row],[UCTUS (kilotoneladas CO₂e)]]-Q180)/Q180)*100,0),0)</f>
        <v>-57.142857142857139</v>
      </c>
      <c r="T181">
        <v>5.33285930139543E-3</v>
      </c>
      <c r="U181">
        <v>0</v>
      </c>
      <c r="V181">
        <f>IF(A180=Emisiones_CH4_CO2eq_LA[[#This Row],[País]],IFERROR(Emisiones_CH4_CO2eq_LA[[#This Row],[Industria (kilotoneladas CO₂e)]]-U180,0),0)</f>
        <v>0</v>
      </c>
      <c r="W181">
        <f>IF(A180=Emisiones_CH4_CO2eq_LA[[#This Row],[País]],IFERROR(((Emisiones_CH4_CO2eq_LA[[#This Row],[Industria (kilotoneladas CO₂e)]]-U180)/U180)*100,0),0)</f>
        <v>0</v>
      </c>
      <c r="X181">
        <v>0</v>
      </c>
      <c r="Y181">
        <v>390</v>
      </c>
      <c r="Z181">
        <f>IF(A180=Emisiones_CH4_CO2eq_LA[[#This Row],[País]],IFERROR(Emisiones_CH4_CO2eq_LA[[#This Row],[Otras Quemas de Combustible (kilotoneladas CO₂e)]]-Y180,0),0)</f>
        <v>-30</v>
      </c>
      <c r="AA181">
        <f>IF(A180=Emisiones_CH4_CO2eq_LA[[#This Row],[País]],IFERROR(((Emisiones_CH4_CO2eq_LA[[#This Row],[Otras Quemas de Combustible (kilotoneladas CO₂e)]]-Y180)/Y180)*100,0),0)</f>
        <v>-7.1428571428571423</v>
      </c>
      <c r="AB181">
        <v>0.04</v>
      </c>
    </row>
    <row r="182" spans="1:28" x14ac:dyDescent="0.25">
      <c r="A182" t="s">
        <v>86</v>
      </c>
      <c r="B182" t="s">
        <v>86</v>
      </c>
      <c r="C182" t="s">
        <v>87</v>
      </c>
      <c r="D182">
        <v>2008</v>
      </c>
      <c r="E182">
        <v>7610</v>
      </c>
      <c r="F182">
        <f>IF(A181=Emisiones_CH4_CO2eq_LA[[#This Row],[País]],IFERROR(Emisiones_CH4_CO2eq_LA[[#This Row],[Agricultura (kilotoneladas CO₂e)]]-E181,0),0)</f>
        <v>210</v>
      </c>
      <c r="G182">
        <f>IF(A181=Emisiones_CH4_CO2eq_LA[[#This Row],[País]],IFERROR(((Emisiones_CH4_CO2eq_LA[[#This Row],[Agricultura (kilotoneladas CO₂e)]]-E181)/E181)*100,0),0)</f>
        <v>2.8378378378378382</v>
      </c>
      <c r="H182">
        <v>0.67722701788733597</v>
      </c>
      <c r="I182">
        <v>1850</v>
      </c>
      <c r="J182">
        <f>IF(A181=Emisiones_CH4_CO2eq_LA[[#This Row],[País]],IFERROR(Emisiones_CH4_CO2eq_LA[[#This Row],[Emisiones Fugitivas (kilotoneladas CO₂e)]]-I181,0),0)</f>
        <v>40</v>
      </c>
      <c r="K182">
        <f>IF(A181=Emisiones_CH4_CO2eq_LA[[#This Row],[País]],IFERROR(((Emisiones_CH4_CO2eq_LA[[#This Row],[Emisiones Fugitivas (kilotoneladas CO₂e)]]-I181)/I181)*100,0),0)</f>
        <v>2.2099447513812152</v>
      </c>
      <c r="L182">
        <v>0.164634688973925</v>
      </c>
      <c r="M182">
        <v>2710</v>
      </c>
      <c r="N182">
        <f>IF(A181=Emisiones_CH4_CO2eq_LA[[#This Row],[País]],IFERROR(Emisiones_CH4_CO2eq_LA[[#This Row],[Residuos (kilotoneladas CO₂e)]]-M181,0),0)</f>
        <v>50</v>
      </c>
      <c r="O182">
        <f>IF(A181=Emisiones_CH4_CO2eq_LA[[#This Row],[País]],IFERROR(((Emisiones_CH4_CO2eq_LA[[#This Row],[Residuos (kilotoneladas CO₂e)]]-M181)/M181)*100,0),0)</f>
        <v>1.8796992481203008</v>
      </c>
      <c r="P182">
        <v>0.24116757141585801</v>
      </c>
      <c r="Q182">
        <v>40</v>
      </c>
      <c r="R182">
        <f>IF(A181=Emisiones_CH4_CO2eq_LA[[#This Row],[País]],IFERROR(Emisiones_CH4_CO2eq_LA[[#This Row],[UCTUS (kilotoneladas CO₂e)]]-Q181,0),0)</f>
        <v>-20</v>
      </c>
      <c r="S182">
        <f>IF(A181=Emisiones_CH4_CO2eq_LA[[#This Row],[País]],IFERROR(((Emisiones_CH4_CO2eq_LA[[#This Row],[UCTUS (kilotoneladas CO₂e)]]-Q181)/Q181)*100,0),0)</f>
        <v>-33.333333333333329</v>
      </c>
      <c r="T182">
        <v>3.55966895078757E-3</v>
      </c>
      <c r="U182">
        <v>0</v>
      </c>
      <c r="V182">
        <f>IF(A181=Emisiones_CH4_CO2eq_LA[[#This Row],[País]],IFERROR(Emisiones_CH4_CO2eq_LA[[#This Row],[Industria (kilotoneladas CO₂e)]]-U181,0),0)</f>
        <v>0</v>
      </c>
      <c r="W182">
        <f>IF(A181=Emisiones_CH4_CO2eq_LA[[#This Row],[País]],IFERROR(((Emisiones_CH4_CO2eq_LA[[#This Row],[Industria (kilotoneladas CO₂e)]]-U181)/U181)*100,0),0)</f>
        <v>0</v>
      </c>
      <c r="X182">
        <v>0</v>
      </c>
      <c r="Y182">
        <v>370</v>
      </c>
      <c r="Z182">
        <f>IF(A181=Emisiones_CH4_CO2eq_LA[[#This Row],[País]],IFERROR(Emisiones_CH4_CO2eq_LA[[#This Row],[Otras Quemas de Combustible (kilotoneladas CO₂e)]]-Y181,0),0)</f>
        <v>-20</v>
      </c>
      <c r="AA182">
        <f>IF(A181=Emisiones_CH4_CO2eq_LA[[#This Row],[País]],IFERROR(((Emisiones_CH4_CO2eq_LA[[#This Row],[Otras Quemas de Combustible (kilotoneladas CO₂e)]]-Y181)/Y181)*100,0),0)</f>
        <v>-5.1282051282051277</v>
      </c>
      <c r="AB182">
        <v>0.03</v>
      </c>
    </row>
    <row r="183" spans="1:28" x14ac:dyDescent="0.25">
      <c r="A183" t="s">
        <v>86</v>
      </c>
      <c r="B183" t="s">
        <v>86</v>
      </c>
      <c r="C183" t="s">
        <v>87</v>
      </c>
      <c r="D183">
        <v>2009</v>
      </c>
      <c r="E183">
        <v>8170</v>
      </c>
      <c r="F183">
        <f>IF(A182=Emisiones_CH4_CO2eq_LA[[#This Row],[País]],IFERROR(Emisiones_CH4_CO2eq_LA[[#This Row],[Agricultura (kilotoneladas CO₂e)]]-E182,0),0)</f>
        <v>560</v>
      </c>
      <c r="G183">
        <f>IF(A182=Emisiones_CH4_CO2eq_LA[[#This Row],[País]],IFERROR(((Emisiones_CH4_CO2eq_LA[[#This Row],[Agricultura (kilotoneladas CO₂e)]]-E182)/E182)*100,0),0)</f>
        <v>7.3587385019710903</v>
      </c>
      <c r="H183">
        <v>0.72770998485793104</v>
      </c>
      <c r="I183">
        <v>1890</v>
      </c>
      <c r="J183">
        <f>IF(A182=Emisiones_CH4_CO2eq_LA[[#This Row],[País]],IFERROR(Emisiones_CH4_CO2eq_LA[[#This Row],[Emisiones Fugitivas (kilotoneladas CO₂e)]]-I182,0),0)</f>
        <v>40</v>
      </c>
      <c r="K183">
        <f>IF(A182=Emisiones_CH4_CO2eq_LA[[#This Row],[País]],IFERROR(((Emisiones_CH4_CO2eq_LA[[#This Row],[Emisiones Fugitivas (kilotoneladas CO₂e)]]-I182)/I182)*100,0),0)</f>
        <v>2.1621621621621623</v>
      </c>
      <c r="L183">
        <v>0.168344170303732</v>
      </c>
      <c r="M183">
        <v>2760</v>
      </c>
      <c r="N183">
        <f>IF(A182=Emisiones_CH4_CO2eq_LA[[#This Row],[País]],IFERROR(Emisiones_CH4_CO2eq_LA[[#This Row],[Residuos (kilotoneladas CO₂e)]]-M182,0),0)</f>
        <v>50</v>
      </c>
      <c r="O183">
        <f>IF(A182=Emisiones_CH4_CO2eq_LA[[#This Row],[País]],IFERROR(((Emisiones_CH4_CO2eq_LA[[#This Row],[Residuos (kilotoneladas CO₂e)]]-M182)/M182)*100,0),0)</f>
        <v>1.8450184501845017</v>
      </c>
      <c r="P183">
        <v>0.24583593123719599</v>
      </c>
      <c r="Q183">
        <v>120</v>
      </c>
      <c r="R183">
        <f>IF(A182=Emisiones_CH4_CO2eq_LA[[#This Row],[País]],IFERROR(Emisiones_CH4_CO2eq_LA[[#This Row],[UCTUS (kilotoneladas CO₂e)]]-Q182,0),0)</f>
        <v>80</v>
      </c>
      <c r="S183">
        <f>IF(A182=Emisiones_CH4_CO2eq_LA[[#This Row],[País]],IFERROR(((Emisiones_CH4_CO2eq_LA[[#This Row],[UCTUS (kilotoneladas CO₂e)]]-Q182)/Q182)*100,0),0)</f>
        <v>200</v>
      </c>
      <c r="T183">
        <v>1.06885187494433E-2</v>
      </c>
      <c r="U183">
        <v>0</v>
      </c>
      <c r="V183">
        <f>IF(A182=Emisiones_CH4_CO2eq_LA[[#This Row],[País]],IFERROR(Emisiones_CH4_CO2eq_LA[[#This Row],[Industria (kilotoneladas CO₂e)]]-U182,0),0)</f>
        <v>0</v>
      </c>
      <c r="W183">
        <f>IF(A182=Emisiones_CH4_CO2eq_LA[[#This Row],[País]],IFERROR(((Emisiones_CH4_CO2eq_LA[[#This Row],[Industria (kilotoneladas CO₂e)]]-U182)/U182)*100,0),0)</f>
        <v>0</v>
      </c>
      <c r="X183">
        <v>0</v>
      </c>
      <c r="Y183">
        <v>350</v>
      </c>
      <c r="Z183">
        <f>IF(A182=Emisiones_CH4_CO2eq_LA[[#This Row],[País]],IFERROR(Emisiones_CH4_CO2eq_LA[[#This Row],[Otras Quemas de Combustible (kilotoneladas CO₂e)]]-Y182,0),0)</f>
        <v>-20</v>
      </c>
      <c r="AA183">
        <f>IF(A182=Emisiones_CH4_CO2eq_LA[[#This Row],[País]],IFERROR(((Emisiones_CH4_CO2eq_LA[[#This Row],[Otras Quemas de Combustible (kilotoneladas CO₂e)]]-Y182)/Y182)*100,0),0)</f>
        <v>-5.4054054054054053</v>
      </c>
      <c r="AB183">
        <v>0.03</v>
      </c>
    </row>
    <row r="184" spans="1:28" x14ac:dyDescent="0.25">
      <c r="A184" t="s">
        <v>86</v>
      </c>
      <c r="B184" t="s">
        <v>86</v>
      </c>
      <c r="C184" t="s">
        <v>87</v>
      </c>
      <c r="D184">
        <v>2010</v>
      </c>
      <c r="E184">
        <v>7990</v>
      </c>
      <c r="F184">
        <f>IF(A183=Emisiones_CH4_CO2eq_LA[[#This Row],[País]],IFERROR(Emisiones_CH4_CO2eq_LA[[#This Row],[Agricultura (kilotoneladas CO₂e)]]-E183,0),0)</f>
        <v>-180</v>
      </c>
      <c r="G184">
        <f>IF(A183=Emisiones_CH4_CO2eq_LA[[#This Row],[País]],IFERROR(((Emisiones_CH4_CO2eq_LA[[#This Row],[Agricultura (kilotoneladas CO₂e)]]-E183)/E183)*100,0),0)</f>
        <v>-2.203182374541004</v>
      </c>
      <c r="H184">
        <v>0.71174060217352497</v>
      </c>
      <c r="I184">
        <v>1930</v>
      </c>
      <c r="J184">
        <f>IF(A183=Emisiones_CH4_CO2eq_LA[[#This Row],[País]],IFERROR(Emisiones_CH4_CO2eq_LA[[#This Row],[Emisiones Fugitivas (kilotoneladas CO₂e)]]-I183,0),0)</f>
        <v>40</v>
      </c>
      <c r="K184">
        <f>IF(A183=Emisiones_CH4_CO2eq_LA[[#This Row],[País]],IFERROR(((Emisiones_CH4_CO2eq_LA[[#This Row],[Emisiones Fugitivas (kilotoneladas CO₂e)]]-I183)/I183)*100,0),0)</f>
        <v>2.1164021164021163</v>
      </c>
      <c r="L184">
        <v>0.171922323178336</v>
      </c>
      <c r="M184">
        <v>2810</v>
      </c>
      <c r="N184">
        <f>IF(A183=Emisiones_CH4_CO2eq_LA[[#This Row],[País]],IFERROR(Emisiones_CH4_CO2eq_LA[[#This Row],[Residuos (kilotoneladas CO₂e)]]-M183,0),0)</f>
        <v>50</v>
      </c>
      <c r="O184">
        <f>IF(A183=Emisiones_CH4_CO2eq_LA[[#This Row],[País]],IFERROR(((Emisiones_CH4_CO2eq_LA[[#This Row],[Residuos (kilotoneladas CO₂e)]]-M183)/M183)*100,0),0)</f>
        <v>1.8115942028985508</v>
      </c>
      <c r="P184">
        <v>0.25031177623374301</v>
      </c>
      <c r="Q184">
        <v>60</v>
      </c>
      <c r="R184">
        <f>IF(A183=Emisiones_CH4_CO2eq_LA[[#This Row],[País]],IFERROR(Emisiones_CH4_CO2eq_LA[[#This Row],[UCTUS (kilotoneladas CO₂e)]]-Q183,0),0)</f>
        <v>-60</v>
      </c>
      <c r="S184">
        <f>IF(A183=Emisiones_CH4_CO2eq_LA[[#This Row],[País]],IFERROR(((Emisiones_CH4_CO2eq_LA[[#This Row],[UCTUS (kilotoneladas CO₂e)]]-Q183)/Q183)*100,0),0)</f>
        <v>-50</v>
      </c>
      <c r="T184">
        <v>5.3447354355959297E-3</v>
      </c>
      <c r="U184">
        <v>0</v>
      </c>
      <c r="V184">
        <f>IF(A183=Emisiones_CH4_CO2eq_LA[[#This Row],[País]],IFERROR(Emisiones_CH4_CO2eq_LA[[#This Row],[Industria (kilotoneladas CO₂e)]]-U183,0),0)</f>
        <v>0</v>
      </c>
      <c r="W184">
        <f>IF(A183=Emisiones_CH4_CO2eq_LA[[#This Row],[País]],IFERROR(((Emisiones_CH4_CO2eq_LA[[#This Row],[Industria (kilotoneladas CO₂e)]]-U183)/U183)*100,0),0)</f>
        <v>0</v>
      </c>
      <c r="X184">
        <v>0</v>
      </c>
      <c r="Y184">
        <v>330</v>
      </c>
      <c r="Z184">
        <f>IF(A183=Emisiones_CH4_CO2eq_LA[[#This Row],[País]],IFERROR(Emisiones_CH4_CO2eq_LA[[#This Row],[Otras Quemas de Combustible (kilotoneladas CO₂e)]]-Y183,0),0)</f>
        <v>-20</v>
      </c>
      <c r="AA184">
        <f>IF(A183=Emisiones_CH4_CO2eq_LA[[#This Row],[País]],IFERROR(((Emisiones_CH4_CO2eq_LA[[#This Row],[Otras Quemas de Combustible (kilotoneladas CO₂e)]]-Y183)/Y183)*100,0),0)</f>
        <v>-5.7142857142857144</v>
      </c>
      <c r="AB184">
        <v>0.03</v>
      </c>
    </row>
    <row r="185" spans="1:28" x14ac:dyDescent="0.25">
      <c r="A185" t="s">
        <v>86</v>
      </c>
      <c r="B185" t="s">
        <v>86</v>
      </c>
      <c r="C185" t="s">
        <v>87</v>
      </c>
      <c r="D185">
        <v>2011</v>
      </c>
      <c r="E185">
        <v>8270</v>
      </c>
      <c r="F185">
        <f>IF(A184=Emisiones_CH4_CO2eq_LA[[#This Row],[País]],IFERROR(Emisiones_CH4_CO2eq_LA[[#This Row],[Agricultura (kilotoneladas CO₂e)]]-E184,0),0)</f>
        <v>280</v>
      </c>
      <c r="G185">
        <f>IF(A184=Emisiones_CH4_CO2eq_LA[[#This Row],[País]],IFERROR(((Emisiones_CH4_CO2eq_LA[[#This Row],[Agricultura (kilotoneladas CO₂e)]]-E184)/E184)*100,0),0)</f>
        <v>3.5043804755944929</v>
      </c>
      <c r="H185">
        <v>0.73596155557533105</v>
      </c>
      <c r="I185">
        <v>1920</v>
      </c>
      <c r="J185">
        <f>IF(A184=Emisiones_CH4_CO2eq_LA[[#This Row],[País]],IFERROR(Emisiones_CH4_CO2eq_LA[[#This Row],[Emisiones Fugitivas (kilotoneladas CO₂e)]]-I184,0),0)</f>
        <v>-10</v>
      </c>
      <c r="K185">
        <f>IF(A184=Emisiones_CH4_CO2eq_LA[[#This Row],[País]],IFERROR(((Emisiones_CH4_CO2eq_LA[[#This Row],[Emisiones Fugitivas (kilotoneladas CO₂e)]]-I184)/I184)*100,0),0)</f>
        <v>-0.5181347150259068</v>
      </c>
      <c r="L185">
        <v>0.17086410963780299</v>
      </c>
      <c r="M185">
        <v>2830</v>
      </c>
      <c r="N185">
        <f>IF(A184=Emisiones_CH4_CO2eq_LA[[#This Row],[País]],IFERROR(Emisiones_CH4_CO2eq_LA[[#This Row],[Residuos (kilotoneladas CO₂e)]]-M184,0),0)</f>
        <v>20</v>
      </c>
      <c r="O185">
        <f>IF(A184=Emisiones_CH4_CO2eq_LA[[#This Row],[País]],IFERROR(((Emisiones_CH4_CO2eq_LA[[#This Row],[Residuos (kilotoneladas CO₂e)]]-M184)/M184)*100,0),0)</f>
        <v>0.71174377224199281</v>
      </c>
      <c r="P185">
        <v>0.25184657826822099</v>
      </c>
      <c r="Q185">
        <v>200</v>
      </c>
      <c r="R185">
        <f>IF(A184=Emisiones_CH4_CO2eq_LA[[#This Row],[País]],IFERROR(Emisiones_CH4_CO2eq_LA[[#This Row],[UCTUS (kilotoneladas CO₂e)]]-Q184,0),0)</f>
        <v>140</v>
      </c>
      <c r="S185">
        <f>IF(A184=Emisiones_CH4_CO2eq_LA[[#This Row],[País]],IFERROR(((Emisiones_CH4_CO2eq_LA[[#This Row],[UCTUS (kilotoneladas CO₂e)]]-Q184)/Q184)*100,0),0)</f>
        <v>233.33333333333334</v>
      </c>
      <c r="T185">
        <v>1.7798344753937798E-2</v>
      </c>
      <c r="U185">
        <v>0</v>
      </c>
      <c r="V185">
        <f>IF(A184=Emisiones_CH4_CO2eq_LA[[#This Row],[País]],IFERROR(Emisiones_CH4_CO2eq_LA[[#This Row],[Industria (kilotoneladas CO₂e)]]-U184,0),0)</f>
        <v>0</v>
      </c>
      <c r="W185">
        <f>IF(A184=Emisiones_CH4_CO2eq_LA[[#This Row],[País]],IFERROR(((Emisiones_CH4_CO2eq_LA[[#This Row],[Industria (kilotoneladas CO₂e)]]-U184)/U184)*100,0),0)</f>
        <v>0</v>
      </c>
      <c r="X185">
        <v>0</v>
      </c>
      <c r="Y185">
        <v>330</v>
      </c>
      <c r="Z185">
        <f>IF(A184=Emisiones_CH4_CO2eq_LA[[#This Row],[País]],IFERROR(Emisiones_CH4_CO2eq_LA[[#This Row],[Otras Quemas de Combustible (kilotoneladas CO₂e)]]-Y184,0),0)</f>
        <v>0</v>
      </c>
      <c r="AA185">
        <f>IF(A184=Emisiones_CH4_CO2eq_LA[[#This Row],[País]],IFERROR(((Emisiones_CH4_CO2eq_LA[[#This Row],[Otras Quemas de Combustible (kilotoneladas CO₂e)]]-Y184)/Y184)*100,0),0)</f>
        <v>0</v>
      </c>
      <c r="AB185">
        <v>0.03</v>
      </c>
    </row>
    <row r="186" spans="1:28" x14ac:dyDescent="0.25">
      <c r="A186" t="s">
        <v>86</v>
      </c>
      <c r="B186" t="s">
        <v>86</v>
      </c>
      <c r="C186" t="s">
        <v>87</v>
      </c>
      <c r="D186">
        <v>2012</v>
      </c>
      <c r="E186">
        <v>8230</v>
      </c>
      <c r="F186">
        <f>IF(A185=Emisiones_CH4_CO2eq_LA[[#This Row],[País]],IFERROR(Emisiones_CH4_CO2eq_LA[[#This Row],[Agricultura (kilotoneladas CO₂e)]]-E185,0),0)</f>
        <v>-40</v>
      </c>
      <c r="G186">
        <f>IF(A185=Emisiones_CH4_CO2eq_LA[[#This Row],[País]],IFERROR(((Emisiones_CH4_CO2eq_LA[[#This Row],[Agricultura (kilotoneladas CO₂e)]]-E185)/E185)*100,0),0)</f>
        <v>-0.48367593712212814</v>
      </c>
      <c r="H186">
        <v>0.73110064848538603</v>
      </c>
      <c r="I186">
        <v>1910</v>
      </c>
      <c r="J186">
        <f>IF(A185=Emisiones_CH4_CO2eq_LA[[#This Row],[País]],IFERROR(Emisiones_CH4_CO2eq_LA[[#This Row],[Emisiones Fugitivas (kilotoneladas CO₂e)]]-I185,0),0)</f>
        <v>-10</v>
      </c>
      <c r="K186">
        <f>IF(A185=Emisiones_CH4_CO2eq_LA[[#This Row],[País]],IFERROR(((Emisiones_CH4_CO2eq_LA[[#This Row],[Emisiones Fugitivas (kilotoneladas CO₂e)]]-I185)/I185)*100,0),0)</f>
        <v>-0.52083333333333326</v>
      </c>
      <c r="L186">
        <v>0.16967220396197899</v>
      </c>
      <c r="M186">
        <v>2860</v>
      </c>
      <c r="N186">
        <f>IF(A185=Emisiones_CH4_CO2eq_LA[[#This Row],[País]],IFERROR(Emisiones_CH4_CO2eq_LA[[#This Row],[Residuos (kilotoneladas CO₂e)]]-M185,0),0)</f>
        <v>30</v>
      </c>
      <c r="O186">
        <f>IF(A185=Emisiones_CH4_CO2eq_LA[[#This Row],[País]],IFERROR(((Emisiones_CH4_CO2eq_LA[[#This Row],[Residuos (kilotoneladas CO₂e)]]-M185)/M185)*100,0),0)</f>
        <v>1.0600706713780919</v>
      </c>
      <c r="P186">
        <v>0.254064137869769</v>
      </c>
      <c r="Q186">
        <v>60</v>
      </c>
      <c r="R186">
        <f>IF(A185=Emisiones_CH4_CO2eq_LA[[#This Row],[País]],IFERROR(Emisiones_CH4_CO2eq_LA[[#This Row],[UCTUS (kilotoneladas CO₂e)]]-Q185,0),0)</f>
        <v>-140</v>
      </c>
      <c r="S186">
        <f>IF(A185=Emisiones_CH4_CO2eq_LA[[#This Row],[País]],IFERROR(((Emisiones_CH4_CO2eq_LA[[#This Row],[UCTUS (kilotoneladas CO₂e)]]-Q185)/Q185)*100,0),0)</f>
        <v>-70</v>
      </c>
      <c r="T186">
        <v>5.3300168783867799E-3</v>
      </c>
      <c r="U186">
        <v>0</v>
      </c>
      <c r="V186">
        <f>IF(A185=Emisiones_CH4_CO2eq_LA[[#This Row],[País]],IFERROR(Emisiones_CH4_CO2eq_LA[[#This Row],[Industria (kilotoneladas CO₂e)]]-U185,0),0)</f>
        <v>0</v>
      </c>
      <c r="W186">
        <f>IF(A185=Emisiones_CH4_CO2eq_LA[[#This Row],[País]],IFERROR(((Emisiones_CH4_CO2eq_LA[[#This Row],[Industria (kilotoneladas CO₂e)]]-U185)/U185)*100,0),0)</f>
        <v>0</v>
      </c>
      <c r="X186">
        <v>0</v>
      </c>
      <c r="Y186">
        <v>330</v>
      </c>
      <c r="Z186">
        <f>IF(A185=Emisiones_CH4_CO2eq_LA[[#This Row],[País]],IFERROR(Emisiones_CH4_CO2eq_LA[[#This Row],[Otras Quemas de Combustible (kilotoneladas CO₂e)]]-Y185,0),0)</f>
        <v>0</v>
      </c>
      <c r="AA186">
        <f>IF(A185=Emisiones_CH4_CO2eq_LA[[#This Row],[País]],IFERROR(((Emisiones_CH4_CO2eq_LA[[#This Row],[Otras Quemas de Combustible (kilotoneladas CO₂e)]]-Y185)/Y185)*100,0),0)</f>
        <v>0</v>
      </c>
      <c r="AB186">
        <v>0.03</v>
      </c>
    </row>
    <row r="187" spans="1:28" x14ac:dyDescent="0.25">
      <c r="A187" t="s">
        <v>86</v>
      </c>
      <c r="B187" t="s">
        <v>86</v>
      </c>
      <c r="C187" t="s">
        <v>87</v>
      </c>
      <c r="D187">
        <v>2013</v>
      </c>
      <c r="E187">
        <v>8240</v>
      </c>
      <c r="F187">
        <f>IF(A186=Emisiones_CH4_CO2eq_LA[[#This Row],[País]],IFERROR(Emisiones_CH4_CO2eq_LA[[#This Row],[Agricultura (kilotoneladas CO₂e)]]-E186,0),0)</f>
        <v>10</v>
      </c>
      <c r="G187">
        <f>IF(A186=Emisiones_CH4_CO2eq_LA[[#This Row],[País]],IFERROR(((Emisiones_CH4_CO2eq_LA[[#This Row],[Agricultura (kilotoneladas CO₂e)]]-E186)/E186)*100,0),0)</f>
        <v>0.12150668286755771</v>
      </c>
      <c r="H187">
        <v>0.73030222458565897</v>
      </c>
      <c r="I187">
        <v>1900</v>
      </c>
      <c r="J187">
        <f>IF(A186=Emisiones_CH4_CO2eq_LA[[#This Row],[País]],IFERROR(Emisiones_CH4_CO2eq_LA[[#This Row],[Emisiones Fugitivas (kilotoneladas CO₂e)]]-I186,0),0)</f>
        <v>-10</v>
      </c>
      <c r="K187">
        <f>IF(A186=Emisiones_CH4_CO2eq_LA[[#This Row],[País]],IFERROR(((Emisiones_CH4_CO2eq_LA[[#This Row],[Emisiones Fugitivas (kilotoneladas CO₂e)]]-I186)/I186)*100,0),0)</f>
        <v>-0.52356020942408377</v>
      </c>
      <c r="L187">
        <v>0.16839493042630499</v>
      </c>
      <c r="M187">
        <v>2890</v>
      </c>
      <c r="N187">
        <f>IF(A186=Emisiones_CH4_CO2eq_LA[[#This Row],[País]],IFERROR(Emisiones_CH4_CO2eq_LA[[#This Row],[Residuos (kilotoneladas CO₂e)]]-M186,0),0)</f>
        <v>30</v>
      </c>
      <c r="O187">
        <f>IF(A186=Emisiones_CH4_CO2eq_LA[[#This Row],[País]],IFERROR(((Emisiones_CH4_CO2eq_LA[[#This Row],[Residuos (kilotoneladas CO₂e)]]-M186)/M186)*100,0),0)</f>
        <v>1.048951048951049</v>
      </c>
      <c r="P187">
        <v>0.25613755206948502</v>
      </c>
      <c r="Q187">
        <v>100</v>
      </c>
      <c r="R187">
        <f>IF(A186=Emisiones_CH4_CO2eq_LA[[#This Row],[País]],IFERROR(Emisiones_CH4_CO2eq_LA[[#This Row],[UCTUS (kilotoneladas CO₂e)]]-Q186,0),0)</f>
        <v>40</v>
      </c>
      <c r="S187">
        <f>IF(A186=Emisiones_CH4_CO2eq_LA[[#This Row],[País]],IFERROR(((Emisiones_CH4_CO2eq_LA[[#This Row],[UCTUS (kilotoneladas CO₂e)]]-Q186)/Q186)*100,0),0)</f>
        <v>66.666666666666657</v>
      </c>
      <c r="T187">
        <v>8.8628910750686799E-3</v>
      </c>
      <c r="U187">
        <v>0</v>
      </c>
      <c r="V187">
        <f>IF(A186=Emisiones_CH4_CO2eq_LA[[#This Row],[País]],IFERROR(Emisiones_CH4_CO2eq_LA[[#This Row],[Industria (kilotoneladas CO₂e)]]-U186,0),0)</f>
        <v>0</v>
      </c>
      <c r="W187">
        <f>IF(A186=Emisiones_CH4_CO2eq_LA[[#This Row],[País]],IFERROR(((Emisiones_CH4_CO2eq_LA[[#This Row],[Industria (kilotoneladas CO₂e)]]-U186)/U186)*100,0),0)</f>
        <v>0</v>
      </c>
      <c r="X187">
        <v>0</v>
      </c>
      <c r="Y187">
        <v>320</v>
      </c>
      <c r="Z187">
        <f>IF(A186=Emisiones_CH4_CO2eq_LA[[#This Row],[País]],IFERROR(Emisiones_CH4_CO2eq_LA[[#This Row],[Otras Quemas de Combustible (kilotoneladas CO₂e)]]-Y186,0),0)</f>
        <v>-10</v>
      </c>
      <c r="AA187">
        <f>IF(A186=Emisiones_CH4_CO2eq_LA[[#This Row],[País]],IFERROR(((Emisiones_CH4_CO2eq_LA[[#This Row],[Otras Quemas de Combustible (kilotoneladas CO₂e)]]-Y186)/Y186)*100,0),0)</f>
        <v>-3.0303030303030303</v>
      </c>
      <c r="AB187">
        <v>0.03</v>
      </c>
    </row>
    <row r="188" spans="1:28" x14ac:dyDescent="0.25">
      <c r="A188" t="s">
        <v>86</v>
      </c>
      <c r="B188" t="s">
        <v>86</v>
      </c>
      <c r="C188" t="s">
        <v>87</v>
      </c>
      <c r="D188">
        <v>2014</v>
      </c>
      <c r="E188">
        <v>8150</v>
      </c>
      <c r="F188">
        <f>IF(A187=Emisiones_CH4_CO2eq_LA[[#This Row],[País]],IFERROR(Emisiones_CH4_CO2eq_LA[[#This Row],[Agricultura (kilotoneladas CO₂e)]]-E187,0),0)</f>
        <v>-90</v>
      </c>
      <c r="G188">
        <f>IF(A187=Emisiones_CH4_CO2eq_LA[[#This Row],[País]],IFERROR(((Emisiones_CH4_CO2eq_LA[[#This Row],[Agricultura (kilotoneladas CO₂e)]]-E187)/E187)*100,0),0)</f>
        <v>-1.0922330097087378</v>
      </c>
      <c r="H188">
        <v>0.72079242946847</v>
      </c>
      <c r="I188">
        <v>1890</v>
      </c>
      <c r="J188">
        <f>IF(A187=Emisiones_CH4_CO2eq_LA[[#This Row],[País]],IFERROR(Emisiones_CH4_CO2eq_LA[[#This Row],[Emisiones Fugitivas (kilotoneladas CO₂e)]]-I187,0),0)</f>
        <v>-10</v>
      </c>
      <c r="K188">
        <f>IF(A187=Emisiones_CH4_CO2eq_LA[[#This Row],[País]],IFERROR(((Emisiones_CH4_CO2eq_LA[[#This Row],[Emisiones Fugitivas (kilotoneladas CO₂e)]]-I187)/I187)*100,0),0)</f>
        <v>-0.52631578947368418</v>
      </c>
      <c r="L188">
        <v>0.16715309100557099</v>
      </c>
      <c r="M188">
        <v>2910</v>
      </c>
      <c r="N188">
        <f>IF(A187=Emisiones_CH4_CO2eq_LA[[#This Row],[País]],IFERROR(Emisiones_CH4_CO2eq_LA[[#This Row],[Residuos (kilotoneladas CO₂e)]]-M187,0),0)</f>
        <v>20</v>
      </c>
      <c r="O188">
        <f>IF(A187=Emisiones_CH4_CO2eq_LA[[#This Row],[País]],IFERROR(((Emisiones_CH4_CO2eq_LA[[#This Row],[Residuos (kilotoneladas CO₂e)]]-M187)/M187)*100,0),0)</f>
        <v>0.69204152249134954</v>
      </c>
      <c r="P188">
        <v>0.257362695675245</v>
      </c>
      <c r="Q188">
        <v>80</v>
      </c>
      <c r="R188">
        <f>IF(A187=Emisiones_CH4_CO2eq_LA[[#This Row],[País]],IFERROR(Emisiones_CH4_CO2eq_LA[[#This Row],[UCTUS (kilotoneladas CO₂e)]]-Q187,0),0)</f>
        <v>-20</v>
      </c>
      <c r="S188">
        <f>IF(A187=Emisiones_CH4_CO2eq_LA[[#This Row],[País]],IFERROR(((Emisiones_CH4_CO2eq_LA[[#This Row],[UCTUS (kilotoneladas CO₂e)]]-Q187)/Q187)*100,0),0)</f>
        <v>-20</v>
      </c>
      <c r="T188">
        <v>7.0752631113469499E-3</v>
      </c>
      <c r="U188">
        <v>0</v>
      </c>
      <c r="V188">
        <f>IF(A187=Emisiones_CH4_CO2eq_LA[[#This Row],[País]],IFERROR(Emisiones_CH4_CO2eq_LA[[#This Row],[Industria (kilotoneladas CO₂e)]]-U187,0),0)</f>
        <v>0</v>
      </c>
      <c r="W188">
        <f>IF(A187=Emisiones_CH4_CO2eq_LA[[#This Row],[País]],IFERROR(((Emisiones_CH4_CO2eq_LA[[#This Row],[Industria (kilotoneladas CO₂e)]]-U187)/U187)*100,0),0)</f>
        <v>0</v>
      </c>
      <c r="X188">
        <v>0</v>
      </c>
      <c r="Y188">
        <v>320</v>
      </c>
      <c r="Z188">
        <f>IF(A187=Emisiones_CH4_CO2eq_LA[[#This Row],[País]],IFERROR(Emisiones_CH4_CO2eq_LA[[#This Row],[Otras Quemas de Combustible (kilotoneladas CO₂e)]]-Y187,0),0)</f>
        <v>0</v>
      </c>
      <c r="AA188">
        <f>IF(A187=Emisiones_CH4_CO2eq_LA[[#This Row],[País]],IFERROR(((Emisiones_CH4_CO2eq_LA[[#This Row],[Otras Quemas de Combustible (kilotoneladas CO₂e)]]-Y187)/Y187)*100,0),0)</f>
        <v>0</v>
      </c>
      <c r="AB188">
        <v>0.03</v>
      </c>
    </row>
    <row r="189" spans="1:28" x14ac:dyDescent="0.25">
      <c r="A189" t="s">
        <v>86</v>
      </c>
      <c r="B189" t="s">
        <v>86</v>
      </c>
      <c r="C189" t="s">
        <v>87</v>
      </c>
      <c r="D189">
        <v>2015</v>
      </c>
      <c r="E189">
        <v>7640</v>
      </c>
      <c r="F189">
        <f>IF(A188=Emisiones_CH4_CO2eq_LA[[#This Row],[País]],IFERROR(Emisiones_CH4_CO2eq_LA[[#This Row],[Agricultura (kilotoneladas CO₂e)]]-E188,0),0)</f>
        <v>-510</v>
      </c>
      <c r="G189">
        <f>IF(A188=Emisiones_CH4_CO2eq_LA[[#This Row],[País]],IFERROR(((Emisiones_CH4_CO2eq_LA[[#This Row],[Agricultura (kilotoneladas CO₂e)]]-E188)/E188)*100,0),0)</f>
        <v>-6.257668711656442</v>
      </c>
      <c r="H189">
        <v>0.67461368653421605</v>
      </c>
      <c r="I189">
        <v>1880</v>
      </c>
      <c r="J189">
        <f>IF(A188=Emisiones_CH4_CO2eq_LA[[#This Row],[País]],IFERROR(Emisiones_CH4_CO2eq_LA[[#This Row],[Emisiones Fugitivas (kilotoneladas CO₂e)]]-I188,0),0)</f>
        <v>-10</v>
      </c>
      <c r="K189">
        <f>IF(A188=Emisiones_CH4_CO2eq_LA[[#This Row],[País]],IFERROR(((Emisiones_CH4_CO2eq_LA[[#This Row],[Emisiones Fugitivas (kilotoneladas CO₂e)]]-I188)/I188)*100,0),0)</f>
        <v>-0.52910052910052907</v>
      </c>
      <c r="L189">
        <v>0.16600441501103699</v>
      </c>
      <c r="M189">
        <v>2940</v>
      </c>
      <c r="N189">
        <f>IF(A188=Emisiones_CH4_CO2eq_LA[[#This Row],[País]],IFERROR(Emisiones_CH4_CO2eq_LA[[#This Row],[Residuos (kilotoneladas CO₂e)]]-M188,0),0)</f>
        <v>30</v>
      </c>
      <c r="O189">
        <f>IF(A188=Emisiones_CH4_CO2eq_LA[[#This Row],[País]],IFERROR(((Emisiones_CH4_CO2eq_LA[[#This Row],[Residuos (kilotoneladas CO₂e)]]-M188)/M188)*100,0),0)</f>
        <v>1.0309278350515463</v>
      </c>
      <c r="P189">
        <v>0.259602649006622</v>
      </c>
      <c r="Q189">
        <v>180</v>
      </c>
      <c r="R189">
        <f>IF(A188=Emisiones_CH4_CO2eq_LA[[#This Row],[País]],IFERROR(Emisiones_CH4_CO2eq_LA[[#This Row],[UCTUS (kilotoneladas CO₂e)]]-Q188,0),0)</f>
        <v>100</v>
      </c>
      <c r="S189">
        <f>IF(A188=Emisiones_CH4_CO2eq_LA[[#This Row],[País]],IFERROR(((Emisiones_CH4_CO2eq_LA[[#This Row],[UCTUS (kilotoneladas CO₂e)]]-Q188)/Q188)*100,0),0)</f>
        <v>125</v>
      </c>
      <c r="T189">
        <v>1.58940397350993E-2</v>
      </c>
      <c r="U189">
        <v>0</v>
      </c>
      <c r="V189">
        <f>IF(A188=Emisiones_CH4_CO2eq_LA[[#This Row],[País]],IFERROR(Emisiones_CH4_CO2eq_LA[[#This Row],[Industria (kilotoneladas CO₂e)]]-U188,0),0)</f>
        <v>0</v>
      </c>
      <c r="W189">
        <f>IF(A188=Emisiones_CH4_CO2eq_LA[[#This Row],[País]],IFERROR(((Emisiones_CH4_CO2eq_LA[[#This Row],[Industria (kilotoneladas CO₂e)]]-U188)/U188)*100,0),0)</f>
        <v>0</v>
      </c>
      <c r="X189">
        <v>0</v>
      </c>
      <c r="Y189">
        <v>320</v>
      </c>
      <c r="Z189">
        <f>IF(A188=Emisiones_CH4_CO2eq_LA[[#This Row],[País]],IFERROR(Emisiones_CH4_CO2eq_LA[[#This Row],[Otras Quemas de Combustible (kilotoneladas CO₂e)]]-Y188,0),0)</f>
        <v>0</v>
      </c>
      <c r="AA189">
        <f>IF(A188=Emisiones_CH4_CO2eq_LA[[#This Row],[País]],IFERROR(((Emisiones_CH4_CO2eq_LA[[#This Row],[Otras Quemas de Combustible (kilotoneladas CO₂e)]]-Y188)/Y188)*100,0),0)</f>
        <v>0</v>
      </c>
      <c r="AB189">
        <v>0.03</v>
      </c>
    </row>
    <row r="190" spans="1:28" x14ac:dyDescent="0.25">
      <c r="A190" t="s">
        <v>86</v>
      </c>
      <c r="B190" t="s">
        <v>86</v>
      </c>
      <c r="C190" t="s">
        <v>87</v>
      </c>
      <c r="D190">
        <v>2016</v>
      </c>
      <c r="E190">
        <v>7810</v>
      </c>
      <c r="F190">
        <f>IF(A189=Emisiones_CH4_CO2eq_LA[[#This Row],[País]],IFERROR(Emisiones_CH4_CO2eq_LA[[#This Row],[Agricultura (kilotoneladas CO₂e)]]-E189,0),0)</f>
        <v>170</v>
      </c>
      <c r="G190">
        <f>IF(A189=Emisiones_CH4_CO2eq_LA[[#This Row],[País]],IFERROR(((Emisiones_CH4_CO2eq_LA[[#This Row],[Agricultura (kilotoneladas CO₂e)]]-E189)/E189)*100,0),0)</f>
        <v>2.2251308900523559</v>
      </c>
      <c r="H190">
        <v>0.68901632112924505</v>
      </c>
      <c r="I190">
        <v>1890</v>
      </c>
      <c r="J190">
        <f>IF(A189=Emisiones_CH4_CO2eq_LA[[#This Row],[País]],IFERROR(Emisiones_CH4_CO2eq_LA[[#This Row],[Emisiones Fugitivas (kilotoneladas CO₂e)]]-I189,0),0)</f>
        <v>10</v>
      </c>
      <c r="K190">
        <f>IF(A189=Emisiones_CH4_CO2eq_LA[[#This Row],[País]],IFERROR(((Emisiones_CH4_CO2eq_LA[[#This Row],[Emisiones Fugitivas (kilotoneladas CO₂e)]]-I189)/I189)*100,0),0)</f>
        <v>0.53191489361702127</v>
      </c>
      <c r="L190">
        <v>0.16674018526687201</v>
      </c>
      <c r="M190">
        <v>2950</v>
      </c>
      <c r="N190">
        <f>IF(A189=Emisiones_CH4_CO2eq_LA[[#This Row],[País]],IFERROR(Emisiones_CH4_CO2eq_LA[[#This Row],[Residuos (kilotoneladas CO₂e)]]-M189,0),0)</f>
        <v>10</v>
      </c>
      <c r="O190">
        <f>IF(A189=Emisiones_CH4_CO2eq_LA[[#This Row],[País]],IFERROR(((Emisiones_CH4_CO2eq_LA[[#This Row],[Residuos (kilotoneladas CO₂e)]]-M189)/M189)*100,0),0)</f>
        <v>0.3401360544217687</v>
      </c>
      <c r="P190">
        <v>0.26025584472871599</v>
      </c>
      <c r="Q190">
        <v>80</v>
      </c>
      <c r="R190">
        <f>IF(A189=Emisiones_CH4_CO2eq_LA[[#This Row],[País]],IFERROR(Emisiones_CH4_CO2eq_LA[[#This Row],[UCTUS (kilotoneladas CO₂e)]]-Q189,0),0)</f>
        <v>-100</v>
      </c>
      <c r="S190">
        <f>IF(A189=Emisiones_CH4_CO2eq_LA[[#This Row],[País]],IFERROR(((Emisiones_CH4_CO2eq_LA[[#This Row],[UCTUS (kilotoneladas CO₂e)]]-Q189)/Q189)*100,0),0)</f>
        <v>-55.555555555555557</v>
      </c>
      <c r="T190">
        <v>7.0577856197617996E-3</v>
      </c>
      <c r="U190">
        <v>0</v>
      </c>
      <c r="V190">
        <f>IF(A189=Emisiones_CH4_CO2eq_LA[[#This Row],[País]],IFERROR(Emisiones_CH4_CO2eq_LA[[#This Row],[Industria (kilotoneladas CO₂e)]]-U189,0),0)</f>
        <v>0</v>
      </c>
      <c r="W190">
        <f>IF(A189=Emisiones_CH4_CO2eq_LA[[#This Row],[País]],IFERROR(((Emisiones_CH4_CO2eq_LA[[#This Row],[Industria (kilotoneladas CO₂e)]]-U189)/U189)*100,0),0)</f>
        <v>0</v>
      </c>
      <c r="X190">
        <v>0</v>
      </c>
      <c r="Y190">
        <v>320</v>
      </c>
      <c r="Z190">
        <f>IF(A189=Emisiones_CH4_CO2eq_LA[[#This Row],[País]],IFERROR(Emisiones_CH4_CO2eq_LA[[#This Row],[Otras Quemas de Combustible (kilotoneladas CO₂e)]]-Y189,0),0)</f>
        <v>0</v>
      </c>
      <c r="AA190">
        <f>IF(A189=Emisiones_CH4_CO2eq_LA[[#This Row],[País]],IFERROR(((Emisiones_CH4_CO2eq_LA[[#This Row],[Otras Quemas de Combustible (kilotoneladas CO₂e)]]-Y189)/Y189)*100,0),0)</f>
        <v>0</v>
      </c>
      <c r="AB190">
        <v>0.03</v>
      </c>
    </row>
    <row r="191" spans="1:28" x14ac:dyDescent="0.25">
      <c r="A191" t="s">
        <v>100</v>
      </c>
      <c r="B191" t="s">
        <v>418</v>
      </c>
      <c r="C191" t="s">
        <v>101</v>
      </c>
      <c r="D191">
        <v>1990</v>
      </c>
      <c r="E191">
        <v>4230</v>
      </c>
      <c r="F191">
        <f>IF(A190=Emisiones_CH4_CO2eq_LA[[#This Row],[País]],IFERROR(Emisiones_CH4_CO2eq_LA[[#This Row],[Agricultura (kilotoneladas CO₂e)]]-E190,0),0)</f>
        <v>0</v>
      </c>
      <c r="G191">
        <f>IF(A190=Emisiones_CH4_CO2eq_LA[[#This Row],[País]],IFERROR(((Emisiones_CH4_CO2eq_LA[[#This Row],[Agricultura (kilotoneladas CO₂e)]]-E190)/E190)*100,0),0)</f>
        <v>0</v>
      </c>
      <c r="H191">
        <v>0.59301836534417496</v>
      </c>
      <c r="I191">
        <v>0</v>
      </c>
      <c r="J191">
        <f>IF(A190=Emisiones_CH4_CO2eq_LA[[#This Row],[País]],IFERROR(Emisiones_CH4_CO2eq_LA[[#This Row],[Emisiones Fugitivas (kilotoneladas CO₂e)]]-I190,0),0)</f>
        <v>0</v>
      </c>
      <c r="K191">
        <f>IF(A190=Emisiones_CH4_CO2eq_LA[[#This Row],[País]],IFERROR(((Emisiones_CH4_CO2eq_LA[[#This Row],[Emisiones Fugitivas (kilotoneladas CO₂e)]]-I190)/I190)*100,0),0)</f>
        <v>0</v>
      </c>
      <c r="L191">
        <v>0</v>
      </c>
      <c r="M191">
        <v>1550</v>
      </c>
      <c r="N191">
        <f>IF(A190=Emisiones_CH4_CO2eq_LA[[#This Row],[País]],IFERROR(Emisiones_CH4_CO2eq_LA[[#This Row],[Residuos (kilotoneladas CO₂e)]]-M190,0),0)</f>
        <v>0</v>
      </c>
      <c r="O191">
        <f>IF(A190=Emisiones_CH4_CO2eq_LA[[#This Row],[País]],IFERROR(((Emisiones_CH4_CO2eq_LA[[#This Row],[Residuos (kilotoneladas CO₂e)]]-M190)/M190)*100,0),0)</f>
        <v>0</v>
      </c>
      <c r="P191">
        <v>0.21729987382587901</v>
      </c>
      <c r="Q191">
        <v>30</v>
      </c>
      <c r="R191">
        <f>IF(A190=Emisiones_CH4_CO2eq_LA[[#This Row],[País]],IFERROR(Emisiones_CH4_CO2eq_LA[[#This Row],[UCTUS (kilotoneladas CO₂e)]]-Q190,0),0)</f>
        <v>0</v>
      </c>
      <c r="S191">
        <f>IF(A190=Emisiones_CH4_CO2eq_LA[[#This Row],[País]],IFERROR(((Emisiones_CH4_CO2eq_LA[[#This Row],[UCTUS (kilotoneladas CO₂e)]]-Q190)/Q190)*100,0),0)</f>
        <v>0</v>
      </c>
      <c r="T191">
        <v>4.2058040095331499E-3</v>
      </c>
      <c r="U191">
        <v>0</v>
      </c>
      <c r="V191">
        <f>IF(A190=Emisiones_CH4_CO2eq_LA[[#This Row],[País]],IFERROR(Emisiones_CH4_CO2eq_LA[[#This Row],[Industria (kilotoneladas CO₂e)]]-U190,0),0)</f>
        <v>0</v>
      </c>
      <c r="W191">
        <f>IF(A190=Emisiones_CH4_CO2eq_LA[[#This Row],[País]],IFERROR(((Emisiones_CH4_CO2eq_LA[[#This Row],[Industria (kilotoneladas CO₂e)]]-U190)/U190)*100,0),0)</f>
        <v>0</v>
      </c>
      <c r="X191">
        <v>0</v>
      </c>
      <c r="Y191">
        <v>320</v>
      </c>
      <c r="Z191">
        <f>IF(A190=Emisiones_CH4_CO2eq_LA[[#This Row],[País]],IFERROR(Emisiones_CH4_CO2eq_LA[[#This Row],[Otras Quemas de Combustible (kilotoneladas CO₂e)]]-Y190,0),0)</f>
        <v>0</v>
      </c>
      <c r="AA191">
        <f>IF(A190=Emisiones_CH4_CO2eq_LA[[#This Row],[País]],IFERROR(((Emisiones_CH4_CO2eq_LA[[#This Row],[Otras Quemas de Combustible (kilotoneladas CO₂e)]]-Y190)/Y190)*100,0),0)</f>
        <v>0</v>
      </c>
      <c r="AB191">
        <v>0.04</v>
      </c>
    </row>
    <row r="192" spans="1:28" x14ac:dyDescent="0.25">
      <c r="A192" t="s">
        <v>100</v>
      </c>
      <c r="B192" t="s">
        <v>418</v>
      </c>
      <c r="C192" t="s">
        <v>101</v>
      </c>
      <c r="D192">
        <v>1991</v>
      </c>
      <c r="E192">
        <v>4480</v>
      </c>
      <c r="F192">
        <f>IF(A191=Emisiones_CH4_CO2eq_LA[[#This Row],[País]],IFERROR(Emisiones_CH4_CO2eq_LA[[#This Row],[Agricultura (kilotoneladas CO₂e)]]-E191,0),0)</f>
        <v>250</v>
      </c>
      <c r="G192">
        <f>IF(A191=Emisiones_CH4_CO2eq_LA[[#This Row],[País]],IFERROR(((Emisiones_CH4_CO2eq_LA[[#This Row],[Agricultura (kilotoneladas CO₂e)]]-E191)/E191)*100,0),0)</f>
        <v>5.9101654846335698</v>
      </c>
      <c r="H192">
        <v>0.61623108665749604</v>
      </c>
      <c r="I192">
        <v>0</v>
      </c>
      <c r="J192">
        <f>IF(A191=Emisiones_CH4_CO2eq_LA[[#This Row],[País]],IFERROR(Emisiones_CH4_CO2eq_LA[[#This Row],[Emisiones Fugitivas (kilotoneladas CO₂e)]]-I191,0),0)</f>
        <v>0</v>
      </c>
      <c r="K192">
        <f>IF(A191=Emisiones_CH4_CO2eq_LA[[#This Row],[País]],IFERROR(((Emisiones_CH4_CO2eq_LA[[#This Row],[Emisiones Fugitivas (kilotoneladas CO₂e)]]-I191)/I191)*100,0),0)</f>
        <v>0</v>
      </c>
      <c r="L192">
        <v>0</v>
      </c>
      <c r="M192">
        <v>1920</v>
      </c>
      <c r="N192">
        <f>IF(A191=Emisiones_CH4_CO2eq_LA[[#This Row],[País]],IFERROR(Emisiones_CH4_CO2eq_LA[[#This Row],[Residuos (kilotoneladas CO₂e)]]-M191,0),0)</f>
        <v>370</v>
      </c>
      <c r="O192">
        <f>IF(A191=Emisiones_CH4_CO2eq_LA[[#This Row],[País]],IFERROR(((Emisiones_CH4_CO2eq_LA[[#This Row],[Residuos (kilotoneladas CO₂e)]]-M191)/M191)*100,0),0)</f>
        <v>23.870967741935484</v>
      </c>
      <c r="P192">
        <v>0.26409903713892702</v>
      </c>
      <c r="Q192">
        <v>30</v>
      </c>
      <c r="R192">
        <f>IF(A191=Emisiones_CH4_CO2eq_LA[[#This Row],[País]],IFERROR(Emisiones_CH4_CO2eq_LA[[#This Row],[UCTUS (kilotoneladas CO₂e)]]-Q191,0),0)</f>
        <v>0</v>
      </c>
      <c r="S192">
        <f>IF(A191=Emisiones_CH4_CO2eq_LA[[#This Row],[País]],IFERROR(((Emisiones_CH4_CO2eq_LA[[#This Row],[UCTUS (kilotoneladas CO₂e)]]-Q191)/Q191)*100,0),0)</f>
        <v>0</v>
      </c>
      <c r="T192">
        <v>4.1265474552957303E-3</v>
      </c>
      <c r="U192">
        <v>0</v>
      </c>
      <c r="V192">
        <f>IF(A191=Emisiones_CH4_CO2eq_LA[[#This Row],[País]],IFERROR(Emisiones_CH4_CO2eq_LA[[#This Row],[Industria (kilotoneladas CO₂e)]]-U191,0),0)</f>
        <v>0</v>
      </c>
      <c r="W192">
        <f>IF(A191=Emisiones_CH4_CO2eq_LA[[#This Row],[País]],IFERROR(((Emisiones_CH4_CO2eq_LA[[#This Row],[Industria (kilotoneladas CO₂e)]]-U191)/U191)*100,0),0)</f>
        <v>0</v>
      </c>
      <c r="X192">
        <v>0</v>
      </c>
      <c r="Y192">
        <v>350</v>
      </c>
      <c r="Z192">
        <f>IF(A191=Emisiones_CH4_CO2eq_LA[[#This Row],[País]],IFERROR(Emisiones_CH4_CO2eq_LA[[#This Row],[Otras Quemas de Combustible (kilotoneladas CO₂e)]]-Y191,0),0)</f>
        <v>30</v>
      </c>
      <c r="AA192">
        <f>IF(A191=Emisiones_CH4_CO2eq_LA[[#This Row],[País]],IFERROR(((Emisiones_CH4_CO2eq_LA[[#This Row],[Otras Quemas de Combustible (kilotoneladas CO₂e)]]-Y191)/Y191)*100,0),0)</f>
        <v>9.375</v>
      </c>
      <c r="AB192">
        <v>0.05</v>
      </c>
    </row>
    <row r="193" spans="1:28" x14ac:dyDescent="0.25">
      <c r="A193" t="s">
        <v>100</v>
      </c>
      <c r="B193" t="s">
        <v>418</v>
      </c>
      <c r="C193" t="s">
        <v>101</v>
      </c>
      <c r="D193">
        <v>1992</v>
      </c>
      <c r="E193">
        <v>4240</v>
      </c>
      <c r="F193">
        <f>IF(A192=Emisiones_CH4_CO2eq_LA[[#This Row],[País]],IFERROR(Emisiones_CH4_CO2eq_LA[[#This Row],[Agricultura (kilotoneladas CO₂e)]]-E192,0),0)</f>
        <v>-240</v>
      </c>
      <c r="G193">
        <f>IF(A192=Emisiones_CH4_CO2eq_LA[[#This Row],[País]],IFERROR(((Emisiones_CH4_CO2eq_LA[[#This Row],[Agricultura (kilotoneladas CO₂e)]]-E192)/E192)*100,0),0)</f>
        <v>-5.3571428571428568</v>
      </c>
      <c r="H193">
        <v>0.57235421166306699</v>
      </c>
      <c r="I193">
        <v>0</v>
      </c>
      <c r="J193">
        <f>IF(A192=Emisiones_CH4_CO2eq_LA[[#This Row],[País]],IFERROR(Emisiones_CH4_CO2eq_LA[[#This Row],[Emisiones Fugitivas (kilotoneladas CO₂e)]]-I192,0),0)</f>
        <v>0</v>
      </c>
      <c r="K193">
        <f>IF(A192=Emisiones_CH4_CO2eq_LA[[#This Row],[País]],IFERROR(((Emisiones_CH4_CO2eq_LA[[#This Row],[Emisiones Fugitivas (kilotoneladas CO₂e)]]-I192)/I192)*100,0),0)</f>
        <v>0</v>
      </c>
      <c r="L193">
        <v>0</v>
      </c>
      <c r="M193">
        <v>2280</v>
      </c>
      <c r="N193">
        <f>IF(A192=Emisiones_CH4_CO2eq_LA[[#This Row],[País]],IFERROR(Emisiones_CH4_CO2eq_LA[[#This Row],[Residuos (kilotoneladas CO₂e)]]-M192,0),0)</f>
        <v>360</v>
      </c>
      <c r="O193">
        <f>IF(A192=Emisiones_CH4_CO2eq_LA[[#This Row],[País]],IFERROR(((Emisiones_CH4_CO2eq_LA[[#This Row],[Residuos (kilotoneladas CO₂e)]]-M192)/M192)*100,0),0)</f>
        <v>18.75</v>
      </c>
      <c r="P193">
        <v>0.30777537796976201</v>
      </c>
      <c r="Q193">
        <v>30</v>
      </c>
      <c r="R193">
        <f>IF(A192=Emisiones_CH4_CO2eq_LA[[#This Row],[País]],IFERROR(Emisiones_CH4_CO2eq_LA[[#This Row],[UCTUS (kilotoneladas CO₂e)]]-Q192,0),0)</f>
        <v>0</v>
      </c>
      <c r="S193">
        <f>IF(A192=Emisiones_CH4_CO2eq_LA[[#This Row],[País]],IFERROR(((Emisiones_CH4_CO2eq_LA[[#This Row],[UCTUS (kilotoneladas CO₂e)]]-Q192)/Q192)*100,0),0)</f>
        <v>0</v>
      </c>
      <c r="T193">
        <v>4.04967602591792E-3</v>
      </c>
      <c r="U193">
        <v>0</v>
      </c>
      <c r="V193">
        <f>IF(A192=Emisiones_CH4_CO2eq_LA[[#This Row],[País]],IFERROR(Emisiones_CH4_CO2eq_LA[[#This Row],[Industria (kilotoneladas CO₂e)]]-U192,0),0)</f>
        <v>0</v>
      </c>
      <c r="W193">
        <f>IF(A192=Emisiones_CH4_CO2eq_LA[[#This Row],[País]],IFERROR(((Emisiones_CH4_CO2eq_LA[[#This Row],[Industria (kilotoneladas CO₂e)]]-U192)/U192)*100,0),0)</f>
        <v>0</v>
      </c>
      <c r="X193">
        <v>0</v>
      </c>
      <c r="Y193">
        <v>380</v>
      </c>
      <c r="Z193">
        <f>IF(A192=Emisiones_CH4_CO2eq_LA[[#This Row],[País]],IFERROR(Emisiones_CH4_CO2eq_LA[[#This Row],[Otras Quemas de Combustible (kilotoneladas CO₂e)]]-Y192,0),0)</f>
        <v>30</v>
      </c>
      <c r="AA193">
        <f>IF(A192=Emisiones_CH4_CO2eq_LA[[#This Row],[País]],IFERROR(((Emisiones_CH4_CO2eq_LA[[#This Row],[Otras Quemas de Combustible (kilotoneladas CO₂e)]]-Y192)/Y192)*100,0),0)</f>
        <v>8.5714285714285712</v>
      </c>
      <c r="AB193">
        <v>0.05</v>
      </c>
    </row>
    <row r="194" spans="1:28" x14ac:dyDescent="0.25">
      <c r="A194" t="s">
        <v>100</v>
      </c>
      <c r="B194" t="s">
        <v>418</v>
      </c>
      <c r="C194" t="s">
        <v>101</v>
      </c>
      <c r="D194">
        <v>1993</v>
      </c>
      <c r="E194">
        <v>4440</v>
      </c>
      <c r="F194">
        <f>IF(A193=Emisiones_CH4_CO2eq_LA[[#This Row],[País]],IFERROR(Emisiones_CH4_CO2eq_LA[[#This Row],[Agricultura (kilotoneladas CO₂e)]]-E193,0),0)</f>
        <v>200</v>
      </c>
      <c r="G194">
        <f>IF(A193=Emisiones_CH4_CO2eq_LA[[#This Row],[País]],IFERROR(((Emisiones_CH4_CO2eq_LA[[#This Row],[Agricultura (kilotoneladas CO₂e)]]-E193)/E193)*100,0),0)</f>
        <v>4.716981132075472</v>
      </c>
      <c r="H194">
        <v>0.58839120063609796</v>
      </c>
      <c r="I194">
        <v>0</v>
      </c>
      <c r="J194">
        <f>IF(A193=Emisiones_CH4_CO2eq_LA[[#This Row],[País]],IFERROR(Emisiones_CH4_CO2eq_LA[[#This Row],[Emisiones Fugitivas (kilotoneladas CO₂e)]]-I193,0),0)</f>
        <v>0</v>
      </c>
      <c r="K194">
        <f>IF(A193=Emisiones_CH4_CO2eq_LA[[#This Row],[País]],IFERROR(((Emisiones_CH4_CO2eq_LA[[#This Row],[Emisiones Fugitivas (kilotoneladas CO₂e)]]-I193)/I193)*100,0),0)</f>
        <v>0</v>
      </c>
      <c r="L194">
        <v>0</v>
      </c>
      <c r="M194">
        <v>2640</v>
      </c>
      <c r="N194">
        <f>IF(A193=Emisiones_CH4_CO2eq_LA[[#This Row],[País]],IFERROR(Emisiones_CH4_CO2eq_LA[[#This Row],[Residuos (kilotoneladas CO₂e)]]-M193,0),0)</f>
        <v>360</v>
      </c>
      <c r="O194">
        <f>IF(A193=Emisiones_CH4_CO2eq_LA[[#This Row],[País]],IFERROR(((Emisiones_CH4_CO2eq_LA[[#This Row],[Residuos (kilotoneladas CO₂e)]]-M193)/M193)*100,0),0)</f>
        <v>15.789473684210526</v>
      </c>
      <c r="P194">
        <v>0.34985422740524702</v>
      </c>
      <c r="Q194">
        <v>30</v>
      </c>
      <c r="R194">
        <f>IF(A193=Emisiones_CH4_CO2eq_LA[[#This Row],[País]],IFERROR(Emisiones_CH4_CO2eq_LA[[#This Row],[UCTUS (kilotoneladas CO₂e)]]-Q193,0),0)</f>
        <v>0</v>
      </c>
      <c r="S194">
        <f>IF(A193=Emisiones_CH4_CO2eq_LA[[#This Row],[País]],IFERROR(((Emisiones_CH4_CO2eq_LA[[#This Row],[UCTUS (kilotoneladas CO₂e)]]-Q193)/Q193)*100,0),0)</f>
        <v>0</v>
      </c>
      <c r="T194">
        <v>3.9756162205141698E-3</v>
      </c>
      <c r="U194">
        <v>0</v>
      </c>
      <c r="V194">
        <f>IF(A193=Emisiones_CH4_CO2eq_LA[[#This Row],[País]],IFERROR(Emisiones_CH4_CO2eq_LA[[#This Row],[Industria (kilotoneladas CO₂e)]]-U193,0),0)</f>
        <v>0</v>
      </c>
      <c r="W194">
        <f>IF(A193=Emisiones_CH4_CO2eq_LA[[#This Row],[País]],IFERROR(((Emisiones_CH4_CO2eq_LA[[#This Row],[Industria (kilotoneladas CO₂e)]]-U193)/U193)*100,0),0)</f>
        <v>0</v>
      </c>
      <c r="X194">
        <v>0</v>
      </c>
      <c r="Y194">
        <v>410</v>
      </c>
      <c r="Z194">
        <f>IF(A193=Emisiones_CH4_CO2eq_LA[[#This Row],[País]],IFERROR(Emisiones_CH4_CO2eq_LA[[#This Row],[Otras Quemas de Combustible (kilotoneladas CO₂e)]]-Y193,0),0)</f>
        <v>30</v>
      </c>
      <c r="AA194">
        <f>IF(A193=Emisiones_CH4_CO2eq_LA[[#This Row],[País]],IFERROR(((Emisiones_CH4_CO2eq_LA[[#This Row],[Otras Quemas de Combustible (kilotoneladas CO₂e)]]-Y193)/Y193)*100,0),0)</f>
        <v>7.8947368421052628</v>
      </c>
      <c r="AB194">
        <v>0.05</v>
      </c>
    </row>
    <row r="195" spans="1:28" x14ac:dyDescent="0.25">
      <c r="A195" t="s">
        <v>100</v>
      </c>
      <c r="B195" t="s">
        <v>418</v>
      </c>
      <c r="C195" t="s">
        <v>101</v>
      </c>
      <c r="D195">
        <v>1994</v>
      </c>
      <c r="E195">
        <v>4380</v>
      </c>
      <c r="F195">
        <f>IF(A194=Emisiones_CH4_CO2eq_LA[[#This Row],[País]],IFERROR(Emisiones_CH4_CO2eq_LA[[#This Row],[Agricultura (kilotoneladas CO₂e)]]-E194,0),0)</f>
        <v>-60</v>
      </c>
      <c r="G195">
        <f>IF(A194=Emisiones_CH4_CO2eq_LA[[#This Row],[País]],IFERROR(((Emisiones_CH4_CO2eq_LA[[#This Row],[Agricultura (kilotoneladas CO₂e)]]-E194)/E194)*100,0),0)</f>
        <v>-1.3513513513513513</v>
      </c>
      <c r="H195">
        <v>0.57001561686621505</v>
      </c>
      <c r="I195">
        <v>0</v>
      </c>
      <c r="J195">
        <f>IF(A194=Emisiones_CH4_CO2eq_LA[[#This Row],[País]],IFERROR(Emisiones_CH4_CO2eq_LA[[#This Row],[Emisiones Fugitivas (kilotoneladas CO₂e)]]-I194,0),0)</f>
        <v>0</v>
      </c>
      <c r="K195">
        <f>IF(A194=Emisiones_CH4_CO2eq_LA[[#This Row],[País]],IFERROR(((Emisiones_CH4_CO2eq_LA[[#This Row],[Emisiones Fugitivas (kilotoneladas CO₂e)]]-I194)/I194)*100,0),0)</f>
        <v>0</v>
      </c>
      <c r="L195">
        <v>0</v>
      </c>
      <c r="M195">
        <v>3000</v>
      </c>
      <c r="N195">
        <f>IF(A194=Emisiones_CH4_CO2eq_LA[[#This Row],[País]],IFERROR(Emisiones_CH4_CO2eq_LA[[#This Row],[Residuos (kilotoneladas CO₂e)]]-M194,0),0)</f>
        <v>360</v>
      </c>
      <c r="O195">
        <f>IF(A194=Emisiones_CH4_CO2eq_LA[[#This Row],[País]],IFERROR(((Emisiones_CH4_CO2eq_LA[[#This Row],[Residuos (kilotoneladas CO₂e)]]-M194)/M194)*100,0),0)</f>
        <v>13.636363636363635</v>
      </c>
      <c r="P195">
        <v>0.39042165538781798</v>
      </c>
      <c r="Q195">
        <v>30</v>
      </c>
      <c r="R195">
        <f>IF(A194=Emisiones_CH4_CO2eq_LA[[#This Row],[País]],IFERROR(Emisiones_CH4_CO2eq_LA[[#This Row],[UCTUS (kilotoneladas CO₂e)]]-Q194,0),0)</f>
        <v>0</v>
      </c>
      <c r="S195">
        <f>IF(A194=Emisiones_CH4_CO2eq_LA[[#This Row],[País]],IFERROR(((Emisiones_CH4_CO2eq_LA[[#This Row],[UCTUS (kilotoneladas CO₂e)]]-Q194)/Q194)*100,0),0)</f>
        <v>0</v>
      </c>
      <c r="T195">
        <v>3.9042165538781801E-3</v>
      </c>
      <c r="U195">
        <v>0</v>
      </c>
      <c r="V195">
        <f>IF(A194=Emisiones_CH4_CO2eq_LA[[#This Row],[País]],IFERROR(Emisiones_CH4_CO2eq_LA[[#This Row],[Industria (kilotoneladas CO₂e)]]-U194,0),0)</f>
        <v>0</v>
      </c>
      <c r="W195">
        <f>IF(A194=Emisiones_CH4_CO2eq_LA[[#This Row],[País]],IFERROR(((Emisiones_CH4_CO2eq_LA[[#This Row],[Industria (kilotoneladas CO₂e)]]-U194)/U194)*100,0),0)</f>
        <v>0</v>
      </c>
      <c r="X195">
        <v>0</v>
      </c>
      <c r="Y195">
        <v>440</v>
      </c>
      <c r="Z195">
        <f>IF(A194=Emisiones_CH4_CO2eq_LA[[#This Row],[País]],IFERROR(Emisiones_CH4_CO2eq_LA[[#This Row],[Otras Quemas de Combustible (kilotoneladas CO₂e)]]-Y194,0),0)</f>
        <v>30</v>
      </c>
      <c r="AA195">
        <f>IF(A194=Emisiones_CH4_CO2eq_LA[[#This Row],[País]],IFERROR(((Emisiones_CH4_CO2eq_LA[[#This Row],[Otras Quemas de Combustible (kilotoneladas CO₂e)]]-Y194)/Y194)*100,0),0)</f>
        <v>7.3170731707317067</v>
      </c>
      <c r="AB195">
        <v>0.06</v>
      </c>
    </row>
    <row r="196" spans="1:28" x14ac:dyDescent="0.25">
      <c r="A196" t="s">
        <v>100</v>
      </c>
      <c r="B196" t="s">
        <v>418</v>
      </c>
      <c r="C196" t="s">
        <v>101</v>
      </c>
      <c r="D196">
        <v>1995</v>
      </c>
      <c r="E196">
        <v>4450</v>
      </c>
      <c r="F196">
        <f>IF(A195=Emisiones_CH4_CO2eq_LA[[#This Row],[País]],IFERROR(Emisiones_CH4_CO2eq_LA[[#This Row],[Agricultura (kilotoneladas CO₂e)]]-E195,0),0)</f>
        <v>70</v>
      </c>
      <c r="G196">
        <f>IF(A195=Emisiones_CH4_CO2eq_LA[[#This Row],[País]],IFERROR(((Emisiones_CH4_CO2eq_LA[[#This Row],[Agricultura (kilotoneladas CO₂e)]]-E195)/E195)*100,0),0)</f>
        <v>1.5981735159817352</v>
      </c>
      <c r="H196">
        <v>0.56912648676301303</v>
      </c>
      <c r="I196">
        <v>0</v>
      </c>
      <c r="J196">
        <f>IF(A195=Emisiones_CH4_CO2eq_LA[[#This Row],[País]],IFERROR(Emisiones_CH4_CO2eq_LA[[#This Row],[Emisiones Fugitivas (kilotoneladas CO₂e)]]-I195,0),0)</f>
        <v>0</v>
      </c>
      <c r="K196">
        <f>IF(A195=Emisiones_CH4_CO2eq_LA[[#This Row],[País]],IFERROR(((Emisiones_CH4_CO2eq_LA[[#This Row],[Emisiones Fugitivas (kilotoneladas CO₂e)]]-I195)/I195)*100,0),0)</f>
        <v>0</v>
      </c>
      <c r="L196">
        <v>0</v>
      </c>
      <c r="M196">
        <v>2690</v>
      </c>
      <c r="N196">
        <f>IF(A195=Emisiones_CH4_CO2eq_LA[[#This Row],[País]],IFERROR(Emisiones_CH4_CO2eq_LA[[#This Row],[Residuos (kilotoneladas CO₂e)]]-M195,0),0)</f>
        <v>-310</v>
      </c>
      <c r="O196">
        <f>IF(A195=Emisiones_CH4_CO2eq_LA[[#This Row],[País]],IFERROR(((Emisiones_CH4_CO2eq_LA[[#This Row],[Residuos (kilotoneladas CO₂e)]]-M195)/M195)*100,0),0)</f>
        <v>-10.333333333333334</v>
      </c>
      <c r="P196">
        <v>0.34403376390842799</v>
      </c>
      <c r="Q196">
        <v>30</v>
      </c>
      <c r="R196">
        <f>IF(A195=Emisiones_CH4_CO2eq_LA[[#This Row],[País]],IFERROR(Emisiones_CH4_CO2eq_LA[[#This Row],[UCTUS (kilotoneladas CO₂e)]]-Q195,0),0)</f>
        <v>0</v>
      </c>
      <c r="S196">
        <f>IF(A195=Emisiones_CH4_CO2eq_LA[[#This Row],[País]],IFERROR(((Emisiones_CH4_CO2eq_LA[[#This Row],[UCTUS (kilotoneladas CO₂e)]]-Q195)/Q195)*100,0),0)</f>
        <v>0</v>
      </c>
      <c r="T196">
        <v>3.83680777593042E-3</v>
      </c>
      <c r="U196">
        <v>0</v>
      </c>
      <c r="V196">
        <f>IF(A195=Emisiones_CH4_CO2eq_LA[[#This Row],[País]],IFERROR(Emisiones_CH4_CO2eq_LA[[#This Row],[Industria (kilotoneladas CO₂e)]]-U195,0),0)</f>
        <v>0</v>
      </c>
      <c r="W196">
        <f>IF(A195=Emisiones_CH4_CO2eq_LA[[#This Row],[País]],IFERROR(((Emisiones_CH4_CO2eq_LA[[#This Row],[Industria (kilotoneladas CO₂e)]]-U195)/U195)*100,0),0)</f>
        <v>0</v>
      </c>
      <c r="X196">
        <v>0</v>
      </c>
      <c r="Y196">
        <v>450</v>
      </c>
      <c r="Z196">
        <f>IF(A195=Emisiones_CH4_CO2eq_LA[[#This Row],[País]],IFERROR(Emisiones_CH4_CO2eq_LA[[#This Row],[Otras Quemas de Combustible (kilotoneladas CO₂e)]]-Y195,0),0)</f>
        <v>10</v>
      </c>
      <c r="AA196">
        <f>IF(A195=Emisiones_CH4_CO2eq_LA[[#This Row],[País]],IFERROR(((Emisiones_CH4_CO2eq_LA[[#This Row],[Otras Quemas de Combustible (kilotoneladas CO₂e)]]-Y195)/Y195)*100,0),0)</f>
        <v>2.2727272727272729</v>
      </c>
      <c r="AB196">
        <v>0.06</v>
      </c>
    </row>
    <row r="197" spans="1:28" x14ac:dyDescent="0.25">
      <c r="A197" t="s">
        <v>100</v>
      </c>
      <c r="B197" t="s">
        <v>418</v>
      </c>
      <c r="C197" t="s">
        <v>101</v>
      </c>
      <c r="D197">
        <v>1996</v>
      </c>
      <c r="E197">
        <v>4650</v>
      </c>
      <c r="F197">
        <f>IF(A196=Emisiones_CH4_CO2eq_LA[[#This Row],[País]],IFERROR(Emisiones_CH4_CO2eq_LA[[#This Row],[Agricultura (kilotoneladas CO₂e)]]-E196,0),0)</f>
        <v>200</v>
      </c>
      <c r="G197">
        <f>IF(A196=Emisiones_CH4_CO2eq_LA[[#This Row],[País]],IFERROR(((Emisiones_CH4_CO2eq_LA[[#This Row],[Agricultura (kilotoneladas CO₂e)]]-E196)/E196)*100,0),0)</f>
        <v>4.4943820224719104</v>
      </c>
      <c r="H197">
        <v>0.58468502451904902</v>
      </c>
      <c r="I197">
        <v>0</v>
      </c>
      <c r="J197">
        <f>IF(A196=Emisiones_CH4_CO2eq_LA[[#This Row],[País]],IFERROR(Emisiones_CH4_CO2eq_LA[[#This Row],[Emisiones Fugitivas (kilotoneladas CO₂e)]]-I196,0),0)</f>
        <v>0</v>
      </c>
      <c r="K197">
        <f>IF(A196=Emisiones_CH4_CO2eq_LA[[#This Row],[País]],IFERROR(((Emisiones_CH4_CO2eq_LA[[#This Row],[Emisiones Fugitivas (kilotoneladas CO₂e)]]-I196)/I196)*100,0),0)</f>
        <v>0</v>
      </c>
      <c r="L197">
        <v>0</v>
      </c>
      <c r="M197">
        <v>2390</v>
      </c>
      <c r="N197">
        <f>IF(A196=Emisiones_CH4_CO2eq_LA[[#This Row],[País]],IFERROR(Emisiones_CH4_CO2eq_LA[[#This Row],[Residuos (kilotoneladas CO₂e)]]-M196,0),0)</f>
        <v>-300</v>
      </c>
      <c r="O197">
        <f>IF(A196=Emisiones_CH4_CO2eq_LA[[#This Row],[País]],IFERROR(((Emisiones_CH4_CO2eq_LA[[#This Row],[Residuos (kilotoneladas CO₂e)]]-M196)/M196)*100,0),0)</f>
        <v>-11.152416356877323</v>
      </c>
      <c r="P197">
        <v>0.300515528731296</v>
      </c>
      <c r="Q197">
        <v>20</v>
      </c>
      <c r="R197">
        <f>IF(A196=Emisiones_CH4_CO2eq_LA[[#This Row],[País]],IFERROR(Emisiones_CH4_CO2eq_LA[[#This Row],[UCTUS (kilotoneladas CO₂e)]]-Q196,0),0)</f>
        <v>-10</v>
      </c>
      <c r="S197">
        <f>IF(A196=Emisiones_CH4_CO2eq_LA[[#This Row],[País]],IFERROR(((Emisiones_CH4_CO2eq_LA[[#This Row],[UCTUS (kilotoneladas CO₂e)]]-Q196)/Q196)*100,0),0)</f>
        <v>-33.333333333333329</v>
      </c>
      <c r="T197">
        <v>2.5147742990066601E-3</v>
      </c>
      <c r="U197">
        <v>0</v>
      </c>
      <c r="V197">
        <f>IF(A196=Emisiones_CH4_CO2eq_LA[[#This Row],[País]],IFERROR(Emisiones_CH4_CO2eq_LA[[#This Row],[Industria (kilotoneladas CO₂e)]]-U196,0),0)</f>
        <v>0</v>
      </c>
      <c r="W197">
        <f>IF(A196=Emisiones_CH4_CO2eq_LA[[#This Row],[País]],IFERROR(((Emisiones_CH4_CO2eq_LA[[#This Row],[Industria (kilotoneladas CO₂e)]]-U196)/U196)*100,0),0)</f>
        <v>0</v>
      </c>
      <c r="X197">
        <v>0</v>
      </c>
      <c r="Y197">
        <v>460</v>
      </c>
      <c r="Z197">
        <f>IF(A196=Emisiones_CH4_CO2eq_LA[[#This Row],[País]],IFERROR(Emisiones_CH4_CO2eq_LA[[#This Row],[Otras Quemas de Combustible (kilotoneladas CO₂e)]]-Y196,0),0)</f>
        <v>10</v>
      </c>
      <c r="AA197">
        <f>IF(A196=Emisiones_CH4_CO2eq_LA[[#This Row],[País]],IFERROR(((Emisiones_CH4_CO2eq_LA[[#This Row],[Otras Quemas de Combustible (kilotoneladas CO₂e)]]-Y196)/Y196)*100,0),0)</f>
        <v>2.2222222222222223</v>
      </c>
      <c r="AB197">
        <v>0.06</v>
      </c>
    </row>
    <row r="198" spans="1:28" x14ac:dyDescent="0.25">
      <c r="A198" t="s">
        <v>100</v>
      </c>
      <c r="B198" t="s">
        <v>418</v>
      </c>
      <c r="C198" t="s">
        <v>101</v>
      </c>
      <c r="D198">
        <v>1997</v>
      </c>
      <c r="E198">
        <v>4730</v>
      </c>
      <c r="F198">
        <f>IF(A197=Emisiones_CH4_CO2eq_LA[[#This Row],[País]],IFERROR(Emisiones_CH4_CO2eq_LA[[#This Row],[Agricultura (kilotoneladas CO₂e)]]-E197,0),0)</f>
        <v>80</v>
      </c>
      <c r="G198">
        <f>IF(A197=Emisiones_CH4_CO2eq_LA[[#This Row],[País]],IFERROR(((Emisiones_CH4_CO2eq_LA[[#This Row],[Agricultura (kilotoneladas CO₂e)]]-E197)/E197)*100,0),0)</f>
        <v>1.7204301075268817</v>
      </c>
      <c r="H198">
        <v>0.58510638297872297</v>
      </c>
      <c r="I198">
        <v>0</v>
      </c>
      <c r="J198">
        <f>IF(A197=Emisiones_CH4_CO2eq_LA[[#This Row],[País]],IFERROR(Emisiones_CH4_CO2eq_LA[[#This Row],[Emisiones Fugitivas (kilotoneladas CO₂e)]]-I197,0),0)</f>
        <v>0</v>
      </c>
      <c r="K198">
        <f>IF(A197=Emisiones_CH4_CO2eq_LA[[#This Row],[País]],IFERROR(((Emisiones_CH4_CO2eq_LA[[#This Row],[Emisiones Fugitivas (kilotoneladas CO₂e)]]-I197)/I197)*100,0),0)</f>
        <v>0</v>
      </c>
      <c r="L198">
        <v>0</v>
      </c>
      <c r="M198">
        <v>2089.99999999999</v>
      </c>
      <c r="N198">
        <f>IF(A197=Emisiones_CH4_CO2eq_LA[[#This Row],[País]],IFERROR(Emisiones_CH4_CO2eq_LA[[#This Row],[Residuos (kilotoneladas CO₂e)]]-M197,0),0)</f>
        <v>-300.00000000001</v>
      </c>
      <c r="O198">
        <f>IF(A197=Emisiones_CH4_CO2eq_LA[[#This Row],[País]],IFERROR(((Emisiones_CH4_CO2eq_LA[[#This Row],[Residuos (kilotoneladas CO₂e)]]-M197)/M197)*100,0),0)</f>
        <v>-12.552301255230544</v>
      </c>
      <c r="P198">
        <v>0.25853537852548197</v>
      </c>
      <c r="Q198">
        <v>40</v>
      </c>
      <c r="R198">
        <f>IF(A197=Emisiones_CH4_CO2eq_LA[[#This Row],[País]],IFERROR(Emisiones_CH4_CO2eq_LA[[#This Row],[UCTUS (kilotoneladas CO₂e)]]-Q197,0),0)</f>
        <v>20</v>
      </c>
      <c r="S198">
        <f>IF(A197=Emisiones_CH4_CO2eq_LA[[#This Row],[País]],IFERROR(((Emisiones_CH4_CO2eq_LA[[#This Row],[UCTUS (kilotoneladas CO₂e)]]-Q197)/Q197)*100,0),0)</f>
        <v>100</v>
      </c>
      <c r="T198">
        <v>4.9480455220187996E-3</v>
      </c>
      <c r="U198">
        <v>0</v>
      </c>
      <c r="V198">
        <f>IF(A197=Emisiones_CH4_CO2eq_LA[[#This Row],[País]],IFERROR(Emisiones_CH4_CO2eq_LA[[#This Row],[Industria (kilotoneladas CO₂e)]]-U197,0),0)</f>
        <v>0</v>
      </c>
      <c r="W198">
        <f>IF(A197=Emisiones_CH4_CO2eq_LA[[#This Row],[País]],IFERROR(((Emisiones_CH4_CO2eq_LA[[#This Row],[Industria (kilotoneladas CO₂e)]]-U197)/U197)*100,0),0)</f>
        <v>0</v>
      </c>
      <c r="X198">
        <v>0</v>
      </c>
      <c r="Y198">
        <v>470</v>
      </c>
      <c r="Z198">
        <f>IF(A197=Emisiones_CH4_CO2eq_LA[[#This Row],[País]],IFERROR(Emisiones_CH4_CO2eq_LA[[#This Row],[Otras Quemas de Combustible (kilotoneladas CO₂e)]]-Y197,0),0)</f>
        <v>10</v>
      </c>
      <c r="AA198">
        <f>IF(A197=Emisiones_CH4_CO2eq_LA[[#This Row],[País]],IFERROR(((Emisiones_CH4_CO2eq_LA[[#This Row],[Otras Quemas de Combustible (kilotoneladas CO₂e)]]-Y197)/Y197)*100,0),0)</f>
        <v>2.1739130434782608</v>
      </c>
      <c r="AB198">
        <v>0.06</v>
      </c>
    </row>
    <row r="199" spans="1:28" x14ac:dyDescent="0.25">
      <c r="A199" t="s">
        <v>100</v>
      </c>
      <c r="B199" t="s">
        <v>418</v>
      </c>
      <c r="C199" t="s">
        <v>101</v>
      </c>
      <c r="D199">
        <v>1998</v>
      </c>
      <c r="E199">
        <v>4820</v>
      </c>
      <c r="F199">
        <f>IF(A198=Emisiones_CH4_CO2eq_LA[[#This Row],[País]],IFERROR(Emisiones_CH4_CO2eq_LA[[#This Row],[Agricultura (kilotoneladas CO₂e)]]-E198,0),0)</f>
        <v>90</v>
      </c>
      <c r="G199">
        <f>IF(A198=Emisiones_CH4_CO2eq_LA[[#This Row],[País]],IFERROR(((Emisiones_CH4_CO2eq_LA[[#This Row],[Agricultura (kilotoneladas CO₂e)]]-E198)/E198)*100,0),0)</f>
        <v>1.9027484143763214</v>
      </c>
      <c r="H199">
        <v>0.58680301923545097</v>
      </c>
      <c r="I199">
        <v>0</v>
      </c>
      <c r="J199">
        <f>IF(A198=Emisiones_CH4_CO2eq_LA[[#This Row],[País]],IFERROR(Emisiones_CH4_CO2eq_LA[[#This Row],[Emisiones Fugitivas (kilotoneladas CO₂e)]]-I198,0),0)</f>
        <v>0</v>
      </c>
      <c r="K199">
        <f>IF(A198=Emisiones_CH4_CO2eq_LA[[#This Row],[País]],IFERROR(((Emisiones_CH4_CO2eq_LA[[#This Row],[Emisiones Fugitivas (kilotoneladas CO₂e)]]-I198)/I198)*100,0),0)</f>
        <v>0</v>
      </c>
      <c r="L199">
        <v>0</v>
      </c>
      <c r="M199">
        <v>1780</v>
      </c>
      <c r="N199">
        <f>IF(A198=Emisiones_CH4_CO2eq_LA[[#This Row],[País]],IFERROR(Emisiones_CH4_CO2eq_LA[[#This Row],[Residuos (kilotoneladas CO₂e)]]-M198,0),0)</f>
        <v>-309.99999999999</v>
      </c>
      <c r="O199">
        <f>IF(A198=Emisiones_CH4_CO2eq_LA[[#This Row],[País]],IFERROR(((Emisiones_CH4_CO2eq_LA[[#This Row],[Residuos (kilotoneladas CO₂e)]]-M198)/M198)*100,0),0)</f>
        <v>-14.832535885167056</v>
      </c>
      <c r="P199">
        <v>0.21670318967616201</v>
      </c>
      <c r="Q199">
        <v>20</v>
      </c>
      <c r="R199">
        <f>IF(A198=Emisiones_CH4_CO2eq_LA[[#This Row],[País]],IFERROR(Emisiones_CH4_CO2eq_LA[[#This Row],[UCTUS (kilotoneladas CO₂e)]]-Q198,0),0)</f>
        <v>-20</v>
      </c>
      <c r="S199">
        <f>IF(A198=Emisiones_CH4_CO2eq_LA[[#This Row],[País]],IFERROR(((Emisiones_CH4_CO2eq_LA[[#This Row],[UCTUS (kilotoneladas CO₂e)]]-Q198)/Q198)*100,0),0)</f>
        <v>-50</v>
      </c>
      <c r="T199">
        <v>2.4348672997321599E-3</v>
      </c>
      <c r="U199">
        <v>0</v>
      </c>
      <c r="V199">
        <f>IF(A198=Emisiones_CH4_CO2eq_LA[[#This Row],[País]],IFERROR(Emisiones_CH4_CO2eq_LA[[#This Row],[Industria (kilotoneladas CO₂e)]]-U198,0),0)</f>
        <v>0</v>
      </c>
      <c r="W199">
        <f>IF(A198=Emisiones_CH4_CO2eq_LA[[#This Row],[País]],IFERROR(((Emisiones_CH4_CO2eq_LA[[#This Row],[Industria (kilotoneladas CO₂e)]]-U198)/U198)*100,0),0)</f>
        <v>0</v>
      </c>
      <c r="X199">
        <v>0</v>
      </c>
      <c r="Y199">
        <v>480</v>
      </c>
      <c r="Z199">
        <f>IF(A198=Emisiones_CH4_CO2eq_LA[[#This Row],[País]],IFERROR(Emisiones_CH4_CO2eq_LA[[#This Row],[Otras Quemas de Combustible (kilotoneladas CO₂e)]]-Y198,0),0)</f>
        <v>10</v>
      </c>
      <c r="AA199">
        <f>IF(A198=Emisiones_CH4_CO2eq_LA[[#This Row],[País]],IFERROR(((Emisiones_CH4_CO2eq_LA[[#This Row],[Otras Quemas de Combustible (kilotoneladas CO₂e)]]-Y198)/Y198)*100,0),0)</f>
        <v>2.1276595744680851</v>
      </c>
      <c r="AB199">
        <v>0.06</v>
      </c>
    </row>
    <row r="200" spans="1:28" x14ac:dyDescent="0.25">
      <c r="A200" t="s">
        <v>100</v>
      </c>
      <c r="B200" t="s">
        <v>418</v>
      </c>
      <c r="C200" t="s">
        <v>101</v>
      </c>
      <c r="D200">
        <v>1999</v>
      </c>
      <c r="E200">
        <v>4380</v>
      </c>
      <c r="F200">
        <f>IF(A199=Emisiones_CH4_CO2eq_LA[[#This Row],[País]],IFERROR(Emisiones_CH4_CO2eq_LA[[#This Row],[Agricultura (kilotoneladas CO₂e)]]-E199,0),0)</f>
        <v>-440</v>
      </c>
      <c r="G200">
        <f>IF(A199=Emisiones_CH4_CO2eq_LA[[#This Row],[País]],IFERROR(((Emisiones_CH4_CO2eq_LA[[#This Row],[Agricultura (kilotoneladas CO₂e)]]-E199)/E199)*100,0),0)</f>
        <v>-9.1286307053941904</v>
      </c>
      <c r="H200">
        <v>0.52499101042790297</v>
      </c>
      <c r="I200">
        <v>0</v>
      </c>
      <c r="J200">
        <f>IF(A199=Emisiones_CH4_CO2eq_LA[[#This Row],[País]],IFERROR(Emisiones_CH4_CO2eq_LA[[#This Row],[Emisiones Fugitivas (kilotoneladas CO₂e)]]-I199,0),0)</f>
        <v>0</v>
      </c>
      <c r="K200">
        <f>IF(A199=Emisiones_CH4_CO2eq_LA[[#This Row],[País]],IFERROR(((Emisiones_CH4_CO2eq_LA[[#This Row],[Emisiones Fugitivas (kilotoneladas CO₂e)]]-I199)/I199)*100,0),0)</f>
        <v>0</v>
      </c>
      <c r="L200">
        <v>0</v>
      </c>
      <c r="M200">
        <v>1810</v>
      </c>
      <c r="N200">
        <f>IF(A199=Emisiones_CH4_CO2eq_LA[[#This Row],[País]],IFERROR(Emisiones_CH4_CO2eq_LA[[#This Row],[Residuos (kilotoneladas CO₂e)]]-M199,0),0)</f>
        <v>30</v>
      </c>
      <c r="O200">
        <f>IF(A199=Emisiones_CH4_CO2eq_LA[[#This Row],[País]],IFERROR(((Emisiones_CH4_CO2eq_LA[[#This Row],[Residuos (kilotoneladas CO₂e)]]-M199)/M199)*100,0),0)</f>
        <v>1.6853932584269662</v>
      </c>
      <c r="P200">
        <v>0.21694833992568599</v>
      </c>
      <c r="Q200">
        <v>30</v>
      </c>
      <c r="R200">
        <f>IF(A199=Emisiones_CH4_CO2eq_LA[[#This Row],[País]],IFERROR(Emisiones_CH4_CO2eq_LA[[#This Row],[UCTUS (kilotoneladas CO₂e)]]-Q199,0),0)</f>
        <v>10</v>
      </c>
      <c r="S200">
        <f>IF(A199=Emisiones_CH4_CO2eq_LA[[#This Row],[País]],IFERROR(((Emisiones_CH4_CO2eq_LA[[#This Row],[UCTUS (kilotoneladas CO₂e)]]-Q199)/Q199)*100,0),0)</f>
        <v>50</v>
      </c>
      <c r="T200">
        <v>3.5958288385472799E-3</v>
      </c>
      <c r="U200">
        <v>0</v>
      </c>
      <c r="V200">
        <f>IF(A199=Emisiones_CH4_CO2eq_LA[[#This Row],[País]],IFERROR(Emisiones_CH4_CO2eq_LA[[#This Row],[Industria (kilotoneladas CO₂e)]]-U199,0),0)</f>
        <v>0</v>
      </c>
      <c r="W200">
        <f>IF(A199=Emisiones_CH4_CO2eq_LA[[#This Row],[País]],IFERROR(((Emisiones_CH4_CO2eq_LA[[#This Row],[Industria (kilotoneladas CO₂e)]]-U199)/U199)*100,0),0)</f>
        <v>0</v>
      </c>
      <c r="X200">
        <v>0</v>
      </c>
      <c r="Y200">
        <v>470</v>
      </c>
      <c r="Z200">
        <f>IF(A199=Emisiones_CH4_CO2eq_LA[[#This Row],[País]],IFERROR(Emisiones_CH4_CO2eq_LA[[#This Row],[Otras Quemas de Combustible (kilotoneladas CO₂e)]]-Y199,0),0)</f>
        <v>-10</v>
      </c>
      <c r="AA200">
        <f>IF(A199=Emisiones_CH4_CO2eq_LA[[#This Row],[País]],IFERROR(((Emisiones_CH4_CO2eq_LA[[#This Row],[Otras Quemas de Combustible (kilotoneladas CO₂e)]]-Y199)/Y199)*100,0),0)</f>
        <v>-2.083333333333333</v>
      </c>
      <c r="AB200">
        <v>0.06</v>
      </c>
    </row>
    <row r="201" spans="1:28" x14ac:dyDescent="0.25">
      <c r="A201" t="s">
        <v>100</v>
      </c>
      <c r="B201" t="s">
        <v>418</v>
      </c>
      <c r="C201" t="s">
        <v>101</v>
      </c>
      <c r="D201">
        <v>2000</v>
      </c>
      <c r="E201">
        <v>4200</v>
      </c>
      <c r="F201">
        <f>IF(A200=Emisiones_CH4_CO2eq_LA[[#This Row],[País]],IFERROR(Emisiones_CH4_CO2eq_LA[[#This Row],[Agricultura (kilotoneladas CO₂e)]]-E200,0),0)</f>
        <v>-180</v>
      </c>
      <c r="G201">
        <f>IF(A200=Emisiones_CH4_CO2eq_LA[[#This Row],[País]],IFERROR(((Emisiones_CH4_CO2eq_LA[[#This Row],[Agricultura (kilotoneladas CO₂e)]]-E200)/E200)*100,0),0)</f>
        <v>-4.10958904109589</v>
      </c>
      <c r="H201">
        <v>0.49580923149569101</v>
      </c>
      <c r="I201">
        <v>0</v>
      </c>
      <c r="J201">
        <f>IF(A200=Emisiones_CH4_CO2eq_LA[[#This Row],[País]],IFERROR(Emisiones_CH4_CO2eq_LA[[#This Row],[Emisiones Fugitivas (kilotoneladas CO₂e)]]-I200,0),0)</f>
        <v>0</v>
      </c>
      <c r="K201">
        <f>IF(A200=Emisiones_CH4_CO2eq_LA[[#This Row],[País]],IFERROR(((Emisiones_CH4_CO2eq_LA[[#This Row],[Emisiones Fugitivas (kilotoneladas CO₂e)]]-I200)/I200)*100,0),0)</f>
        <v>0</v>
      </c>
      <c r="L201">
        <v>0</v>
      </c>
      <c r="M201">
        <v>1850</v>
      </c>
      <c r="N201">
        <f>IF(A200=Emisiones_CH4_CO2eq_LA[[#This Row],[País]],IFERROR(Emisiones_CH4_CO2eq_LA[[#This Row],[Residuos (kilotoneladas CO₂e)]]-M200,0),0)</f>
        <v>40</v>
      </c>
      <c r="O201">
        <f>IF(A200=Emisiones_CH4_CO2eq_LA[[#This Row],[País]],IFERROR(((Emisiones_CH4_CO2eq_LA[[#This Row],[Residuos (kilotoneladas CO₂e)]]-M200)/M200)*100,0),0)</f>
        <v>2.2099447513812152</v>
      </c>
      <c r="P201">
        <v>0.21839216149214899</v>
      </c>
      <c r="Q201">
        <v>30</v>
      </c>
      <c r="R201">
        <f>IF(A200=Emisiones_CH4_CO2eq_LA[[#This Row],[País]],IFERROR(Emisiones_CH4_CO2eq_LA[[#This Row],[UCTUS (kilotoneladas CO₂e)]]-Q200,0),0)</f>
        <v>0</v>
      </c>
      <c r="S201">
        <f>IF(A200=Emisiones_CH4_CO2eq_LA[[#This Row],[País]],IFERROR(((Emisiones_CH4_CO2eq_LA[[#This Row],[UCTUS (kilotoneladas CO₂e)]]-Q200)/Q200)*100,0),0)</f>
        <v>0</v>
      </c>
      <c r="T201">
        <v>3.5414945106834999E-3</v>
      </c>
      <c r="U201">
        <v>0</v>
      </c>
      <c r="V201">
        <f>IF(A200=Emisiones_CH4_CO2eq_LA[[#This Row],[País]],IFERROR(Emisiones_CH4_CO2eq_LA[[#This Row],[Industria (kilotoneladas CO₂e)]]-U200,0),0)</f>
        <v>0</v>
      </c>
      <c r="W201">
        <f>IF(A200=Emisiones_CH4_CO2eq_LA[[#This Row],[País]],IFERROR(((Emisiones_CH4_CO2eq_LA[[#This Row],[Industria (kilotoneladas CO₂e)]]-U200)/U200)*100,0),0)</f>
        <v>0</v>
      </c>
      <c r="X201">
        <v>0</v>
      </c>
      <c r="Y201">
        <v>460</v>
      </c>
      <c r="Z201">
        <f>IF(A200=Emisiones_CH4_CO2eq_LA[[#This Row],[País]],IFERROR(Emisiones_CH4_CO2eq_LA[[#This Row],[Otras Quemas de Combustible (kilotoneladas CO₂e)]]-Y200,0),0)</f>
        <v>-10</v>
      </c>
      <c r="AA201">
        <f>IF(A200=Emisiones_CH4_CO2eq_LA[[#This Row],[País]],IFERROR(((Emisiones_CH4_CO2eq_LA[[#This Row],[Otras Quemas de Combustible (kilotoneladas CO₂e)]]-Y200)/Y200)*100,0),0)</f>
        <v>-2.1276595744680851</v>
      </c>
      <c r="AB201">
        <v>0.05</v>
      </c>
    </row>
    <row r="202" spans="1:28" x14ac:dyDescent="0.25">
      <c r="A202" t="s">
        <v>100</v>
      </c>
      <c r="B202" t="s">
        <v>418</v>
      </c>
      <c r="C202" t="s">
        <v>101</v>
      </c>
      <c r="D202">
        <v>2001</v>
      </c>
      <c r="E202">
        <v>4490</v>
      </c>
      <c r="F202">
        <f>IF(A201=Emisiones_CH4_CO2eq_LA[[#This Row],[País]],IFERROR(Emisiones_CH4_CO2eq_LA[[#This Row],[Agricultura (kilotoneladas CO₂e)]]-E201,0),0)</f>
        <v>290</v>
      </c>
      <c r="G202">
        <f>IF(A201=Emisiones_CH4_CO2eq_LA[[#This Row],[País]],IFERROR(((Emisiones_CH4_CO2eq_LA[[#This Row],[Agricultura (kilotoneladas CO₂e)]]-E201)/E201)*100,0),0)</f>
        <v>6.9047619047619051</v>
      </c>
      <c r="H202">
        <v>0.52215373880683802</v>
      </c>
      <c r="I202">
        <v>10</v>
      </c>
      <c r="J202">
        <f>IF(A201=Emisiones_CH4_CO2eq_LA[[#This Row],[País]],IFERROR(Emisiones_CH4_CO2eq_LA[[#This Row],[Emisiones Fugitivas (kilotoneladas CO₂e)]]-I201,0),0)</f>
        <v>10</v>
      </c>
      <c r="K202">
        <f>IF(A201=Emisiones_CH4_CO2eq_LA[[#This Row],[País]],IFERROR(((Emisiones_CH4_CO2eq_LA[[#This Row],[Emisiones Fugitivas (kilotoneladas CO₂e)]]-I201)/I201)*100,0),0)</f>
        <v>0</v>
      </c>
      <c r="L202">
        <v>1.1629259216187899E-3</v>
      </c>
      <c r="M202">
        <v>1880</v>
      </c>
      <c r="N202">
        <f>IF(A201=Emisiones_CH4_CO2eq_LA[[#This Row],[País]],IFERROR(Emisiones_CH4_CO2eq_LA[[#This Row],[Residuos (kilotoneladas CO₂e)]]-M201,0),0)</f>
        <v>30</v>
      </c>
      <c r="O202">
        <f>IF(A201=Emisiones_CH4_CO2eq_LA[[#This Row],[País]],IFERROR(((Emisiones_CH4_CO2eq_LA[[#This Row],[Residuos (kilotoneladas CO₂e)]]-M201)/M201)*100,0),0)</f>
        <v>1.6216216216216217</v>
      </c>
      <c r="P202">
        <v>0.21863007326433301</v>
      </c>
      <c r="Q202">
        <v>10</v>
      </c>
      <c r="R202">
        <f>IF(A201=Emisiones_CH4_CO2eq_LA[[#This Row],[País]],IFERROR(Emisiones_CH4_CO2eq_LA[[#This Row],[UCTUS (kilotoneladas CO₂e)]]-Q201,0),0)</f>
        <v>-20</v>
      </c>
      <c r="S202">
        <f>IF(A201=Emisiones_CH4_CO2eq_LA[[#This Row],[País]],IFERROR(((Emisiones_CH4_CO2eq_LA[[#This Row],[UCTUS (kilotoneladas CO₂e)]]-Q201)/Q201)*100,0),0)</f>
        <v>-66.666666666666657</v>
      </c>
      <c r="T202">
        <v>1.1629259216187899E-3</v>
      </c>
      <c r="U202">
        <v>0</v>
      </c>
      <c r="V202">
        <f>IF(A201=Emisiones_CH4_CO2eq_LA[[#This Row],[País]],IFERROR(Emisiones_CH4_CO2eq_LA[[#This Row],[Industria (kilotoneladas CO₂e)]]-U201,0),0)</f>
        <v>0</v>
      </c>
      <c r="W202">
        <f>IF(A201=Emisiones_CH4_CO2eq_LA[[#This Row],[País]],IFERROR(((Emisiones_CH4_CO2eq_LA[[#This Row],[Industria (kilotoneladas CO₂e)]]-U201)/U201)*100,0),0)</f>
        <v>0</v>
      </c>
      <c r="X202">
        <v>0</v>
      </c>
      <c r="Y202">
        <v>450</v>
      </c>
      <c r="Z202">
        <f>IF(A201=Emisiones_CH4_CO2eq_LA[[#This Row],[País]],IFERROR(Emisiones_CH4_CO2eq_LA[[#This Row],[Otras Quemas de Combustible (kilotoneladas CO₂e)]]-Y201,0),0)</f>
        <v>-10</v>
      </c>
      <c r="AA202">
        <f>IF(A201=Emisiones_CH4_CO2eq_LA[[#This Row],[País]],IFERROR(((Emisiones_CH4_CO2eq_LA[[#This Row],[Otras Quemas de Combustible (kilotoneladas CO₂e)]]-Y201)/Y201)*100,0),0)</f>
        <v>-2.1739130434782608</v>
      </c>
      <c r="AB202">
        <v>0.05</v>
      </c>
    </row>
    <row r="203" spans="1:28" x14ac:dyDescent="0.25">
      <c r="A203" t="s">
        <v>100</v>
      </c>
      <c r="B203" t="s">
        <v>418</v>
      </c>
      <c r="C203" t="s">
        <v>101</v>
      </c>
      <c r="D203">
        <v>2002</v>
      </c>
      <c r="E203">
        <v>4660</v>
      </c>
      <c r="F203">
        <f>IF(A202=Emisiones_CH4_CO2eq_LA[[#This Row],[País]],IFERROR(Emisiones_CH4_CO2eq_LA[[#This Row],[Agricultura (kilotoneladas CO₂e)]]-E202,0),0)</f>
        <v>170</v>
      </c>
      <c r="G203">
        <f>IF(A202=Emisiones_CH4_CO2eq_LA[[#This Row],[País]],IFERROR(((Emisiones_CH4_CO2eq_LA[[#This Row],[Agricultura (kilotoneladas CO₂e)]]-E202)/E202)*100,0),0)</f>
        <v>3.7861915367483299</v>
      </c>
      <c r="H203">
        <v>0.53409742120343795</v>
      </c>
      <c r="I203">
        <v>10</v>
      </c>
      <c r="J203">
        <f>IF(A202=Emisiones_CH4_CO2eq_LA[[#This Row],[País]],IFERROR(Emisiones_CH4_CO2eq_LA[[#This Row],[Emisiones Fugitivas (kilotoneladas CO₂e)]]-I202,0),0)</f>
        <v>0</v>
      </c>
      <c r="K203">
        <f>IF(A202=Emisiones_CH4_CO2eq_LA[[#This Row],[País]],IFERROR(((Emisiones_CH4_CO2eq_LA[[#This Row],[Emisiones Fugitivas (kilotoneladas CO₂e)]]-I202)/I202)*100,0),0)</f>
        <v>0</v>
      </c>
      <c r="L203">
        <v>1.14613180515759E-3</v>
      </c>
      <c r="M203">
        <v>1920</v>
      </c>
      <c r="N203">
        <f>IF(A202=Emisiones_CH4_CO2eq_LA[[#This Row],[País]],IFERROR(Emisiones_CH4_CO2eq_LA[[#This Row],[Residuos (kilotoneladas CO₂e)]]-M202,0),0)</f>
        <v>40</v>
      </c>
      <c r="O203">
        <f>IF(A202=Emisiones_CH4_CO2eq_LA[[#This Row],[País]],IFERROR(((Emisiones_CH4_CO2eq_LA[[#This Row],[Residuos (kilotoneladas CO₂e)]]-M202)/M202)*100,0),0)</f>
        <v>2.1276595744680851</v>
      </c>
      <c r="P203">
        <v>0.22005730659025699</v>
      </c>
      <c r="Q203">
        <v>0</v>
      </c>
      <c r="R203">
        <f>IF(A202=Emisiones_CH4_CO2eq_LA[[#This Row],[País]],IFERROR(Emisiones_CH4_CO2eq_LA[[#This Row],[UCTUS (kilotoneladas CO₂e)]]-Q202,0),0)</f>
        <v>-10</v>
      </c>
      <c r="S203">
        <f>IF(A202=Emisiones_CH4_CO2eq_LA[[#This Row],[País]],IFERROR(((Emisiones_CH4_CO2eq_LA[[#This Row],[UCTUS (kilotoneladas CO₂e)]]-Q202)/Q202)*100,0),0)</f>
        <v>-100</v>
      </c>
      <c r="T203">
        <v>0</v>
      </c>
      <c r="U203">
        <v>0</v>
      </c>
      <c r="V203">
        <f>IF(A202=Emisiones_CH4_CO2eq_LA[[#This Row],[País]],IFERROR(Emisiones_CH4_CO2eq_LA[[#This Row],[Industria (kilotoneladas CO₂e)]]-U202,0),0)</f>
        <v>0</v>
      </c>
      <c r="W203">
        <f>IF(A202=Emisiones_CH4_CO2eq_LA[[#This Row],[País]],IFERROR(((Emisiones_CH4_CO2eq_LA[[#This Row],[Industria (kilotoneladas CO₂e)]]-U202)/U202)*100,0),0)</f>
        <v>0</v>
      </c>
      <c r="X203">
        <v>0</v>
      </c>
      <c r="Y203">
        <v>440</v>
      </c>
      <c r="Z203">
        <f>IF(A202=Emisiones_CH4_CO2eq_LA[[#This Row],[País]],IFERROR(Emisiones_CH4_CO2eq_LA[[#This Row],[Otras Quemas de Combustible (kilotoneladas CO₂e)]]-Y202,0),0)</f>
        <v>-10</v>
      </c>
      <c r="AA203">
        <f>IF(A202=Emisiones_CH4_CO2eq_LA[[#This Row],[País]],IFERROR(((Emisiones_CH4_CO2eq_LA[[#This Row],[Otras Quemas de Combustible (kilotoneladas CO₂e)]]-Y202)/Y202)*100,0),0)</f>
        <v>-2.2222222222222223</v>
      </c>
      <c r="AB203">
        <v>0.05</v>
      </c>
    </row>
    <row r="204" spans="1:28" x14ac:dyDescent="0.25">
      <c r="A204" t="s">
        <v>100</v>
      </c>
      <c r="B204" t="s">
        <v>418</v>
      </c>
      <c r="C204" t="s">
        <v>101</v>
      </c>
      <c r="D204">
        <v>2003</v>
      </c>
      <c r="E204">
        <v>4530</v>
      </c>
      <c r="F204">
        <f>IF(A203=Emisiones_CH4_CO2eq_LA[[#This Row],[País]],IFERROR(Emisiones_CH4_CO2eq_LA[[#This Row],[Agricultura (kilotoneladas CO₂e)]]-E203,0),0)</f>
        <v>-130</v>
      </c>
      <c r="G204">
        <f>IF(A203=Emisiones_CH4_CO2eq_LA[[#This Row],[País]],IFERROR(((Emisiones_CH4_CO2eq_LA[[#This Row],[Agricultura (kilotoneladas CO₂e)]]-E203)/E203)*100,0),0)</f>
        <v>-2.7896995708154506</v>
      </c>
      <c r="H204">
        <v>0.51186440677966105</v>
      </c>
      <c r="I204">
        <v>20</v>
      </c>
      <c r="J204">
        <f>IF(A203=Emisiones_CH4_CO2eq_LA[[#This Row],[País]],IFERROR(Emisiones_CH4_CO2eq_LA[[#This Row],[Emisiones Fugitivas (kilotoneladas CO₂e)]]-I203,0),0)</f>
        <v>10</v>
      </c>
      <c r="K204">
        <f>IF(A203=Emisiones_CH4_CO2eq_LA[[#This Row],[País]],IFERROR(((Emisiones_CH4_CO2eq_LA[[#This Row],[Emisiones Fugitivas (kilotoneladas CO₂e)]]-I203)/I203)*100,0),0)</f>
        <v>100</v>
      </c>
      <c r="L204">
        <v>2.2598870056497098E-3</v>
      </c>
      <c r="M204">
        <v>1960</v>
      </c>
      <c r="N204">
        <f>IF(A203=Emisiones_CH4_CO2eq_LA[[#This Row],[País]],IFERROR(Emisiones_CH4_CO2eq_LA[[#This Row],[Residuos (kilotoneladas CO₂e)]]-M203,0),0)</f>
        <v>40</v>
      </c>
      <c r="O204">
        <f>IF(A203=Emisiones_CH4_CO2eq_LA[[#This Row],[País]],IFERROR(((Emisiones_CH4_CO2eq_LA[[#This Row],[Residuos (kilotoneladas CO₂e)]]-M203)/M203)*100,0),0)</f>
        <v>2.083333333333333</v>
      </c>
      <c r="P204">
        <v>0.22146892655367201</v>
      </c>
      <c r="Q204">
        <v>10</v>
      </c>
      <c r="R204">
        <f>IF(A203=Emisiones_CH4_CO2eq_LA[[#This Row],[País]],IFERROR(Emisiones_CH4_CO2eq_LA[[#This Row],[UCTUS (kilotoneladas CO₂e)]]-Q203,0),0)</f>
        <v>10</v>
      </c>
      <c r="S204">
        <f>IF(A203=Emisiones_CH4_CO2eq_LA[[#This Row],[País]],IFERROR(((Emisiones_CH4_CO2eq_LA[[#This Row],[UCTUS (kilotoneladas CO₂e)]]-Q203)/Q203)*100,0),0)</f>
        <v>0</v>
      </c>
      <c r="T204">
        <v>1.1299435028248499E-3</v>
      </c>
      <c r="U204">
        <v>0</v>
      </c>
      <c r="V204">
        <f>IF(A203=Emisiones_CH4_CO2eq_LA[[#This Row],[País]],IFERROR(Emisiones_CH4_CO2eq_LA[[#This Row],[Industria (kilotoneladas CO₂e)]]-U203,0),0)</f>
        <v>0</v>
      </c>
      <c r="W204">
        <f>IF(A203=Emisiones_CH4_CO2eq_LA[[#This Row],[País]],IFERROR(((Emisiones_CH4_CO2eq_LA[[#This Row],[Industria (kilotoneladas CO₂e)]]-U203)/U203)*100,0),0)</f>
        <v>0</v>
      </c>
      <c r="X204">
        <v>0</v>
      </c>
      <c r="Y204">
        <v>440</v>
      </c>
      <c r="Z204">
        <f>IF(A203=Emisiones_CH4_CO2eq_LA[[#This Row],[País]],IFERROR(Emisiones_CH4_CO2eq_LA[[#This Row],[Otras Quemas de Combustible (kilotoneladas CO₂e)]]-Y203,0),0)</f>
        <v>0</v>
      </c>
      <c r="AA204">
        <f>IF(A203=Emisiones_CH4_CO2eq_LA[[#This Row],[País]],IFERROR(((Emisiones_CH4_CO2eq_LA[[#This Row],[Otras Quemas de Combustible (kilotoneladas CO₂e)]]-Y203)/Y203)*100,0),0)</f>
        <v>0</v>
      </c>
      <c r="AB204">
        <v>0.05</v>
      </c>
    </row>
    <row r="205" spans="1:28" x14ac:dyDescent="0.25">
      <c r="A205" t="s">
        <v>100</v>
      </c>
      <c r="B205" t="s">
        <v>418</v>
      </c>
      <c r="C205" t="s">
        <v>101</v>
      </c>
      <c r="D205">
        <v>2004</v>
      </c>
      <c r="E205">
        <v>5000</v>
      </c>
      <c r="F205">
        <f>IF(A204=Emisiones_CH4_CO2eq_LA[[#This Row],[País]],IFERROR(Emisiones_CH4_CO2eq_LA[[#This Row],[Agricultura (kilotoneladas CO₂e)]]-E204,0),0)</f>
        <v>470</v>
      </c>
      <c r="G205">
        <f>IF(A204=Emisiones_CH4_CO2eq_LA[[#This Row],[País]],IFERROR(((Emisiones_CH4_CO2eq_LA[[#This Row],[Agricultura (kilotoneladas CO₂e)]]-E204)/E204)*100,0),0)</f>
        <v>10.375275938189846</v>
      </c>
      <c r="H205">
        <v>0.55716514374860704</v>
      </c>
      <c r="I205">
        <v>20</v>
      </c>
      <c r="J205">
        <f>IF(A204=Emisiones_CH4_CO2eq_LA[[#This Row],[País]],IFERROR(Emisiones_CH4_CO2eq_LA[[#This Row],[Emisiones Fugitivas (kilotoneladas CO₂e)]]-I204,0),0)</f>
        <v>0</v>
      </c>
      <c r="K205">
        <f>IF(A204=Emisiones_CH4_CO2eq_LA[[#This Row],[País]],IFERROR(((Emisiones_CH4_CO2eq_LA[[#This Row],[Emisiones Fugitivas (kilotoneladas CO₂e)]]-I204)/I204)*100,0),0)</f>
        <v>0</v>
      </c>
      <c r="L205">
        <v>2.2286605749944201E-3</v>
      </c>
      <c r="M205">
        <v>1990</v>
      </c>
      <c r="N205">
        <f>IF(A204=Emisiones_CH4_CO2eq_LA[[#This Row],[País]],IFERROR(Emisiones_CH4_CO2eq_LA[[#This Row],[Residuos (kilotoneladas CO₂e)]]-M204,0),0)</f>
        <v>30</v>
      </c>
      <c r="O205">
        <f>IF(A204=Emisiones_CH4_CO2eq_LA[[#This Row],[País]],IFERROR(((Emisiones_CH4_CO2eq_LA[[#This Row],[Residuos (kilotoneladas CO₂e)]]-M204)/M204)*100,0),0)</f>
        <v>1.5306122448979591</v>
      </c>
      <c r="P205">
        <v>0.221751727211945</v>
      </c>
      <c r="Q205">
        <v>10</v>
      </c>
      <c r="R205">
        <f>IF(A204=Emisiones_CH4_CO2eq_LA[[#This Row],[País]],IFERROR(Emisiones_CH4_CO2eq_LA[[#This Row],[UCTUS (kilotoneladas CO₂e)]]-Q204,0),0)</f>
        <v>0</v>
      </c>
      <c r="S205">
        <f>IF(A204=Emisiones_CH4_CO2eq_LA[[#This Row],[País]],IFERROR(((Emisiones_CH4_CO2eq_LA[[#This Row],[UCTUS (kilotoneladas CO₂e)]]-Q204)/Q204)*100,0),0)</f>
        <v>0</v>
      </c>
      <c r="T205">
        <v>1.11433028749721E-3</v>
      </c>
      <c r="U205">
        <v>0</v>
      </c>
      <c r="V205">
        <f>IF(A204=Emisiones_CH4_CO2eq_LA[[#This Row],[País]],IFERROR(Emisiones_CH4_CO2eq_LA[[#This Row],[Industria (kilotoneladas CO₂e)]]-U204,0),0)</f>
        <v>0</v>
      </c>
      <c r="W205">
        <f>IF(A204=Emisiones_CH4_CO2eq_LA[[#This Row],[País]],IFERROR(((Emisiones_CH4_CO2eq_LA[[#This Row],[Industria (kilotoneladas CO₂e)]]-U204)/U204)*100,0),0)</f>
        <v>0</v>
      </c>
      <c r="X205">
        <v>0</v>
      </c>
      <c r="Y205">
        <v>430</v>
      </c>
      <c r="Z205">
        <f>IF(A204=Emisiones_CH4_CO2eq_LA[[#This Row],[País]],IFERROR(Emisiones_CH4_CO2eq_LA[[#This Row],[Otras Quemas de Combustible (kilotoneladas CO₂e)]]-Y204,0),0)</f>
        <v>-10</v>
      </c>
      <c r="AA205">
        <f>IF(A204=Emisiones_CH4_CO2eq_LA[[#This Row],[País]],IFERROR(((Emisiones_CH4_CO2eq_LA[[#This Row],[Otras Quemas de Combustible (kilotoneladas CO₂e)]]-Y204)/Y204)*100,0),0)</f>
        <v>-2.2727272727272729</v>
      </c>
      <c r="AB205">
        <v>0.05</v>
      </c>
    </row>
    <row r="206" spans="1:28" x14ac:dyDescent="0.25">
      <c r="A206" t="s">
        <v>100</v>
      </c>
      <c r="B206" t="s">
        <v>418</v>
      </c>
      <c r="C206" t="s">
        <v>101</v>
      </c>
      <c r="D206">
        <v>2005</v>
      </c>
      <c r="E206">
        <v>4760</v>
      </c>
      <c r="F206">
        <f>IF(A205=Emisiones_CH4_CO2eq_LA[[#This Row],[País]],IFERROR(Emisiones_CH4_CO2eq_LA[[#This Row],[Agricultura (kilotoneladas CO₂e)]]-E205,0),0)</f>
        <v>-240</v>
      </c>
      <c r="G206">
        <f>IF(A205=Emisiones_CH4_CO2eq_LA[[#This Row],[País]],IFERROR(((Emisiones_CH4_CO2eq_LA[[#This Row],[Agricultura (kilotoneladas CO₂e)]]-E205)/E205)*100,0),0)</f>
        <v>-4.8</v>
      </c>
      <c r="H206">
        <v>0.52324942288666498</v>
      </c>
      <c r="I206">
        <v>30</v>
      </c>
      <c r="J206">
        <f>IF(A205=Emisiones_CH4_CO2eq_LA[[#This Row],[País]],IFERROR(Emisiones_CH4_CO2eq_LA[[#This Row],[Emisiones Fugitivas (kilotoneladas CO₂e)]]-I205,0),0)</f>
        <v>10</v>
      </c>
      <c r="K206">
        <f>IF(A205=Emisiones_CH4_CO2eq_LA[[#This Row],[País]],IFERROR(((Emisiones_CH4_CO2eq_LA[[#This Row],[Emisiones Fugitivas (kilotoneladas CO₂e)]]-I205)/I205)*100,0),0)</f>
        <v>50</v>
      </c>
      <c r="L206">
        <v>3.2977904803781401E-3</v>
      </c>
      <c r="M206">
        <v>2029.99999999999</v>
      </c>
      <c r="N206">
        <f>IF(A205=Emisiones_CH4_CO2eq_LA[[#This Row],[País]],IFERROR(Emisiones_CH4_CO2eq_LA[[#This Row],[Residuos (kilotoneladas CO₂e)]]-M205,0),0)</f>
        <v>39.999999999989996</v>
      </c>
      <c r="O206">
        <f>IF(A205=Emisiones_CH4_CO2eq_LA[[#This Row],[País]],IFERROR(((Emisiones_CH4_CO2eq_LA[[#This Row],[Residuos (kilotoneladas CO₂e)]]-M205)/M205)*100,0),0)</f>
        <v>2.0100502512557785</v>
      </c>
      <c r="P206">
        <v>0.223150489172254</v>
      </c>
      <c r="Q206">
        <v>150</v>
      </c>
      <c r="R206">
        <f>IF(A205=Emisiones_CH4_CO2eq_LA[[#This Row],[País]],IFERROR(Emisiones_CH4_CO2eq_LA[[#This Row],[UCTUS (kilotoneladas CO₂e)]]-Q205,0),0)</f>
        <v>140</v>
      </c>
      <c r="S206">
        <f>IF(A205=Emisiones_CH4_CO2eq_LA[[#This Row],[País]],IFERROR(((Emisiones_CH4_CO2eq_LA[[#This Row],[UCTUS (kilotoneladas CO₂e)]]-Q205)/Q205)*100,0),0)</f>
        <v>1400</v>
      </c>
      <c r="T206">
        <v>1.6488952401890699E-2</v>
      </c>
      <c r="U206">
        <v>0</v>
      </c>
      <c r="V206">
        <f>IF(A205=Emisiones_CH4_CO2eq_LA[[#This Row],[País]],IFERROR(Emisiones_CH4_CO2eq_LA[[#This Row],[Industria (kilotoneladas CO₂e)]]-U205,0),0)</f>
        <v>0</v>
      </c>
      <c r="W206">
        <f>IF(A205=Emisiones_CH4_CO2eq_LA[[#This Row],[País]],IFERROR(((Emisiones_CH4_CO2eq_LA[[#This Row],[Industria (kilotoneladas CO₂e)]]-U205)/U205)*100,0),0)</f>
        <v>0</v>
      </c>
      <c r="X206">
        <v>0</v>
      </c>
      <c r="Y206">
        <v>420</v>
      </c>
      <c r="Z206">
        <f>IF(A205=Emisiones_CH4_CO2eq_LA[[#This Row],[País]],IFERROR(Emisiones_CH4_CO2eq_LA[[#This Row],[Otras Quemas de Combustible (kilotoneladas CO₂e)]]-Y205,0),0)</f>
        <v>-10</v>
      </c>
      <c r="AA206">
        <f>IF(A205=Emisiones_CH4_CO2eq_LA[[#This Row],[País]],IFERROR(((Emisiones_CH4_CO2eq_LA[[#This Row],[Otras Quemas de Combustible (kilotoneladas CO₂e)]]-Y205)/Y205)*100,0),0)</f>
        <v>-2.3255813953488373</v>
      </c>
      <c r="AB206">
        <v>0.05</v>
      </c>
    </row>
    <row r="207" spans="1:28" x14ac:dyDescent="0.25">
      <c r="A207" t="s">
        <v>100</v>
      </c>
      <c r="B207" t="s">
        <v>418</v>
      </c>
      <c r="C207" t="s">
        <v>101</v>
      </c>
      <c r="D207">
        <v>2006</v>
      </c>
      <c r="E207">
        <v>4820</v>
      </c>
      <c r="F207">
        <f>IF(A206=Emisiones_CH4_CO2eq_LA[[#This Row],[País]],IFERROR(Emisiones_CH4_CO2eq_LA[[#This Row],[Agricultura (kilotoneladas CO₂e)]]-E206,0),0)</f>
        <v>60</v>
      </c>
      <c r="G207">
        <f>IF(A206=Emisiones_CH4_CO2eq_LA[[#This Row],[País]],IFERROR(((Emisiones_CH4_CO2eq_LA[[#This Row],[Agricultura (kilotoneladas CO₂e)]]-E206)/E206)*100,0),0)</f>
        <v>1.2605042016806722</v>
      </c>
      <c r="H207">
        <v>0.52283327909751598</v>
      </c>
      <c r="I207">
        <v>40</v>
      </c>
      <c r="J207">
        <f>IF(A206=Emisiones_CH4_CO2eq_LA[[#This Row],[País]],IFERROR(Emisiones_CH4_CO2eq_LA[[#This Row],[Emisiones Fugitivas (kilotoneladas CO₂e)]]-I206,0),0)</f>
        <v>10</v>
      </c>
      <c r="K207">
        <f>IF(A206=Emisiones_CH4_CO2eq_LA[[#This Row],[País]],IFERROR(((Emisiones_CH4_CO2eq_LA[[#This Row],[Emisiones Fugitivas (kilotoneladas CO₂e)]]-I206)/I206)*100,0),0)</f>
        <v>33.333333333333329</v>
      </c>
      <c r="L207">
        <v>4.3388653867013696E-3</v>
      </c>
      <c r="M207">
        <v>2069.99999999999</v>
      </c>
      <c r="N207">
        <f>IF(A206=Emisiones_CH4_CO2eq_LA[[#This Row],[País]],IFERROR(Emisiones_CH4_CO2eq_LA[[#This Row],[Residuos (kilotoneladas CO₂e)]]-M206,0),0)</f>
        <v>40</v>
      </c>
      <c r="O207">
        <f>IF(A206=Emisiones_CH4_CO2eq_LA[[#This Row],[País]],IFERROR(((Emisiones_CH4_CO2eq_LA[[#This Row],[Residuos (kilotoneladas CO₂e)]]-M206)/M206)*100,0),0)</f>
        <v>1.9704433497537044</v>
      </c>
      <c r="P207">
        <v>0.22453628376179599</v>
      </c>
      <c r="Q207">
        <v>0</v>
      </c>
      <c r="R207">
        <f>IF(A206=Emisiones_CH4_CO2eq_LA[[#This Row],[País]],IFERROR(Emisiones_CH4_CO2eq_LA[[#This Row],[UCTUS (kilotoneladas CO₂e)]]-Q206,0),0)</f>
        <v>-150</v>
      </c>
      <c r="S207">
        <f>IF(A206=Emisiones_CH4_CO2eq_LA[[#This Row],[País]],IFERROR(((Emisiones_CH4_CO2eq_LA[[#This Row],[UCTUS (kilotoneladas CO₂e)]]-Q206)/Q206)*100,0),0)</f>
        <v>-100</v>
      </c>
      <c r="T207">
        <v>0</v>
      </c>
      <c r="U207">
        <v>0</v>
      </c>
      <c r="V207">
        <f>IF(A206=Emisiones_CH4_CO2eq_LA[[#This Row],[País]],IFERROR(Emisiones_CH4_CO2eq_LA[[#This Row],[Industria (kilotoneladas CO₂e)]]-U206,0),0)</f>
        <v>0</v>
      </c>
      <c r="W207">
        <f>IF(A206=Emisiones_CH4_CO2eq_LA[[#This Row],[País]],IFERROR(((Emisiones_CH4_CO2eq_LA[[#This Row],[Industria (kilotoneladas CO₂e)]]-U206)/U206)*100,0),0)</f>
        <v>0</v>
      </c>
      <c r="X207">
        <v>0</v>
      </c>
      <c r="Y207">
        <v>430</v>
      </c>
      <c r="Z207">
        <f>IF(A206=Emisiones_CH4_CO2eq_LA[[#This Row],[País]],IFERROR(Emisiones_CH4_CO2eq_LA[[#This Row],[Otras Quemas de Combustible (kilotoneladas CO₂e)]]-Y206,0),0)</f>
        <v>10</v>
      </c>
      <c r="AA207">
        <f>IF(A206=Emisiones_CH4_CO2eq_LA[[#This Row],[País]],IFERROR(((Emisiones_CH4_CO2eq_LA[[#This Row],[Otras Quemas de Combustible (kilotoneladas CO₂e)]]-Y206)/Y206)*100,0),0)</f>
        <v>2.3809523809523809</v>
      </c>
      <c r="AB207">
        <v>0.05</v>
      </c>
    </row>
    <row r="208" spans="1:28" x14ac:dyDescent="0.25">
      <c r="A208" t="s">
        <v>100</v>
      </c>
      <c r="B208" t="s">
        <v>418</v>
      </c>
      <c r="C208" t="s">
        <v>101</v>
      </c>
      <c r="D208">
        <v>2007</v>
      </c>
      <c r="E208">
        <v>5460</v>
      </c>
      <c r="F208">
        <f>IF(A207=Emisiones_CH4_CO2eq_LA[[#This Row],[País]],IFERROR(Emisiones_CH4_CO2eq_LA[[#This Row],[Agricultura (kilotoneladas CO₂e)]]-E207,0),0)</f>
        <v>640</v>
      </c>
      <c r="G208">
        <f>IF(A207=Emisiones_CH4_CO2eq_LA[[#This Row],[País]],IFERROR(((Emisiones_CH4_CO2eq_LA[[#This Row],[Agricultura (kilotoneladas CO₂e)]]-E207)/E207)*100,0),0)</f>
        <v>13.278008298755188</v>
      </c>
      <c r="H208">
        <v>0.58464503694185599</v>
      </c>
      <c r="I208">
        <v>50</v>
      </c>
      <c r="J208">
        <f>IF(A207=Emisiones_CH4_CO2eq_LA[[#This Row],[País]],IFERROR(Emisiones_CH4_CO2eq_LA[[#This Row],[Emisiones Fugitivas (kilotoneladas CO₂e)]]-I207,0),0)</f>
        <v>10</v>
      </c>
      <c r="K208">
        <f>IF(A207=Emisiones_CH4_CO2eq_LA[[#This Row],[País]],IFERROR(((Emisiones_CH4_CO2eq_LA[[#This Row],[Emisiones Fugitivas (kilotoneladas CO₂e)]]-I207)/I207)*100,0),0)</f>
        <v>25</v>
      </c>
      <c r="L208">
        <v>5.3538922796873296E-3</v>
      </c>
      <c r="M208">
        <v>2100</v>
      </c>
      <c r="N208">
        <f>IF(A207=Emisiones_CH4_CO2eq_LA[[#This Row],[País]],IFERROR(Emisiones_CH4_CO2eq_LA[[#This Row],[Residuos (kilotoneladas CO₂e)]]-M207,0),0)</f>
        <v>30.000000000010004</v>
      </c>
      <c r="O208">
        <f>IF(A207=Emisiones_CH4_CO2eq_LA[[#This Row],[País]],IFERROR(((Emisiones_CH4_CO2eq_LA[[#This Row],[Residuos (kilotoneladas CO₂e)]]-M207)/M207)*100,0),0)</f>
        <v>1.4492753623193309</v>
      </c>
      <c r="P208">
        <v>0.22486347574686799</v>
      </c>
      <c r="Q208">
        <v>10</v>
      </c>
      <c r="R208">
        <f>IF(A207=Emisiones_CH4_CO2eq_LA[[#This Row],[País]],IFERROR(Emisiones_CH4_CO2eq_LA[[#This Row],[UCTUS (kilotoneladas CO₂e)]]-Q207,0),0)</f>
        <v>10</v>
      </c>
      <c r="S208">
        <f>IF(A207=Emisiones_CH4_CO2eq_LA[[#This Row],[País]],IFERROR(((Emisiones_CH4_CO2eq_LA[[#This Row],[UCTUS (kilotoneladas CO₂e)]]-Q207)/Q207)*100,0),0)</f>
        <v>0</v>
      </c>
      <c r="T208">
        <v>1.07077845593746E-3</v>
      </c>
      <c r="U208">
        <v>0</v>
      </c>
      <c r="V208">
        <f>IF(A207=Emisiones_CH4_CO2eq_LA[[#This Row],[País]],IFERROR(Emisiones_CH4_CO2eq_LA[[#This Row],[Industria (kilotoneladas CO₂e)]]-U207,0),0)</f>
        <v>0</v>
      </c>
      <c r="W208">
        <f>IF(A207=Emisiones_CH4_CO2eq_LA[[#This Row],[País]],IFERROR(((Emisiones_CH4_CO2eq_LA[[#This Row],[Industria (kilotoneladas CO₂e)]]-U207)/U207)*100,0),0)</f>
        <v>0</v>
      </c>
      <c r="X208">
        <v>0</v>
      </c>
      <c r="Y208">
        <v>430</v>
      </c>
      <c r="Z208">
        <f>IF(A207=Emisiones_CH4_CO2eq_LA[[#This Row],[País]],IFERROR(Emisiones_CH4_CO2eq_LA[[#This Row],[Otras Quemas de Combustible (kilotoneladas CO₂e)]]-Y207,0),0)</f>
        <v>0</v>
      </c>
      <c r="AA208">
        <f>IF(A207=Emisiones_CH4_CO2eq_LA[[#This Row],[País]],IFERROR(((Emisiones_CH4_CO2eq_LA[[#This Row],[Otras Quemas de Combustible (kilotoneladas CO₂e)]]-Y207)/Y207)*100,0),0)</f>
        <v>0</v>
      </c>
      <c r="AB208">
        <v>0.05</v>
      </c>
    </row>
    <row r="209" spans="1:28" x14ac:dyDescent="0.25">
      <c r="A209" t="s">
        <v>100</v>
      </c>
      <c r="B209" t="s">
        <v>418</v>
      </c>
      <c r="C209" t="s">
        <v>101</v>
      </c>
      <c r="D209">
        <v>2008</v>
      </c>
      <c r="E209">
        <v>5610</v>
      </c>
      <c r="F209">
        <f>IF(A208=Emisiones_CH4_CO2eq_LA[[#This Row],[País]],IFERROR(Emisiones_CH4_CO2eq_LA[[#This Row],[Agricultura (kilotoneladas CO₂e)]]-E208,0),0)</f>
        <v>150</v>
      </c>
      <c r="G209">
        <f>IF(A208=Emisiones_CH4_CO2eq_LA[[#This Row],[País]],IFERROR(((Emisiones_CH4_CO2eq_LA[[#This Row],[Agricultura (kilotoneladas CO₂e)]]-E208)/E208)*100,0),0)</f>
        <v>2.7472527472527473</v>
      </c>
      <c r="H209">
        <v>0.59314865722139898</v>
      </c>
      <c r="I209">
        <v>60</v>
      </c>
      <c r="J209">
        <f>IF(A208=Emisiones_CH4_CO2eq_LA[[#This Row],[País]],IFERROR(Emisiones_CH4_CO2eq_LA[[#This Row],[Emisiones Fugitivas (kilotoneladas CO₂e)]]-I208,0),0)</f>
        <v>10</v>
      </c>
      <c r="K209">
        <f>IF(A208=Emisiones_CH4_CO2eq_LA[[#This Row],[País]],IFERROR(((Emisiones_CH4_CO2eq_LA[[#This Row],[Emisiones Fugitivas (kilotoneladas CO₂e)]]-I208)/I208)*100,0),0)</f>
        <v>20</v>
      </c>
      <c r="L209">
        <v>6.3438359061112198E-3</v>
      </c>
      <c r="M209">
        <v>2140</v>
      </c>
      <c r="N209">
        <f>IF(A208=Emisiones_CH4_CO2eq_LA[[#This Row],[País]],IFERROR(Emisiones_CH4_CO2eq_LA[[#This Row],[Residuos (kilotoneladas CO₂e)]]-M208,0),0)</f>
        <v>40</v>
      </c>
      <c r="O209">
        <f>IF(A208=Emisiones_CH4_CO2eq_LA[[#This Row],[País]],IFERROR(((Emisiones_CH4_CO2eq_LA[[#This Row],[Residuos (kilotoneladas CO₂e)]]-M208)/M208)*100,0),0)</f>
        <v>1.9047619047619049</v>
      </c>
      <c r="P209">
        <v>0.2262634806513</v>
      </c>
      <c r="Q209">
        <v>10</v>
      </c>
      <c r="R209">
        <f>IF(A208=Emisiones_CH4_CO2eq_LA[[#This Row],[País]],IFERROR(Emisiones_CH4_CO2eq_LA[[#This Row],[UCTUS (kilotoneladas CO₂e)]]-Q208,0),0)</f>
        <v>0</v>
      </c>
      <c r="S209">
        <f>IF(A208=Emisiones_CH4_CO2eq_LA[[#This Row],[País]],IFERROR(((Emisiones_CH4_CO2eq_LA[[#This Row],[UCTUS (kilotoneladas CO₂e)]]-Q208)/Q208)*100,0),0)</f>
        <v>0</v>
      </c>
      <c r="T209">
        <v>1.0573059843518699E-3</v>
      </c>
      <c r="U209">
        <v>0</v>
      </c>
      <c r="V209">
        <f>IF(A208=Emisiones_CH4_CO2eq_LA[[#This Row],[País]],IFERROR(Emisiones_CH4_CO2eq_LA[[#This Row],[Industria (kilotoneladas CO₂e)]]-U208,0),0)</f>
        <v>0</v>
      </c>
      <c r="W209">
        <f>IF(A208=Emisiones_CH4_CO2eq_LA[[#This Row],[País]],IFERROR(((Emisiones_CH4_CO2eq_LA[[#This Row],[Industria (kilotoneladas CO₂e)]]-U208)/U208)*100,0),0)</f>
        <v>0</v>
      </c>
      <c r="X209">
        <v>0</v>
      </c>
      <c r="Y209">
        <v>440</v>
      </c>
      <c r="Z209">
        <f>IF(A208=Emisiones_CH4_CO2eq_LA[[#This Row],[País]],IFERROR(Emisiones_CH4_CO2eq_LA[[#This Row],[Otras Quemas de Combustible (kilotoneladas CO₂e)]]-Y208,0),0)</f>
        <v>10</v>
      </c>
      <c r="AA209">
        <f>IF(A208=Emisiones_CH4_CO2eq_LA[[#This Row],[País]],IFERROR(((Emisiones_CH4_CO2eq_LA[[#This Row],[Otras Quemas de Combustible (kilotoneladas CO₂e)]]-Y208)/Y208)*100,0),0)</f>
        <v>2.3255813953488373</v>
      </c>
      <c r="AB209">
        <v>0.05</v>
      </c>
    </row>
    <row r="210" spans="1:28" x14ac:dyDescent="0.25">
      <c r="A210" t="s">
        <v>100</v>
      </c>
      <c r="B210" t="s">
        <v>418</v>
      </c>
      <c r="C210" t="s">
        <v>101</v>
      </c>
      <c r="D210">
        <v>2009</v>
      </c>
      <c r="E210">
        <v>5850</v>
      </c>
      <c r="F210">
        <f>IF(A209=Emisiones_CH4_CO2eq_LA[[#This Row],[País]],IFERROR(Emisiones_CH4_CO2eq_LA[[#This Row],[Agricultura (kilotoneladas CO₂e)]]-E209,0),0)</f>
        <v>240</v>
      </c>
      <c r="G210">
        <f>IF(A209=Emisiones_CH4_CO2eq_LA[[#This Row],[País]],IFERROR(((Emisiones_CH4_CO2eq_LA[[#This Row],[Agricultura (kilotoneladas CO₂e)]]-E209)/E209)*100,0),0)</f>
        <v>4.2780748663101598</v>
      </c>
      <c r="H210">
        <v>0.61083846716090595</v>
      </c>
      <c r="I210">
        <v>80</v>
      </c>
      <c r="J210">
        <f>IF(A209=Emisiones_CH4_CO2eq_LA[[#This Row],[País]],IFERROR(Emisiones_CH4_CO2eq_LA[[#This Row],[Emisiones Fugitivas (kilotoneladas CO₂e)]]-I209,0),0)</f>
        <v>20</v>
      </c>
      <c r="K210">
        <f>IF(A209=Emisiones_CH4_CO2eq_LA[[#This Row],[País]],IFERROR(((Emisiones_CH4_CO2eq_LA[[#This Row],[Emisiones Fugitivas (kilotoneladas CO₂e)]]-I209)/I209)*100,0),0)</f>
        <v>33.333333333333329</v>
      </c>
      <c r="L210">
        <v>8.3533465594653796E-3</v>
      </c>
      <c r="M210">
        <v>2180</v>
      </c>
      <c r="N210">
        <f>IF(A209=Emisiones_CH4_CO2eq_LA[[#This Row],[País]],IFERROR(Emisiones_CH4_CO2eq_LA[[#This Row],[Residuos (kilotoneladas CO₂e)]]-M209,0),0)</f>
        <v>40</v>
      </c>
      <c r="O210">
        <f>IF(A209=Emisiones_CH4_CO2eq_LA[[#This Row],[País]],IFERROR(((Emisiones_CH4_CO2eq_LA[[#This Row],[Residuos (kilotoneladas CO₂e)]]-M209)/M209)*100,0),0)</f>
        <v>1.8691588785046727</v>
      </c>
      <c r="P210">
        <v>0.22762869374543099</v>
      </c>
      <c r="Q210">
        <v>10</v>
      </c>
      <c r="R210">
        <f>IF(A209=Emisiones_CH4_CO2eq_LA[[#This Row],[País]],IFERROR(Emisiones_CH4_CO2eq_LA[[#This Row],[UCTUS (kilotoneladas CO₂e)]]-Q209,0),0)</f>
        <v>0</v>
      </c>
      <c r="S210">
        <f>IF(A209=Emisiones_CH4_CO2eq_LA[[#This Row],[País]],IFERROR(((Emisiones_CH4_CO2eq_LA[[#This Row],[UCTUS (kilotoneladas CO₂e)]]-Q209)/Q209)*100,0),0)</f>
        <v>0</v>
      </c>
      <c r="T210">
        <v>1.0441683199331701E-3</v>
      </c>
      <c r="U210">
        <v>0</v>
      </c>
      <c r="V210">
        <f>IF(A209=Emisiones_CH4_CO2eq_LA[[#This Row],[País]],IFERROR(Emisiones_CH4_CO2eq_LA[[#This Row],[Industria (kilotoneladas CO₂e)]]-U209,0),0)</f>
        <v>0</v>
      </c>
      <c r="W210">
        <f>IF(A209=Emisiones_CH4_CO2eq_LA[[#This Row],[País]],IFERROR(((Emisiones_CH4_CO2eq_LA[[#This Row],[Industria (kilotoneladas CO₂e)]]-U209)/U209)*100,0),0)</f>
        <v>0</v>
      </c>
      <c r="X210">
        <v>0</v>
      </c>
      <c r="Y210">
        <v>440</v>
      </c>
      <c r="Z210">
        <f>IF(A209=Emisiones_CH4_CO2eq_LA[[#This Row],[País]],IFERROR(Emisiones_CH4_CO2eq_LA[[#This Row],[Otras Quemas de Combustible (kilotoneladas CO₂e)]]-Y209,0),0)</f>
        <v>0</v>
      </c>
      <c r="AA210">
        <f>IF(A209=Emisiones_CH4_CO2eq_LA[[#This Row],[País]],IFERROR(((Emisiones_CH4_CO2eq_LA[[#This Row],[Otras Quemas de Combustible (kilotoneladas CO₂e)]]-Y209)/Y209)*100,0),0)</f>
        <v>0</v>
      </c>
      <c r="AB210">
        <v>0.05</v>
      </c>
    </row>
    <row r="211" spans="1:28" x14ac:dyDescent="0.25">
      <c r="A211" t="s">
        <v>100</v>
      </c>
      <c r="B211" t="s">
        <v>418</v>
      </c>
      <c r="C211" t="s">
        <v>101</v>
      </c>
      <c r="D211">
        <v>2010</v>
      </c>
      <c r="E211">
        <v>5940</v>
      </c>
      <c r="F211">
        <f>IF(A210=Emisiones_CH4_CO2eq_LA[[#This Row],[País]],IFERROR(Emisiones_CH4_CO2eq_LA[[#This Row],[Agricultura (kilotoneladas CO₂e)]]-E210,0),0)</f>
        <v>90</v>
      </c>
      <c r="G211">
        <f>IF(A210=Emisiones_CH4_CO2eq_LA[[#This Row],[País]],IFERROR(((Emisiones_CH4_CO2eq_LA[[#This Row],[Agricultura (kilotoneladas CO₂e)]]-E210)/E210)*100,0),0)</f>
        <v>1.5384615384615385</v>
      </c>
      <c r="H211">
        <v>0.61268695203713197</v>
      </c>
      <c r="I211">
        <v>90</v>
      </c>
      <c r="J211">
        <f>IF(A210=Emisiones_CH4_CO2eq_LA[[#This Row],[País]],IFERROR(Emisiones_CH4_CO2eq_LA[[#This Row],[Emisiones Fugitivas (kilotoneladas CO₂e)]]-I210,0),0)</f>
        <v>10</v>
      </c>
      <c r="K211">
        <f>IF(A210=Emisiones_CH4_CO2eq_LA[[#This Row],[País]],IFERROR(((Emisiones_CH4_CO2eq_LA[[#This Row],[Emisiones Fugitivas (kilotoneladas CO₂e)]]-I210)/I210)*100,0),0)</f>
        <v>12.5</v>
      </c>
      <c r="L211">
        <v>9.2831356369262492E-3</v>
      </c>
      <c r="M211">
        <v>2220</v>
      </c>
      <c r="N211">
        <f>IF(A210=Emisiones_CH4_CO2eq_LA[[#This Row],[País]],IFERROR(Emisiones_CH4_CO2eq_LA[[#This Row],[Residuos (kilotoneladas CO₂e)]]-M210,0),0)</f>
        <v>40</v>
      </c>
      <c r="O211">
        <f>IF(A210=Emisiones_CH4_CO2eq_LA[[#This Row],[País]],IFERROR(((Emisiones_CH4_CO2eq_LA[[#This Row],[Residuos (kilotoneladas CO₂e)]]-M210)/M210)*100,0),0)</f>
        <v>1.834862385321101</v>
      </c>
      <c r="P211">
        <v>0.22898401237751401</v>
      </c>
      <c r="Q211">
        <v>10</v>
      </c>
      <c r="R211">
        <f>IF(A210=Emisiones_CH4_CO2eq_LA[[#This Row],[País]],IFERROR(Emisiones_CH4_CO2eq_LA[[#This Row],[UCTUS (kilotoneladas CO₂e)]]-Q210,0),0)</f>
        <v>0</v>
      </c>
      <c r="S211">
        <f>IF(A210=Emisiones_CH4_CO2eq_LA[[#This Row],[País]],IFERROR(((Emisiones_CH4_CO2eq_LA[[#This Row],[UCTUS (kilotoneladas CO₂e)]]-Q210)/Q210)*100,0),0)</f>
        <v>0</v>
      </c>
      <c r="T211">
        <v>1.0314595152140201E-3</v>
      </c>
      <c r="U211">
        <v>0</v>
      </c>
      <c r="V211">
        <f>IF(A210=Emisiones_CH4_CO2eq_LA[[#This Row],[País]],IFERROR(Emisiones_CH4_CO2eq_LA[[#This Row],[Industria (kilotoneladas CO₂e)]]-U210,0),0)</f>
        <v>0</v>
      </c>
      <c r="W211">
        <f>IF(A210=Emisiones_CH4_CO2eq_LA[[#This Row],[País]],IFERROR(((Emisiones_CH4_CO2eq_LA[[#This Row],[Industria (kilotoneladas CO₂e)]]-U210)/U210)*100,0),0)</f>
        <v>0</v>
      </c>
      <c r="X211">
        <v>0</v>
      </c>
      <c r="Y211">
        <v>450</v>
      </c>
      <c r="Z211">
        <f>IF(A210=Emisiones_CH4_CO2eq_LA[[#This Row],[País]],IFERROR(Emisiones_CH4_CO2eq_LA[[#This Row],[Otras Quemas de Combustible (kilotoneladas CO₂e)]]-Y210,0),0)</f>
        <v>10</v>
      </c>
      <c r="AA211">
        <f>IF(A210=Emisiones_CH4_CO2eq_LA[[#This Row],[País]],IFERROR(((Emisiones_CH4_CO2eq_LA[[#This Row],[Otras Quemas de Combustible (kilotoneladas CO₂e)]]-Y210)/Y210)*100,0),0)</f>
        <v>2.2727272727272729</v>
      </c>
      <c r="AB211">
        <v>0.05</v>
      </c>
    </row>
    <row r="212" spans="1:28" x14ac:dyDescent="0.25">
      <c r="A212" t="s">
        <v>100</v>
      </c>
      <c r="B212" t="s">
        <v>418</v>
      </c>
      <c r="C212" t="s">
        <v>101</v>
      </c>
      <c r="D212">
        <v>2011</v>
      </c>
      <c r="E212">
        <v>5990</v>
      </c>
      <c r="F212">
        <f>IF(A211=Emisiones_CH4_CO2eq_LA[[#This Row],[País]],IFERROR(Emisiones_CH4_CO2eq_LA[[#This Row],[Agricultura (kilotoneladas CO₂e)]]-E211,0),0)</f>
        <v>50</v>
      </c>
      <c r="G212">
        <f>IF(A211=Emisiones_CH4_CO2eq_LA[[#This Row],[País]],IFERROR(((Emisiones_CH4_CO2eq_LA[[#This Row],[Agricultura (kilotoneladas CO₂e)]]-E211)/E211)*100,0),0)</f>
        <v>0.84175084175084169</v>
      </c>
      <c r="H212">
        <v>0.61041475593600303</v>
      </c>
      <c r="I212">
        <v>90</v>
      </c>
      <c r="J212">
        <f>IF(A211=Emisiones_CH4_CO2eq_LA[[#This Row],[País]],IFERROR(Emisiones_CH4_CO2eq_LA[[#This Row],[Emisiones Fugitivas (kilotoneladas CO₂e)]]-I211,0),0)</f>
        <v>0</v>
      </c>
      <c r="K212">
        <f>IF(A211=Emisiones_CH4_CO2eq_LA[[#This Row],[País]],IFERROR(((Emisiones_CH4_CO2eq_LA[[#This Row],[Emisiones Fugitivas (kilotoneladas CO₂e)]]-I211)/I211)*100,0),0)</f>
        <v>0</v>
      </c>
      <c r="L212">
        <v>9.1715071843472898E-3</v>
      </c>
      <c r="M212">
        <v>2250</v>
      </c>
      <c r="N212">
        <f>IF(A211=Emisiones_CH4_CO2eq_LA[[#This Row],[País]],IFERROR(Emisiones_CH4_CO2eq_LA[[#This Row],[Residuos (kilotoneladas CO₂e)]]-M211,0),0)</f>
        <v>30</v>
      </c>
      <c r="O212">
        <f>IF(A211=Emisiones_CH4_CO2eq_LA[[#This Row],[País]],IFERROR(((Emisiones_CH4_CO2eq_LA[[#This Row],[Residuos (kilotoneladas CO₂e)]]-M211)/M211)*100,0),0)</f>
        <v>1.3513513513513513</v>
      </c>
      <c r="P212">
        <v>0.22928767960868199</v>
      </c>
      <c r="Q212">
        <v>20</v>
      </c>
      <c r="R212">
        <f>IF(A211=Emisiones_CH4_CO2eq_LA[[#This Row],[País]],IFERROR(Emisiones_CH4_CO2eq_LA[[#This Row],[UCTUS (kilotoneladas CO₂e)]]-Q211,0),0)</f>
        <v>10</v>
      </c>
      <c r="S212">
        <f>IF(A211=Emisiones_CH4_CO2eq_LA[[#This Row],[País]],IFERROR(((Emisiones_CH4_CO2eq_LA[[#This Row],[UCTUS (kilotoneladas CO₂e)]]-Q211)/Q211)*100,0),0)</f>
        <v>100</v>
      </c>
      <c r="T212">
        <v>2.0381127076327301E-3</v>
      </c>
      <c r="U212">
        <v>0</v>
      </c>
      <c r="V212">
        <f>IF(A211=Emisiones_CH4_CO2eq_LA[[#This Row],[País]],IFERROR(Emisiones_CH4_CO2eq_LA[[#This Row],[Industria (kilotoneladas CO₂e)]]-U211,0),0)</f>
        <v>0</v>
      </c>
      <c r="W212">
        <f>IF(A211=Emisiones_CH4_CO2eq_LA[[#This Row],[País]],IFERROR(((Emisiones_CH4_CO2eq_LA[[#This Row],[Industria (kilotoneladas CO₂e)]]-U211)/U211)*100,0),0)</f>
        <v>0</v>
      </c>
      <c r="X212">
        <v>0</v>
      </c>
      <c r="Y212">
        <v>430</v>
      </c>
      <c r="Z212">
        <f>IF(A211=Emisiones_CH4_CO2eq_LA[[#This Row],[País]],IFERROR(Emisiones_CH4_CO2eq_LA[[#This Row],[Otras Quemas de Combustible (kilotoneladas CO₂e)]]-Y211,0),0)</f>
        <v>-20</v>
      </c>
      <c r="AA212">
        <f>IF(A211=Emisiones_CH4_CO2eq_LA[[#This Row],[País]],IFERROR(((Emisiones_CH4_CO2eq_LA[[#This Row],[Otras Quemas de Combustible (kilotoneladas CO₂e)]]-Y211)/Y211)*100,0),0)</f>
        <v>-4.4444444444444446</v>
      </c>
      <c r="AB212">
        <v>0.04</v>
      </c>
    </row>
    <row r="213" spans="1:28" x14ac:dyDescent="0.25">
      <c r="A213" t="s">
        <v>100</v>
      </c>
      <c r="B213" t="s">
        <v>418</v>
      </c>
      <c r="C213" t="s">
        <v>101</v>
      </c>
      <c r="D213">
        <v>2012</v>
      </c>
      <c r="E213">
        <v>5970</v>
      </c>
      <c r="F213">
        <f>IF(A212=Emisiones_CH4_CO2eq_LA[[#This Row],[País]],IFERROR(Emisiones_CH4_CO2eq_LA[[#This Row],[Agricultura (kilotoneladas CO₂e)]]-E212,0),0)</f>
        <v>-20</v>
      </c>
      <c r="G213">
        <f>IF(A212=Emisiones_CH4_CO2eq_LA[[#This Row],[País]],IFERROR(((Emisiones_CH4_CO2eq_LA[[#This Row],[Agricultura (kilotoneladas CO₂e)]]-E212)/E212)*100,0),0)</f>
        <v>-0.333889816360601</v>
      </c>
      <c r="H213">
        <v>0.601147920652502</v>
      </c>
      <c r="I213">
        <v>100</v>
      </c>
      <c r="J213">
        <f>IF(A212=Emisiones_CH4_CO2eq_LA[[#This Row],[País]],IFERROR(Emisiones_CH4_CO2eq_LA[[#This Row],[Emisiones Fugitivas (kilotoneladas CO₂e)]]-I212,0),0)</f>
        <v>10</v>
      </c>
      <c r="K213">
        <f>IF(A212=Emisiones_CH4_CO2eq_LA[[#This Row],[País]],IFERROR(((Emisiones_CH4_CO2eq_LA[[#This Row],[Emisiones Fugitivas (kilotoneladas CO₂e)]]-I212)/I212)*100,0),0)</f>
        <v>11.111111111111111</v>
      </c>
      <c r="L213">
        <v>1.0069479407914601E-2</v>
      </c>
      <c r="M213">
        <v>2290</v>
      </c>
      <c r="N213">
        <f>IF(A212=Emisiones_CH4_CO2eq_LA[[#This Row],[País]],IFERROR(Emisiones_CH4_CO2eq_LA[[#This Row],[Residuos (kilotoneladas CO₂e)]]-M212,0),0)</f>
        <v>40</v>
      </c>
      <c r="O213">
        <f>IF(A212=Emisiones_CH4_CO2eq_LA[[#This Row],[País]],IFERROR(((Emisiones_CH4_CO2eq_LA[[#This Row],[Residuos (kilotoneladas CO₂e)]]-M212)/M212)*100,0),0)</f>
        <v>1.7777777777777777</v>
      </c>
      <c r="P213">
        <v>0.23059107844124399</v>
      </c>
      <c r="Q213">
        <v>10</v>
      </c>
      <c r="R213">
        <f>IF(A212=Emisiones_CH4_CO2eq_LA[[#This Row],[País]],IFERROR(Emisiones_CH4_CO2eq_LA[[#This Row],[UCTUS (kilotoneladas CO₂e)]]-Q212,0),0)</f>
        <v>-10</v>
      </c>
      <c r="S213">
        <f>IF(A212=Emisiones_CH4_CO2eq_LA[[#This Row],[País]],IFERROR(((Emisiones_CH4_CO2eq_LA[[#This Row],[UCTUS (kilotoneladas CO₂e)]]-Q212)/Q212)*100,0),0)</f>
        <v>-50</v>
      </c>
      <c r="T213">
        <v>1.0069479407914599E-3</v>
      </c>
      <c r="U213">
        <v>0</v>
      </c>
      <c r="V213">
        <f>IF(A212=Emisiones_CH4_CO2eq_LA[[#This Row],[País]],IFERROR(Emisiones_CH4_CO2eq_LA[[#This Row],[Industria (kilotoneladas CO₂e)]]-U212,0),0)</f>
        <v>0</v>
      </c>
      <c r="W213">
        <f>IF(A212=Emisiones_CH4_CO2eq_LA[[#This Row],[País]],IFERROR(((Emisiones_CH4_CO2eq_LA[[#This Row],[Industria (kilotoneladas CO₂e)]]-U212)/U212)*100,0),0)</f>
        <v>0</v>
      </c>
      <c r="X213">
        <v>0</v>
      </c>
      <c r="Y213">
        <v>420</v>
      </c>
      <c r="Z213">
        <f>IF(A212=Emisiones_CH4_CO2eq_LA[[#This Row],[País]],IFERROR(Emisiones_CH4_CO2eq_LA[[#This Row],[Otras Quemas de Combustible (kilotoneladas CO₂e)]]-Y212,0),0)</f>
        <v>-10</v>
      </c>
      <c r="AA213">
        <f>IF(A212=Emisiones_CH4_CO2eq_LA[[#This Row],[País]],IFERROR(((Emisiones_CH4_CO2eq_LA[[#This Row],[Otras Quemas de Combustible (kilotoneladas CO₂e)]]-Y212)/Y212)*100,0),0)</f>
        <v>-2.3255813953488373</v>
      </c>
      <c r="AB213">
        <v>0.04</v>
      </c>
    </row>
    <row r="214" spans="1:28" x14ac:dyDescent="0.25">
      <c r="A214" t="s">
        <v>100</v>
      </c>
      <c r="B214" t="s">
        <v>418</v>
      </c>
      <c r="C214" t="s">
        <v>101</v>
      </c>
      <c r="D214">
        <v>2013</v>
      </c>
      <c r="E214">
        <v>6000</v>
      </c>
      <c r="F214">
        <f>IF(A213=Emisiones_CH4_CO2eq_LA[[#This Row],[País]],IFERROR(Emisiones_CH4_CO2eq_LA[[#This Row],[Agricultura (kilotoneladas CO₂e)]]-E213,0),0)</f>
        <v>30</v>
      </c>
      <c r="G214">
        <f>IF(A213=Emisiones_CH4_CO2eq_LA[[#This Row],[País]],IFERROR(((Emisiones_CH4_CO2eq_LA[[#This Row],[Agricultura (kilotoneladas CO₂e)]]-E213)/E213)*100,0),0)</f>
        <v>0.50251256281407031</v>
      </c>
      <c r="H214">
        <v>0.59713375796178303</v>
      </c>
      <c r="I214">
        <v>110</v>
      </c>
      <c r="J214">
        <f>IF(A213=Emisiones_CH4_CO2eq_LA[[#This Row],[País]],IFERROR(Emisiones_CH4_CO2eq_LA[[#This Row],[Emisiones Fugitivas (kilotoneladas CO₂e)]]-I213,0),0)</f>
        <v>10</v>
      </c>
      <c r="K214">
        <f>IF(A213=Emisiones_CH4_CO2eq_LA[[#This Row],[País]],IFERROR(((Emisiones_CH4_CO2eq_LA[[#This Row],[Emisiones Fugitivas (kilotoneladas CO₂e)]]-I213)/I213)*100,0),0)</f>
        <v>10</v>
      </c>
      <c r="L214">
        <v>1.09474522292993E-2</v>
      </c>
      <c r="M214">
        <v>2330</v>
      </c>
      <c r="N214">
        <f>IF(A213=Emisiones_CH4_CO2eq_LA[[#This Row],[País]],IFERROR(Emisiones_CH4_CO2eq_LA[[#This Row],[Residuos (kilotoneladas CO₂e)]]-M213,0),0)</f>
        <v>40</v>
      </c>
      <c r="O214">
        <f>IF(A213=Emisiones_CH4_CO2eq_LA[[#This Row],[País]],IFERROR(((Emisiones_CH4_CO2eq_LA[[#This Row],[Residuos (kilotoneladas CO₂e)]]-M213)/M213)*100,0),0)</f>
        <v>1.7467248908296942</v>
      </c>
      <c r="P214">
        <v>0.231886942675159</v>
      </c>
      <c r="Q214">
        <v>30</v>
      </c>
      <c r="R214">
        <f>IF(A213=Emisiones_CH4_CO2eq_LA[[#This Row],[País]],IFERROR(Emisiones_CH4_CO2eq_LA[[#This Row],[UCTUS (kilotoneladas CO₂e)]]-Q213,0),0)</f>
        <v>20</v>
      </c>
      <c r="S214">
        <f>IF(A213=Emisiones_CH4_CO2eq_LA[[#This Row],[País]],IFERROR(((Emisiones_CH4_CO2eq_LA[[#This Row],[UCTUS (kilotoneladas CO₂e)]]-Q213)/Q213)*100,0),0)</f>
        <v>200</v>
      </c>
      <c r="T214">
        <v>2.98566878980891E-3</v>
      </c>
      <c r="U214">
        <v>0</v>
      </c>
      <c r="V214">
        <f>IF(A213=Emisiones_CH4_CO2eq_LA[[#This Row],[País]],IFERROR(Emisiones_CH4_CO2eq_LA[[#This Row],[Industria (kilotoneladas CO₂e)]]-U213,0),0)</f>
        <v>0</v>
      </c>
      <c r="W214">
        <f>IF(A213=Emisiones_CH4_CO2eq_LA[[#This Row],[País]],IFERROR(((Emisiones_CH4_CO2eq_LA[[#This Row],[Industria (kilotoneladas CO₂e)]]-U213)/U213)*100,0),0)</f>
        <v>0</v>
      </c>
      <c r="X214">
        <v>0</v>
      </c>
      <c r="Y214">
        <v>400</v>
      </c>
      <c r="Z214">
        <f>IF(A213=Emisiones_CH4_CO2eq_LA[[#This Row],[País]],IFERROR(Emisiones_CH4_CO2eq_LA[[#This Row],[Otras Quemas de Combustible (kilotoneladas CO₂e)]]-Y213,0),0)</f>
        <v>-20</v>
      </c>
      <c r="AA214">
        <f>IF(A213=Emisiones_CH4_CO2eq_LA[[#This Row],[País]],IFERROR(((Emisiones_CH4_CO2eq_LA[[#This Row],[Otras Quemas de Combustible (kilotoneladas CO₂e)]]-Y213)/Y213)*100,0),0)</f>
        <v>-4.7619047619047619</v>
      </c>
      <c r="AB214">
        <v>0.04</v>
      </c>
    </row>
    <row r="215" spans="1:28" x14ac:dyDescent="0.25">
      <c r="A215" t="s">
        <v>100</v>
      </c>
      <c r="B215" t="s">
        <v>418</v>
      </c>
      <c r="C215" t="s">
        <v>101</v>
      </c>
      <c r="D215">
        <v>2014</v>
      </c>
      <c r="E215">
        <v>6020</v>
      </c>
      <c r="F215">
        <f>IF(A214=Emisiones_CH4_CO2eq_LA[[#This Row],[País]],IFERROR(Emisiones_CH4_CO2eq_LA[[#This Row],[Agricultura (kilotoneladas CO₂e)]]-E214,0),0)</f>
        <v>20</v>
      </c>
      <c r="G215">
        <f>IF(A214=Emisiones_CH4_CO2eq_LA[[#This Row],[País]],IFERROR(((Emisiones_CH4_CO2eq_LA[[#This Row],[Agricultura (kilotoneladas CO₂e)]]-E214)/E214)*100,0),0)</f>
        <v>0.33333333333333337</v>
      </c>
      <c r="H215">
        <v>0.59222823413674297</v>
      </c>
      <c r="I215">
        <v>110</v>
      </c>
      <c r="J215">
        <f>IF(A214=Emisiones_CH4_CO2eq_LA[[#This Row],[País]],IFERROR(Emisiones_CH4_CO2eq_LA[[#This Row],[Emisiones Fugitivas (kilotoneladas CO₂e)]]-I214,0),0)</f>
        <v>0</v>
      </c>
      <c r="K215">
        <f>IF(A214=Emisiones_CH4_CO2eq_LA[[#This Row],[País]],IFERROR(((Emisiones_CH4_CO2eq_LA[[#This Row],[Emisiones Fugitivas (kilotoneladas CO₂e)]]-I214)/I214)*100,0),0)</f>
        <v>0</v>
      </c>
      <c r="L215">
        <v>1.0821446138711201E-2</v>
      </c>
      <c r="M215">
        <v>2360</v>
      </c>
      <c r="N215">
        <f>IF(A214=Emisiones_CH4_CO2eq_LA[[#This Row],[País]],IFERROR(Emisiones_CH4_CO2eq_LA[[#This Row],[Residuos (kilotoneladas CO₂e)]]-M214,0),0)</f>
        <v>30</v>
      </c>
      <c r="O215">
        <f>IF(A214=Emisiones_CH4_CO2eq_LA[[#This Row],[País]],IFERROR(((Emisiones_CH4_CO2eq_LA[[#This Row],[Residuos (kilotoneladas CO₂e)]]-M214)/M214)*100,0),0)</f>
        <v>1.2875536480686696</v>
      </c>
      <c r="P215">
        <v>0.232169208066896</v>
      </c>
      <c r="Q215">
        <v>30</v>
      </c>
      <c r="R215">
        <f>IF(A214=Emisiones_CH4_CO2eq_LA[[#This Row],[País]],IFERROR(Emisiones_CH4_CO2eq_LA[[#This Row],[UCTUS (kilotoneladas CO₂e)]]-Q214,0),0)</f>
        <v>0</v>
      </c>
      <c r="S215">
        <f>IF(A214=Emisiones_CH4_CO2eq_LA[[#This Row],[País]],IFERROR(((Emisiones_CH4_CO2eq_LA[[#This Row],[UCTUS (kilotoneladas CO₂e)]]-Q214)/Q214)*100,0),0)</f>
        <v>0</v>
      </c>
      <c r="T215">
        <v>2.9513034923757901E-3</v>
      </c>
      <c r="U215">
        <v>0</v>
      </c>
      <c r="V215">
        <f>IF(A214=Emisiones_CH4_CO2eq_LA[[#This Row],[País]],IFERROR(Emisiones_CH4_CO2eq_LA[[#This Row],[Industria (kilotoneladas CO₂e)]]-U214,0),0)</f>
        <v>0</v>
      </c>
      <c r="W215">
        <f>IF(A214=Emisiones_CH4_CO2eq_LA[[#This Row],[País]],IFERROR(((Emisiones_CH4_CO2eq_LA[[#This Row],[Industria (kilotoneladas CO₂e)]]-U214)/U214)*100,0),0)</f>
        <v>0</v>
      </c>
      <c r="X215">
        <v>0</v>
      </c>
      <c r="Y215">
        <v>390</v>
      </c>
      <c r="Z215">
        <f>IF(A214=Emisiones_CH4_CO2eq_LA[[#This Row],[País]],IFERROR(Emisiones_CH4_CO2eq_LA[[#This Row],[Otras Quemas de Combustible (kilotoneladas CO₂e)]]-Y214,0),0)</f>
        <v>-10</v>
      </c>
      <c r="AA215">
        <f>IF(A214=Emisiones_CH4_CO2eq_LA[[#This Row],[País]],IFERROR(((Emisiones_CH4_CO2eq_LA[[#This Row],[Otras Quemas de Combustible (kilotoneladas CO₂e)]]-Y214)/Y214)*100,0),0)</f>
        <v>-2.5</v>
      </c>
      <c r="AB215">
        <v>0.04</v>
      </c>
    </row>
    <row r="216" spans="1:28" x14ac:dyDescent="0.25">
      <c r="A216" t="s">
        <v>100</v>
      </c>
      <c r="B216" t="s">
        <v>418</v>
      </c>
      <c r="C216" t="s">
        <v>101</v>
      </c>
      <c r="D216">
        <v>2015</v>
      </c>
      <c r="E216">
        <v>6010</v>
      </c>
      <c r="F216">
        <f>IF(A215=Emisiones_CH4_CO2eq_LA[[#This Row],[País]],IFERROR(Emisiones_CH4_CO2eq_LA[[#This Row],[Agricultura (kilotoneladas CO₂e)]]-E215,0),0)</f>
        <v>-10</v>
      </c>
      <c r="G216">
        <f>IF(A215=Emisiones_CH4_CO2eq_LA[[#This Row],[País]],IFERROR(((Emisiones_CH4_CO2eq_LA[[#This Row],[Agricultura (kilotoneladas CO₂e)]]-E215)/E215)*100,0),0)</f>
        <v>-0.16611295681063123</v>
      </c>
      <c r="H216">
        <v>0.58451663100564</v>
      </c>
      <c r="I216">
        <v>120</v>
      </c>
      <c r="J216">
        <f>IF(A215=Emisiones_CH4_CO2eq_LA[[#This Row],[País]],IFERROR(Emisiones_CH4_CO2eq_LA[[#This Row],[Emisiones Fugitivas (kilotoneladas CO₂e)]]-I215,0),0)</f>
        <v>10</v>
      </c>
      <c r="K216">
        <f>IF(A215=Emisiones_CH4_CO2eq_LA[[#This Row],[País]],IFERROR(((Emisiones_CH4_CO2eq_LA[[#This Row],[Emisiones Fugitivas (kilotoneladas CO₂e)]]-I215)/I215)*100,0),0)</f>
        <v>9.0909090909090917</v>
      </c>
      <c r="L216">
        <v>1.16708811515269E-2</v>
      </c>
      <c r="M216">
        <v>2400</v>
      </c>
      <c r="N216">
        <f>IF(A215=Emisiones_CH4_CO2eq_LA[[#This Row],[País]],IFERROR(Emisiones_CH4_CO2eq_LA[[#This Row],[Residuos (kilotoneladas CO₂e)]]-M215,0),0)</f>
        <v>40</v>
      </c>
      <c r="O216">
        <f>IF(A215=Emisiones_CH4_CO2eq_LA[[#This Row],[País]],IFERROR(((Emisiones_CH4_CO2eq_LA[[#This Row],[Residuos (kilotoneladas CO₂e)]]-M215)/M215)*100,0),0)</f>
        <v>1.6949152542372881</v>
      </c>
      <c r="P216">
        <v>0.23341762303053801</v>
      </c>
      <c r="Q216">
        <v>80</v>
      </c>
      <c r="R216">
        <f>IF(A215=Emisiones_CH4_CO2eq_LA[[#This Row],[País]],IFERROR(Emisiones_CH4_CO2eq_LA[[#This Row],[UCTUS (kilotoneladas CO₂e)]]-Q215,0),0)</f>
        <v>50</v>
      </c>
      <c r="S216">
        <f>IF(A215=Emisiones_CH4_CO2eq_LA[[#This Row],[País]],IFERROR(((Emisiones_CH4_CO2eq_LA[[#This Row],[UCTUS (kilotoneladas CO₂e)]]-Q215)/Q215)*100,0),0)</f>
        <v>166.66666666666669</v>
      </c>
      <c r="T216">
        <v>7.7805874343512896E-3</v>
      </c>
      <c r="U216">
        <v>0</v>
      </c>
      <c r="V216">
        <f>IF(A215=Emisiones_CH4_CO2eq_LA[[#This Row],[País]],IFERROR(Emisiones_CH4_CO2eq_LA[[#This Row],[Industria (kilotoneladas CO₂e)]]-U215,0),0)</f>
        <v>0</v>
      </c>
      <c r="W216">
        <f>IF(A215=Emisiones_CH4_CO2eq_LA[[#This Row],[País]],IFERROR(((Emisiones_CH4_CO2eq_LA[[#This Row],[Industria (kilotoneladas CO₂e)]]-U215)/U215)*100,0),0)</f>
        <v>0</v>
      </c>
      <c r="X216">
        <v>0</v>
      </c>
      <c r="Y216">
        <v>370</v>
      </c>
      <c r="Z216">
        <f>IF(A215=Emisiones_CH4_CO2eq_LA[[#This Row],[País]],IFERROR(Emisiones_CH4_CO2eq_LA[[#This Row],[Otras Quemas de Combustible (kilotoneladas CO₂e)]]-Y215,0),0)</f>
        <v>-20</v>
      </c>
      <c r="AA216">
        <f>IF(A215=Emisiones_CH4_CO2eq_LA[[#This Row],[País]],IFERROR(((Emisiones_CH4_CO2eq_LA[[#This Row],[Otras Quemas de Combustible (kilotoneladas CO₂e)]]-Y215)/Y215)*100,0),0)</f>
        <v>-5.1282051282051277</v>
      </c>
      <c r="AB216">
        <v>0.04</v>
      </c>
    </row>
    <row r="217" spans="1:28" x14ac:dyDescent="0.25">
      <c r="A217" t="s">
        <v>100</v>
      </c>
      <c r="B217" t="s">
        <v>418</v>
      </c>
      <c r="C217" t="s">
        <v>101</v>
      </c>
      <c r="D217">
        <v>2016</v>
      </c>
      <c r="E217">
        <v>6200</v>
      </c>
      <c r="F217">
        <f>IF(A216=Emisiones_CH4_CO2eq_LA[[#This Row],[País]],IFERROR(Emisiones_CH4_CO2eq_LA[[#This Row],[Agricultura (kilotoneladas CO₂e)]]-E216,0),0)</f>
        <v>190</v>
      </c>
      <c r="G217">
        <f>IF(A216=Emisiones_CH4_CO2eq_LA[[#This Row],[País]],IFERROR(((Emisiones_CH4_CO2eq_LA[[#This Row],[Agricultura (kilotoneladas CO₂e)]]-E216)/E216)*100,0),0)</f>
        <v>3.1613976705490847</v>
      </c>
      <c r="H217">
        <v>0.59626851317561003</v>
      </c>
      <c r="I217">
        <v>120</v>
      </c>
      <c r="J217">
        <f>IF(A216=Emisiones_CH4_CO2eq_LA[[#This Row],[País]],IFERROR(Emisiones_CH4_CO2eq_LA[[#This Row],[Emisiones Fugitivas (kilotoneladas CO₂e)]]-I216,0),0)</f>
        <v>0</v>
      </c>
      <c r="K217">
        <f>IF(A216=Emisiones_CH4_CO2eq_LA[[#This Row],[País]],IFERROR(((Emisiones_CH4_CO2eq_LA[[#This Row],[Emisiones Fugitivas (kilotoneladas CO₂e)]]-I216)/I216)*100,0),0)</f>
        <v>0</v>
      </c>
      <c r="L217">
        <v>1.15406809001731E-2</v>
      </c>
      <c r="M217">
        <v>2430</v>
      </c>
      <c r="N217">
        <f>IF(A216=Emisiones_CH4_CO2eq_LA[[#This Row],[País]],IFERROR(Emisiones_CH4_CO2eq_LA[[#This Row],[Residuos (kilotoneladas CO₂e)]]-M216,0),0)</f>
        <v>30</v>
      </c>
      <c r="O217">
        <f>IF(A216=Emisiones_CH4_CO2eq_LA[[#This Row],[País]],IFERROR(((Emisiones_CH4_CO2eq_LA[[#This Row],[Residuos (kilotoneladas CO₂e)]]-M216)/M216)*100,0),0)</f>
        <v>1.25</v>
      </c>
      <c r="P217">
        <v>0.23369878822850501</v>
      </c>
      <c r="Q217">
        <v>0</v>
      </c>
      <c r="R217">
        <f>IF(A216=Emisiones_CH4_CO2eq_LA[[#This Row],[País]],IFERROR(Emisiones_CH4_CO2eq_LA[[#This Row],[UCTUS (kilotoneladas CO₂e)]]-Q216,0),0)</f>
        <v>-80</v>
      </c>
      <c r="S217">
        <f>IF(A216=Emisiones_CH4_CO2eq_LA[[#This Row],[País]],IFERROR(((Emisiones_CH4_CO2eq_LA[[#This Row],[UCTUS (kilotoneladas CO₂e)]]-Q216)/Q216)*100,0),0)</f>
        <v>-100</v>
      </c>
      <c r="T217">
        <v>0</v>
      </c>
      <c r="U217">
        <v>0</v>
      </c>
      <c r="V217">
        <f>IF(A216=Emisiones_CH4_CO2eq_LA[[#This Row],[País]],IFERROR(Emisiones_CH4_CO2eq_LA[[#This Row],[Industria (kilotoneladas CO₂e)]]-U216,0),0)</f>
        <v>0</v>
      </c>
      <c r="W217">
        <f>IF(A216=Emisiones_CH4_CO2eq_LA[[#This Row],[País]],IFERROR(((Emisiones_CH4_CO2eq_LA[[#This Row],[Industria (kilotoneladas CO₂e)]]-U216)/U216)*100,0),0)</f>
        <v>0</v>
      </c>
      <c r="X217">
        <v>0</v>
      </c>
      <c r="Y217">
        <v>370</v>
      </c>
      <c r="Z217">
        <f>IF(A216=Emisiones_CH4_CO2eq_LA[[#This Row],[País]],IFERROR(Emisiones_CH4_CO2eq_LA[[#This Row],[Otras Quemas de Combustible (kilotoneladas CO₂e)]]-Y216,0),0)</f>
        <v>0</v>
      </c>
      <c r="AA217">
        <f>IF(A216=Emisiones_CH4_CO2eq_LA[[#This Row],[País]],IFERROR(((Emisiones_CH4_CO2eq_LA[[#This Row],[Otras Quemas de Combustible (kilotoneladas CO₂e)]]-Y216)/Y216)*100,0),0)</f>
        <v>0</v>
      </c>
      <c r="AB217">
        <v>0.04</v>
      </c>
    </row>
    <row r="218" spans="1:28" x14ac:dyDescent="0.25">
      <c r="A218" t="s">
        <v>102</v>
      </c>
      <c r="B218" t="s">
        <v>102</v>
      </c>
      <c r="C218" t="s">
        <v>103</v>
      </c>
      <c r="D218">
        <v>1990</v>
      </c>
      <c r="E218">
        <v>8660</v>
      </c>
      <c r="F218">
        <f>IF(A217=Emisiones_CH4_CO2eq_LA[[#This Row],[País]],IFERROR(Emisiones_CH4_CO2eq_LA[[#This Row],[Agricultura (kilotoneladas CO₂e)]]-E217,0),0)</f>
        <v>0</v>
      </c>
      <c r="G218">
        <f>IF(A217=Emisiones_CH4_CO2eq_LA[[#This Row],[País]],IFERROR(((Emisiones_CH4_CO2eq_LA[[#This Row],[Agricultura (kilotoneladas CO₂e)]]-E217)/E217)*100,0),0)</f>
        <v>0</v>
      </c>
      <c r="H218">
        <v>0.84644707262242203</v>
      </c>
      <c r="I218">
        <v>30</v>
      </c>
      <c r="J218">
        <f>IF(A217=Emisiones_CH4_CO2eq_LA[[#This Row],[País]],IFERROR(Emisiones_CH4_CO2eq_LA[[#This Row],[Emisiones Fugitivas (kilotoneladas CO₂e)]]-I217,0),0)</f>
        <v>0</v>
      </c>
      <c r="K218">
        <f>IF(A217=Emisiones_CH4_CO2eq_LA[[#This Row],[País]],IFERROR(((Emisiones_CH4_CO2eq_LA[[#This Row],[Emisiones Fugitivas (kilotoneladas CO₂e)]]-I217)/I217)*100,0),0)</f>
        <v>0</v>
      </c>
      <c r="L218">
        <v>2.93226468575896E-3</v>
      </c>
      <c r="M218">
        <v>5390</v>
      </c>
      <c r="N218">
        <f>IF(A217=Emisiones_CH4_CO2eq_LA[[#This Row],[País]],IFERROR(Emisiones_CH4_CO2eq_LA[[#This Row],[Residuos (kilotoneladas CO₂e)]]-M217,0),0)</f>
        <v>0</v>
      </c>
      <c r="O218">
        <f>IF(A217=Emisiones_CH4_CO2eq_LA[[#This Row],[País]],IFERROR(((Emisiones_CH4_CO2eq_LA[[#This Row],[Residuos (kilotoneladas CO₂e)]]-M217)/M217)*100,0),0)</f>
        <v>0</v>
      </c>
      <c r="P218">
        <v>0.52683022187469397</v>
      </c>
      <c r="Q218">
        <v>40</v>
      </c>
      <c r="R218">
        <f>IF(A217=Emisiones_CH4_CO2eq_LA[[#This Row],[País]],IFERROR(Emisiones_CH4_CO2eq_LA[[#This Row],[UCTUS (kilotoneladas CO₂e)]]-Q217,0),0)</f>
        <v>0</v>
      </c>
      <c r="S218">
        <f>IF(A217=Emisiones_CH4_CO2eq_LA[[#This Row],[País]],IFERROR(((Emisiones_CH4_CO2eq_LA[[#This Row],[UCTUS (kilotoneladas CO₂e)]]-Q217)/Q217)*100,0),0)</f>
        <v>0</v>
      </c>
      <c r="T218">
        <v>3.9096862476786197E-3</v>
      </c>
      <c r="U218">
        <v>0</v>
      </c>
      <c r="V218">
        <f>IF(A217=Emisiones_CH4_CO2eq_LA[[#This Row],[País]],IFERROR(Emisiones_CH4_CO2eq_LA[[#This Row],[Industria (kilotoneladas CO₂e)]]-U217,0),0)</f>
        <v>0</v>
      </c>
      <c r="W218">
        <f>IF(A217=Emisiones_CH4_CO2eq_LA[[#This Row],[País]],IFERROR(((Emisiones_CH4_CO2eq_LA[[#This Row],[Industria (kilotoneladas CO₂e)]]-U217)/U217)*100,0),0)</f>
        <v>0</v>
      </c>
      <c r="X218">
        <v>0</v>
      </c>
      <c r="Y218">
        <v>500</v>
      </c>
      <c r="Z218">
        <f>IF(A217=Emisiones_CH4_CO2eq_LA[[#This Row],[País]],IFERROR(Emisiones_CH4_CO2eq_LA[[#This Row],[Otras Quemas de Combustible (kilotoneladas CO₂e)]]-Y217,0),0)</f>
        <v>0</v>
      </c>
      <c r="AA218">
        <f>IF(A217=Emisiones_CH4_CO2eq_LA[[#This Row],[País]],IFERROR(((Emisiones_CH4_CO2eq_LA[[#This Row],[Otras Quemas de Combustible (kilotoneladas CO₂e)]]-Y217)/Y217)*100,0),0)</f>
        <v>0</v>
      </c>
      <c r="AB218">
        <v>0.05</v>
      </c>
    </row>
    <row r="219" spans="1:28" x14ac:dyDescent="0.25">
      <c r="A219" t="s">
        <v>102</v>
      </c>
      <c r="B219" t="s">
        <v>102</v>
      </c>
      <c r="C219" t="s">
        <v>103</v>
      </c>
      <c r="D219">
        <v>1991</v>
      </c>
      <c r="E219">
        <v>8580</v>
      </c>
      <c r="F219">
        <f>IF(A218=Emisiones_CH4_CO2eq_LA[[#This Row],[País]],IFERROR(Emisiones_CH4_CO2eq_LA[[#This Row],[Agricultura (kilotoneladas CO₂e)]]-E218,0),0)</f>
        <v>-80</v>
      </c>
      <c r="G219">
        <f>IF(A218=Emisiones_CH4_CO2eq_LA[[#This Row],[País]],IFERROR(((Emisiones_CH4_CO2eq_LA[[#This Row],[Agricultura (kilotoneladas CO₂e)]]-E218)/E218)*100,0),0)</f>
        <v>-0.92378752886836024</v>
      </c>
      <c r="H219">
        <v>0.81932773109243695</v>
      </c>
      <c r="I219">
        <v>30</v>
      </c>
      <c r="J219">
        <f>IF(A218=Emisiones_CH4_CO2eq_LA[[#This Row],[País]],IFERROR(Emisiones_CH4_CO2eq_LA[[#This Row],[Emisiones Fugitivas (kilotoneladas CO₂e)]]-I218,0),0)</f>
        <v>0</v>
      </c>
      <c r="K219">
        <f>IF(A218=Emisiones_CH4_CO2eq_LA[[#This Row],[País]],IFERROR(((Emisiones_CH4_CO2eq_LA[[#This Row],[Emisiones Fugitivas (kilotoneladas CO₂e)]]-I218)/I218)*100,0),0)</f>
        <v>0</v>
      </c>
      <c r="L219">
        <v>2.8647822765469799E-3</v>
      </c>
      <c r="M219">
        <v>5610</v>
      </c>
      <c r="N219">
        <f>IF(A218=Emisiones_CH4_CO2eq_LA[[#This Row],[País]],IFERROR(Emisiones_CH4_CO2eq_LA[[#This Row],[Residuos (kilotoneladas CO₂e)]]-M218,0),0)</f>
        <v>220</v>
      </c>
      <c r="O219">
        <f>IF(A218=Emisiones_CH4_CO2eq_LA[[#This Row],[País]],IFERROR(((Emisiones_CH4_CO2eq_LA[[#This Row],[Residuos (kilotoneladas CO₂e)]]-M218)/M218)*100,0),0)</f>
        <v>4.0816326530612246</v>
      </c>
      <c r="P219">
        <v>0.53571428571428503</v>
      </c>
      <c r="Q219">
        <v>40</v>
      </c>
      <c r="R219">
        <f>IF(A218=Emisiones_CH4_CO2eq_LA[[#This Row],[País]],IFERROR(Emisiones_CH4_CO2eq_LA[[#This Row],[UCTUS (kilotoneladas CO₂e)]]-Q218,0),0)</f>
        <v>0</v>
      </c>
      <c r="S219">
        <f>IF(A218=Emisiones_CH4_CO2eq_LA[[#This Row],[País]],IFERROR(((Emisiones_CH4_CO2eq_LA[[#This Row],[UCTUS (kilotoneladas CO₂e)]]-Q218)/Q218)*100,0),0)</f>
        <v>0</v>
      </c>
      <c r="T219">
        <v>3.8197097020626399E-3</v>
      </c>
      <c r="U219">
        <v>0</v>
      </c>
      <c r="V219">
        <f>IF(A218=Emisiones_CH4_CO2eq_LA[[#This Row],[País]],IFERROR(Emisiones_CH4_CO2eq_LA[[#This Row],[Industria (kilotoneladas CO₂e)]]-U218,0),0)</f>
        <v>0</v>
      </c>
      <c r="W219">
        <f>IF(A218=Emisiones_CH4_CO2eq_LA[[#This Row],[País]],IFERROR(((Emisiones_CH4_CO2eq_LA[[#This Row],[Industria (kilotoneladas CO₂e)]]-U218)/U218)*100,0),0)</f>
        <v>0</v>
      </c>
      <c r="X219">
        <v>0</v>
      </c>
      <c r="Y219">
        <v>510</v>
      </c>
      <c r="Z219">
        <f>IF(A218=Emisiones_CH4_CO2eq_LA[[#This Row],[País]],IFERROR(Emisiones_CH4_CO2eq_LA[[#This Row],[Otras Quemas de Combustible (kilotoneladas CO₂e)]]-Y218,0),0)</f>
        <v>10</v>
      </c>
      <c r="AA219">
        <f>IF(A218=Emisiones_CH4_CO2eq_LA[[#This Row],[País]],IFERROR(((Emisiones_CH4_CO2eq_LA[[#This Row],[Otras Quemas de Combustible (kilotoneladas CO₂e)]]-Y218)/Y218)*100,0),0)</f>
        <v>2</v>
      </c>
      <c r="AB219">
        <v>0.05</v>
      </c>
    </row>
    <row r="220" spans="1:28" x14ac:dyDescent="0.25">
      <c r="A220" t="s">
        <v>102</v>
      </c>
      <c r="B220" t="s">
        <v>102</v>
      </c>
      <c r="C220" t="s">
        <v>103</v>
      </c>
      <c r="D220">
        <v>1992</v>
      </c>
      <c r="E220">
        <v>9400</v>
      </c>
      <c r="F220">
        <f>IF(A219=Emisiones_CH4_CO2eq_LA[[#This Row],[País]],IFERROR(Emisiones_CH4_CO2eq_LA[[#This Row],[Agricultura (kilotoneladas CO₂e)]]-E219,0),0)</f>
        <v>820</v>
      </c>
      <c r="G220">
        <f>IF(A219=Emisiones_CH4_CO2eq_LA[[#This Row],[País]],IFERROR(((Emisiones_CH4_CO2eq_LA[[#This Row],[Agricultura (kilotoneladas CO₂e)]]-E219)/E219)*100,0),0)</f>
        <v>9.5571095571095572</v>
      </c>
      <c r="H220">
        <v>0.87719298245613997</v>
      </c>
      <c r="I220">
        <v>30</v>
      </c>
      <c r="J220">
        <f>IF(A219=Emisiones_CH4_CO2eq_LA[[#This Row],[País]],IFERROR(Emisiones_CH4_CO2eq_LA[[#This Row],[Emisiones Fugitivas (kilotoneladas CO₂e)]]-I219,0),0)</f>
        <v>0</v>
      </c>
      <c r="K220">
        <f>IF(A219=Emisiones_CH4_CO2eq_LA[[#This Row],[País]],IFERROR(((Emisiones_CH4_CO2eq_LA[[#This Row],[Emisiones Fugitivas (kilotoneladas CO₂e)]]-I219)/I219)*100,0),0)</f>
        <v>0</v>
      </c>
      <c r="L220">
        <v>2.7995520716685299E-3</v>
      </c>
      <c r="M220">
        <v>5840</v>
      </c>
      <c r="N220">
        <f>IF(A219=Emisiones_CH4_CO2eq_LA[[#This Row],[País]],IFERROR(Emisiones_CH4_CO2eq_LA[[#This Row],[Residuos (kilotoneladas CO₂e)]]-M219,0),0)</f>
        <v>230</v>
      </c>
      <c r="O220">
        <f>IF(A219=Emisiones_CH4_CO2eq_LA[[#This Row],[País]],IFERROR(((Emisiones_CH4_CO2eq_LA[[#This Row],[Residuos (kilotoneladas CO₂e)]]-M219)/M219)*100,0),0)</f>
        <v>4.0998217468805702</v>
      </c>
      <c r="P220">
        <v>0.54497946995147395</v>
      </c>
      <c r="Q220">
        <v>40</v>
      </c>
      <c r="R220">
        <f>IF(A219=Emisiones_CH4_CO2eq_LA[[#This Row],[País]],IFERROR(Emisiones_CH4_CO2eq_LA[[#This Row],[UCTUS (kilotoneladas CO₂e)]]-Q219,0),0)</f>
        <v>0</v>
      </c>
      <c r="S220">
        <f>IF(A219=Emisiones_CH4_CO2eq_LA[[#This Row],[País]],IFERROR(((Emisiones_CH4_CO2eq_LA[[#This Row],[UCTUS (kilotoneladas CO₂e)]]-Q219)/Q219)*100,0),0)</f>
        <v>0</v>
      </c>
      <c r="T220">
        <v>3.7327360955580402E-3</v>
      </c>
      <c r="U220">
        <v>0</v>
      </c>
      <c r="V220">
        <f>IF(A219=Emisiones_CH4_CO2eq_LA[[#This Row],[País]],IFERROR(Emisiones_CH4_CO2eq_LA[[#This Row],[Industria (kilotoneladas CO₂e)]]-U219,0),0)</f>
        <v>0</v>
      </c>
      <c r="W220">
        <f>IF(A219=Emisiones_CH4_CO2eq_LA[[#This Row],[País]],IFERROR(((Emisiones_CH4_CO2eq_LA[[#This Row],[Industria (kilotoneladas CO₂e)]]-U219)/U219)*100,0),0)</f>
        <v>0</v>
      </c>
      <c r="X220">
        <v>0</v>
      </c>
      <c r="Y220">
        <v>530</v>
      </c>
      <c r="Z220">
        <f>IF(A219=Emisiones_CH4_CO2eq_LA[[#This Row],[País]],IFERROR(Emisiones_CH4_CO2eq_LA[[#This Row],[Otras Quemas de Combustible (kilotoneladas CO₂e)]]-Y219,0),0)</f>
        <v>20</v>
      </c>
      <c r="AA220">
        <f>IF(A219=Emisiones_CH4_CO2eq_LA[[#This Row],[País]],IFERROR(((Emisiones_CH4_CO2eq_LA[[#This Row],[Otras Quemas de Combustible (kilotoneladas CO₂e)]]-Y219)/Y219)*100,0),0)</f>
        <v>3.9215686274509802</v>
      </c>
      <c r="AB220">
        <v>0.05</v>
      </c>
    </row>
    <row r="221" spans="1:28" x14ac:dyDescent="0.25">
      <c r="A221" t="s">
        <v>102</v>
      </c>
      <c r="B221" t="s">
        <v>102</v>
      </c>
      <c r="C221" t="s">
        <v>103</v>
      </c>
      <c r="D221">
        <v>1993</v>
      </c>
      <c r="E221">
        <v>9850</v>
      </c>
      <c r="F221">
        <f>IF(A220=Emisiones_CH4_CO2eq_LA[[#This Row],[País]],IFERROR(Emisiones_CH4_CO2eq_LA[[#This Row],[Agricultura (kilotoneladas CO₂e)]]-E220,0),0)</f>
        <v>450</v>
      </c>
      <c r="G221">
        <f>IF(A220=Emisiones_CH4_CO2eq_LA[[#This Row],[País]],IFERROR(((Emisiones_CH4_CO2eq_LA[[#This Row],[Agricultura (kilotoneladas CO₂e)]]-E220)/E220)*100,0),0)</f>
        <v>4.7872340425531918</v>
      </c>
      <c r="H221">
        <v>0.89864063497855995</v>
      </c>
      <c r="I221">
        <v>30</v>
      </c>
      <c r="J221">
        <f>IF(A220=Emisiones_CH4_CO2eq_LA[[#This Row],[País]],IFERROR(Emisiones_CH4_CO2eq_LA[[#This Row],[Emisiones Fugitivas (kilotoneladas CO₂e)]]-I220,0),0)</f>
        <v>0</v>
      </c>
      <c r="K221">
        <f>IF(A220=Emisiones_CH4_CO2eq_LA[[#This Row],[País]],IFERROR(((Emisiones_CH4_CO2eq_LA[[#This Row],[Emisiones Fugitivas (kilotoneladas CO₂e)]]-I220)/I220)*100,0),0)</f>
        <v>0</v>
      </c>
      <c r="L221">
        <v>2.7369765532341901E-3</v>
      </c>
      <c r="M221">
        <v>6070</v>
      </c>
      <c r="N221">
        <f>IF(A220=Emisiones_CH4_CO2eq_LA[[#This Row],[País]],IFERROR(Emisiones_CH4_CO2eq_LA[[#This Row],[Residuos (kilotoneladas CO₂e)]]-M220,0),0)</f>
        <v>230</v>
      </c>
      <c r="O221">
        <f>IF(A220=Emisiones_CH4_CO2eq_LA[[#This Row],[País]],IFERROR(((Emisiones_CH4_CO2eq_LA[[#This Row],[Residuos (kilotoneladas CO₂e)]]-M220)/M220)*100,0),0)</f>
        <v>3.9383561643835616</v>
      </c>
      <c r="P221">
        <v>0.55378158927105103</v>
      </c>
      <c r="Q221">
        <v>40</v>
      </c>
      <c r="R221">
        <f>IF(A220=Emisiones_CH4_CO2eq_LA[[#This Row],[País]],IFERROR(Emisiones_CH4_CO2eq_LA[[#This Row],[UCTUS (kilotoneladas CO₂e)]]-Q220,0),0)</f>
        <v>0</v>
      </c>
      <c r="S221">
        <f>IF(A220=Emisiones_CH4_CO2eq_LA[[#This Row],[País]],IFERROR(((Emisiones_CH4_CO2eq_LA[[#This Row],[UCTUS (kilotoneladas CO₂e)]]-Q220)/Q220)*100,0),0)</f>
        <v>0</v>
      </c>
      <c r="T221">
        <v>3.6493020709789199E-3</v>
      </c>
      <c r="U221">
        <v>0</v>
      </c>
      <c r="V221">
        <f>IF(A220=Emisiones_CH4_CO2eq_LA[[#This Row],[País]],IFERROR(Emisiones_CH4_CO2eq_LA[[#This Row],[Industria (kilotoneladas CO₂e)]]-U220,0),0)</f>
        <v>0</v>
      </c>
      <c r="W221">
        <f>IF(A220=Emisiones_CH4_CO2eq_LA[[#This Row],[País]],IFERROR(((Emisiones_CH4_CO2eq_LA[[#This Row],[Industria (kilotoneladas CO₂e)]]-U220)/U220)*100,0),0)</f>
        <v>0</v>
      </c>
      <c r="X221">
        <v>0</v>
      </c>
      <c r="Y221">
        <v>540</v>
      </c>
      <c r="Z221">
        <f>IF(A220=Emisiones_CH4_CO2eq_LA[[#This Row],[País]],IFERROR(Emisiones_CH4_CO2eq_LA[[#This Row],[Otras Quemas de Combustible (kilotoneladas CO₂e)]]-Y220,0),0)</f>
        <v>10</v>
      </c>
      <c r="AA221">
        <f>IF(A220=Emisiones_CH4_CO2eq_LA[[#This Row],[País]],IFERROR(((Emisiones_CH4_CO2eq_LA[[#This Row],[Otras Quemas de Combustible (kilotoneladas CO₂e)]]-Y220)/Y220)*100,0),0)</f>
        <v>1.8867924528301887</v>
      </c>
      <c r="AB221">
        <v>0.05</v>
      </c>
    </row>
    <row r="222" spans="1:28" x14ac:dyDescent="0.25">
      <c r="A222" t="s">
        <v>102</v>
      </c>
      <c r="B222" t="s">
        <v>102</v>
      </c>
      <c r="C222" t="s">
        <v>103</v>
      </c>
      <c r="D222">
        <v>1994</v>
      </c>
      <c r="E222">
        <v>10210</v>
      </c>
      <c r="F222">
        <f>IF(A221=Emisiones_CH4_CO2eq_LA[[#This Row],[País]],IFERROR(Emisiones_CH4_CO2eq_LA[[#This Row],[Agricultura (kilotoneladas CO₂e)]]-E221,0),0)</f>
        <v>360</v>
      </c>
      <c r="G222">
        <f>IF(A221=Emisiones_CH4_CO2eq_LA[[#This Row],[País]],IFERROR(((Emisiones_CH4_CO2eq_LA[[#This Row],[Agricultura (kilotoneladas CO₂e)]]-E221)/E221)*100,0),0)</f>
        <v>3.654822335025381</v>
      </c>
      <c r="H222">
        <v>0.91095645967166305</v>
      </c>
      <c r="I222">
        <v>30</v>
      </c>
      <c r="J222">
        <f>IF(A221=Emisiones_CH4_CO2eq_LA[[#This Row],[País]],IFERROR(Emisiones_CH4_CO2eq_LA[[#This Row],[Emisiones Fugitivas (kilotoneladas CO₂e)]]-I221,0),0)</f>
        <v>0</v>
      </c>
      <c r="K222">
        <f>IF(A221=Emisiones_CH4_CO2eq_LA[[#This Row],[País]],IFERROR(((Emisiones_CH4_CO2eq_LA[[#This Row],[Emisiones Fugitivas (kilotoneladas CO₂e)]]-I221)/I221)*100,0),0)</f>
        <v>0</v>
      </c>
      <c r="L222">
        <v>2.6766595289079201E-3</v>
      </c>
      <c r="M222">
        <v>6290</v>
      </c>
      <c r="N222">
        <f>IF(A221=Emisiones_CH4_CO2eq_LA[[#This Row],[País]],IFERROR(Emisiones_CH4_CO2eq_LA[[#This Row],[Residuos (kilotoneladas CO₂e)]]-M221,0),0)</f>
        <v>220</v>
      </c>
      <c r="O222">
        <f>IF(A221=Emisiones_CH4_CO2eq_LA[[#This Row],[País]],IFERROR(((Emisiones_CH4_CO2eq_LA[[#This Row],[Residuos (kilotoneladas CO₂e)]]-M221)/M221)*100,0),0)</f>
        <v>3.6243822075782535</v>
      </c>
      <c r="P222">
        <v>0.561206281227694</v>
      </c>
      <c r="Q222">
        <v>40</v>
      </c>
      <c r="R222">
        <f>IF(A221=Emisiones_CH4_CO2eq_LA[[#This Row],[País]],IFERROR(Emisiones_CH4_CO2eq_LA[[#This Row],[UCTUS (kilotoneladas CO₂e)]]-Q221,0),0)</f>
        <v>0</v>
      </c>
      <c r="S222">
        <f>IF(A221=Emisiones_CH4_CO2eq_LA[[#This Row],[País]],IFERROR(((Emisiones_CH4_CO2eq_LA[[#This Row],[UCTUS (kilotoneladas CO₂e)]]-Q221)/Q221)*100,0),0)</f>
        <v>0</v>
      </c>
      <c r="T222">
        <v>3.56887937187723E-3</v>
      </c>
      <c r="U222">
        <v>0</v>
      </c>
      <c r="V222">
        <f>IF(A221=Emisiones_CH4_CO2eq_LA[[#This Row],[País]],IFERROR(Emisiones_CH4_CO2eq_LA[[#This Row],[Industria (kilotoneladas CO₂e)]]-U221,0),0)</f>
        <v>0</v>
      </c>
      <c r="W222">
        <f>IF(A221=Emisiones_CH4_CO2eq_LA[[#This Row],[País]],IFERROR(((Emisiones_CH4_CO2eq_LA[[#This Row],[Industria (kilotoneladas CO₂e)]]-U221)/U221)*100,0),0)</f>
        <v>0</v>
      </c>
      <c r="X222">
        <v>0</v>
      </c>
      <c r="Y222">
        <v>550</v>
      </c>
      <c r="Z222">
        <f>IF(A221=Emisiones_CH4_CO2eq_LA[[#This Row],[País]],IFERROR(Emisiones_CH4_CO2eq_LA[[#This Row],[Otras Quemas de Combustible (kilotoneladas CO₂e)]]-Y221,0),0)</f>
        <v>10</v>
      </c>
      <c r="AA222">
        <f>IF(A221=Emisiones_CH4_CO2eq_LA[[#This Row],[País]],IFERROR(((Emisiones_CH4_CO2eq_LA[[#This Row],[Otras Quemas de Combustible (kilotoneladas CO₂e)]]-Y221)/Y221)*100,0),0)</f>
        <v>1.8518518518518516</v>
      </c>
      <c r="AB222">
        <v>0.05</v>
      </c>
    </row>
    <row r="223" spans="1:28" x14ac:dyDescent="0.25">
      <c r="A223" t="s">
        <v>102</v>
      </c>
      <c r="B223" t="s">
        <v>102</v>
      </c>
      <c r="C223" t="s">
        <v>103</v>
      </c>
      <c r="D223">
        <v>1995</v>
      </c>
      <c r="E223">
        <v>10360</v>
      </c>
      <c r="F223">
        <f>IF(A222=Emisiones_CH4_CO2eq_LA[[#This Row],[País]],IFERROR(Emisiones_CH4_CO2eq_LA[[#This Row],[Agricultura (kilotoneladas CO₂e)]]-E222,0),0)</f>
        <v>150</v>
      </c>
      <c r="G223">
        <f>IF(A222=Emisiones_CH4_CO2eq_LA[[#This Row],[País]],IFERROR(((Emisiones_CH4_CO2eq_LA[[#This Row],[Agricultura (kilotoneladas CO₂e)]]-E222)/E222)*100,0),0)</f>
        <v>1.4691478942213516</v>
      </c>
      <c r="H223">
        <v>0.904408555216062</v>
      </c>
      <c r="I223">
        <v>30</v>
      </c>
      <c r="J223">
        <f>IF(A222=Emisiones_CH4_CO2eq_LA[[#This Row],[País]],IFERROR(Emisiones_CH4_CO2eq_LA[[#This Row],[Emisiones Fugitivas (kilotoneladas CO₂e)]]-I222,0),0)</f>
        <v>0</v>
      </c>
      <c r="K223">
        <f>IF(A222=Emisiones_CH4_CO2eq_LA[[#This Row],[País]],IFERROR(((Emisiones_CH4_CO2eq_LA[[#This Row],[Emisiones Fugitivas (kilotoneladas CO₂e)]]-I222)/I222)*100,0),0)</f>
        <v>0</v>
      </c>
      <c r="L223">
        <v>2.6189436927106001E-3</v>
      </c>
      <c r="M223">
        <v>6420</v>
      </c>
      <c r="N223">
        <f>IF(A222=Emisiones_CH4_CO2eq_LA[[#This Row],[País]],IFERROR(Emisiones_CH4_CO2eq_LA[[#This Row],[Residuos (kilotoneladas CO₂e)]]-M222,0),0)</f>
        <v>130</v>
      </c>
      <c r="O223">
        <f>IF(A222=Emisiones_CH4_CO2eq_LA[[#This Row],[País]],IFERROR(((Emisiones_CH4_CO2eq_LA[[#This Row],[Residuos (kilotoneladas CO₂e)]]-M222)/M222)*100,0),0)</f>
        <v>2.066772655007949</v>
      </c>
      <c r="P223">
        <v>0.56045395024006905</v>
      </c>
      <c r="Q223">
        <v>40</v>
      </c>
      <c r="R223">
        <f>IF(A222=Emisiones_CH4_CO2eq_LA[[#This Row],[País]],IFERROR(Emisiones_CH4_CO2eq_LA[[#This Row],[UCTUS (kilotoneladas CO₂e)]]-Q222,0),0)</f>
        <v>0</v>
      </c>
      <c r="S223">
        <f>IF(A222=Emisiones_CH4_CO2eq_LA[[#This Row],[País]],IFERROR(((Emisiones_CH4_CO2eq_LA[[#This Row],[UCTUS (kilotoneladas CO₂e)]]-Q222)/Q222)*100,0),0)</f>
        <v>0</v>
      </c>
      <c r="T223">
        <v>3.49192492361414E-3</v>
      </c>
      <c r="U223">
        <v>0</v>
      </c>
      <c r="V223">
        <f>IF(A222=Emisiones_CH4_CO2eq_LA[[#This Row],[País]],IFERROR(Emisiones_CH4_CO2eq_LA[[#This Row],[Industria (kilotoneladas CO₂e)]]-U222,0),0)</f>
        <v>0</v>
      </c>
      <c r="W223">
        <f>IF(A222=Emisiones_CH4_CO2eq_LA[[#This Row],[País]],IFERROR(((Emisiones_CH4_CO2eq_LA[[#This Row],[Industria (kilotoneladas CO₂e)]]-U222)/U222)*100,0),0)</f>
        <v>0</v>
      </c>
      <c r="X223">
        <v>0</v>
      </c>
      <c r="Y223">
        <v>560</v>
      </c>
      <c r="Z223">
        <f>IF(A222=Emisiones_CH4_CO2eq_LA[[#This Row],[País]],IFERROR(Emisiones_CH4_CO2eq_LA[[#This Row],[Otras Quemas de Combustible (kilotoneladas CO₂e)]]-Y222,0),0)</f>
        <v>10</v>
      </c>
      <c r="AA223">
        <f>IF(A222=Emisiones_CH4_CO2eq_LA[[#This Row],[País]],IFERROR(((Emisiones_CH4_CO2eq_LA[[#This Row],[Otras Quemas de Combustible (kilotoneladas CO₂e)]]-Y222)/Y222)*100,0),0)</f>
        <v>1.8181818181818181</v>
      </c>
      <c r="AB223">
        <v>0.05</v>
      </c>
    </row>
    <row r="224" spans="1:28" x14ac:dyDescent="0.25">
      <c r="A224" t="s">
        <v>102</v>
      </c>
      <c r="B224" t="s">
        <v>102</v>
      </c>
      <c r="C224" t="s">
        <v>103</v>
      </c>
      <c r="D224">
        <v>1996</v>
      </c>
      <c r="E224">
        <v>10640</v>
      </c>
      <c r="F224">
        <f>IF(A223=Emisiones_CH4_CO2eq_LA[[#This Row],[País]],IFERROR(Emisiones_CH4_CO2eq_LA[[#This Row],[Agricultura (kilotoneladas CO₂e)]]-E223,0),0)</f>
        <v>280</v>
      </c>
      <c r="G224">
        <f>IF(A223=Emisiones_CH4_CO2eq_LA[[#This Row],[País]],IFERROR(((Emisiones_CH4_CO2eq_LA[[#This Row],[Agricultura (kilotoneladas CO₂e)]]-E223)/E223)*100,0),0)</f>
        <v>2.7027027027027026</v>
      </c>
      <c r="H224">
        <v>0.90916858925061905</v>
      </c>
      <c r="I224">
        <v>30</v>
      </c>
      <c r="J224">
        <f>IF(A223=Emisiones_CH4_CO2eq_LA[[#This Row],[País]],IFERROR(Emisiones_CH4_CO2eq_LA[[#This Row],[Emisiones Fugitivas (kilotoneladas CO₂e)]]-I223,0),0)</f>
        <v>0</v>
      </c>
      <c r="K224">
        <f>IF(A223=Emisiones_CH4_CO2eq_LA[[#This Row],[País]],IFERROR(((Emisiones_CH4_CO2eq_LA[[#This Row],[Emisiones Fugitivas (kilotoneladas CO₂e)]]-I223)/I223)*100,0),0)</f>
        <v>0</v>
      </c>
      <c r="L224">
        <v>2.5634452704434698E-3</v>
      </c>
      <c r="M224">
        <v>6550</v>
      </c>
      <c r="N224">
        <f>IF(A223=Emisiones_CH4_CO2eq_LA[[#This Row],[País]],IFERROR(Emisiones_CH4_CO2eq_LA[[#This Row],[Residuos (kilotoneladas CO₂e)]]-M223,0),0)</f>
        <v>130</v>
      </c>
      <c r="O224">
        <f>IF(A223=Emisiones_CH4_CO2eq_LA[[#This Row],[País]],IFERROR(((Emisiones_CH4_CO2eq_LA[[#This Row],[Residuos (kilotoneladas CO₂e)]]-M223)/M223)*100,0),0)</f>
        <v>2.0249221183800623</v>
      </c>
      <c r="P224">
        <v>0.55968555071349202</v>
      </c>
      <c r="Q224">
        <v>10</v>
      </c>
      <c r="R224">
        <f>IF(A223=Emisiones_CH4_CO2eq_LA[[#This Row],[País]],IFERROR(Emisiones_CH4_CO2eq_LA[[#This Row],[UCTUS (kilotoneladas CO₂e)]]-Q223,0),0)</f>
        <v>-30</v>
      </c>
      <c r="S224">
        <f>IF(A223=Emisiones_CH4_CO2eq_LA[[#This Row],[País]],IFERROR(((Emisiones_CH4_CO2eq_LA[[#This Row],[UCTUS (kilotoneladas CO₂e)]]-Q223)/Q223)*100,0),0)</f>
        <v>-75</v>
      </c>
      <c r="T224">
        <v>8.5448175681449197E-4</v>
      </c>
      <c r="U224">
        <v>0</v>
      </c>
      <c r="V224">
        <f>IF(A223=Emisiones_CH4_CO2eq_LA[[#This Row],[País]],IFERROR(Emisiones_CH4_CO2eq_LA[[#This Row],[Industria (kilotoneladas CO₂e)]]-U223,0),0)</f>
        <v>0</v>
      </c>
      <c r="W224">
        <f>IF(A223=Emisiones_CH4_CO2eq_LA[[#This Row],[País]],IFERROR(((Emisiones_CH4_CO2eq_LA[[#This Row],[Industria (kilotoneladas CO₂e)]]-U223)/U223)*100,0),0)</f>
        <v>0</v>
      </c>
      <c r="X224">
        <v>0</v>
      </c>
      <c r="Y224">
        <v>560</v>
      </c>
      <c r="Z224">
        <f>IF(A223=Emisiones_CH4_CO2eq_LA[[#This Row],[País]],IFERROR(Emisiones_CH4_CO2eq_LA[[#This Row],[Otras Quemas de Combustible (kilotoneladas CO₂e)]]-Y223,0),0)</f>
        <v>0</v>
      </c>
      <c r="AA224">
        <f>IF(A223=Emisiones_CH4_CO2eq_LA[[#This Row],[País]],IFERROR(((Emisiones_CH4_CO2eq_LA[[#This Row],[Otras Quemas de Combustible (kilotoneladas CO₂e)]]-Y223)/Y223)*100,0),0)</f>
        <v>0</v>
      </c>
      <c r="AB224">
        <v>0.05</v>
      </c>
    </row>
    <row r="225" spans="1:28" x14ac:dyDescent="0.25">
      <c r="A225" t="s">
        <v>102</v>
      </c>
      <c r="B225" t="s">
        <v>102</v>
      </c>
      <c r="C225" t="s">
        <v>103</v>
      </c>
      <c r="D225">
        <v>1997</v>
      </c>
      <c r="E225">
        <v>11130</v>
      </c>
      <c r="F225">
        <f>IF(A224=Emisiones_CH4_CO2eq_LA[[#This Row],[País]],IFERROR(Emisiones_CH4_CO2eq_LA[[#This Row],[Agricultura (kilotoneladas CO₂e)]]-E224,0),0)</f>
        <v>490</v>
      </c>
      <c r="G225">
        <f>IF(A224=Emisiones_CH4_CO2eq_LA[[#This Row],[País]],IFERROR(((Emisiones_CH4_CO2eq_LA[[#This Row],[Agricultura (kilotoneladas CO₂e)]]-E224)/E224)*100,0),0)</f>
        <v>4.6052631578947363</v>
      </c>
      <c r="H225">
        <v>0.93130281984771102</v>
      </c>
      <c r="I225">
        <v>30</v>
      </c>
      <c r="J225">
        <f>IF(A224=Emisiones_CH4_CO2eq_LA[[#This Row],[País]],IFERROR(Emisiones_CH4_CO2eq_LA[[#This Row],[Emisiones Fugitivas (kilotoneladas CO₂e)]]-I224,0),0)</f>
        <v>0</v>
      </c>
      <c r="K225">
        <f>IF(A224=Emisiones_CH4_CO2eq_LA[[#This Row],[País]],IFERROR(((Emisiones_CH4_CO2eq_LA[[#This Row],[Emisiones Fugitivas (kilotoneladas CO₂e)]]-I224)/I224)*100,0),0)</f>
        <v>0</v>
      </c>
      <c r="L225">
        <v>2.5102501882687599E-3</v>
      </c>
      <c r="M225">
        <v>6690</v>
      </c>
      <c r="N225">
        <f>IF(A224=Emisiones_CH4_CO2eq_LA[[#This Row],[País]],IFERROR(Emisiones_CH4_CO2eq_LA[[#This Row],[Residuos (kilotoneladas CO₂e)]]-M224,0),0)</f>
        <v>140</v>
      </c>
      <c r="O225">
        <f>IF(A224=Emisiones_CH4_CO2eq_LA[[#This Row],[País]],IFERROR(((Emisiones_CH4_CO2eq_LA[[#This Row],[Residuos (kilotoneladas CO₂e)]]-M224)/M224)*100,0),0)</f>
        <v>2.1374045801526718</v>
      </c>
      <c r="P225">
        <v>0.55978579198393397</v>
      </c>
      <c r="Q225">
        <v>10</v>
      </c>
      <c r="R225">
        <f>IF(A224=Emisiones_CH4_CO2eq_LA[[#This Row],[País]],IFERROR(Emisiones_CH4_CO2eq_LA[[#This Row],[UCTUS (kilotoneladas CO₂e)]]-Q224,0),0)</f>
        <v>0</v>
      </c>
      <c r="S225">
        <f>IF(A224=Emisiones_CH4_CO2eq_LA[[#This Row],[País]],IFERROR(((Emisiones_CH4_CO2eq_LA[[#This Row],[UCTUS (kilotoneladas CO₂e)]]-Q224)/Q224)*100,0),0)</f>
        <v>0</v>
      </c>
      <c r="T225">
        <v>8.3675006275625401E-4</v>
      </c>
      <c r="U225">
        <v>0</v>
      </c>
      <c r="V225">
        <f>IF(A224=Emisiones_CH4_CO2eq_LA[[#This Row],[País]],IFERROR(Emisiones_CH4_CO2eq_LA[[#This Row],[Industria (kilotoneladas CO₂e)]]-U224,0),0)</f>
        <v>0</v>
      </c>
      <c r="W225">
        <f>IF(A224=Emisiones_CH4_CO2eq_LA[[#This Row],[País]],IFERROR(((Emisiones_CH4_CO2eq_LA[[#This Row],[Industria (kilotoneladas CO₂e)]]-U224)/U224)*100,0),0)</f>
        <v>0</v>
      </c>
      <c r="X225">
        <v>0</v>
      </c>
      <c r="Y225">
        <v>570</v>
      </c>
      <c r="Z225">
        <f>IF(A224=Emisiones_CH4_CO2eq_LA[[#This Row],[País]],IFERROR(Emisiones_CH4_CO2eq_LA[[#This Row],[Otras Quemas de Combustible (kilotoneladas CO₂e)]]-Y224,0),0)</f>
        <v>10</v>
      </c>
      <c r="AA225">
        <f>IF(A224=Emisiones_CH4_CO2eq_LA[[#This Row],[País]],IFERROR(((Emisiones_CH4_CO2eq_LA[[#This Row],[Otras Quemas de Combustible (kilotoneladas CO₂e)]]-Y224)/Y224)*100,0),0)</f>
        <v>1.7857142857142856</v>
      </c>
      <c r="AB225">
        <v>0.05</v>
      </c>
    </row>
    <row r="226" spans="1:28" x14ac:dyDescent="0.25">
      <c r="A226" t="s">
        <v>102</v>
      </c>
      <c r="B226" t="s">
        <v>102</v>
      </c>
      <c r="C226" t="s">
        <v>103</v>
      </c>
      <c r="D226">
        <v>1998</v>
      </c>
      <c r="E226">
        <v>10240</v>
      </c>
      <c r="F226">
        <f>IF(A225=Emisiones_CH4_CO2eq_LA[[#This Row],[País]],IFERROR(Emisiones_CH4_CO2eq_LA[[#This Row],[Agricultura (kilotoneladas CO₂e)]]-E225,0),0)</f>
        <v>-890</v>
      </c>
      <c r="G226">
        <f>IF(A225=Emisiones_CH4_CO2eq_LA[[#This Row],[País]],IFERROR(((Emisiones_CH4_CO2eq_LA[[#This Row],[Agricultura (kilotoneladas CO₂e)]]-E225)/E225)*100,0),0)</f>
        <v>-7.9964061096136572</v>
      </c>
      <c r="H226">
        <v>0.83948188227578202</v>
      </c>
      <c r="I226">
        <v>30</v>
      </c>
      <c r="J226">
        <f>IF(A225=Emisiones_CH4_CO2eq_LA[[#This Row],[País]],IFERROR(Emisiones_CH4_CO2eq_LA[[#This Row],[Emisiones Fugitivas (kilotoneladas CO₂e)]]-I225,0),0)</f>
        <v>0</v>
      </c>
      <c r="K226">
        <f>IF(A225=Emisiones_CH4_CO2eq_LA[[#This Row],[País]],IFERROR(((Emisiones_CH4_CO2eq_LA[[#This Row],[Emisiones Fugitivas (kilotoneladas CO₂e)]]-I225)/I225)*100,0),0)</f>
        <v>0</v>
      </c>
      <c r="L226">
        <v>2.4594195769798298E-3</v>
      </c>
      <c r="M226">
        <v>6820</v>
      </c>
      <c r="N226">
        <f>IF(A225=Emisiones_CH4_CO2eq_LA[[#This Row],[País]],IFERROR(Emisiones_CH4_CO2eq_LA[[#This Row],[Residuos (kilotoneladas CO₂e)]]-M225,0),0)</f>
        <v>130</v>
      </c>
      <c r="O226">
        <f>IF(A225=Emisiones_CH4_CO2eq_LA[[#This Row],[País]],IFERROR(((Emisiones_CH4_CO2eq_LA[[#This Row],[Residuos (kilotoneladas CO₂e)]]-M225)/M225)*100,0),0)</f>
        <v>1.9431988041853512</v>
      </c>
      <c r="P226">
        <v>0.55910805050008106</v>
      </c>
      <c r="Q226">
        <v>10</v>
      </c>
      <c r="R226">
        <f>IF(A225=Emisiones_CH4_CO2eq_LA[[#This Row],[País]],IFERROR(Emisiones_CH4_CO2eq_LA[[#This Row],[UCTUS (kilotoneladas CO₂e)]]-Q225,0),0)</f>
        <v>0</v>
      </c>
      <c r="S226">
        <f>IF(A225=Emisiones_CH4_CO2eq_LA[[#This Row],[País]],IFERROR(((Emisiones_CH4_CO2eq_LA[[#This Row],[UCTUS (kilotoneladas CO₂e)]]-Q225)/Q225)*100,0),0)</f>
        <v>0</v>
      </c>
      <c r="T226">
        <v>8.1980652565994403E-4</v>
      </c>
      <c r="U226">
        <v>0</v>
      </c>
      <c r="V226">
        <f>IF(A225=Emisiones_CH4_CO2eq_LA[[#This Row],[País]],IFERROR(Emisiones_CH4_CO2eq_LA[[#This Row],[Industria (kilotoneladas CO₂e)]]-U225,0),0)</f>
        <v>0</v>
      </c>
      <c r="W226">
        <f>IF(A225=Emisiones_CH4_CO2eq_LA[[#This Row],[País]],IFERROR(((Emisiones_CH4_CO2eq_LA[[#This Row],[Industria (kilotoneladas CO₂e)]]-U225)/U225)*100,0),0)</f>
        <v>0</v>
      </c>
      <c r="X226">
        <v>0</v>
      </c>
      <c r="Y226">
        <v>570</v>
      </c>
      <c r="Z226">
        <f>IF(A225=Emisiones_CH4_CO2eq_LA[[#This Row],[País]],IFERROR(Emisiones_CH4_CO2eq_LA[[#This Row],[Otras Quemas de Combustible (kilotoneladas CO₂e)]]-Y225,0),0)</f>
        <v>0</v>
      </c>
      <c r="AA226">
        <f>IF(A225=Emisiones_CH4_CO2eq_LA[[#This Row],[País]],IFERROR(((Emisiones_CH4_CO2eq_LA[[#This Row],[Otras Quemas de Combustible (kilotoneladas CO₂e)]]-Y225)/Y225)*100,0),0)</f>
        <v>0</v>
      </c>
      <c r="AB226">
        <v>0.05</v>
      </c>
    </row>
    <row r="227" spans="1:28" x14ac:dyDescent="0.25">
      <c r="A227" t="s">
        <v>102</v>
      </c>
      <c r="B227" t="s">
        <v>102</v>
      </c>
      <c r="C227" t="s">
        <v>103</v>
      </c>
      <c r="D227">
        <v>1999</v>
      </c>
      <c r="E227">
        <v>10440</v>
      </c>
      <c r="F227">
        <f>IF(A226=Emisiones_CH4_CO2eq_LA[[#This Row],[País]],IFERROR(Emisiones_CH4_CO2eq_LA[[#This Row],[Agricultura (kilotoneladas CO₂e)]]-E226,0),0)</f>
        <v>200</v>
      </c>
      <c r="G227">
        <f>IF(A226=Emisiones_CH4_CO2eq_LA[[#This Row],[País]],IFERROR(((Emisiones_CH4_CO2eq_LA[[#This Row],[Agricultura (kilotoneladas CO₂e)]]-E226)/E226)*100,0),0)</f>
        <v>1.953125</v>
      </c>
      <c r="H227">
        <v>0.83909339334512101</v>
      </c>
      <c r="I227">
        <v>30</v>
      </c>
      <c r="J227">
        <f>IF(A226=Emisiones_CH4_CO2eq_LA[[#This Row],[País]],IFERROR(Emisiones_CH4_CO2eq_LA[[#This Row],[Emisiones Fugitivas (kilotoneladas CO₂e)]]-I226,0),0)</f>
        <v>0</v>
      </c>
      <c r="K227">
        <f>IF(A226=Emisiones_CH4_CO2eq_LA[[#This Row],[País]],IFERROR(((Emisiones_CH4_CO2eq_LA[[#This Row],[Emisiones Fugitivas (kilotoneladas CO₂e)]]-I226)/I226)*100,0),0)</f>
        <v>0</v>
      </c>
      <c r="L227">
        <v>2.41118791191126E-3</v>
      </c>
      <c r="M227">
        <v>6950</v>
      </c>
      <c r="N227">
        <f>IF(A226=Emisiones_CH4_CO2eq_LA[[#This Row],[País]],IFERROR(Emisiones_CH4_CO2eq_LA[[#This Row],[Residuos (kilotoneladas CO₂e)]]-M226,0),0)</f>
        <v>130</v>
      </c>
      <c r="O227">
        <f>IF(A226=Emisiones_CH4_CO2eq_LA[[#This Row],[País]],IFERROR(((Emisiones_CH4_CO2eq_LA[[#This Row],[Residuos (kilotoneladas CO₂e)]]-M226)/M226)*100,0),0)</f>
        <v>1.9061583577712611</v>
      </c>
      <c r="P227">
        <v>0.55859186625944302</v>
      </c>
      <c r="Q227">
        <v>10</v>
      </c>
      <c r="R227">
        <f>IF(A226=Emisiones_CH4_CO2eq_LA[[#This Row],[País]],IFERROR(Emisiones_CH4_CO2eq_LA[[#This Row],[UCTUS (kilotoneladas CO₂e)]]-Q226,0),0)</f>
        <v>0</v>
      </c>
      <c r="S227">
        <f>IF(A226=Emisiones_CH4_CO2eq_LA[[#This Row],[País]],IFERROR(((Emisiones_CH4_CO2eq_LA[[#This Row],[UCTUS (kilotoneladas CO₂e)]]-Q226)/Q226)*100,0),0)</f>
        <v>0</v>
      </c>
      <c r="T227">
        <v>8.0372930397042196E-4</v>
      </c>
      <c r="U227">
        <v>0</v>
      </c>
      <c r="V227">
        <f>IF(A226=Emisiones_CH4_CO2eq_LA[[#This Row],[País]],IFERROR(Emisiones_CH4_CO2eq_LA[[#This Row],[Industria (kilotoneladas CO₂e)]]-U226,0),0)</f>
        <v>0</v>
      </c>
      <c r="W227">
        <f>IF(A226=Emisiones_CH4_CO2eq_LA[[#This Row],[País]],IFERROR(((Emisiones_CH4_CO2eq_LA[[#This Row],[Industria (kilotoneladas CO₂e)]]-U226)/U226)*100,0),0)</f>
        <v>0</v>
      </c>
      <c r="X227">
        <v>0</v>
      </c>
      <c r="Y227">
        <v>580</v>
      </c>
      <c r="Z227">
        <f>IF(A226=Emisiones_CH4_CO2eq_LA[[#This Row],[País]],IFERROR(Emisiones_CH4_CO2eq_LA[[#This Row],[Otras Quemas de Combustible (kilotoneladas CO₂e)]]-Y226,0),0)</f>
        <v>10</v>
      </c>
      <c r="AA227">
        <f>IF(A226=Emisiones_CH4_CO2eq_LA[[#This Row],[País]],IFERROR(((Emisiones_CH4_CO2eq_LA[[#This Row],[Otras Quemas de Combustible (kilotoneladas CO₂e)]]-Y226)/Y226)*100,0),0)</f>
        <v>1.7543859649122806</v>
      </c>
      <c r="AB227">
        <v>0.05</v>
      </c>
    </row>
    <row r="228" spans="1:28" x14ac:dyDescent="0.25">
      <c r="A228" t="s">
        <v>102</v>
      </c>
      <c r="B228" t="s">
        <v>102</v>
      </c>
      <c r="C228" t="s">
        <v>103</v>
      </c>
      <c r="D228">
        <v>2000</v>
      </c>
      <c r="E228">
        <v>9120</v>
      </c>
      <c r="F228">
        <f>IF(A227=Emisiones_CH4_CO2eq_LA[[#This Row],[País]],IFERROR(Emisiones_CH4_CO2eq_LA[[#This Row],[Agricultura (kilotoneladas CO₂e)]]-E227,0),0)</f>
        <v>-1320</v>
      </c>
      <c r="G228">
        <f>IF(A227=Emisiones_CH4_CO2eq_LA[[#This Row],[País]],IFERROR(((Emisiones_CH4_CO2eq_LA[[#This Row],[Agricultura (kilotoneladas CO₂e)]]-E227)/E227)*100,0),0)</f>
        <v>-12.643678160919542</v>
      </c>
      <c r="H228">
        <v>0.71918618405488499</v>
      </c>
      <c r="I228">
        <v>30</v>
      </c>
      <c r="J228">
        <f>IF(A227=Emisiones_CH4_CO2eq_LA[[#This Row],[País]],IFERROR(Emisiones_CH4_CO2eq_LA[[#This Row],[Emisiones Fugitivas (kilotoneladas CO₂e)]]-I227,0),0)</f>
        <v>0</v>
      </c>
      <c r="K228">
        <f>IF(A227=Emisiones_CH4_CO2eq_LA[[#This Row],[País]],IFERROR(((Emisiones_CH4_CO2eq_LA[[#This Row],[Emisiones Fugitivas (kilotoneladas CO₂e)]]-I227)/I227)*100,0),0)</f>
        <v>0</v>
      </c>
      <c r="L228">
        <v>2.3657440264963298E-3</v>
      </c>
      <c r="M228">
        <v>7080</v>
      </c>
      <c r="N228">
        <f>IF(A227=Emisiones_CH4_CO2eq_LA[[#This Row],[País]],IFERROR(Emisiones_CH4_CO2eq_LA[[#This Row],[Residuos (kilotoneladas CO₂e)]]-M227,0),0)</f>
        <v>130</v>
      </c>
      <c r="O228">
        <f>IF(A227=Emisiones_CH4_CO2eq_LA[[#This Row],[País]],IFERROR(((Emisiones_CH4_CO2eq_LA[[#This Row],[Residuos (kilotoneladas CO₂e)]]-M227)/M227)*100,0),0)</f>
        <v>1.8705035971223021</v>
      </c>
      <c r="P228">
        <v>0.55831559025313404</v>
      </c>
      <c r="Q228">
        <v>0</v>
      </c>
      <c r="R228">
        <f>IF(A227=Emisiones_CH4_CO2eq_LA[[#This Row],[País]],IFERROR(Emisiones_CH4_CO2eq_LA[[#This Row],[UCTUS (kilotoneladas CO₂e)]]-Q227,0),0)</f>
        <v>-10</v>
      </c>
      <c r="S228">
        <f>IF(A227=Emisiones_CH4_CO2eq_LA[[#This Row],[País]],IFERROR(((Emisiones_CH4_CO2eq_LA[[#This Row],[UCTUS (kilotoneladas CO₂e)]]-Q227)/Q227)*100,0),0)</f>
        <v>-100</v>
      </c>
      <c r="T228">
        <v>0</v>
      </c>
      <c r="U228">
        <v>0</v>
      </c>
      <c r="V228">
        <f>IF(A227=Emisiones_CH4_CO2eq_LA[[#This Row],[País]],IFERROR(Emisiones_CH4_CO2eq_LA[[#This Row],[Industria (kilotoneladas CO₂e)]]-U227,0),0)</f>
        <v>0</v>
      </c>
      <c r="W228">
        <f>IF(A227=Emisiones_CH4_CO2eq_LA[[#This Row],[País]],IFERROR(((Emisiones_CH4_CO2eq_LA[[#This Row],[Industria (kilotoneladas CO₂e)]]-U227)/U227)*100,0),0)</f>
        <v>0</v>
      </c>
      <c r="X228">
        <v>0</v>
      </c>
      <c r="Y228">
        <v>580</v>
      </c>
      <c r="Z228">
        <f>IF(A227=Emisiones_CH4_CO2eq_LA[[#This Row],[País]],IFERROR(Emisiones_CH4_CO2eq_LA[[#This Row],[Otras Quemas de Combustible (kilotoneladas CO₂e)]]-Y227,0),0)</f>
        <v>0</v>
      </c>
      <c r="AA228">
        <f>IF(A227=Emisiones_CH4_CO2eq_LA[[#This Row],[País]],IFERROR(((Emisiones_CH4_CO2eq_LA[[#This Row],[Otras Quemas de Combustible (kilotoneladas CO₂e)]]-Y227)/Y227)*100,0),0)</f>
        <v>0</v>
      </c>
      <c r="AB228">
        <v>0.05</v>
      </c>
    </row>
    <row r="229" spans="1:28" x14ac:dyDescent="0.25">
      <c r="A229" t="s">
        <v>102</v>
      </c>
      <c r="B229" t="s">
        <v>102</v>
      </c>
      <c r="C229" t="s">
        <v>103</v>
      </c>
      <c r="D229">
        <v>2001</v>
      </c>
      <c r="E229">
        <v>9810</v>
      </c>
      <c r="F229">
        <f>IF(A228=Emisiones_CH4_CO2eq_LA[[#This Row],[País]],IFERROR(Emisiones_CH4_CO2eq_LA[[#This Row],[Agricultura (kilotoneladas CO₂e)]]-E228,0),0)</f>
        <v>690</v>
      </c>
      <c r="G229">
        <f>IF(A228=Emisiones_CH4_CO2eq_LA[[#This Row],[País]],IFERROR(((Emisiones_CH4_CO2eq_LA[[#This Row],[Agricultura (kilotoneladas CO₂e)]]-E228)/E228)*100,0),0)</f>
        <v>7.5657894736842106</v>
      </c>
      <c r="H229">
        <v>0.75958188153310102</v>
      </c>
      <c r="I229">
        <v>30</v>
      </c>
      <c r="J229">
        <f>IF(A228=Emisiones_CH4_CO2eq_LA[[#This Row],[País]],IFERROR(Emisiones_CH4_CO2eq_LA[[#This Row],[Emisiones Fugitivas (kilotoneladas CO₂e)]]-I228,0),0)</f>
        <v>0</v>
      </c>
      <c r="K229">
        <f>IF(A228=Emisiones_CH4_CO2eq_LA[[#This Row],[País]],IFERROR(((Emisiones_CH4_CO2eq_LA[[#This Row],[Emisiones Fugitivas (kilotoneladas CO₂e)]]-I228)/I228)*100,0),0)</f>
        <v>0</v>
      </c>
      <c r="L229">
        <v>2.3228803716608499E-3</v>
      </c>
      <c r="M229">
        <v>7470</v>
      </c>
      <c r="N229">
        <f>IF(A228=Emisiones_CH4_CO2eq_LA[[#This Row],[País]],IFERROR(Emisiones_CH4_CO2eq_LA[[#This Row],[Residuos (kilotoneladas CO₂e)]]-M228,0),0)</f>
        <v>390</v>
      </c>
      <c r="O229">
        <f>IF(A228=Emisiones_CH4_CO2eq_LA[[#This Row],[País]],IFERROR(((Emisiones_CH4_CO2eq_LA[[#This Row],[Residuos (kilotoneladas CO₂e)]]-M228)/M228)*100,0),0)</f>
        <v>5.508474576271186</v>
      </c>
      <c r="P229">
        <v>0.57839721254355303</v>
      </c>
      <c r="Q229">
        <v>40</v>
      </c>
      <c r="R229">
        <f>IF(A228=Emisiones_CH4_CO2eq_LA[[#This Row],[País]],IFERROR(Emisiones_CH4_CO2eq_LA[[#This Row],[UCTUS (kilotoneladas CO₂e)]]-Q228,0),0)</f>
        <v>40</v>
      </c>
      <c r="S229">
        <f>IF(A228=Emisiones_CH4_CO2eq_LA[[#This Row],[País]],IFERROR(((Emisiones_CH4_CO2eq_LA[[#This Row],[UCTUS (kilotoneladas CO₂e)]]-Q228)/Q228)*100,0),0)</f>
        <v>0</v>
      </c>
      <c r="T229">
        <v>3.0971738288811399E-3</v>
      </c>
      <c r="U229">
        <v>0</v>
      </c>
      <c r="V229">
        <f>IF(A228=Emisiones_CH4_CO2eq_LA[[#This Row],[País]],IFERROR(Emisiones_CH4_CO2eq_LA[[#This Row],[Industria (kilotoneladas CO₂e)]]-U228,0),0)</f>
        <v>0</v>
      </c>
      <c r="W229">
        <f>IF(A228=Emisiones_CH4_CO2eq_LA[[#This Row],[País]],IFERROR(((Emisiones_CH4_CO2eq_LA[[#This Row],[Industria (kilotoneladas CO₂e)]]-U228)/U228)*100,0),0)</f>
        <v>0</v>
      </c>
      <c r="X229">
        <v>0</v>
      </c>
      <c r="Y229">
        <v>580</v>
      </c>
      <c r="Z229">
        <f>IF(A228=Emisiones_CH4_CO2eq_LA[[#This Row],[País]],IFERROR(Emisiones_CH4_CO2eq_LA[[#This Row],[Otras Quemas de Combustible (kilotoneladas CO₂e)]]-Y228,0),0)</f>
        <v>0</v>
      </c>
      <c r="AA229">
        <f>IF(A228=Emisiones_CH4_CO2eq_LA[[#This Row],[País]],IFERROR(((Emisiones_CH4_CO2eq_LA[[#This Row],[Otras Quemas de Combustible (kilotoneladas CO₂e)]]-Y228)/Y228)*100,0),0)</f>
        <v>0</v>
      </c>
      <c r="AB229">
        <v>0.05</v>
      </c>
    </row>
    <row r="230" spans="1:28" x14ac:dyDescent="0.25">
      <c r="A230" t="s">
        <v>102</v>
      </c>
      <c r="B230" t="s">
        <v>102</v>
      </c>
      <c r="C230" t="s">
        <v>103</v>
      </c>
      <c r="D230">
        <v>2002</v>
      </c>
      <c r="E230">
        <v>10110</v>
      </c>
      <c r="F230">
        <f>IF(A229=Emisiones_CH4_CO2eq_LA[[#This Row],[País]],IFERROR(Emisiones_CH4_CO2eq_LA[[#This Row],[Agricultura (kilotoneladas CO₂e)]]-E229,0),0)</f>
        <v>300</v>
      </c>
      <c r="G230">
        <f>IF(A229=Emisiones_CH4_CO2eq_LA[[#This Row],[País]],IFERROR(((Emisiones_CH4_CO2eq_LA[[#This Row],[Agricultura (kilotoneladas CO₂e)]]-E229)/E229)*100,0),0)</f>
        <v>3.0581039755351682</v>
      </c>
      <c r="H230">
        <v>0.76923076923076905</v>
      </c>
      <c r="I230">
        <v>30</v>
      </c>
      <c r="J230">
        <f>IF(A229=Emisiones_CH4_CO2eq_LA[[#This Row],[País]],IFERROR(Emisiones_CH4_CO2eq_LA[[#This Row],[Emisiones Fugitivas (kilotoneladas CO₂e)]]-I229,0),0)</f>
        <v>0</v>
      </c>
      <c r="K230">
        <f>IF(A229=Emisiones_CH4_CO2eq_LA[[#This Row],[País]],IFERROR(((Emisiones_CH4_CO2eq_LA[[#This Row],[Emisiones Fugitivas (kilotoneladas CO₂e)]]-I229)/I229)*100,0),0)</f>
        <v>0</v>
      </c>
      <c r="L230">
        <v>2.2825838849577702E-3</v>
      </c>
      <c r="M230">
        <v>7860</v>
      </c>
      <c r="N230">
        <f>IF(A229=Emisiones_CH4_CO2eq_LA[[#This Row],[País]],IFERROR(Emisiones_CH4_CO2eq_LA[[#This Row],[Residuos (kilotoneladas CO₂e)]]-M229,0),0)</f>
        <v>390</v>
      </c>
      <c r="O230">
        <f>IF(A229=Emisiones_CH4_CO2eq_LA[[#This Row],[País]],IFERROR(((Emisiones_CH4_CO2eq_LA[[#This Row],[Residuos (kilotoneladas CO₂e)]]-M229)/M229)*100,0),0)</f>
        <v>5.2208835341365463</v>
      </c>
      <c r="P230">
        <v>0.59803697785893595</v>
      </c>
      <c r="Q230">
        <v>10</v>
      </c>
      <c r="R230">
        <f>IF(A229=Emisiones_CH4_CO2eq_LA[[#This Row],[País]],IFERROR(Emisiones_CH4_CO2eq_LA[[#This Row],[UCTUS (kilotoneladas CO₂e)]]-Q229,0),0)</f>
        <v>-30</v>
      </c>
      <c r="S230">
        <f>IF(A229=Emisiones_CH4_CO2eq_LA[[#This Row],[País]],IFERROR(((Emisiones_CH4_CO2eq_LA[[#This Row],[UCTUS (kilotoneladas CO₂e)]]-Q229)/Q229)*100,0),0)</f>
        <v>-75</v>
      </c>
      <c r="T230">
        <v>7.6086129498592397E-4</v>
      </c>
      <c r="U230">
        <v>0</v>
      </c>
      <c r="V230">
        <f>IF(A229=Emisiones_CH4_CO2eq_LA[[#This Row],[País]],IFERROR(Emisiones_CH4_CO2eq_LA[[#This Row],[Industria (kilotoneladas CO₂e)]]-U229,0),0)</f>
        <v>0</v>
      </c>
      <c r="W230">
        <f>IF(A229=Emisiones_CH4_CO2eq_LA[[#This Row],[País]],IFERROR(((Emisiones_CH4_CO2eq_LA[[#This Row],[Industria (kilotoneladas CO₂e)]]-U229)/U229)*100,0),0)</f>
        <v>0</v>
      </c>
      <c r="X230">
        <v>0</v>
      </c>
      <c r="Y230">
        <v>580</v>
      </c>
      <c r="Z230">
        <f>IF(A229=Emisiones_CH4_CO2eq_LA[[#This Row],[País]],IFERROR(Emisiones_CH4_CO2eq_LA[[#This Row],[Otras Quemas de Combustible (kilotoneladas CO₂e)]]-Y229,0),0)</f>
        <v>0</v>
      </c>
      <c r="AA230">
        <f>IF(A229=Emisiones_CH4_CO2eq_LA[[#This Row],[País]],IFERROR(((Emisiones_CH4_CO2eq_LA[[#This Row],[Otras Quemas de Combustible (kilotoneladas CO₂e)]]-Y229)/Y229)*100,0),0)</f>
        <v>0</v>
      </c>
      <c r="AB230">
        <v>0.04</v>
      </c>
    </row>
    <row r="231" spans="1:28" x14ac:dyDescent="0.25">
      <c r="A231" t="s">
        <v>102</v>
      </c>
      <c r="B231" t="s">
        <v>102</v>
      </c>
      <c r="C231" t="s">
        <v>103</v>
      </c>
      <c r="D231">
        <v>2003</v>
      </c>
      <c r="E231">
        <v>9990</v>
      </c>
      <c r="F231">
        <f>IF(A230=Emisiones_CH4_CO2eq_LA[[#This Row],[País]],IFERROR(Emisiones_CH4_CO2eq_LA[[#This Row],[Agricultura (kilotoneladas CO₂e)]]-E230,0),0)</f>
        <v>-120</v>
      </c>
      <c r="G231">
        <f>IF(A230=Emisiones_CH4_CO2eq_LA[[#This Row],[País]],IFERROR(((Emisiones_CH4_CO2eq_LA[[#This Row],[Agricultura (kilotoneladas CO₂e)]]-E230)/E230)*100,0),0)</f>
        <v>-1.1869436201780417</v>
      </c>
      <c r="H231">
        <v>0.747195213163799</v>
      </c>
      <c r="I231">
        <v>30</v>
      </c>
      <c r="J231">
        <f>IF(A230=Emisiones_CH4_CO2eq_LA[[#This Row],[País]],IFERROR(Emisiones_CH4_CO2eq_LA[[#This Row],[Emisiones Fugitivas (kilotoneladas CO₂e)]]-I230,0),0)</f>
        <v>0</v>
      </c>
      <c r="K231">
        <f>IF(A230=Emisiones_CH4_CO2eq_LA[[#This Row],[País]],IFERROR(((Emisiones_CH4_CO2eq_LA[[#This Row],[Emisiones Fugitivas (kilotoneladas CO₂e)]]-I230)/I230)*100,0),0)</f>
        <v>0</v>
      </c>
      <c r="L231">
        <v>2.2438294689603499E-3</v>
      </c>
      <c r="M231">
        <v>8250</v>
      </c>
      <c r="N231">
        <f>IF(A230=Emisiones_CH4_CO2eq_LA[[#This Row],[País]],IFERROR(Emisiones_CH4_CO2eq_LA[[#This Row],[Residuos (kilotoneladas CO₂e)]]-M230,0),0)</f>
        <v>390</v>
      </c>
      <c r="O231">
        <f>IF(A230=Emisiones_CH4_CO2eq_LA[[#This Row],[País]],IFERROR(((Emisiones_CH4_CO2eq_LA[[#This Row],[Residuos (kilotoneladas CO₂e)]]-M230)/M230)*100,0),0)</f>
        <v>4.9618320610687023</v>
      </c>
      <c r="P231">
        <v>0.61705310396409796</v>
      </c>
      <c r="Q231">
        <v>10</v>
      </c>
      <c r="R231">
        <f>IF(A230=Emisiones_CH4_CO2eq_LA[[#This Row],[País]],IFERROR(Emisiones_CH4_CO2eq_LA[[#This Row],[UCTUS (kilotoneladas CO₂e)]]-Q230,0),0)</f>
        <v>0</v>
      </c>
      <c r="S231">
        <f>IF(A230=Emisiones_CH4_CO2eq_LA[[#This Row],[País]],IFERROR(((Emisiones_CH4_CO2eq_LA[[#This Row],[UCTUS (kilotoneladas CO₂e)]]-Q230)/Q230)*100,0),0)</f>
        <v>0</v>
      </c>
      <c r="T231">
        <v>7.47943156320119E-4</v>
      </c>
      <c r="U231">
        <v>0</v>
      </c>
      <c r="V231">
        <f>IF(A230=Emisiones_CH4_CO2eq_LA[[#This Row],[País]],IFERROR(Emisiones_CH4_CO2eq_LA[[#This Row],[Industria (kilotoneladas CO₂e)]]-U230,0),0)</f>
        <v>0</v>
      </c>
      <c r="W231">
        <f>IF(A230=Emisiones_CH4_CO2eq_LA[[#This Row],[País]],IFERROR(((Emisiones_CH4_CO2eq_LA[[#This Row],[Industria (kilotoneladas CO₂e)]]-U230)/U230)*100,0),0)</f>
        <v>0</v>
      </c>
      <c r="X231">
        <v>0</v>
      </c>
      <c r="Y231">
        <v>590</v>
      </c>
      <c r="Z231">
        <f>IF(A230=Emisiones_CH4_CO2eq_LA[[#This Row],[País]],IFERROR(Emisiones_CH4_CO2eq_LA[[#This Row],[Otras Quemas de Combustible (kilotoneladas CO₂e)]]-Y230,0),0)</f>
        <v>10</v>
      </c>
      <c r="AA231">
        <f>IF(A230=Emisiones_CH4_CO2eq_LA[[#This Row],[País]],IFERROR(((Emisiones_CH4_CO2eq_LA[[#This Row],[Otras Quemas de Combustible (kilotoneladas CO₂e)]]-Y230)/Y230)*100,0),0)</f>
        <v>1.7241379310344827</v>
      </c>
      <c r="AB231">
        <v>0.04</v>
      </c>
    </row>
    <row r="232" spans="1:28" x14ac:dyDescent="0.25">
      <c r="A232" t="s">
        <v>102</v>
      </c>
      <c r="B232" t="s">
        <v>102</v>
      </c>
      <c r="C232" t="s">
        <v>103</v>
      </c>
      <c r="D232">
        <v>2004</v>
      </c>
      <c r="E232">
        <v>10490</v>
      </c>
      <c r="F232">
        <f>IF(A231=Emisiones_CH4_CO2eq_LA[[#This Row],[País]],IFERROR(Emisiones_CH4_CO2eq_LA[[#This Row],[Agricultura (kilotoneladas CO₂e)]]-E231,0),0)</f>
        <v>500</v>
      </c>
      <c r="G232">
        <f>IF(A231=Emisiones_CH4_CO2eq_LA[[#This Row],[País]],IFERROR(((Emisiones_CH4_CO2eq_LA[[#This Row],[Agricultura (kilotoneladas CO₂e)]]-E231)/E231)*100,0),0)</f>
        <v>5.005005005005005</v>
      </c>
      <c r="H232">
        <v>0.77155045601647498</v>
      </c>
      <c r="I232">
        <v>30</v>
      </c>
      <c r="J232">
        <f>IF(A231=Emisiones_CH4_CO2eq_LA[[#This Row],[País]],IFERROR(Emisiones_CH4_CO2eq_LA[[#This Row],[Emisiones Fugitivas (kilotoneladas CO₂e)]]-I231,0),0)</f>
        <v>0</v>
      </c>
      <c r="K232">
        <f>IF(A231=Emisiones_CH4_CO2eq_LA[[#This Row],[País]],IFERROR(((Emisiones_CH4_CO2eq_LA[[#This Row],[Emisiones Fugitivas (kilotoneladas CO₂e)]]-I231)/I231)*100,0),0)</f>
        <v>0</v>
      </c>
      <c r="L232">
        <v>2.20653133274492E-3</v>
      </c>
      <c r="M232">
        <v>8640</v>
      </c>
      <c r="N232">
        <f>IF(A231=Emisiones_CH4_CO2eq_LA[[#This Row],[País]],IFERROR(Emisiones_CH4_CO2eq_LA[[#This Row],[Residuos (kilotoneladas CO₂e)]]-M231,0),0)</f>
        <v>390</v>
      </c>
      <c r="O232">
        <f>IF(A231=Emisiones_CH4_CO2eq_LA[[#This Row],[País]],IFERROR(((Emisiones_CH4_CO2eq_LA[[#This Row],[Residuos (kilotoneladas CO₂e)]]-M231)/M231)*100,0),0)</f>
        <v>4.7272727272727275</v>
      </c>
      <c r="P232">
        <v>0.63548102383053795</v>
      </c>
      <c r="Q232">
        <v>20</v>
      </c>
      <c r="R232">
        <f>IF(A231=Emisiones_CH4_CO2eq_LA[[#This Row],[País]],IFERROR(Emisiones_CH4_CO2eq_LA[[#This Row],[UCTUS (kilotoneladas CO₂e)]]-Q231,0),0)</f>
        <v>10</v>
      </c>
      <c r="S232">
        <f>IF(A231=Emisiones_CH4_CO2eq_LA[[#This Row],[País]],IFERROR(((Emisiones_CH4_CO2eq_LA[[#This Row],[UCTUS (kilotoneladas CO₂e)]]-Q231)/Q231)*100,0),0)</f>
        <v>100</v>
      </c>
      <c r="T232">
        <v>1.47102088849661E-3</v>
      </c>
      <c r="U232">
        <v>0</v>
      </c>
      <c r="V232">
        <f>IF(A231=Emisiones_CH4_CO2eq_LA[[#This Row],[País]],IFERROR(Emisiones_CH4_CO2eq_LA[[#This Row],[Industria (kilotoneladas CO₂e)]]-U231,0),0)</f>
        <v>0</v>
      </c>
      <c r="W232">
        <f>IF(A231=Emisiones_CH4_CO2eq_LA[[#This Row],[País]],IFERROR(((Emisiones_CH4_CO2eq_LA[[#This Row],[Industria (kilotoneladas CO₂e)]]-U231)/U231)*100,0),0)</f>
        <v>0</v>
      </c>
      <c r="X232">
        <v>0</v>
      </c>
      <c r="Y232">
        <v>590</v>
      </c>
      <c r="Z232">
        <f>IF(A231=Emisiones_CH4_CO2eq_LA[[#This Row],[País]],IFERROR(Emisiones_CH4_CO2eq_LA[[#This Row],[Otras Quemas de Combustible (kilotoneladas CO₂e)]]-Y231,0),0)</f>
        <v>0</v>
      </c>
      <c r="AA232">
        <f>IF(A231=Emisiones_CH4_CO2eq_LA[[#This Row],[País]],IFERROR(((Emisiones_CH4_CO2eq_LA[[#This Row],[Otras Quemas de Combustible (kilotoneladas CO₂e)]]-Y231)/Y231)*100,0),0)</f>
        <v>0</v>
      </c>
      <c r="AB232">
        <v>0.04</v>
      </c>
    </row>
    <row r="233" spans="1:28" x14ac:dyDescent="0.25">
      <c r="A233" t="s">
        <v>102</v>
      </c>
      <c r="B233" t="s">
        <v>102</v>
      </c>
      <c r="C233" t="s">
        <v>103</v>
      </c>
      <c r="D233">
        <v>2005</v>
      </c>
      <c r="E233">
        <v>10060</v>
      </c>
      <c r="F233">
        <f>IF(A232=Emisiones_CH4_CO2eq_LA[[#This Row],[País]],IFERROR(Emisiones_CH4_CO2eq_LA[[#This Row],[Agricultura (kilotoneladas CO₂e)]]-E232,0),0)</f>
        <v>-430</v>
      </c>
      <c r="G233">
        <f>IF(A232=Emisiones_CH4_CO2eq_LA[[#This Row],[País]],IFERROR(((Emisiones_CH4_CO2eq_LA[[#This Row],[Agricultura (kilotoneladas CO₂e)]]-E232)/E232)*100,0),0)</f>
        <v>-4.0991420400381315</v>
      </c>
      <c r="H233">
        <v>0.72761463908577995</v>
      </c>
      <c r="I233">
        <v>40</v>
      </c>
      <c r="J233">
        <f>IF(A232=Emisiones_CH4_CO2eq_LA[[#This Row],[País]],IFERROR(Emisiones_CH4_CO2eq_LA[[#This Row],[Emisiones Fugitivas (kilotoneladas CO₂e)]]-I232,0),0)</f>
        <v>10</v>
      </c>
      <c r="K233">
        <f>IF(A232=Emisiones_CH4_CO2eq_LA[[#This Row],[País]],IFERROR(((Emisiones_CH4_CO2eq_LA[[#This Row],[Emisiones Fugitivas (kilotoneladas CO₂e)]]-I232)/I232)*100,0),0)</f>
        <v>33.333333333333329</v>
      </c>
      <c r="L233">
        <v>2.8930999566035001E-3</v>
      </c>
      <c r="M233">
        <v>9030</v>
      </c>
      <c r="N233">
        <f>IF(A232=Emisiones_CH4_CO2eq_LA[[#This Row],[País]],IFERROR(Emisiones_CH4_CO2eq_LA[[#This Row],[Residuos (kilotoneladas CO₂e)]]-M232,0),0)</f>
        <v>390</v>
      </c>
      <c r="O233">
        <f>IF(A232=Emisiones_CH4_CO2eq_LA[[#This Row],[País]],IFERROR(((Emisiones_CH4_CO2eq_LA[[#This Row],[Residuos (kilotoneladas CO₂e)]]-M232)/M232)*100,0),0)</f>
        <v>4.5138888888888884</v>
      </c>
      <c r="P233">
        <v>0.65311731520324001</v>
      </c>
      <c r="Q233">
        <v>60</v>
      </c>
      <c r="R233">
        <f>IF(A232=Emisiones_CH4_CO2eq_LA[[#This Row],[País]],IFERROR(Emisiones_CH4_CO2eq_LA[[#This Row],[UCTUS (kilotoneladas CO₂e)]]-Q232,0),0)</f>
        <v>40</v>
      </c>
      <c r="S233">
        <f>IF(A232=Emisiones_CH4_CO2eq_LA[[#This Row],[País]],IFERROR(((Emisiones_CH4_CO2eq_LA[[#This Row],[UCTUS (kilotoneladas CO₂e)]]-Q232)/Q232)*100,0),0)</f>
        <v>200</v>
      </c>
      <c r="T233">
        <v>4.3396499349052497E-3</v>
      </c>
      <c r="U233">
        <v>0</v>
      </c>
      <c r="V233">
        <f>IF(A232=Emisiones_CH4_CO2eq_LA[[#This Row],[País]],IFERROR(Emisiones_CH4_CO2eq_LA[[#This Row],[Industria (kilotoneladas CO₂e)]]-U232,0),0)</f>
        <v>0</v>
      </c>
      <c r="W233">
        <f>IF(A232=Emisiones_CH4_CO2eq_LA[[#This Row],[País]],IFERROR(((Emisiones_CH4_CO2eq_LA[[#This Row],[Industria (kilotoneladas CO₂e)]]-U232)/U232)*100,0),0)</f>
        <v>0</v>
      </c>
      <c r="X233">
        <v>0</v>
      </c>
      <c r="Y233">
        <v>590</v>
      </c>
      <c r="Z233">
        <f>IF(A232=Emisiones_CH4_CO2eq_LA[[#This Row],[País]],IFERROR(Emisiones_CH4_CO2eq_LA[[#This Row],[Otras Quemas de Combustible (kilotoneladas CO₂e)]]-Y232,0),0)</f>
        <v>0</v>
      </c>
      <c r="AA233">
        <f>IF(A232=Emisiones_CH4_CO2eq_LA[[#This Row],[País]],IFERROR(((Emisiones_CH4_CO2eq_LA[[#This Row],[Otras Quemas de Combustible (kilotoneladas CO₂e)]]-Y232)/Y232)*100,0),0)</f>
        <v>0</v>
      </c>
      <c r="AB233">
        <v>0.04</v>
      </c>
    </row>
    <row r="234" spans="1:28" x14ac:dyDescent="0.25">
      <c r="A234" t="s">
        <v>102</v>
      </c>
      <c r="B234" t="s">
        <v>102</v>
      </c>
      <c r="C234" t="s">
        <v>103</v>
      </c>
      <c r="D234">
        <v>2006</v>
      </c>
      <c r="E234">
        <v>10070</v>
      </c>
      <c r="F234">
        <f>IF(A233=Emisiones_CH4_CO2eq_LA[[#This Row],[País]],IFERROR(Emisiones_CH4_CO2eq_LA[[#This Row],[Agricultura (kilotoneladas CO₂e)]]-E233,0),0)</f>
        <v>10</v>
      </c>
      <c r="G234">
        <f>IF(A233=Emisiones_CH4_CO2eq_LA[[#This Row],[País]],IFERROR(((Emisiones_CH4_CO2eq_LA[[#This Row],[Agricultura (kilotoneladas CO₂e)]]-E233)/E233)*100,0),0)</f>
        <v>9.940357852882703E-2</v>
      </c>
      <c r="H234">
        <v>0.71626715982644495</v>
      </c>
      <c r="I234">
        <v>40</v>
      </c>
      <c r="J234">
        <f>IF(A233=Emisiones_CH4_CO2eq_LA[[#This Row],[País]],IFERROR(Emisiones_CH4_CO2eq_LA[[#This Row],[Emisiones Fugitivas (kilotoneladas CO₂e)]]-I233,0),0)</f>
        <v>0</v>
      </c>
      <c r="K234">
        <f>IF(A233=Emisiones_CH4_CO2eq_LA[[#This Row],[País]],IFERROR(((Emisiones_CH4_CO2eq_LA[[#This Row],[Emisiones Fugitivas (kilotoneladas CO₂e)]]-I233)/I233)*100,0),0)</f>
        <v>0</v>
      </c>
      <c r="L234">
        <v>2.8451525713066301E-3</v>
      </c>
      <c r="M234">
        <v>9430</v>
      </c>
      <c r="N234">
        <f>IF(A233=Emisiones_CH4_CO2eq_LA[[#This Row],[País]],IFERROR(Emisiones_CH4_CO2eq_LA[[#This Row],[Residuos (kilotoneladas CO₂e)]]-M233,0),0)</f>
        <v>400</v>
      </c>
      <c r="O234">
        <f>IF(A233=Emisiones_CH4_CO2eq_LA[[#This Row],[País]],IFERROR(((Emisiones_CH4_CO2eq_LA[[#This Row],[Residuos (kilotoneladas CO₂e)]]-M233)/M233)*100,0),0)</f>
        <v>4.4296788482834994</v>
      </c>
      <c r="P234">
        <v>0.67074471868553898</v>
      </c>
      <c r="Q234">
        <v>30</v>
      </c>
      <c r="R234">
        <f>IF(A233=Emisiones_CH4_CO2eq_LA[[#This Row],[País]],IFERROR(Emisiones_CH4_CO2eq_LA[[#This Row],[UCTUS (kilotoneladas CO₂e)]]-Q233,0),0)</f>
        <v>-30</v>
      </c>
      <c r="S234">
        <f>IF(A233=Emisiones_CH4_CO2eq_LA[[#This Row],[País]],IFERROR(((Emisiones_CH4_CO2eq_LA[[#This Row],[UCTUS (kilotoneladas CO₂e)]]-Q233)/Q233)*100,0),0)</f>
        <v>-50</v>
      </c>
      <c r="T234">
        <v>2.1338644284799699E-3</v>
      </c>
      <c r="U234">
        <v>0</v>
      </c>
      <c r="V234">
        <f>IF(A233=Emisiones_CH4_CO2eq_LA[[#This Row],[País]],IFERROR(Emisiones_CH4_CO2eq_LA[[#This Row],[Industria (kilotoneladas CO₂e)]]-U233,0),0)</f>
        <v>0</v>
      </c>
      <c r="W234">
        <f>IF(A233=Emisiones_CH4_CO2eq_LA[[#This Row],[País]],IFERROR(((Emisiones_CH4_CO2eq_LA[[#This Row],[Industria (kilotoneladas CO₂e)]]-U233)/U233)*100,0),0)</f>
        <v>0</v>
      </c>
      <c r="X234">
        <v>0</v>
      </c>
      <c r="Y234">
        <v>580</v>
      </c>
      <c r="Z234">
        <f>IF(A233=Emisiones_CH4_CO2eq_LA[[#This Row],[País]],IFERROR(Emisiones_CH4_CO2eq_LA[[#This Row],[Otras Quemas de Combustible (kilotoneladas CO₂e)]]-Y233,0),0)</f>
        <v>-10</v>
      </c>
      <c r="AA234">
        <f>IF(A233=Emisiones_CH4_CO2eq_LA[[#This Row],[País]],IFERROR(((Emisiones_CH4_CO2eq_LA[[#This Row],[Otras Quemas de Combustible (kilotoneladas CO₂e)]]-Y233)/Y233)*100,0),0)</f>
        <v>-1.6949152542372881</v>
      </c>
      <c r="AB234">
        <v>0.04</v>
      </c>
    </row>
    <row r="235" spans="1:28" x14ac:dyDescent="0.25">
      <c r="A235" t="s">
        <v>102</v>
      </c>
      <c r="B235" t="s">
        <v>102</v>
      </c>
      <c r="C235" t="s">
        <v>103</v>
      </c>
      <c r="D235">
        <v>2007</v>
      </c>
      <c r="E235">
        <v>9770</v>
      </c>
      <c r="F235">
        <f>IF(A234=Emisiones_CH4_CO2eq_LA[[#This Row],[País]],IFERROR(Emisiones_CH4_CO2eq_LA[[#This Row],[Agricultura (kilotoneladas CO₂e)]]-E234,0),0)</f>
        <v>-300</v>
      </c>
      <c r="G235">
        <f>IF(A234=Emisiones_CH4_CO2eq_LA[[#This Row],[País]],IFERROR(((Emisiones_CH4_CO2eq_LA[[#This Row],[Agricultura (kilotoneladas CO₂e)]]-E234)/E234)*100,0),0)</f>
        <v>-2.9791459781529297</v>
      </c>
      <c r="H235">
        <v>0.68336014548506596</v>
      </c>
      <c r="I235">
        <v>30</v>
      </c>
      <c r="J235">
        <f>IF(A234=Emisiones_CH4_CO2eq_LA[[#This Row],[País]],IFERROR(Emisiones_CH4_CO2eq_LA[[#This Row],[Emisiones Fugitivas (kilotoneladas CO₂e)]]-I234,0),0)</f>
        <v>-10</v>
      </c>
      <c r="K235">
        <f>IF(A234=Emisiones_CH4_CO2eq_LA[[#This Row],[País]],IFERROR(((Emisiones_CH4_CO2eq_LA[[#This Row],[Emisiones Fugitivas (kilotoneladas CO₂e)]]-I234)/I234)*100,0),0)</f>
        <v>-25</v>
      </c>
      <c r="L235">
        <v>2.09834230957543E-3</v>
      </c>
      <c r="M235">
        <v>9600</v>
      </c>
      <c r="N235">
        <f>IF(A234=Emisiones_CH4_CO2eq_LA[[#This Row],[País]],IFERROR(Emisiones_CH4_CO2eq_LA[[#This Row],[Residuos (kilotoneladas CO₂e)]]-M234,0),0)</f>
        <v>170</v>
      </c>
      <c r="O235">
        <f>IF(A234=Emisiones_CH4_CO2eq_LA[[#This Row],[País]],IFERROR(((Emisiones_CH4_CO2eq_LA[[#This Row],[Residuos (kilotoneladas CO₂e)]]-M234)/M234)*100,0),0)</f>
        <v>1.8027571580063628</v>
      </c>
      <c r="P235">
        <v>0.67146953906413898</v>
      </c>
      <c r="Q235">
        <v>40</v>
      </c>
      <c r="R235">
        <f>IF(A234=Emisiones_CH4_CO2eq_LA[[#This Row],[País]],IFERROR(Emisiones_CH4_CO2eq_LA[[#This Row],[UCTUS (kilotoneladas CO₂e)]]-Q234,0),0)</f>
        <v>10</v>
      </c>
      <c r="S235">
        <f>IF(A234=Emisiones_CH4_CO2eq_LA[[#This Row],[País]],IFERROR(((Emisiones_CH4_CO2eq_LA[[#This Row],[UCTUS (kilotoneladas CO₂e)]]-Q234)/Q234)*100,0),0)</f>
        <v>33.333333333333329</v>
      </c>
      <c r="T235">
        <v>2.7977897461005799E-3</v>
      </c>
      <c r="U235">
        <v>0</v>
      </c>
      <c r="V235">
        <f>IF(A234=Emisiones_CH4_CO2eq_LA[[#This Row],[País]],IFERROR(Emisiones_CH4_CO2eq_LA[[#This Row],[Industria (kilotoneladas CO₂e)]]-U234,0),0)</f>
        <v>0</v>
      </c>
      <c r="W235">
        <f>IF(A234=Emisiones_CH4_CO2eq_LA[[#This Row],[País]],IFERROR(((Emisiones_CH4_CO2eq_LA[[#This Row],[Industria (kilotoneladas CO₂e)]]-U234)/U234)*100,0),0)</f>
        <v>0</v>
      </c>
      <c r="X235">
        <v>0</v>
      </c>
      <c r="Y235">
        <v>590</v>
      </c>
      <c r="Z235">
        <f>IF(A234=Emisiones_CH4_CO2eq_LA[[#This Row],[País]],IFERROR(Emisiones_CH4_CO2eq_LA[[#This Row],[Otras Quemas de Combustible (kilotoneladas CO₂e)]]-Y234,0),0)</f>
        <v>10</v>
      </c>
      <c r="AA235">
        <f>IF(A234=Emisiones_CH4_CO2eq_LA[[#This Row],[País]],IFERROR(((Emisiones_CH4_CO2eq_LA[[#This Row],[Otras Quemas de Combustible (kilotoneladas CO₂e)]]-Y234)/Y234)*100,0),0)</f>
        <v>1.7241379310344827</v>
      </c>
      <c r="AB235">
        <v>0.04</v>
      </c>
    </row>
    <row r="236" spans="1:28" x14ac:dyDescent="0.25">
      <c r="A236" t="s">
        <v>102</v>
      </c>
      <c r="B236" t="s">
        <v>102</v>
      </c>
      <c r="C236" t="s">
        <v>103</v>
      </c>
      <c r="D236">
        <v>2008</v>
      </c>
      <c r="E236">
        <v>9770</v>
      </c>
      <c r="F236">
        <f>IF(A235=Emisiones_CH4_CO2eq_LA[[#This Row],[País]],IFERROR(Emisiones_CH4_CO2eq_LA[[#This Row],[Agricultura (kilotoneladas CO₂e)]]-E235,0),0)</f>
        <v>0</v>
      </c>
      <c r="G236">
        <f>IF(A235=Emisiones_CH4_CO2eq_LA[[#This Row],[País]],IFERROR(((Emisiones_CH4_CO2eq_LA[[#This Row],[Agricultura (kilotoneladas CO₂e)]]-E235)/E235)*100,0),0)</f>
        <v>0</v>
      </c>
      <c r="H236">
        <v>0.67212438084755</v>
      </c>
      <c r="I236">
        <v>30</v>
      </c>
      <c r="J236">
        <f>IF(A235=Emisiones_CH4_CO2eq_LA[[#This Row],[País]],IFERROR(Emisiones_CH4_CO2eq_LA[[#This Row],[Emisiones Fugitivas (kilotoneladas CO₂e)]]-I235,0),0)</f>
        <v>0</v>
      </c>
      <c r="K236">
        <f>IF(A235=Emisiones_CH4_CO2eq_LA[[#This Row],[País]],IFERROR(((Emisiones_CH4_CO2eq_LA[[#This Row],[Emisiones Fugitivas (kilotoneladas CO₂e)]]-I235)/I235)*100,0),0)</f>
        <v>0</v>
      </c>
      <c r="L236">
        <v>2.0638414969730299E-3</v>
      </c>
      <c r="M236">
        <v>9780</v>
      </c>
      <c r="N236">
        <f>IF(A235=Emisiones_CH4_CO2eq_LA[[#This Row],[País]],IFERROR(Emisiones_CH4_CO2eq_LA[[#This Row],[Residuos (kilotoneladas CO₂e)]]-M235,0),0)</f>
        <v>180</v>
      </c>
      <c r="O236">
        <f>IF(A235=Emisiones_CH4_CO2eq_LA[[#This Row],[País]],IFERROR(((Emisiones_CH4_CO2eq_LA[[#This Row],[Residuos (kilotoneladas CO₂e)]]-M235)/M235)*100,0),0)</f>
        <v>1.875</v>
      </c>
      <c r="P236">
        <v>0.67281232801320801</v>
      </c>
      <c r="Q236">
        <v>0</v>
      </c>
      <c r="R236">
        <f>IF(A235=Emisiones_CH4_CO2eq_LA[[#This Row],[País]],IFERROR(Emisiones_CH4_CO2eq_LA[[#This Row],[UCTUS (kilotoneladas CO₂e)]]-Q235,0),0)</f>
        <v>-40</v>
      </c>
      <c r="S236">
        <f>IF(A235=Emisiones_CH4_CO2eq_LA[[#This Row],[País]],IFERROR(((Emisiones_CH4_CO2eq_LA[[#This Row],[UCTUS (kilotoneladas CO₂e)]]-Q235)/Q235)*100,0),0)</f>
        <v>-100</v>
      </c>
      <c r="T236">
        <v>0</v>
      </c>
      <c r="U236">
        <v>0</v>
      </c>
      <c r="V236">
        <f>IF(A235=Emisiones_CH4_CO2eq_LA[[#This Row],[País]],IFERROR(Emisiones_CH4_CO2eq_LA[[#This Row],[Industria (kilotoneladas CO₂e)]]-U235,0),0)</f>
        <v>0</v>
      </c>
      <c r="W236">
        <f>IF(A235=Emisiones_CH4_CO2eq_LA[[#This Row],[País]],IFERROR(((Emisiones_CH4_CO2eq_LA[[#This Row],[Industria (kilotoneladas CO₂e)]]-U235)/U235)*100,0),0)</f>
        <v>0</v>
      </c>
      <c r="X236">
        <v>0</v>
      </c>
      <c r="Y236">
        <v>590</v>
      </c>
      <c r="Z236">
        <f>IF(A235=Emisiones_CH4_CO2eq_LA[[#This Row],[País]],IFERROR(Emisiones_CH4_CO2eq_LA[[#This Row],[Otras Quemas de Combustible (kilotoneladas CO₂e)]]-Y235,0),0)</f>
        <v>0</v>
      </c>
      <c r="AA236">
        <f>IF(A235=Emisiones_CH4_CO2eq_LA[[#This Row],[País]],IFERROR(((Emisiones_CH4_CO2eq_LA[[#This Row],[Otras Quemas de Combustible (kilotoneladas CO₂e)]]-Y235)/Y235)*100,0),0)</f>
        <v>0</v>
      </c>
      <c r="AB236">
        <v>0.04</v>
      </c>
    </row>
    <row r="237" spans="1:28" x14ac:dyDescent="0.25">
      <c r="A237" t="s">
        <v>102</v>
      </c>
      <c r="B237" t="s">
        <v>102</v>
      </c>
      <c r="C237" t="s">
        <v>103</v>
      </c>
      <c r="D237">
        <v>2009</v>
      </c>
      <c r="E237">
        <v>10460</v>
      </c>
      <c r="F237">
        <f>IF(A236=Emisiones_CH4_CO2eq_LA[[#This Row],[País]],IFERROR(Emisiones_CH4_CO2eq_LA[[#This Row],[Agricultura (kilotoneladas CO₂e)]]-E236,0),0)</f>
        <v>690</v>
      </c>
      <c r="G237">
        <f>IF(A236=Emisiones_CH4_CO2eq_LA[[#This Row],[País]],IFERROR(((Emisiones_CH4_CO2eq_LA[[#This Row],[Agricultura (kilotoneladas CO₂e)]]-E236)/E236)*100,0),0)</f>
        <v>7.0624360286591612</v>
      </c>
      <c r="H237">
        <v>0.70800054149181002</v>
      </c>
      <c r="I237">
        <v>30</v>
      </c>
      <c r="J237">
        <f>IF(A236=Emisiones_CH4_CO2eq_LA[[#This Row],[País]],IFERROR(Emisiones_CH4_CO2eq_LA[[#This Row],[Emisiones Fugitivas (kilotoneladas CO₂e)]]-I236,0),0)</f>
        <v>0</v>
      </c>
      <c r="K237">
        <f>IF(A236=Emisiones_CH4_CO2eq_LA[[#This Row],[País]],IFERROR(((Emisiones_CH4_CO2eq_LA[[#This Row],[Emisiones Fugitivas (kilotoneladas CO₂e)]]-I236)/I236)*100,0),0)</f>
        <v>0</v>
      </c>
      <c r="L237">
        <v>2.0305942872614001E-3</v>
      </c>
      <c r="M237">
        <v>9960</v>
      </c>
      <c r="N237">
        <f>IF(A236=Emisiones_CH4_CO2eq_LA[[#This Row],[País]],IFERROR(Emisiones_CH4_CO2eq_LA[[#This Row],[Residuos (kilotoneladas CO₂e)]]-M236,0),0)</f>
        <v>180</v>
      </c>
      <c r="O237">
        <f>IF(A236=Emisiones_CH4_CO2eq_LA[[#This Row],[País]],IFERROR(((Emisiones_CH4_CO2eq_LA[[#This Row],[Residuos (kilotoneladas CO₂e)]]-M236)/M236)*100,0),0)</f>
        <v>1.8404907975460123</v>
      </c>
      <c r="P237">
        <v>0.67415730337078605</v>
      </c>
      <c r="Q237">
        <v>40</v>
      </c>
      <c r="R237">
        <f>IF(A236=Emisiones_CH4_CO2eq_LA[[#This Row],[País]],IFERROR(Emisiones_CH4_CO2eq_LA[[#This Row],[UCTUS (kilotoneladas CO₂e)]]-Q236,0),0)</f>
        <v>40</v>
      </c>
      <c r="S237">
        <f>IF(A236=Emisiones_CH4_CO2eq_LA[[#This Row],[País]],IFERROR(((Emisiones_CH4_CO2eq_LA[[#This Row],[UCTUS (kilotoneladas CO₂e)]]-Q236)/Q236)*100,0),0)</f>
        <v>0</v>
      </c>
      <c r="T237">
        <v>2.7074590496818699E-3</v>
      </c>
      <c r="U237">
        <v>0</v>
      </c>
      <c r="V237">
        <f>IF(A236=Emisiones_CH4_CO2eq_LA[[#This Row],[País]],IFERROR(Emisiones_CH4_CO2eq_LA[[#This Row],[Industria (kilotoneladas CO₂e)]]-U236,0),0)</f>
        <v>0</v>
      </c>
      <c r="W237">
        <f>IF(A236=Emisiones_CH4_CO2eq_LA[[#This Row],[País]],IFERROR(((Emisiones_CH4_CO2eq_LA[[#This Row],[Industria (kilotoneladas CO₂e)]]-U236)/U236)*100,0),0)</f>
        <v>0</v>
      </c>
      <c r="X237">
        <v>0</v>
      </c>
      <c r="Y237">
        <v>600</v>
      </c>
      <c r="Z237">
        <f>IF(A236=Emisiones_CH4_CO2eq_LA[[#This Row],[País]],IFERROR(Emisiones_CH4_CO2eq_LA[[#This Row],[Otras Quemas de Combustible (kilotoneladas CO₂e)]]-Y236,0),0)</f>
        <v>10</v>
      </c>
      <c r="AA237">
        <f>IF(A236=Emisiones_CH4_CO2eq_LA[[#This Row],[País]],IFERROR(((Emisiones_CH4_CO2eq_LA[[#This Row],[Otras Quemas de Combustible (kilotoneladas CO₂e)]]-Y236)/Y236)*100,0),0)</f>
        <v>1.6949152542372881</v>
      </c>
      <c r="AB237">
        <v>0.04</v>
      </c>
    </row>
    <row r="238" spans="1:28" x14ac:dyDescent="0.25">
      <c r="A238" t="s">
        <v>102</v>
      </c>
      <c r="B238" t="s">
        <v>102</v>
      </c>
      <c r="C238" t="s">
        <v>103</v>
      </c>
      <c r="D238">
        <v>2010</v>
      </c>
      <c r="E238">
        <v>10580</v>
      </c>
      <c r="F238">
        <f>IF(A237=Emisiones_CH4_CO2eq_LA[[#This Row],[País]],IFERROR(Emisiones_CH4_CO2eq_LA[[#This Row],[Agricultura (kilotoneladas CO₂e)]]-E237,0),0)</f>
        <v>120</v>
      </c>
      <c r="G238">
        <f>IF(A237=Emisiones_CH4_CO2eq_LA[[#This Row],[País]],IFERROR(((Emisiones_CH4_CO2eq_LA[[#This Row],[Agricultura (kilotoneladas CO₂e)]]-E237)/E237)*100,0),0)</f>
        <v>1.1472275334608031</v>
      </c>
      <c r="H238">
        <v>0.70481646792352204</v>
      </c>
      <c r="I238">
        <v>30</v>
      </c>
      <c r="J238">
        <f>IF(A237=Emisiones_CH4_CO2eq_LA[[#This Row],[País]],IFERROR(Emisiones_CH4_CO2eq_LA[[#This Row],[Emisiones Fugitivas (kilotoneladas CO₂e)]]-I237,0),0)</f>
        <v>0</v>
      </c>
      <c r="K238">
        <f>IF(A237=Emisiones_CH4_CO2eq_LA[[#This Row],[País]],IFERROR(((Emisiones_CH4_CO2eq_LA[[#This Row],[Emisiones Fugitivas (kilotoneladas CO₂e)]]-I237)/I237)*100,0),0)</f>
        <v>0</v>
      </c>
      <c r="L238">
        <v>1.99853440810072E-3</v>
      </c>
      <c r="M238">
        <v>10140</v>
      </c>
      <c r="N238">
        <f>IF(A237=Emisiones_CH4_CO2eq_LA[[#This Row],[País]],IFERROR(Emisiones_CH4_CO2eq_LA[[#This Row],[Residuos (kilotoneladas CO₂e)]]-M237,0),0)</f>
        <v>180</v>
      </c>
      <c r="O238">
        <f>IF(A237=Emisiones_CH4_CO2eq_LA[[#This Row],[País]],IFERROR(((Emisiones_CH4_CO2eq_LA[[#This Row],[Residuos (kilotoneladas CO₂e)]]-M237)/M237)*100,0),0)</f>
        <v>1.8072289156626504</v>
      </c>
      <c r="P238">
        <v>0.67550462993804505</v>
      </c>
      <c r="Q238">
        <v>30</v>
      </c>
      <c r="R238">
        <f>IF(A237=Emisiones_CH4_CO2eq_LA[[#This Row],[País]],IFERROR(Emisiones_CH4_CO2eq_LA[[#This Row],[UCTUS (kilotoneladas CO₂e)]]-Q237,0),0)</f>
        <v>-10</v>
      </c>
      <c r="S238">
        <f>IF(A237=Emisiones_CH4_CO2eq_LA[[#This Row],[País]],IFERROR(((Emisiones_CH4_CO2eq_LA[[#This Row],[UCTUS (kilotoneladas CO₂e)]]-Q237)/Q237)*100,0),0)</f>
        <v>-25</v>
      </c>
      <c r="T238">
        <v>1.99853440810072E-3</v>
      </c>
      <c r="U238">
        <v>0</v>
      </c>
      <c r="V238">
        <f>IF(A237=Emisiones_CH4_CO2eq_LA[[#This Row],[País]],IFERROR(Emisiones_CH4_CO2eq_LA[[#This Row],[Industria (kilotoneladas CO₂e)]]-U237,0),0)</f>
        <v>0</v>
      </c>
      <c r="W238">
        <f>IF(A237=Emisiones_CH4_CO2eq_LA[[#This Row],[País]],IFERROR(((Emisiones_CH4_CO2eq_LA[[#This Row],[Industria (kilotoneladas CO₂e)]]-U237)/U237)*100,0),0)</f>
        <v>0</v>
      </c>
      <c r="X238">
        <v>0</v>
      </c>
      <c r="Y238">
        <v>600</v>
      </c>
      <c r="Z238">
        <f>IF(A237=Emisiones_CH4_CO2eq_LA[[#This Row],[País]],IFERROR(Emisiones_CH4_CO2eq_LA[[#This Row],[Otras Quemas de Combustible (kilotoneladas CO₂e)]]-Y237,0),0)</f>
        <v>0</v>
      </c>
      <c r="AA238">
        <f>IF(A237=Emisiones_CH4_CO2eq_LA[[#This Row],[País]],IFERROR(((Emisiones_CH4_CO2eq_LA[[#This Row],[Otras Quemas de Combustible (kilotoneladas CO₂e)]]-Y237)/Y237)*100,0),0)</f>
        <v>0</v>
      </c>
      <c r="AB238">
        <v>0.04</v>
      </c>
    </row>
    <row r="239" spans="1:28" x14ac:dyDescent="0.25">
      <c r="A239" t="s">
        <v>102</v>
      </c>
      <c r="B239" t="s">
        <v>102</v>
      </c>
      <c r="C239" t="s">
        <v>103</v>
      </c>
      <c r="D239">
        <v>2011</v>
      </c>
      <c r="E239">
        <v>10390</v>
      </c>
      <c r="F239">
        <f>IF(A238=Emisiones_CH4_CO2eq_LA[[#This Row],[País]],IFERROR(Emisiones_CH4_CO2eq_LA[[#This Row],[Agricultura (kilotoneladas CO₂e)]]-E238,0),0)</f>
        <v>-190</v>
      </c>
      <c r="G239">
        <f>IF(A238=Emisiones_CH4_CO2eq_LA[[#This Row],[País]],IFERROR(((Emisiones_CH4_CO2eq_LA[[#This Row],[Agricultura (kilotoneladas CO₂e)]]-E238)/E238)*100,0),0)</f>
        <v>-1.7958412098298677</v>
      </c>
      <c r="H239">
        <v>0.68157963789031695</v>
      </c>
      <c r="I239">
        <v>30</v>
      </c>
      <c r="J239">
        <f>IF(A238=Emisiones_CH4_CO2eq_LA[[#This Row],[País]],IFERROR(Emisiones_CH4_CO2eq_LA[[#This Row],[Emisiones Fugitivas (kilotoneladas CO₂e)]]-I238,0),0)</f>
        <v>0</v>
      </c>
      <c r="K239">
        <f>IF(A238=Emisiones_CH4_CO2eq_LA[[#This Row],[País]],IFERROR(((Emisiones_CH4_CO2eq_LA[[#This Row],[Emisiones Fugitivas (kilotoneladas CO₂e)]]-I238)/I238)*100,0),0)</f>
        <v>0</v>
      </c>
      <c r="L239">
        <v>1.9679874048806E-3</v>
      </c>
      <c r="M239">
        <v>10330</v>
      </c>
      <c r="N239">
        <f>IF(A238=Emisiones_CH4_CO2eq_LA[[#This Row],[País]],IFERROR(Emisiones_CH4_CO2eq_LA[[#This Row],[Residuos (kilotoneladas CO₂e)]]-M238,0),0)</f>
        <v>190</v>
      </c>
      <c r="O239">
        <f>IF(A238=Emisiones_CH4_CO2eq_LA[[#This Row],[País]],IFERROR(((Emisiones_CH4_CO2eq_LA[[#This Row],[Residuos (kilotoneladas CO₂e)]]-M238)/M238)*100,0),0)</f>
        <v>1.8737672583826428</v>
      </c>
      <c r="P239">
        <v>0.67764366308055601</v>
      </c>
      <c r="Q239">
        <v>40</v>
      </c>
      <c r="R239">
        <f>IF(A238=Emisiones_CH4_CO2eq_LA[[#This Row],[País]],IFERROR(Emisiones_CH4_CO2eq_LA[[#This Row],[UCTUS (kilotoneladas CO₂e)]]-Q238,0),0)</f>
        <v>10</v>
      </c>
      <c r="S239">
        <f>IF(A238=Emisiones_CH4_CO2eq_LA[[#This Row],[País]],IFERROR(((Emisiones_CH4_CO2eq_LA[[#This Row],[UCTUS (kilotoneladas CO₂e)]]-Q238)/Q238)*100,0),0)</f>
        <v>33.333333333333329</v>
      </c>
      <c r="T239">
        <v>2.6239832065074698E-3</v>
      </c>
      <c r="U239">
        <v>0</v>
      </c>
      <c r="V239">
        <f>IF(A238=Emisiones_CH4_CO2eq_LA[[#This Row],[País]],IFERROR(Emisiones_CH4_CO2eq_LA[[#This Row],[Industria (kilotoneladas CO₂e)]]-U238,0),0)</f>
        <v>0</v>
      </c>
      <c r="W239">
        <f>IF(A238=Emisiones_CH4_CO2eq_LA[[#This Row],[País]],IFERROR(((Emisiones_CH4_CO2eq_LA[[#This Row],[Industria (kilotoneladas CO₂e)]]-U238)/U238)*100,0),0)</f>
        <v>0</v>
      </c>
      <c r="X239">
        <v>0</v>
      </c>
      <c r="Y239">
        <v>610</v>
      </c>
      <c r="Z239">
        <f>IF(A238=Emisiones_CH4_CO2eq_LA[[#This Row],[País]],IFERROR(Emisiones_CH4_CO2eq_LA[[#This Row],[Otras Quemas de Combustible (kilotoneladas CO₂e)]]-Y238,0),0)</f>
        <v>10</v>
      </c>
      <c r="AA239">
        <f>IF(A238=Emisiones_CH4_CO2eq_LA[[#This Row],[País]],IFERROR(((Emisiones_CH4_CO2eq_LA[[#This Row],[Otras Quemas de Combustible (kilotoneladas CO₂e)]]-Y238)/Y238)*100,0),0)</f>
        <v>1.6666666666666667</v>
      </c>
      <c r="AB239">
        <v>0.04</v>
      </c>
    </row>
    <row r="240" spans="1:28" x14ac:dyDescent="0.25">
      <c r="A240" t="s">
        <v>102</v>
      </c>
      <c r="B240" t="s">
        <v>102</v>
      </c>
      <c r="C240" t="s">
        <v>103</v>
      </c>
      <c r="D240">
        <v>2012</v>
      </c>
      <c r="E240">
        <v>10360</v>
      </c>
      <c r="F240">
        <f>IF(A239=Emisiones_CH4_CO2eq_LA[[#This Row],[País]],IFERROR(Emisiones_CH4_CO2eq_LA[[#This Row],[Agricultura (kilotoneladas CO₂e)]]-E239,0),0)</f>
        <v>-30</v>
      </c>
      <c r="G240">
        <f>IF(A239=Emisiones_CH4_CO2eq_LA[[#This Row],[País]],IFERROR(((Emisiones_CH4_CO2eq_LA[[#This Row],[Agricultura (kilotoneladas CO₂e)]]-E239)/E239)*100,0),0)</f>
        <v>-0.28873917228103946</v>
      </c>
      <c r="H240">
        <v>0.66951014605144099</v>
      </c>
      <c r="I240">
        <v>30</v>
      </c>
      <c r="J240">
        <f>IF(A239=Emisiones_CH4_CO2eq_LA[[#This Row],[País]],IFERROR(Emisiones_CH4_CO2eq_LA[[#This Row],[Emisiones Fugitivas (kilotoneladas CO₂e)]]-I239,0),0)</f>
        <v>0</v>
      </c>
      <c r="K240">
        <f>IF(A239=Emisiones_CH4_CO2eq_LA[[#This Row],[País]],IFERROR(((Emisiones_CH4_CO2eq_LA[[#This Row],[Emisiones Fugitivas (kilotoneladas CO₂e)]]-I239)/I239)*100,0),0)</f>
        <v>0</v>
      </c>
      <c r="L240">
        <v>1.9387359441643999E-3</v>
      </c>
      <c r="M240">
        <v>10520</v>
      </c>
      <c r="N240">
        <f>IF(A239=Emisiones_CH4_CO2eq_LA[[#This Row],[País]],IFERROR(Emisiones_CH4_CO2eq_LA[[#This Row],[Residuos (kilotoneladas CO₂e)]]-M239,0),0)</f>
        <v>190</v>
      </c>
      <c r="O240">
        <f>IF(A239=Emisiones_CH4_CO2eq_LA[[#This Row],[País]],IFERROR(((Emisiones_CH4_CO2eq_LA[[#This Row],[Residuos (kilotoneladas CO₂e)]]-M239)/M239)*100,0),0)</f>
        <v>1.8393030009680542</v>
      </c>
      <c r="P240">
        <v>0.67985007108698403</v>
      </c>
      <c r="Q240">
        <v>100</v>
      </c>
      <c r="R240">
        <f>IF(A239=Emisiones_CH4_CO2eq_LA[[#This Row],[País]],IFERROR(Emisiones_CH4_CO2eq_LA[[#This Row],[UCTUS (kilotoneladas CO₂e)]]-Q239,0),0)</f>
        <v>60</v>
      </c>
      <c r="S240">
        <f>IF(A239=Emisiones_CH4_CO2eq_LA[[#This Row],[País]],IFERROR(((Emisiones_CH4_CO2eq_LA[[#This Row],[UCTUS (kilotoneladas CO₂e)]]-Q239)/Q239)*100,0),0)</f>
        <v>150</v>
      </c>
      <c r="T240">
        <v>6.4624531472146796E-3</v>
      </c>
      <c r="U240">
        <v>0</v>
      </c>
      <c r="V240">
        <f>IF(A239=Emisiones_CH4_CO2eq_LA[[#This Row],[País]],IFERROR(Emisiones_CH4_CO2eq_LA[[#This Row],[Industria (kilotoneladas CO₂e)]]-U239,0),0)</f>
        <v>0</v>
      </c>
      <c r="W240">
        <f>IF(A239=Emisiones_CH4_CO2eq_LA[[#This Row],[País]],IFERROR(((Emisiones_CH4_CO2eq_LA[[#This Row],[Industria (kilotoneladas CO₂e)]]-U239)/U239)*100,0),0)</f>
        <v>0</v>
      </c>
      <c r="X240">
        <v>0</v>
      </c>
      <c r="Y240">
        <v>610</v>
      </c>
      <c r="Z240">
        <f>IF(A239=Emisiones_CH4_CO2eq_LA[[#This Row],[País]],IFERROR(Emisiones_CH4_CO2eq_LA[[#This Row],[Otras Quemas de Combustible (kilotoneladas CO₂e)]]-Y239,0),0)</f>
        <v>0</v>
      </c>
      <c r="AA240">
        <f>IF(A239=Emisiones_CH4_CO2eq_LA[[#This Row],[País]],IFERROR(((Emisiones_CH4_CO2eq_LA[[#This Row],[Otras Quemas de Combustible (kilotoneladas CO₂e)]]-Y239)/Y239)*100,0),0)</f>
        <v>0</v>
      </c>
      <c r="AB240">
        <v>0.04</v>
      </c>
    </row>
    <row r="241" spans="1:28" x14ac:dyDescent="0.25">
      <c r="A241" t="s">
        <v>102</v>
      </c>
      <c r="B241" t="s">
        <v>102</v>
      </c>
      <c r="C241" t="s">
        <v>103</v>
      </c>
      <c r="D241">
        <v>2013</v>
      </c>
      <c r="E241">
        <v>10380</v>
      </c>
      <c r="F241">
        <f>IF(A240=Emisiones_CH4_CO2eq_LA[[#This Row],[País]],IFERROR(Emisiones_CH4_CO2eq_LA[[#This Row],[Agricultura (kilotoneladas CO₂e)]]-E240,0),0)</f>
        <v>20</v>
      </c>
      <c r="G241">
        <f>IF(A240=Emisiones_CH4_CO2eq_LA[[#This Row],[País]],IFERROR(((Emisiones_CH4_CO2eq_LA[[#This Row],[Agricultura (kilotoneladas CO₂e)]]-E240)/E240)*100,0),0)</f>
        <v>0.19305019305019305</v>
      </c>
      <c r="H241">
        <v>0.660851849493856</v>
      </c>
      <c r="I241">
        <v>40</v>
      </c>
      <c r="J241">
        <f>IF(A240=Emisiones_CH4_CO2eq_LA[[#This Row],[País]],IFERROR(Emisiones_CH4_CO2eq_LA[[#This Row],[Emisiones Fugitivas (kilotoneladas CO₂e)]]-I240,0),0)</f>
        <v>10</v>
      </c>
      <c r="K241">
        <f>IF(A240=Emisiones_CH4_CO2eq_LA[[#This Row],[País]],IFERROR(((Emisiones_CH4_CO2eq_LA[[#This Row],[Emisiones Fugitivas (kilotoneladas CO₂e)]]-I240)/I240)*100,0),0)</f>
        <v>33.333333333333329</v>
      </c>
      <c r="L241">
        <v>2.5466352581651401E-3</v>
      </c>
      <c r="M241">
        <v>10710</v>
      </c>
      <c r="N241">
        <f>IF(A240=Emisiones_CH4_CO2eq_LA[[#This Row],[País]],IFERROR(Emisiones_CH4_CO2eq_LA[[#This Row],[Residuos (kilotoneladas CO₂e)]]-M240,0),0)</f>
        <v>190</v>
      </c>
      <c r="O241">
        <f>IF(A240=Emisiones_CH4_CO2eq_LA[[#This Row],[País]],IFERROR(((Emisiones_CH4_CO2eq_LA[[#This Row],[Residuos (kilotoneladas CO₂e)]]-M240)/M240)*100,0),0)</f>
        <v>1.8060836501901139</v>
      </c>
      <c r="P241">
        <v>0.68186159037371796</v>
      </c>
      <c r="Q241">
        <v>20</v>
      </c>
      <c r="R241">
        <f>IF(A240=Emisiones_CH4_CO2eq_LA[[#This Row],[País]],IFERROR(Emisiones_CH4_CO2eq_LA[[#This Row],[UCTUS (kilotoneladas CO₂e)]]-Q240,0),0)</f>
        <v>-80</v>
      </c>
      <c r="S241">
        <f>IF(A240=Emisiones_CH4_CO2eq_LA[[#This Row],[País]],IFERROR(((Emisiones_CH4_CO2eq_LA[[#This Row],[UCTUS (kilotoneladas CO₂e)]]-Q240)/Q240)*100,0),0)</f>
        <v>-80</v>
      </c>
      <c r="T241">
        <v>1.27331762908257E-3</v>
      </c>
      <c r="U241">
        <v>0</v>
      </c>
      <c r="V241">
        <f>IF(A240=Emisiones_CH4_CO2eq_LA[[#This Row],[País]],IFERROR(Emisiones_CH4_CO2eq_LA[[#This Row],[Industria (kilotoneladas CO₂e)]]-U240,0),0)</f>
        <v>0</v>
      </c>
      <c r="W241">
        <f>IF(A240=Emisiones_CH4_CO2eq_LA[[#This Row],[País]],IFERROR(((Emisiones_CH4_CO2eq_LA[[#This Row],[Industria (kilotoneladas CO₂e)]]-U240)/U240)*100,0),0)</f>
        <v>0</v>
      </c>
      <c r="X241">
        <v>0</v>
      </c>
      <c r="Y241">
        <v>620</v>
      </c>
      <c r="Z241">
        <f>IF(A240=Emisiones_CH4_CO2eq_LA[[#This Row],[País]],IFERROR(Emisiones_CH4_CO2eq_LA[[#This Row],[Otras Quemas de Combustible (kilotoneladas CO₂e)]]-Y240,0),0)</f>
        <v>10</v>
      </c>
      <c r="AA241">
        <f>IF(A240=Emisiones_CH4_CO2eq_LA[[#This Row],[País]],IFERROR(((Emisiones_CH4_CO2eq_LA[[#This Row],[Otras Quemas de Combustible (kilotoneladas CO₂e)]]-Y240)/Y240)*100,0),0)</f>
        <v>1.639344262295082</v>
      </c>
      <c r="AB241">
        <v>0.04</v>
      </c>
    </row>
    <row r="242" spans="1:28" x14ac:dyDescent="0.25">
      <c r="A242" t="s">
        <v>102</v>
      </c>
      <c r="B242" t="s">
        <v>102</v>
      </c>
      <c r="C242" t="s">
        <v>103</v>
      </c>
      <c r="D242">
        <v>2014</v>
      </c>
      <c r="E242">
        <v>9280</v>
      </c>
      <c r="F242">
        <f>IF(A241=Emisiones_CH4_CO2eq_LA[[#This Row],[País]],IFERROR(Emisiones_CH4_CO2eq_LA[[#This Row],[Agricultura (kilotoneladas CO₂e)]]-E241,0),0)</f>
        <v>-1100</v>
      </c>
      <c r="G242">
        <f>IF(A241=Emisiones_CH4_CO2eq_LA[[#This Row],[País]],IFERROR(((Emisiones_CH4_CO2eq_LA[[#This Row],[Agricultura (kilotoneladas CO₂e)]]-E241)/E241)*100,0),0)</f>
        <v>-10.597302504816955</v>
      </c>
      <c r="H242">
        <v>0.581745235707121</v>
      </c>
      <c r="I242">
        <v>40</v>
      </c>
      <c r="J242">
        <f>IF(A241=Emisiones_CH4_CO2eq_LA[[#This Row],[País]],IFERROR(Emisiones_CH4_CO2eq_LA[[#This Row],[Emisiones Fugitivas (kilotoneladas CO₂e)]]-I241,0),0)</f>
        <v>0</v>
      </c>
      <c r="K242">
        <f>IF(A241=Emisiones_CH4_CO2eq_LA[[#This Row],[País]],IFERROR(((Emisiones_CH4_CO2eq_LA[[#This Row],[Emisiones Fugitivas (kilotoneladas CO₂e)]]-I241)/I241)*100,0),0)</f>
        <v>0</v>
      </c>
      <c r="L242">
        <v>2.5075225677031001E-3</v>
      </c>
      <c r="M242">
        <v>10890</v>
      </c>
      <c r="N242">
        <f>IF(A241=Emisiones_CH4_CO2eq_LA[[#This Row],[País]],IFERROR(Emisiones_CH4_CO2eq_LA[[#This Row],[Residuos (kilotoneladas CO₂e)]]-M241,0),0)</f>
        <v>180</v>
      </c>
      <c r="O242">
        <f>IF(A241=Emisiones_CH4_CO2eq_LA[[#This Row],[País]],IFERROR(((Emisiones_CH4_CO2eq_LA[[#This Row],[Residuos (kilotoneladas CO₂e)]]-M241)/M241)*100,0),0)</f>
        <v>1.680672268907563</v>
      </c>
      <c r="P242">
        <v>0.68267301905717104</v>
      </c>
      <c r="Q242">
        <v>30</v>
      </c>
      <c r="R242">
        <f>IF(A241=Emisiones_CH4_CO2eq_LA[[#This Row],[País]],IFERROR(Emisiones_CH4_CO2eq_LA[[#This Row],[UCTUS (kilotoneladas CO₂e)]]-Q241,0),0)</f>
        <v>10</v>
      </c>
      <c r="S242">
        <f>IF(A241=Emisiones_CH4_CO2eq_LA[[#This Row],[País]],IFERROR(((Emisiones_CH4_CO2eq_LA[[#This Row],[UCTUS (kilotoneladas CO₂e)]]-Q241)/Q241)*100,0),0)</f>
        <v>50</v>
      </c>
      <c r="T242">
        <v>1.88064192577733E-3</v>
      </c>
      <c r="U242">
        <v>0</v>
      </c>
      <c r="V242">
        <f>IF(A241=Emisiones_CH4_CO2eq_LA[[#This Row],[País]],IFERROR(Emisiones_CH4_CO2eq_LA[[#This Row],[Industria (kilotoneladas CO₂e)]]-U241,0),0)</f>
        <v>0</v>
      </c>
      <c r="W242">
        <f>IF(A241=Emisiones_CH4_CO2eq_LA[[#This Row],[País]],IFERROR(((Emisiones_CH4_CO2eq_LA[[#This Row],[Industria (kilotoneladas CO₂e)]]-U241)/U241)*100,0),0)</f>
        <v>0</v>
      </c>
      <c r="X242">
        <v>0</v>
      </c>
      <c r="Y242">
        <v>630</v>
      </c>
      <c r="Z242">
        <f>IF(A241=Emisiones_CH4_CO2eq_LA[[#This Row],[País]],IFERROR(Emisiones_CH4_CO2eq_LA[[#This Row],[Otras Quemas de Combustible (kilotoneladas CO₂e)]]-Y241,0),0)</f>
        <v>10</v>
      </c>
      <c r="AA242">
        <f>IF(A241=Emisiones_CH4_CO2eq_LA[[#This Row],[País]],IFERROR(((Emisiones_CH4_CO2eq_LA[[#This Row],[Otras Quemas de Combustible (kilotoneladas CO₂e)]]-Y241)/Y241)*100,0),0)</f>
        <v>1.6129032258064515</v>
      </c>
      <c r="AB242">
        <v>0.04</v>
      </c>
    </row>
    <row r="243" spans="1:28" x14ac:dyDescent="0.25">
      <c r="A243" t="s">
        <v>102</v>
      </c>
      <c r="B243" t="s">
        <v>102</v>
      </c>
      <c r="C243" t="s">
        <v>103</v>
      </c>
      <c r="D243">
        <v>2015</v>
      </c>
      <c r="E243">
        <v>8610</v>
      </c>
      <c r="F243">
        <f>IF(A242=Emisiones_CH4_CO2eq_LA[[#This Row],[País]],IFERROR(Emisiones_CH4_CO2eq_LA[[#This Row],[Agricultura (kilotoneladas CO₂e)]]-E242,0),0)</f>
        <v>-670</v>
      </c>
      <c r="G243">
        <f>IF(A242=Emisiones_CH4_CO2eq_LA[[#This Row],[País]],IFERROR(((Emisiones_CH4_CO2eq_LA[[#This Row],[Agricultura (kilotoneladas CO₂e)]]-E242)/E242)*100,0),0)</f>
        <v>-7.2198275862068968</v>
      </c>
      <c r="H243">
        <v>0.53108808290155396</v>
      </c>
      <c r="I243">
        <v>40</v>
      </c>
      <c r="J243">
        <f>IF(A242=Emisiones_CH4_CO2eq_LA[[#This Row],[País]],IFERROR(Emisiones_CH4_CO2eq_LA[[#This Row],[Emisiones Fugitivas (kilotoneladas CO₂e)]]-I242,0),0)</f>
        <v>0</v>
      </c>
      <c r="K243">
        <f>IF(A242=Emisiones_CH4_CO2eq_LA[[#This Row],[País]],IFERROR(((Emisiones_CH4_CO2eq_LA[[#This Row],[Emisiones Fugitivas (kilotoneladas CO₂e)]]-I242)/I242)*100,0),0)</f>
        <v>0</v>
      </c>
      <c r="L243">
        <v>2.4673081667900298E-3</v>
      </c>
      <c r="M243">
        <v>11080</v>
      </c>
      <c r="N243">
        <f>IF(A242=Emisiones_CH4_CO2eq_LA[[#This Row],[País]],IFERROR(Emisiones_CH4_CO2eq_LA[[#This Row],[Residuos (kilotoneladas CO₂e)]]-M242,0),0)</f>
        <v>190</v>
      </c>
      <c r="O243">
        <f>IF(A242=Emisiones_CH4_CO2eq_LA[[#This Row],[País]],IFERROR(((Emisiones_CH4_CO2eq_LA[[#This Row],[Residuos (kilotoneladas CO₂e)]]-M242)/M242)*100,0),0)</f>
        <v>1.7447199265381086</v>
      </c>
      <c r="P243">
        <v>0.68344436220083804</v>
      </c>
      <c r="Q243">
        <v>80</v>
      </c>
      <c r="R243">
        <f>IF(A242=Emisiones_CH4_CO2eq_LA[[#This Row],[País]],IFERROR(Emisiones_CH4_CO2eq_LA[[#This Row],[UCTUS (kilotoneladas CO₂e)]]-Q242,0),0)</f>
        <v>50</v>
      </c>
      <c r="S243">
        <f>IF(A242=Emisiones_CH4_CO2eq_LA[[#This Row],[País]],IFERROR(((Emisiones_CH4_CO2eq_LA[[#This Row],[UCTUS (kilotoneladas CO₂e)]]-Q242)/Q242)*100,0),0)</f>
        <v>166.66666666666669</v>
      </c>
      <c r="T243">
        <v>4.9346163335800596E-3</v>
      </c>
      <c r="U243">
        <v>0</v>
      </c>
      <c r="V243">
        <f>IF(A242=Emisiones_CH4_CO2eq_LA[[#This Row],[País]],IFERROR(Emisiones_CH4_CO2eq_LA[[#This Row],[Industria (kilotoneladas CO₂e)]]-U242,0),0)</f>
        <v>0</v>
      </c>
      <c r="W243">
        <f>IF(A242=Emisiones_CH4_CO2eq_LA[[#This Row],[País]],IFERROR(((Emisiones_CH4_CO2eq_LA[[#This Row],[Industria (kilotoneladas CO₂e)]]-U242)/U242)*100,0),0)</f>
        <v>0</v>
      </c>
      <c r="X243">
        <v>0</v>
      </c>
      <c r="Y243">
        <v>640</v>
      </c>
      <c r="Z243">
        <f>IF(A242=Emisiones_CH4_CO2eq_LA[[#This Row],[País]],IFERROR(Emisiones_CH4_CO2eq_LA[[#This Row],[Otras Quemas de Combustible (kilotoneladas CO₂e)]]-Y242,0),0)</f>
        <v>10</v>
      </c>
      <c r="AA243">
        <f>IF(A242=Emisiones_CH4_CO2eq_LA[[#This Row],[País]],IFERROR(((Emisiones_CH4_CO2eq_LA[[#This Row],[Otras Quemas de Combustible (kilotoneladas CO₂e)]]-Y242)/Y242)*100,0),0)</f>
        <v>1.5873015873015872</v>
      </c>
      <c r="AB243">
        <v>0.04</v>
      </c>
    </row>
    <row r="244" spans="1:28" x14ac:dyDescent="0.25">
      <c r="A244" t="s">
        <v>102</v>
      </c>
      <c r="B244" t="s">
        <v>102</v>
      </c>
      <c r="C244" t="s">
        <v>103</v>
      </c>
      <c r="D244">
        <v>2016</v>
      </c>
      <c r="E244">
        <v>8570</v>
      </c>
      <c r="F244">
        <f>IF(A243=Emisiones_CH4_CO2eq_LA[[#This Row],[País]],IFERROR(Emisiones_CH4_CO2eq_LA[[#This Row],[Agricultura (kilotoneladas CO₂e)]]-E243,0),0)</f>
        <v>-40</v>
      </c>
      <c r="G244">
        <f>IF(A243=Emisiones_CH4_CO2eq_LA[[#This Row],[País]],IFERROR(((Emisiones_CH4_CO2eq_LA[[#This Row],[Agricultura (kilotoneladas CO₂e)]]-E243)/E243)*100,0),0)</f>
        <v>-0.46457607433217191</v>
      </c>
      <c r="H244">
        <v>0.51967739979382699</v>
      </c>
      <c r="I244">
        <v>40</v>
      </c>
      <c r="J244">
        <f>IF(A243=Emisiones_CH4_CO2eq_LA[[#This Row],[País]],IFERROR(Emisiones_CH4_CO2eq_LA[[#This Row],[Emisiones Fugitivas (kilotoneladas CO₂e)]]-I243,0),0)</f>
        <v>0</v>
      </c>
      <c r="K244">
        <f>IF(A243=Emisiones_CH4_CO2eq_LA[[#This Row],[País]],IFERROR(((Emisiones_CH4_CO2eq_LA[[#This Row],[Emisiones Fugitivas (kilotoneladas CO₂e)]]-I243)/I243)*100,0),0)</f>
        <v>0</v>
      </c>
      <c r="L244">
        <v>2.42556545994785E-3</v>
      </c>
      <c r="M244">
        <v>11260</v>
      </c>
      <c r="N244">
        <f>IF(A243=Emisiones_CH4_CO2eq_LA[[#This Row],[País]],IFERROR(Emisiones_CH4_CO2eq_LA[[#This Row],[Residuos (kilotoneladas CO₂e)]]-M243,0),0)</f>
        <v>180</v>
      </c>
      <c r="O244">
        <f>IF(A243=Emisiones_CH4_CO2eq_LA[[#This Row],[País]],IFERROR(((Emisiones_CH4_CO2eq_LA[[#This Row],[Residuos (kilotoneladas CO₂e)]]-M243)/M243)*100,0),0)</f>
        <v>1.6245487364620936</v>
      </c>
      <c r="P244">
        <v>0.68279667697531898</v>
      </c>
      <c r="Q244">
        <v>70</v>
      </c>
      <c r="R244">
        <f>IF(A243=Emisiones_CH4_CO2eq_LA[[#This Row],[País]],IFERROR(Emisiones_CH4_CO2eq_LA[[#This Row],[UCTUS (kilotoneladas CO₂e)]]-Q243,0),0)</f>
        <v>-10</v>
      </c>
      <c r="S244">
        <f>IF(A243=Emisiones_CH4_CO2eq_LA[[#This Row],[País]],IFERROR(((Emisiones_CH4_CO2eq_LA[[#This Row],[UCTUS (kilotoneladas CO₂e)]]-Q243)/Q243)*100,0),0)</f>
        <v>-12.5</v>
      </c>
      <c r="T244">
        <v>4.2447395549087301E-3</v>
      </c>
      <c r="U244">
        <v>0</v>
      </c>
      <c r="V244">
        <f>IF(A243=Emisiones_CH4_CO2eq_LA[[#This Row],[País]],IFERROR(Emisiones_CH4_CO2eq_LA[[#This Row],[Industria (kilotoneladas CO₂e)]]-U243,0),0)</f>
        <v>0</v>
      </c>
      <c r="W244">
        <f>IF(A243=Emisiones_CH4_CO2eq_LA[[#This Row],[País]],IFERROR(((Emisiones_CH4_CO2eq_LA[[#This Row],[Industria (kilotoneladas CO₂e)]]-U243)/U243)*100,0),0)</f>
        <v>0</v>
      </c>
      <c r="X244">
        <v>0</v>
      </c>
      <c r="Y244">
        <v>630</v>
      </c>
      <c r="Z244">
        <f>IF(A243=Emisiones_CH4_CO2eq_LA[[#This Row],[País]],IFERROR(Emisiones_CH4_CO2eq_LA[[#This Row],[Otras Quemas de Combustible (kilotoneladas CO₂e)]]-Y243,0),0)</f>
        <v>-10</v>
      </c>
      <c r="AA244">
        <f>IF(A243=Emisiones_CH4_CO2eq_LA[[#This Row],[País]],IFERROR(((Emisiones_CH4_CO2eq_LA[[#This Row],[Otras Quemas de Combustible (kilotoneladas CO₂e)]]-Y243)/Y243)*100,0),0)</f>
        <v>-1.5625</v>
      </c>
      <c r="AB244">
        <v>0.04</v>
      </c>
    </row>
    <row r="245" spans="1:28" x14ac:dyDescent="0.25">
      <c r="A245" t="s">
        <v>106</v>
      </c>
      <c r="B245" t="s">
        <v>106</v>
      </c>
      <c r="C245" t="s">
        <v>107</v>
      </c>
      <c r="D245">
        <v>1990</v>
      </c>
      <c r="E245">
        <v>1950</v>
      </c>
      <c r="F245">
        <f>IF(A244=Emisiones_CH4_CO2eq_LA[[#This Row],[País]],IFERROR(Emisiones_CH4_CO2eq_LA[[#This Row],[Agricultura (kilotoneladas CO₂e)]]-E244,0),0)</f>
        <v>0</v>
      </c>
      <c r="G245">
        <f>IF(A244=Emisiones_CH4_CO2eq_LA[[#This Row],[País]],IFERROR(((Emisiones_CH4_CO2eq_LA[[#This Row],[Agricultura (kilotoneladas CO₂e)]]-E244)/E244)*100,0),0)</f>
        <v>0</v>
      </c>
      <c r="H245">
        <v>0.37001897533206801</v>
      </c>
      <c r="I245">
        <v>0</v>
      </c>
      <c r="J245">
        <f>IF(A244=Emisiones_CH4_CO2eq_LA[[#This Row],[País]],IFERROR(Emisiones_CH4_CO2eq_LA[[#This Row],[Emisiones Fugitivas (kilotoneladas CO₂e)]]-I244,0),0)</f>
        <v>0</v>
      </c>
      <c r="K245">
        <f>IF(A244=Emisiones_CH4_CO2eq_LA[[#This Row],[País]],IFERROR(((Emisiones_CH4_CO2eq_LA[[#This Row],[Emisiones Fugitivas (kilotoneladas CO₂e)]]-I244)/I244)*100,0),0)</f>
        <v>0</v>
      </c>
      <c r="L245">
        <v>0</v>
      </c>
      <c r="M245">
        <v>970</v>
      </c>
      <c r="N245">
        <f>IF(A244=Emisiones_CH4_CO2eq_LA[[#This Row],[País]],IFERROR(Emisiones_CH4_CO2eq_LA[[#This Row],[Residuos (kilotoneladas CO₂e)]]-M244,0),0)</f>
        <v>0</v>
      </c>
      <c r="O245">
        <f>IF(A244=Emisiones_CH4_CO2eq_LA[[#This Row],[País]],IFERROR(((Emisiones_CH4_CO2eq_LA[[#This Row],[Residuos (kilotoneladas CO₂e)]]-M244)/M244)*100,0),0)</f>
        <v>0</v>
      </c>
      <c r="P245">
        <v>0.184060721062618</v>
      </c>
      <c r="Q245">
        <v>10</v>
      </c>
      <c r="R245">
        <f>IF(A244=Emisiones_CH4_CO2eq_LA[[#This Row],[País]],IFERROR(Emisiones_CH4_CO2eq_LA[[#This Row],[UCTUS (kilotoneladas CO₂e)]]-Q244,0),0)</f>
        <v>0</v>
      </c>
      <c r="S245">
        <f>IF(A244=Emisiones_CH4_CO2eq_LA[[#This Row],[País]],IFERROR(((Emisiones_CH4_CO2eq_LA[[#This Row],[UCTUS (kilotoneladas CO₂e)]]-Q244)/Q244)*100,0),0)</f>
        <v>0</v>
      </c>
      <c r="T245">
        <v>1.89753320683111E-3</v>
      </c>
      <c r="U245">
        <v>0</v>
      </c>
      <c r="V245">
        <f>IF(A244=Emisiones_CH4_CO2eq_LA[[#This Row],[País]],IFERROR(Emisiones_CH4_CO2eq_LA[[#This Row],[Industria (kilotoneladas CO₂e)]]-U244,0),0)</f>
        <v>0</v>
      </c>
      <c r="W245">
        <f>IF(A244=Emisiones_CH4_CO2eq_LA[[#This Row],[País]],IFERROR(((Emisiones_CH4_CO2eq_LA[[#This Row],[Industria (kilotoneladas CO₂e)]]-U244)/U244)*100,0),0)</f>
        <v>0</v>
      </c>
      <c r="X245">
        <v>0</v>
      </c>
      <c r="Y245">
        <v>560</v>
      </c>
      <c r="Z245">
        <f>IF(A244=Emisiones_CH4_CO2eq_LA[[#This Row],[País]],IFERROR(Emisiones_CH4_CO2eq_LA[[#This Row],[Otras Quemas de Combustible (kilotoneladas CO₂e)]]-Y244,0),0)</f>
        <v>0</v>
      </c>
      <c r="AA245">
        <f>IF(A244=Emisiones_CH4_CO2eq_LA[[#This Row],[País]],IFERROR(((Emisiones_CH4_CO2eq_LA[[#This Row],[Otras Quemas de Combustible (kilotoneladas CO₂e)]]-Y244)/Y244)*100,0),0)</f>
        <v>0</v>
      </c>
      <c r="AB245">
        <v>0.11</v>
      </c>
    </row>
    <row r="246" spans="1:28" x14ac:dyDescent="0.25">
      <c r="A246" t="s">
        <v>106</v>
      </c>
      <c r="B246" t="s">
        <v>106</v>
      </c>
      <c r="C246" t="s">
        <v>107</v>
      </c>
      <c r="D246">
        <v>1991</v>
      </c>
      <c r="E246">
        <v>2000</v>
      </c>
      <c r="F246">
        <f>IF(A245=Emisiones_CH4_CO2eq_LA[[#This Row],[País]],IFERROR(Emisiones_CH4_CO2eq_LA[[#This Row],[Agricultura (kilotoneladas CO₂e)]]-E245,0),0)</f>
        <v>50</v>
      </c>
      <c r="G246">
        <f>IF(A245=Emisiones_CH4_CO2eq_LA[[#This Row],[País]],IFERROR(((Emisiones_CH4_CO2eq_LA[[#This Row],[Agricultura (kilotoneladas CO₂e)]]-E245)/E245)*100,0),0)</f>
        <v>2.5641025641025639</v>
      </c>
      <c r="H246">
        <v>0.374391613627854</v>
      </c>
      <c r="I246">
        <v>0</v>
      </c>
      <c r="J246">
        <f>IF(A245=Emisiones_CH4_CO2eq_LA[[#This Row],[País]],IFERROR(Emisiones_CH4_CO2eq_LA[[#This Row],[Emisiones Fugitivas (kilotoneladas CO₂e)]]-I245,0),0)</f>
        <v>0</v>
      </c>
      <c r="K246">
        <f>IF(A245=Emisiones_CH4_CO2eq_LA[[#This Row],[País]],IFERROR(((Emisiones_CH4_CO2eq_LA[[#This Row],[Emisiones Fugitivas (kilotoneladas CO₂e)]]-I245)/I245)*100,0),0)</f>
        <v>0</v>
      </c>
      <c r="L246">
        <v>0</v>
      </c>
      <c r="M246">
        <v>990</v>
      </c>
      <c r="N246">
        <f>IF(A245=Emisiones_CH4_CO2eq_LA[[#This Row],[País]],IFERROR(Emisiones_CH4_CO2eq_LA[[#This Row],[Residuos (kilotoneladas CO₂e)]]-M245,0),0)</f>
        <v>20</v>
      </c>
      <c r="O246">
        <f>IF(A245=Emisiones_CH4_CO2eq_LA[[#This Row],[País]],IFERROR(((Emisiones_CH4_CO2eq_LA[[#This Row],[Residuos (kilotoneladas CO₂e)]]-M245)/M245)*100,0),0)</f>
        <v>2.0618556701030926</v>
      </c>
      <c r="P246">
        <v>0.185323848745788</v>
      </c>
      <c r="Q246">
        <v>10</v>
      </c>
      <c r="R246">
        <f>IF(A245=Emisiones_CH4_CO2eq_LA[[#This Row],[País]],IFERROR(Emisiones_CH4_CO2eq_LA[[#This Row],[UCTUS (kilotoneladas CO₂e)]]-Q245,0),0)</f>
        <v>0</v>
      </c>
      <c r="S246">
        <f>IF(A245=Emisiones_CH4_CO2eq_LA[[#This Row],[País]],IFERROR(((Emisiones_CH4_CO2eq_LA[[#This Row],[UCTUS (kilotoneladas CO₂e)]]-Q245)/Q245)*100,0),0)</f>
        <v>0</v>
      </c>
      <c r="T246">
        <v>1.87195806813927E-3</v>
      </c>
      <c r="U246">
        <v>0</v>
      </c>
      <c r="V246">
        <f>IF(A245=Emisiones_CH4_CO2eq_LA[[#This Row],[País]],IFERROR(Emisiones_CH4_CO2eq_LA[[#This Row],[Industria (kilotoneladas CO₂e)]]-U245,0),0)</f>
        <v>0</v>
      </c>
      <c r="W246">
        <f>IF(A245=Emisiones_CH4_CO2eq_LA[[#This Row],[País]],IFERROR(((Emisiones_CH4_CO2eq_LA[[#This Row],[Industria (kilotoneladas CO₂e)]]-U245)/U245)*100,0),0)</f>
        <v>0</v>
      </c>
      <c r="X246">
        <v>0</v>
      </c>
      <c r="Y246">
        <v>610</v>
      </c>
      <c r="Z246">
        <f>IF(A245=Emisiones_CH4_CO2eq_LA[[#This Row],[País]],IFERROR(Emisiones_CH4_CO2eq_LA[[#This Row],[Otras Quemas de Combustible (kilotoneladas CO₂e)]]-Y245,0),0)</f>
        <v>50</v>
      </c>
      <c r="AA246">
        <f>IF(A245=Emisiones_CH4_CO2eq_LA[[#This Row],[País]],IFERROR(((Emisiones_CH4_CO2eq_LA[[#This Row],[Otras Quemas de Combustible (kilotoneladas CO₂e)]]-Y245)/Y245)*100,0),0)</f>
        <v>8.9285714285714288</v>
      </c>
      <c r="AB246">
        <v>0.11</v>
      </c>
    </row>
    <row r="247" spans="1:28" x14ac:dyDescent="0.25">
      <c r="A247" t="s">
        <v>106</v>
      </c>
      <c r="B247" t="s">
        <v>106</v>
      </c>
      <c r="C247" t="s">
        <v>107</v>
      </c>
      <c r="D247">
        <v>1992</v>
      </c>
      <c r="E247">
        <v>2020</v>
      </c>
      <c r="F247">
        <f>IF(A246=Emisiones_CH4_CO2eq_LA[[#This Row],[País]],IFERROR(Emisiones_CH4_CO2eq_LA[[#This Row],[Agricultura (kilotoneladas CO₂e)]]-E246,0),0)</f>
        <v>20</v>
      </c>
      <c r="G247">
        <f>IF(A246=Emisiones_CH4_CO2eq_LA[[#This Row],[País]],IFERROR(((Emisiones_CH4_CO2eq_LA[[#This Row],[Agricultura (kilotoneladas CO₂e)]]-E246)/E246)*100,0),0)</f>
        <v>1</v>
      </c>
      <c r="H247">
        <v>0.37296898079763602</v>
      </c>
      <c r="I247">
        <v>0</v>
      </c>
      <c r="J247">
        <f>IF(A246=Emisiones_CH4_CO2eq_LA[[#This Row],[País]],IFERROR(Emisiones_CH4_CO2eq_LA[[#This Row],[Emisiones Fugitivas (kilotoneladas CO₂e)]]-I246,0),0)</f>
        <v>0</v>
      </c>
      <c r="K247">
        <f>IF(A246=Emisiones_CH4_CO2eq_LA[[#This Row],[País]],IFERROR(((Emisiones_CH4_CO2eq_LA[[#This Row],[Emisiones Fugitivas (kilotoneladas CO₂e)]]-I246)/I246)*100,0),0)</f>
        <v>0</v>
      </c>
      <c r="L247">
        <v>0</v>
      </c>
      <c r="M247">
        <v>1010</v>
      </c>
      <c r="N247">
        <f>IF(A246=Emisiones_CH4_CO2eq_LA[[#This Row],[País]],IFERROR(Emisiones_CH4_CO2eq_LA[[#This Row],[Residuos (kilotoneladas CO₂e)]]-M246,0),0)</f>
        <v>20</v>
      </c>
      <c r="O247">
        <f>IF(A246=Emisiones_CH4_CO2eq_LA[[#This Row],[País]],IFERROR(((Emisiones_CH4_CO2eq_LA[[#This Row],[Residuos (kilotoneladas CO₂e)]]-M246)/M246)*100,0),0)</f>
        <v>2.0202020202020203</v>
      </c>
      <c r="P247">
        <v>0.18648449039881801</v>
      </c>
      <c r="Q247">
        <v>10</v>
      </c>
      <c r="R247">
        <f>IF(A246=Emisiones_CH4_CO2eq_LA[[#This Row],[País]],IFERROR(Emisiones_CH4_CO2eq_LA[[#This Row],[UCTUS (kilotoneladas CO₂e)]]-Q246,0),0)</f>
        <v>0</v>
      </c>
      <c r="S247">
        <f>IF(A246=Emisiones_CH4_CO2eq_LA[[#This Row],[País]],IFERROR(((Emisiones_CH4_CO2eq_LA[[#This Row],[UCTUS (kilotoneladas CO₂e)]]-Q246)/Q246)*100,0),0)</f>
        <v>0</v>
      </c>
      <c r="T247">
        <v>1.8463810930576001E-3</v>
      </c>
      <c r="U247">
        <v>0</v>
      </c>
      <c r="V247">
        <f>IF(A246=Emisiones_CH4_CO2eq_LA[[#This Row],[País]],IFERROR(Emisiones_CH4_CO2eq_LA[[#This Row],[Industria (kilotoneladas CO₂e)]]-U246,0),0)</f>
        <v>0</v>
      </c>
      <c r="W247">
        <f>IF(A246=Emisiones_CH4_CO2eq_LA[[#This Row],[País]],IFERROR(((Emisiones_CH4_CO2eq_LA[[#This Row],[Industria (kilotoneladas CO₂e)]]-U246)/U246)*100,0),0)</f>
        <v>0</v>
      </c>
      <c r="X247">
        <v>0</v>
      </c>
      <c r="Y247">
        <v>660</v>
      </c>
      <c r="Z247">
        <f>IF(A246=Emisiones_CH4_CO2eq_LA[[#This Row],[País]],IFERROR(Emisiones_CH4_CO2eq_LA[[#This Row],[Otras Quemas de Combustible (kilotoneladas CO₂e)]]-Y246,0),0)</f>
        <v>50</v>
      </c>
      <c r="AA247">
        <f>IF(A246=Emisiones_CH4_CO2eq_LA[[#This Row],[País]],IFERROR(((Emisiones_CH4_CO2eq_LA[[#This Row],[Otras Quemas de Combustible (kilotoneladas CO₂e)]]-Y246)/Y246)*100,0),0)</f>
        <v>8.1967213114754092</v>
      </c>
      <c r="AB247">
        <v>0.12</v>
      </c>
    </row>
    <row r="248" spans="1:28" x14ac:dyDescent="0.25">
      <c r="A248" t="s">
        <v>106</v>
      </c>
      <c r="B248" t="s">
        <v>106</v>
      </c>
      <c r="C248" t="s">
        <v>107</v>
      </c>
      <c r="D248">
        <v>1993</v>
      </c>
      <c r="E248">
        <v>1930</v>
      </c>
      <c r="F248">
        <f>IF(A247=Emisiones_CH4_CO2eq_LA[[#This Row],[País]],IFERROR(Emisiones_CH4_CO2eq_LA[[#This Row],[Agricultura (kilotoneladas CO₂e)]]-E247,0),0)</f>
        <v>-90</v>
      </c>
      <c r="G248">
        <f>IF(A247=Emisiones_CH4_CO2eq_LA[[#This Row],[País]],IFERROR(((Emisiones_CH4_CO2eq_LA[[#This Row],[Agricultura (kilotoneladas CO₂e)]]-E247)/E247)*100,0),0)</f>
        <v>-4.455445544554455</v>
      </c>
      <c r="H248">
        <v>0.35154826958105601</v>
      </c>
      <c r="I248">
        <v>0</v>
      </c>
      <c r="J248">
        <f>IF(A247=Emisiones_CH4_CO2eq_LA[[#This Row],[País]],IFERROR(Emisiones_CH4_CO2eq_LA[[#This Row],[Emisiones Fugitivas (kilotoneladas CO₂e)]]-I247,0),0)</f>
        <v>0</v>
      </c>
      <c r="K248">
        <f>IF(A247=Emisiones_CH4_CO2eq_LA[[#This Row],[País]],IFERROR(((Emisiones_CH4_CO2eq_LA[[#This Row],[Emisiones Fugitivas (kilotoneladas CO₂e)]]-I247)/I247)*100,0),0)</f>
        <v>0</v>
      </c>
      <c r="L248">
        <v>0</v>
      </c>
      <c r="M248">
        <v>1030</v>
      </c>
      <c r="N248">
        <f>IF(A247=Emisiones_CH4_CO2eq_LA[[#This Row],[País]],IFERROR(Emisiones_CH4_CO2eq_LA[[#This Row],[Residuos (kilotoneladas CO₂e)]]-M247,0),0)</f>
        <v>20</v>
      </c>
      <c r="O248">
        <f>IF(A247=Emisiones_CH4_CO2eq_LA[[#This Row],[País]],IFERROR(((Emisiones_CH4_CO2eq_LA[[#This Row],[Residuos (kilotoneladas CO₂e)]]-M247)/M247)*100,0),0)</f>
        <v>1.9801980198019802</v>
      </c>
      <c r="P248">
        <v>0.18761384335154799</v>
      </c>
      <c r="Q248">
        <v>10</v>
      </c>
      <c r="R248">
        <f>IF(A247=Emisiones_CH4_CO2eq_LA[[#This Row],[País]],IFERROR(Emisiones_CH4_CO2eq_LA[[#This Row],[UCTUS (kilotoneladas CO₂e)]]-Q247,0),0)</f>
        <v>0</v>
      </c>
      <c r="S248">
        <f>IF(A247=Emisiones_CH4_CO2eq_LA[[#This Row],[País]],IFERROR(((Emisiones_CH4_CO2eq_LA[[#This Row],[UCTUS (kilotoneladas CO₂e)]]-Q247)/Q247)*100,0),0)</f>
        <v>0</v>
      </c>
      <c r="T248">
        <v>1.82149362477231E-3</v>
      </c>
      <c r="U248">
        <v>0</v>
      </c>
      <c r="V248">
        <f>IF(A247=Emisiones_CH4_CO2eq_LA[[#This Row],[País]],IFERROR(Emisiones_CH4_CO2eq_LA[[#This Row],[Industria (kilotoneladas CO₂e)]]-U247,0),0)</f>
        <v>0</v>
      </c>
      <c r="W248">
        <f>IF(A247=Emisiones_CH4_CO2eq_LA[[#This Row],[País]],IFERROR(((Emisiones_CH4_CO2eq_LA[[#This Row],[Industria (kilotoneladas CO₂e)]]-U247)/U247)*100,0),0)</f>
        <v>0</v>
      </c>
      <c r="X248">
        <v>0</v>
      </c>
      <c r="Y248">
        <v>710</v>
      </c>
      <c r="Z248">
        <f>IF(A247=Emisiones_CH4_CO2eq_LA[[#This Row],[País]],IFERROR(Emisiones_CH4_CO2eq_LA[[#This Row],[Otras Quemas de Combustible (kilotoneladas CO₂e)]]-Y247,0),0)</f>
        <v>50</v>
      </c>
      <c r="AA248">
        <f>IF(A247=Emisiones_CH4_CO2eq_LA[[#This Row],[País]],IFERROR(((Emisiones_CH4_CO2eq_LA[[#This Row],[Otras Quemas de Combustible (kilotoneladas CO₂e)]]-Y247)/Y247)*100,0),0)</f>
        <v>7.5757575757575761</v>
      </c>
      <c r="AB248">
        <v>0.13</v>
      </c>
    </row>
    <row r="249" spans="1:28" x14ac:dyDescent="0.25">
      <c r="A249" t="s">
        <v>106</v>
      </c>
      <c r="B249" t="s">
        <v>106</v>
      </c>
      <c r="C249" t="s">
        <v>107</v>
      </c>
      <c r="D249">
        <v>1994</v>
      </c>
      <c r="E249">
        <v>2020</v>
      </c>
      <c r="F249">
        <f>IF(A248=Emisiones_CH4_CO2eq_LA[[#This Row],[País]],IFERROR(Emisiones_CH4_CO2eq_LA[[#This Row],[Agricultura (kilotoneladas CO₂e)]]-E248,0),0)</f>
        <v>90</v>
      </c>
      <c r="G249">
        <f>IF(A248=Emisiones_CH4_CO2eq_LA[[#This Row],[País]],IFERROR(((Emisiones_CH4_CO2eq_LA[[#This Row],[Agricultura (kilotoneladas CO₂e)]]-E248)/E248)*100,0),0)</f>
        <v>4.6632124352331603</v>
      </c>
      <c r="H249">
        <v>0.36317871269327501</v>
      </c>
      <c r="I249">
        <v>0</v>
      </c>
      <c r="J249">
        <f>IF(A248=Emisiones_CH4_CO2eq_LA[[#This Row],[País]],IFERROR(Emisiones_CH4_CO2eq_LA[[#This Row],[Emisiones Fugitivas (kilotoneladas CO₂e)]]-I248,0),0)</f>
        <v>0</v>
      </c>
      <c r="K249">
        <f>IF(A248=Emisiones_CH4_CO2eq_LA[[#This Row],[País]],IFERROR(((Emisiones_CH4_CO2eq_LA[[#This Row],[Emisiones Fugitivas (kilotoneladas CO₂e)]]-I248)/I248)*100,0),0)</f>
        <v>0</v>
      </c>
      <c r="L249">
        <v>0</v>
      </c>
      <c r="M249">
        <v>1040</v>
      </c>
      <c r="N249">
        <f>IF(A248=Emisiones_CH4_CO2eq_LA[[#This Row],[País]],IFERROR(Emisiones_CH4_CO2eq_LA[[#This Row],[Residuos (kilotoneladas CO₂e)]]-M248,0),0)</f>
        <v>10</v>
      </c>
      <c r="O249">
        <f>IF(A248=Emisiones_CH4_CO2eq_LA[[#This Row],[País]],IFERROR(((Emisiones_CH4_CO2eq_LA[[#This Row],[Residuos (kilotoneladas CO₂e)]]-M248)/M248)*100,0),0)</f>
        <v>0.97087378640776689</v>
      </c>
      <c r="P249">
        <v>0.186983099604458</v>
      </c>
      <c r="Q249">
        <v>10</v>
      </c>
      <c r="R249">
        <f>IF(A248=Emisiones_CH4_CO2eq_LA[[#This Row],[País]],IFERROR(Emisiones_CH4_CO2eq_LA[[#This Row],[UCTUS (kilotoneladas CO₂e)]]-Q248,0),0)</f>
        <v>0</v>
      </c>
      <c r="S249">
        <f>IF(A248=Emisiones_CH4_CO2eq_LA[[#This Row],[País]],IFERROR(((Emisiones_CH4_CO2eq_LA[[#This Row],[UCTUS (kilotoneladas CO₂e)]]-Q248)/Q248)*100,0),0)</f>
        <v>0</v>
      </c>
      <c r="T249">
        <v>1.79791441927364E-3</v>
      </c>
      <c r="U249">
        <v>0</v>
      </c>
      <c r="V249">
        <f>IF(A248=Emisiones_CH4_CO2eq_LA[[#This Row],[País]],IFERROR(Emisiones_CH4_CO2eq_LA[[#This Row],[Industria (kilotoneladas CO₂e)]]-U248,0),0)</f>
        <v>0</v>
      </c>
      <c r="W249">
        <f>IF(A248=Emisiones_CH4_CO2eq_LA[[#This Row],[País]],IFERROR(((Emisiones_CH4_CO2eq_LA[[#This Row],[Industria (kilotoneladas CO₂e)]]-U248)/U248)*100,0),0)</f>
        <v>0</v>
      </c>
      <c r="X249">
        <v>0</v>
      </c>
      <c r="Y249">
        <v>760</v>
      </c>
      <c r="Z249">
        <f>IF(A248=Emisiones_CH4_CO2eq_LA[[#This Row],[País]],IFERROR(Emisiones_CH4_CO2eq_LA[[#This Row],[Otras Quemas de Combustible (kilotoneladas CO₂e)]]-Y248,0),0)</f>
        <v>50</v>
      </c>
      <c r="AA249">
        <f>IF(A248=Emisiones_CH4_CO2eq_LA[[#This Row],[País]],IFERROR(((Emisiones_CH4_CO2eq_LA[[#This Row],[Otras Quemas de Combustible (kilotoneladas CO₂e)]]-Y248)/Y248)*100,0),0)</f>
        <v>7.042253521126761</v>
      </c>
      <c r="AB249">
        <v>0.14000000000000001</v>
      </c>
    </row>
    <row r="250" spans="1:28" x14ac:dyDescent="0.25">
      <c r="A250" t="s">
        <v>106</v>
      </c>
      <c r="B250" t="s">
        <v>106</v>
      </c>
      <c r="C250" t="s">
        <v>107</v>
      </c>
      <c r="D250">
        <v>1995</v>
      </c>
      <c r="E250">
        <v>1800</v>
      </c>
      <c r="F250">
        <f>IF(A249=Emisiones_CH4_CO2eq_LA[[#This Row],[País]],IFERROR(Emisiones_CH4_CO2eq_LA[[#This Row],[Agricultura (kilotoneladas CO₂e)]]-E249,0),0)</f>
        <v>-220</v>
      </c>
      <c r="G250">
        <f>IF(A249=Emisiones_CH4_CO2eq_LA[[#This Row],[País]],IFERROR(((Emisiones_CH4_CO2eq_LA[[#This Row],[Agricultura (kilotoneladas CO₂e)]]-E249)/E249)*100,0),0)</f>
        <v>-10.891089108910892</v>
      </c>
      <c r="H250">
        <v>0.31977260614674002</v>
      </c>
      <c r="I250">
        <v>0</v>
      </c>
      <c r="J250">
        <f>IF(A249=Emisiones_CH4_CO2eq_LA[[#This Row],[País]],IFERROR(Emisiones_CH4_CO2eq_LA[[#This Row],[Emisiones Fugitivas (kilotoneladas CO₂e)]]-I249,0),0)</f>
        <v>0</v>
      </c>
      <c r="K250">
        <f>IF(A249=Emisiones_CH4_CO2eq_LA[[#This Row],[País]],IFERROR(((Emisiones_CH4_CO2eq_LA[[#This Row],[Emisiones Fugitivas (kilotoneladas CO₂e)]]-I249)/I249)*100,0),0)</f>
        <v>0</v>
      </c>
      <c r="L250">
        <v>0</v>
      </c>
      <c r="M250">
        <v>1110</v>
      </c>
      <c r="N250">
        <f>IF(A249=Emisiones_CH4_CO2eq_LA[[#This Row],[País]],IFERROR(Emisiones_CH4_CO2eq_LA[[#This Row],[Residuos (kilotoneladas CO₂e)]]-M249,0),0)</f>
        <v>70</v>
      </c>
      <c r="O250">
        <f>IF(A249=Emisiones_CH4_CO2eq_LA[[#This Row],[País]],IFERROR(((Emisiones_CH4_CO2eq_LA[[#This Row],[Residuos (kilotoneladas CO₂e)]]-M249)/M249)*100,0),0)</f>
        <v>6.7307692307692308</v>
      </c>
      <c r="P250">
        <v>0.19719310712382301</v>
      </c>
      <c r="Q250">
        <v>10</v>
      </c>
      <c r="R250">
        <f>IF(A249=Emisiones_CH4_CO2eq_LA[[#This Row],[País]],IFERROR(Emisiones_CH4_CO2eq_LA[[#This Row],[UCTUS (kilotoneladas CO₂e)]]-Q249,0),0)</f>
        <v>0</v>
      </c>
      <c r="S250">
        <f>IF(A249=Emisiones_CH4_CO2eq_LA[[#This Row],[País]],IFERROR(((Emisiones_CH4_CO2eq_LA[[#This Row],[UCTUS (kilotoneladas CO₂e)]]-Q249)/Q249)*100,0),0)</f>
        <v>0</v>
      </c>
      <c r="T250">
        <v>1.776514478593E-3</v>
      </c>
      <c r="U250">
        <v>0</v>
      </c>
      <c r="V250">
        <f>IF(A249=Emisiones_CH4_CO2eq_LA[[#This Row],[País]],IFERROR(Emisiones_CH4_CO2eq_LA[[#This Row],[Industria (kilotoneladas CO₂e)]]-U249,0),0)</f>
        <v>0</v>
      </c>
      <c r="W250">
        <f>IF(A249=Emisiones_CH4_CO2eq_LA[[#This Row],[País]],IFERROR(((Emisiones_CH4_CO2eq_LA[[#This Row],[Industria (kilotoneladas CO₂e)]]-U249)/U249)*100,0),0)</f>
        <v>0</v>
      </c>
      <c r="X250">
        <v>0</v>
      </c>
      <c r="Y250">
        <v>750</v>
      </c>
      <c r="Z250">
        <f>IF(A249=Emisiones_CH4_CO2eq_LA[[#This Row],[País]],IFERROR(Emisiones_CH4_CO2eq_LA[[#This Row],[Otras Quemas de Combustible (kilotoneladas CO₂e)]]-Y249,0),0)</f>
        <v>-10</v>
      </c>
      <c r="AA250">
        <f>IF(A249=Emisiones_CH4_CO2eq_LA[[#This Row],[País]],IFERROR(((Emisiones_CH4_CO2eq_LA[[#This Row],[Otras Quemas de Combustible (kilotoneladas CO₂e)]]-Y249)/Y249)*100,0),0)</f>
        <v>-1.3157894736842104</v>
      </c>
      <c r="AB250">
        <v>0.13</v>
      </c>
    </row>
    <row r="251" spans="1:28" x14ac:dyDescent="0.25">
      <c r="A251" t="s">
        <v>106</v>
      </c>
      <c r="B251" t="s">
        <v>106</v>
      </c>
      <c r="C251" t="s">
        <v>107</v>
      </c>
      <c r="D251">
        <v>1996</v>
      </c>
      <c r="E251">
        <v>2049.99999999999</v>
      </c>
      <c r="F251">
        <f>IF(A250=Emisiones_CH4_CO2eq_LA[[#This Row],[País]],IFERROR(Emisiones_CH4_CO2eq_LA[[#This Row],[Agricultura (kilotoneladas CO₂e)]]-E250,0),0)</f>
        <v>249.99999999999</v>
      </c>
      <c r="G251">
        <f>IF(A250=Emisiones_CH4_CO2eq_LA[[#This Row],[País]],IFERROR(((Emisiones_CH4_CO2eq_LA[[#This Row],[Agricultura (kilotoneladas CO₂e)]]-E250)/E250)*100,0),0)</f>
        <v>13.888888888888335</v>
      </c>
      <c r="H251">
        <v>0.36028119507908601</v>
      </c>
      <c r="I251">
        <v>0</v>
      </c>
      <c r="J251">
        <f>IF(A250=Emisiones_CH4_CO2eq_LA[[#This Row],[País]],IFERROR(Emisiones_CH4_CO2eq_LA[[#This Row],[Emisiones Fugitivas (kilotoneladas CO₂e)]]-I250,0),0)</f>
        <v>0</v>
      </c>
      <c r="K251">
        <f>IF(A250=Emisiones_CH4_CO2eq_LA[[#This Row],[País]],IFERROR(((Emisiones_CH4_CO2eq_LA[[#This Row],[Emisiones Fugitivas (kilotoneladas CO₂e)]]-I250)/I250)*100,0),0)</f>
        <v>0</v>
      </c>
      <c r="L251">
        <v>0</v>
      </c>
      <c r="M251">
        <v>1180</v>
      </c>
      <c r="N251">
        <f>IF(A250=Emisiones_CH4_CO2eq_LA[[#This Row],[País]],IFERROR(Emisiones_CH4_CO2eq_LA[[#This Row],[Residuos (kilotoneladas CO₂e)]]-M250,0),0)</f>
        <v>70</v>
      </c>
      <c r="O251">
        <f>IF(A250=Emisiones_CH4_CO2eq_LA[[#This Row],[País]],IFERROR(((Emisiones_CH4_CO2eq_LA[[#This Row],[Residuos (kilotoneladas CO₂e)]]-M250)/M250)*100,0),0)</f>
        <v>6.3063063063063058</v>
      </c>
      <c r="P251">
        <v>0.20738137082600999</v>
      </c>
      <c r="Q251">
        <v>0</v>
      </c>
      <c r="R251">
        <f>IF(A250=Emisiones_CH4_CO2eq_LA[[#This Row],[País]],IFERROR(Emisiones_CH4_CO2eq_LA[[#This Row],[UCTUS (kilotoneladas CO₂e)]]-Q250,0),0)</f>
        <v>-10</v>
      </c>
      <c r="S251">
        <f>IF(A250=Emisiones_CH4_CO2eq_LA[[#This Row],[País]],IFERROR(((Emisiones_CH4_CO2eq_LA[[#This Row],[UCTUS (kilotoneladas CO₂e)]]-Q250)/Q250)*100,0),0)</f>
        <v>-100</v>
      </c>
      <c r="T251">
        <v>0</v>
      </c>
      <c r="U251">
        <v>0</v>
      </c>
      <c r="V251">
        <f>IF(A250=Emisiones_CH4_CO2eq_LA[[#This Row],[País]],IFERROR(Emisiones_CH4_CO2eq_LA[[#This Row],[Industria (kilotoneladas CO₂e)]]-U250,0),0)</f>
        <v>0</v>
      </c>
      <c r="W251">
        <f>IF(A250=Emisiones_CH4_CO2eq_LA[[#This Row],[País]],IFERROR(((Emisiones_CH4_CO2eq_LA[[#This Row],[Industria (kilotoneladas CO₂e)]]-U250)/U250)*100,0),0)</f>
        <v>0</v>
      </c>
      <c r="X251">
        <v>0</v>
      </c>
      <c r="Y251">
        <v>730</v>
      </c>
      <c r="Z251">
        <f>IF(A250=Emisiones_CH4_CO2eq_LA[[#This Row],[País]],IFERROR(Emisiones_CH4_CO2eq_LA[[#This Row],[Otras Quemas de Combustible (kilotoneladas CO₂e)]]-Y250,0),0)</f>
        <v>-20</v>
      </c>
      <c r="AA251">
        <f>IF(A250=Emisiones_CH4_CO2eq_LA[[#This Row],[País]],IFERROR(((Emisiones_CH4_CO2eq_LA[[#This Row],[Otras Quemas de Combustible (kilotoneladas CO₂e)]]-Y250)/Y250)*100,0),0)</f>
        <v>-2.666666666666667</v>
      </c>
      <c r="AB251">
        <v>0.13</v>
      </c>
    </row>
    <row r="252" spans="1:28" x14ac:dyDescent="0.25">
      <c r="A252" t="s">
        <v>106</v>
      </c>
      <c r="B252" t="s">
        <v>106</v>
      </c>
      <c r="C252" t="s">
        <v>107</v>
      </c>
      <c r="D252">
        <v>1997</v>
      </c>
      <c r="E252">
        <v>1880</v>
      </c>
      <c r="F252">
        <f>IF(A251=Emisiones_CH4_CO2eq_LA[[#This Row],[País]],IFERROR(Emisiones_CH4_CO2eq_LA[[#This Row],[Agricultura (kilotoneladas CO₂e)]]-E251,0),0)</f>
        <v>-169.99999999999</v>
      </c>
      <c r="G252">
        <f>IF(A251=Emisiones_CH4_CO2eq_LA[[#This Row],[País]],IFERROR(((Emisiones_CH4_CO2eq_LA[[#This Row],[Agricultura (kilotoneladas CO₂e)]]-E251)/E251)*100,0),0)</f>
        <v>-8.2926829268288209</v>
      </c>
      <c r="H252">
        <v>0.32718412808910502</v>
      </c>
      <c r="I252">
        <v>0</v>
      </c>
      <c r="J252">
        <f>IF(A251=Emisiones_CH4_CO2eq_LA[[#This Row],[País]],IFERROR(Emisiones_CH4_CO2eq_LA[[#This Row],[Emisiones Fugitivas (kilotoneladas CO₂e)]]-I251,0),0)</f>
        <v>0</v>
      </c>
      <c r="K252">
        <f>IF(A251=Emisiones_CH4_CO2eq_LA[[#This Row],[País]],IFERROR(((Emisiones_CH4_CO2eq_LA[[#This Row],[Emisiones Fugitivas (kilotoneladas CO₂e)]]-I251)/I251)*100,0),0)</f>
        <v>0</v>
      </c>
      <c r="L252">
        <v>0</v>
      </c>
      <c r="M252">
        <v>1240</v>
      </c>
      <c r="N252">
        <f>IF(A251=Emisiones_CH4_CO2eq_LA[[#This Row],[País]],IFERROR(Emisiones_CH4_CO2eq_LA[[#This Row],[Residuos (kilotoneladas CO₂e)]]-M251,0),0)</f>
        <v>60</v>
      </c>
      <c r="O252">
        <f>IF(A251=Emisiones_CH4_CO2eq_LA[[#This Row],[País]],IFERROR(((Emisiones_CH4_CO2eq_LA[[#This Row],[Residuos (kilotoneladas CO₂e)]]-M251)/M251)*100,0),0)</f>
        <v>5.0847457627118651</v>
      </c>
      <c r="P252">
        <v>0.21580229725026101</v>
      </c>
      <c r="Q252">
        <v>0</v>
      </c>
      <c r="R252">
        <f>IF(A251=Emisiones_CH4_CO2eq_LA[[#This Row],[País]],IFERROR(Emisiones_CH4_CO2eq_LA[[#This Row],[UCTUS (kilotoneladas CO₂e)]]-Q251,0),0)</f>
        <v>0</v>
      </c>
      <c r="S252">
        <f>IF(A251=Emisiones_CH4_CO2eq_LA[[#This Row],[País]],IFERROR(((Emisiones_CH4_CO2eq_LA[[#This Row],[UCTUS (kilotoneladas CO₂e)]]-Q251)/Q251)*100,0),0)</f>
        <v>0</v>
      </c>
      <c r="T252">
        <v>0</v>
      </c>
      <c r="U252">
        <v>0</v>
      </c>
      <c r="V252">
        <f>IF(A251=Emisiones_CH4_CO2eq_LA[[#This Row],[País]],IFERROR(Emisiones_CH4_CO2eq_LA[[#This Row],[Industria (kilotoneladas CO₂e)]]-U251,0),0)</f>
        <v>0</v>
      </c>
      <c r="W252">
        <f>IF(A251=Emisiones_CH4_CO2eq_LA[[#This Row],[País]],IFERROR(((Emisiones_CH4_CO2eq_LA[[#This Row],[Industria (kilotoneladas CO₂e)]]-U251)/U251)*100,0),0)</f>
        <v>0</v>
      </c>
      <c r="X252">
        <v>0</v>
      </c>
      <c r="Y252">
        <v>720</v>
      </c>
      <c r="Z252">
        <f>IF(A251=Emisiones_CH4_CO2eq_LA[[#This Row],[País]],IFERROR(Emisiones_CH4_CO2eq_LA[[#This Row],[Otras Quemas de Combustible (kilotoneladas CO₂e)]]-Y251,0),0)</f>
        <v>-10</v>
      </c>
      <c r="AA252">
        <f>IF(A251=Emisiones_CH4_CO2eq_LA[[#This Row],[País]],IFERROR(((Emisiones_CH4_CO2eq_LA[[#This Row],[Otras Quemas de Combustible (kilotoneladas CO₂e)]]-Y251)/Y251)*100,0),0)</f>
        <v>-1.3698630136986301</v>
      </c>
      <c r="AB252">
        <v>0.12</v>
      </c>
    </row>
    <row r="253" spans="1:28" x14ac:dyDescent="0.25">
      <c r="A253" t="s">
        <v>106</v>
      </c>
      <c r="B253" t="s">
        <v>106</v>
      </c>
      <c r="C253" t="s">
        <v>107</v>
      </c>
      <c r="D253">
        <v>1998</v>
      </c>
      <c r="E253">
        <v>1710</v>
      </c>
      <c r="F253">
        <f>IF(A252=Emisiones_CH4_CO2eq_LA[[#This Row],[País]],IFERROR(Emisiones_CH4_CO2eq_LA[[#This Row],[Agricultura (kilotoneladas CO₂e)]]-E252,0),0)</f>
        <v>-170</v>
      </c>
      <c r="G253">
        <f>IF(A252=Emisiones_CH4_CO2eq_LA[[#This Row],[País]],IFERROR(((Emisiones_CH4_CO2eq_LA[[#This Row],[Agricultura (kilotoneladas CO₂e)]]-E252)/E252)*100,0),0)</f>
        <v>-9.0425531914893629</v>
      </c>
      <c r="H253">
        <v>0.29492928596067602</v>
      </c>
      <c r="I253">
        <v>0</v>
      </c>
      <c r="J253">
        <f>IF(A252=Emisiones_CH4_CO2eq_LA[[#This Row],[País]],IFERROR(Emisiones_CH4_CO2eq_LA[[#This Row],[Emisiones Fugitivas (kilotoneladas CO₂e)]]-I252,0),0)</f>
        <v>0</v>
      </c>
      <c r="K253">
        <f>IF(A252=Emisiones_CH4_CO2eq_LA[[#This Row],[País]],IFERROR(((Emisiones_CH4_CO2eq_LA[[#This Row],[Emisiones Fugitivas (kilotoneladas CO₂e)]]-I252)/I252)*100,0),0)</f>
        <v>0</v>
      </c>
      <c r="L253">
        <v>0</v>
      </c>
      <c r="M253">
        <v>1310</v>
      </c>
      <c r="N253">
        <f>IF(A252=Emisiones_CH4_CO2eq_LA[[#This Row],[País]],IFERROR(Emisiones_CH4_CO2eq_LA[[#This Row],[Residuos (kilotoneladas CO₂e)]]-M252,0),0)</f>
        <v>70</v>
      </c>
      <c r="O253">
        <f>IF(A252=Emisiones_CH4_CO2eq_LA[[#This Row],[País]],IFERROR(((Emisiones_CH4_CO2eq_LA[[#This Row],[Residuos (kilotoneladas CO₂e)]]-M252)/M252)*100,0),0)</f>
        <v>5.6451612903225801</v>
      </c>
      <c r="P253">
        <v>0.225939979303208</v>
      </c>
      <c r="Q253">
        <v>0</v>
      </c>
      <c r="R253">
        <f>IF(A252=Emisiones_CH4_CO2eq_LA[[#This Row],[País]],IFERROR(Emisiones_CH4_CO2eq_LA[[#This Row],[UCTUS (kilotoneladas CO₂e)]]-Q252,0),0)</f>
        <v>0</v>
      </c>
      <c r="S253">
        <f>IF(A252=Emisiones_CH4_CO2eq_LA[[#This Row],[País]],IFERROR(((Emisiones_CH4_CO2eq_LA[[#This Row],[UCTUS (kilotoneladas CO₂e)]]-Q252)/Q252)*100,0),0)</f>
        <v>0</v>
      </c>
      <c r="T253">
        <v>0</v>
      </c>
      <c r="U253">
        <v>0</v>
      </c>
      <c r="V253">
        <f>IF(A252=Emisiones_CH4_CO2eq_LA[[#This Row],[País]],IFERROR(Emisiones_CH4_CO2eq_LA[[#This Row],[Industria (kilotoneladas CO₂e)]]-U252,0),0)</f>
        <v>0</v>
      </c>
      <c r="W253">
        <f>IF(A252=Emisiones_CH4_CO2eq_LA[[#This Row],[País]],IFERROR(((Emisiones_CH4_CO2eq_LA[[#This Row],[Industria (kilotoneladas CO₂e)]]-U252)/U252)*100,0),0)</f>
        <v>0</v>
      </c>
      <c r="X253">
        <v>0</v>
      </c>
      <c r="Y253">
        <v>700</v>
      </c>
      <c r="Z253">
        <f>IF(A252=Emisiones_CH4_CO2eq_LA[[#This Row],[País]],IFERROR(Emisiones_CH4_CO2eq_LA[[#This Row],[Otras Quemas de Combustible (kilotoneladas CO₂e)]]-Y252,0),0)</f>
        <v>-20</v>
      </c>
      <c r="AA253">
        <f>IF(A252=Emisiones_CH4_CO2eq_LA[[#This Row],[País]],IFERROR(((Emisiones_CH4_CO2eq_LA[[#This Row],[Otras Quemas de Combustible (kilotoneladas CO₂e)]]-Y252)/Y252)*100,0),0)</f>
        <v>-2.7777777777777777</v>
      </c>
      <c r="AB253">
        <v>0.12</v>
      </c>
    </row>
    <row r="254" spans="1:28" x14ac:dyDescent="0.25">
      <c r="A254" t="s">
        <v>106</v>
      </c>
      <c r="B254" t="s">
        <v>106</v>
      </c>
      <c r="C254" t="s">
        <v>107</v>
      </c>
      <c r="D254">
        <v>1999</v>
      </c>
      <c r="E254">
        <v>1840</v>
      </c>
      <c r="F254">
        <f>IF(A253=Emisiones_CH4_CO2eq_LA[[#This Row],[País]],IFERROR(Emisiones_CH4_CO2eq_LA[[#This Row],[Agricultura (kilotoneladas CO₂e)]]-E253,0),0)</f>
        <v>130</v>
      </c>
      <c r="G254">
        <f>IF(A253=Emisiones_CH4_CO2eq_LA[[#This Row],[País]],IFERROR(((Emisiones_CH4_CO2eq_LA[[#This Row],[Agricultura (kilotoneladas CO₂e)]]-E253)/E253)*100,0),0)</f>
        <v>7.6023391812865491</v>
      </c>
      <c r="H254">
        <v>0.31479897348160801</v>
      </c>
      <c r="I254">
        <v>0</v>
      </c>
      <c r="J254">
        <f>IF(A253=Emisiones_CH4_CO2eq_LA[[#This Row],[País]],IFERROR(Emisiones_CH4_CO2eq_LA[[#This Row],[Emisiones Fugitivas (kilotoneladas CO₂e)]]-I253,0),0)</f>
        <v>0</v>
      </c>
      <c r="K254">
        <f>IF(A253=Emisiones_CH4_CO2eq_LA[[#This Row],[País]],IFERROR(((Emisiones_CH4_CO2eq_LA[[#This Row],[Emisiones Fugitivas (kilotoneladas CO₂e)]]-I253)/I253)*100,0),0)</f>
        <v>0</v>
      </c>
      <c r="L254">
        <v>0</v>
      </c>
      <c r="M254">
        <v>1380</v>
      </c>
      <c r="N254">
        <f>IF(A253=Emisiones_CH4_CO2eq_LA[[#This Row],[País]],IFERROR(Emisiones_CH4_CO2eq_LA[[#This Row],[Residuos (kilotoneladas CO₂e)]]-M253,0),0)</f>
        <v>70</v>
      </c>
      <c r="O254">
        <f>IF(A253=Emisiones_CH4_CO2eq_LA[[#This Row],[País]],IFERROR(((Emisiones_CH4_CO2eq_LA[[#This Row],[Residuos (kilotoneladas CO₂e)]]-M253)/M253)*100,0),0)</f>
        <v>5.343511450381679</v>
      </c>
      <c r="P254">
        <v>0.23609923011120601</v>
      </c>
      <c r="Q254">
        <v>0</v>
      </c>
      <c r="R254">
        <f>IF(A253=Emisiones_CH4_CO2eq_LA[[#This Row],[País]],IFERROR(Emisiones_CH4_CO2eq_LA[[#This Row],[UCTUS (kilotoneladas CO₂e)]]-Q253,0),0)</f>
        <v>0</v>
      </c>
      <c r="S254">
        <f>IF(A253=Emisiones_CH4_CO2eq_LA[[#This Row],[País]],IFERROR(((Emisiones_CH4_CO2eq_LA[[#This Row],[UCTUS (kilotoneladas CO₂e)]]-Q253)/Q253)*100,0),0)</f>
        <v>0</v>
      </c>
      <c r="T254">
        <v>0</v>
      </c>
      <c r="U254">
        <v>0</v>
      </c>
      <c r="V254">
        <f>IF(A253=Emisiones_CH4_CO2eq_LA[[#This Row],[País]],IFERROR(Emisiones_CH4_CO2eq_LA[[#This Row],[Industria (kilotoneladas CO₂e)]]-U253,0),0)</f>
        <v>0</v>
      </c>
      <c r="W254">
        <f>IF(A253=Emisiones_CH4_CO2eq_LA[[#This Row],[País]],IFERROR(((Emisiones_CH4_CO2eq_LA[[#This Row],[Industria (kilotoneladas CO₂e)]]-U253)/U253)*100,0),0)</f>
        <v>0</v>
      </c>
      <c r="X254">
        <v>0</v>
      </c>
      <c r="Y254">
        <v>680</v>
      </c>
      <c r="Z254">
        <f>IF(A253=Emisiones_CH4_CO2eq_LA[[#This Row],[País]],IFERROR(Emisiones_CH4_CO2eq_LA[[#This Row],[Otras Quemas de Combustible (kilotoneladas CO₂e)]]-Y253,0),0)</f>
        <v>-20</v>
      </c>
      <c r="AA254">
        <f>IF(A253=Emisiones_CH4_CO2eq_LA[[#This Row],[País]],IFERROR(((Emisiones_CH4_CO2eq_LA[[#This Row],[Otras Quemas de Combustible (kilotoneladas CO₂e)]]-Y253)/Y253)*100,0),0)</f>
        <v>-2.8571428571428572</v>
      </c>
      <c r="AB254">
        <v>0.12</v>
      </c>
    </row>
    <row r="255" spans="1:28" x14ac:dyDescent="0.25">
      <c r="A255" t="s">
        <v>106</v>
      </c>
      <c r="B255" t="s">
        <v>106</v>
      </c>
      <c r="C255" t="s">
        <v>107</v>
      </c>
      <c r="D255">
        <v>2000</v>
      </c>
      <c r="E255">
        <v>1710</v>
      </c>
      <c r="F255">
        <f>IF(A254=Emisiones_CH4_CO2eq_LA[[#This Row],[País]],IFERROR(Emisiones_CH4_CO2eq_LA[[#This Row],[Agricultura (kilotoneladas CO₂e)]]-E254,0),0)</f>
        <v>-130</v>
      </c>
      <c r="G255">
        <f>IF(A254=Emisiones_CH4_CO2eq_LA[[#This Row],[País]],IFERROR(((Emisiones_CH4_CO2eq_LA[[#This Row],[Agricultura (kilotoneladas CO₂e)]]-E254)/E254)*100,0),0)</f>
        <v>-7.0652173913043477</v>
      </c>
      <c r="H255">
        <v>0.290421195652173</v>
      </c>
      <c r="I255">
        <v>0</v>
      </c>
      <c r="J255">
        <f>IF(A254=Emisiones_CH4_CO2eq_LA[[#This Row],[País]],IFERROR(Emisiones_CH4_CO2eq_LA[[#This Row],[Emisiones Fugitivas (kilotoneladas CO₂e)]]-I254,0),0)</f>
        <v>0</v>
      </c>
      <c r="K255">
        <f>IF(A254=Emisiones_CH4_CO2eq_LA[[#This Row],[País]],IFERROR(((Emisiones_CH4_CO2eq_LA[[#This Row],[Emisiones Fugitivas (kilotoneladas CO₂e)]]-I254)/I254)*100,0),0)</f>
        <v>0</v>
      </c>
      <c r="L255">
        <v>0</v>
      </c>
      <c r="M255">
        <v>1440</v>
      </c>
      <c r="N255">
        <f>IF(A254=Emisiones_CH4_CO2eq_LA[[#This Row],[País]],IFERROR(Emisiones_CH4_CO2eq_LA[[#This Row],[Residuos (kilotoneladas CO₂e)]]-M254,0),0)</f>
        <v>60</v>
      </c>
      <c r="O255">
        <f>IF(A254=Emisiones_CH4_CO2eq_LA[[#This Row],[País]],IFERROR(((Emisiones_CH4_CO2eq_LA[[#This Row],[Residuos (kilotoneladas CO₂e)]]-M254)/M254)*100,0),0)</f>
        <v>4.3478260869565215</v>
      </c>
      <c r="P255">
        <v>0.24456521739130399</v>
      </c>
      <c r="Q255">
        <v>0</v>
      </c>
      <c r="R255">
        <f>IF(A254=Emisiones_CH4_CO2eq_LA[[#This Row],[País]],IFERROR(Emisiones_CH4_CO2eq_LA[[#This Row],[UCTUS (kilotoneladas CO₂e)]]-Q254,0),0)</f>
        <v>0</v>
      </c>
      <c r="S255">
        <f>IF(A254=Emisiones_CH4_CO2eq_LA[[#This Row],[País]],IFERROR(((Emisiones_CH4_CO2eq_LA[[#This Row],[UCTUS (kilotoneladas CO₂e)]]-Q254)/Q254)*100,0),0)</f>
        <v>0</v>
      </c>
      <c r="T255">
        <v>0</v>
      </c>
      <c r="U255">
        <v>0</v>
      </c>
      <c r="V255">
        <f>IF(A254=Emisiones_CH4_CO2eq_LA[[#This Row],[País]],IFERROR(Emisiones_CH4_CO2eq_LA[[#This Row],[Industria (kilotoneladas CO₂e)]]-U254,0),0)</f>
        <v>0</v>
      </c>
      <c r="W255">
        <f>IF(A254=Emisiones_CH4_CO2eq_LA[[#This Row],[País]],IFERROR(((Emisiones_CH4_CO2eq_LA[[#This Row],[Industria (kilotoneladas CO₂e)]]-U254)/U254)*100,0),0)</f>
        <v>0</v>
      </c>
      <c r="X255">
        <v>0</v>
      </c>
      <c r="Y255">
        <v>660</v>
      </c>
      <c r="Z255">
        <f>IF(A254=Emisiones_CH4_CO2eq_LA[[#This Row],[País]],IFERROR(Emisiones_CH4_CO2eq_LA[[#This Row],[Otras Quemas de Combustible (kilotoneladas CO₂e)]]-Y254,0),0)</f>
        <v>-20</v>
      </c>
      <c r="AA255">
        <f>IF(A254=Emisiones_CH4_CO2eq_LA[[#This Row],[País]],IFERROR(((Emisiones_CH4_CO2eq_LA[[#This Row],[Otras Quemas de Combustible (kilotoneladas CO₂e)]]-Y254)/Y254)*100,0),0)</f>
        <v>-2.9411764705882351</v>
      </c>
      <c r="AB255">
        <v>0.11</v>
      </c>
    </row>
    <row r="256" spans="1:28" x14ac:dyDescent="0.25">
      <c r="A256" t="s">
        <v>106</v>
      </c>
      <c r="B256" t="s">
        <v>106</v>
      </c>
      <c r="C256" t="s">
        <v>107</v>
      </c>
      <c r="D256">
        <v>2001</v>
      </c>
      <c r="E256">
        <v>1960</v>
      </c>
      <c r="F256">
        <f>IF(A255=Emisiones_CH4_CO2eq_LA[[#This Row],[País]],IFERROR(Emisiones_CH4_CO2eq_LA[[#This Row],[Agricultura (kilotoneladas CO₂e)]]-E255,0),0)</f>
        <v>250</v>
      </c>
      <c r="G256">
        <f>IF(A255=Emisiones_CH4_CO2eq_LA[[#This Row],[País]],IFERROR(((Emisiones_CH4_CO2eq_LA[[#This Row],[Agricultura (kilotoneladas CO₂e)]]-E255)/E255)*100,0),0)</f>
        <v>14.619883040935672</v>
      </c>
      <c r="H256">
        <v>0.33069006242618498</v>
      </c>
      <c r="I256">
        <v>0</v>
      </c>
      <c r="J256">
        <f>IF(A255=Emisiones_CH4_CO2eq_LA[[#This Row],[País]],IFERROR(Emisiones_CH4_CO2eq_LA[[#This Row],[Emisiones Fugitivas (kilotoneladas CO₂e)]]-I255,0),0)</f>
        <v>0</v>
      </c>
      <c r="K256">
        <f>IF(A255=Emisiones_CH4_CO2eq_LA[[#This Row],[País]],IFERROR(((Emisiones_CH4_CO2eq_LA[[#This Row],[Emisiones Fugitivas (kilotoneladas CO₂e)]]-I255)/I255)*100,0),0)</f>
        <v>0</v>
      </c>
      <c r="L256">
        <v>0</v>
      </c>
      <c r="M256">
        <v>1510</v>
      </c>
      <c r="N256">
        <f>IF(A255=Emisiones_CH4_CO2eq_LA[[#This Row],[País]],IFERROR(Emisiones_CH4_CO2eq_LA[[#This Row],[Residuos (kilotoneladas CO₂e)]]-M255,0),0)</f>
        <v>70</v>
      </c>
      <c r="O256">
        <f>IF(A255=Emisiones_CH4_CO2eq_LA[[#This Row],[País]],IFERROR(((Emisiones_CH4_CO2eq_LA[[#This Row],[Residuos (kilotoneladas CO₂e)]]-M255)/M255)*100,0),0)</f>
        <v>4.8611111111111116</v>
      </c>
      <c r="P256">
        <v>0.25476632360384599</v>
      </c>
      <c r="Q256">
        <v>0</v>
      </c>
      <c r="R256">
        <f>IF(A255=Emisiones_CH4_CO2eq_LA[[#This Row],[País]],IFERROR(Emisiones_CH4_CO2eq_LA[[#This Row],[UCTUS (kilotoneladas CO₂e)]]-Q255,0),0)</f>
        <v>0</v>
      </c>
      <c r="S256">
        <f>IF(A255=Emisiones_CH4_CO2eq_LA[[#This Row],[País]],IFERROR(((Emisiones_CH4_CO2eq_LA[[#This Row],[UCTUS (kilotoneladas CO₂e)]]-Q255)/Q255)*100,0),0)</f>
        <v>0</v>
      </c>
      <c r="T256">
        <v>0</v>
      </c>
      <c r="U256">
        <v>0</v>
      </c>
      <c r="V256">
        <f>IF(A255=Emisiones_CH4_CO2eq_LA[[#This Row],[País]],IFERROR(Emisiones_CH4_CO2eq_LA[[#This Row],[Industria (kilotoneladas CO₂e)]]-U255,0),0)</f>
        <v>0</v>
      </c>
      <c r="W256">
        <f>IF(A255=Emisiones_CH4_CO2eq_LA[[#This Row],[País]],IFERROR(((Emisiones_CH4_CO2eq_LA[[#This Row],[Industria (kilotoneladas CO₂e)]]-U255)/U255)*100,0),0)</f>
        <v>0</v>
      </c>
      <c r="X256">
        <v>0</v>
      </c>
      <c r="Y256">
        <v>640</v>
      </c>
      <c r="Z256">
        <f>IF(A255=Emisiones_CH4_CO2eq_LA[[#This Row],[País]],IFERROR(Emisiones_CH4_CO2eq_LA[[#This Row],[Otras Quemas de Combustible (kilotoneladas CO₂e)]]-Y255,0),0)</f>
        <v>-20</v>
      </c>
      <c r="AA256">
        <f>IF(A255=Emisiones_CH4_CO2eq_LA[[#This Row],[País]],IFERROR(((Emisiones_CH4_CO2eq_LA[[#This Row],[Otras Quemas de Combustible (kilotoneladas CO₂e)]]-Y255)/Y255)*100,0),0)</f>
        <v>-3.0303030303030303</v>
      </c>
      <c r="AB256">
        <v>0.11</v>
      </c>
    </row>
    <row r="257" spans="1:28" x14ac:dyDescent="0.25">
      <c r="A257" t="s">
        <v>106</v>
      </c>
      <c r="B257" t="s">
        <v>106</v>
      </c>
      <c r="C257" t="s">
        <v>107</v>
      </c>
      <c r="D257">
        <v>2002</v>
      </c>
      <c r="E257">
        <v>2089.99999999999</v>
      </c>
      <c r="F257">
        <f>IF(A256=Emisiones_CH4_CO2eq_LA[[#This Row],[País]],IFERROR(Emisiones_CH4_CO2eq_LA[[#This Row],[Agricultura (kilotoneladas CO₂e)]]-E256,0),0)</f>
        <v>129.99999999999</v>
      </c>
      <c r="G257">
        <f>IF(A256=Emisiones_CH4_CO2eq_LA[[#This Row],[País]],IFERROR(((Emisiones_CH4_CO2eq_LA[[#This Row],[Agricultura (kilotoneladas CO₂e)]]-E256)/E256)*100,0),0)</f>
        <v>6.6326530612239791</v>
      </c>
      <c r="H257">
        <v>0.35055350553505499</v>
      </c>
      <c r="I257">
        <v>0</v>
      </c>
      <c r="J257">
        <f>IF(A256=Emisiones_CH4_CO2eq_LA[[#This Row],[País]],IFERROR(Emisiones_CH4_CO2eq_LA[[#This Row],[Emisiones Fugitivas (kilotoneladas CO₂e)]]-I256,0),0)</f>
        <v>0</v>
      </c>
      <c r="K257">
        <f>IF(A256=Emisiones_CH4_CO2eq_LA[[#This Row],[País]],IFERROR(((Emisiones_CH4_CO2eq_LA[[#This Row],[Emisiones Fugitivas (kilotoneladas CO₂e)]]-I256)/I256)*100,0),0)</f>
        <v>0</v>
      </c>
      <c r="L257">
        <v>0</v>
      </c>
      <c r="M257">
        <v>1580</v>
      </c>
      <c r="N257">
        <f>IF(A256=Emisiones_CH4_CO2eq_LA[[#This Row],[País]],IFERROR(Emisiones_CH4_CO2eq_LA[[#This Row],[Residuos (kilotoneladas CO₂e)]]-M256,0),0)</f>
        <v>70</v>
      </c>
      <c r="O257">
        <f>IF(A256=Emisiones_CH4_CO2eq_LA[[#This Row],[País]],IFERROR(((Emisiones_CH4_CO2eq_LA[[#This Row],[Residuos (kilotoneladas CO₂e)]]-M256)/M256)*100,0),0)</f>
        <v>4.6357615894039732</v>
      </c>
      <c r="P257">
        <v>0.26501174102650099</v>
      </c>
      <c r="Q257">
        <v>0</v>
      </c>
      <c r="R257">
        <f>IF(A256=Emisiones_CH4_CO2eq_LA[[#This Row],[País]],IFERROR(Emisiones_CH4_CO2eq_LA[[#This Row],[UCTUS (kilotoneladas CO₂e)]]-Q256,0),0)</f>
        <v>0</v>
      </c>
      <c r="S257">
        <f>IF(A256=Emisiones_CH4_CO2eq_LA[[#This Row],[País]],IFERROR(((Emisiones_CH4_CO2eq_LA[[#This Row],[UCTUS (kilotoneladas CO₂e)]]-Q256)/Q256)*100,0),0)</f>
        <v>0</v>
      </c>
      <c r="T257">
        <v>0</v>
      </c>
      <c r="U257">
        <v>0</v>
      </c>
      <c r="V257">
        <f>IF(A256=Emisiones_CH4_CO2eq_LA[[#This Row],[País]],IFERROR(Emisiones_CH4_CO2eq_LA[[#This Row],[Industria (kilotoneladas CO₂e)]]-U256,0),0)</f>
        <v>0</v>
      </c>
      <c r="W257">
        <f>IF(A256=Emisiones_CH4_CO2eq_LA[[#This Row],[País]],IFERROR(((Emisiones_CH4_CO2eq_LA[[#This Row],[Industria (kilotoneladas CO₂e)]]-U256)/U256)*100,0),0)</f>
        <v>0</v>
      </c>
      <c r="X257">
        <v>0</v>
      </c>
      <c r="Y257">
        <v>620</v>
      </c>
      <c r="Z257">
        <f>IF(A256=Emisiones_CH4_CO2eq_LA[[#This Row],[País]],IFERROR(Emisiones_CH4_CO2eq_LA[[#This Row],[Otras Quemas de Combustible (kilotoneladas CO₂e)]]-Y256,0),0)</f>
        <v>-20</v>
      </c>
      <c r="AA257">
        <f>IF(A256=Emisiones_CH4_CO2eq_LA[[#This Row],[País]],IFERROR(((Emisiones_CH4_CO2eq_LA[[#This Row],[Otras Quemas de Combustible (kilotoneladas CO₂e)]]-Y256)/Y256)*100,0),0)</f>
        <v>-3.125</v>
      </c>
      <c r="AB257">
        <v>0.1</v>
      </c>
    </row>
    <row r="258" spans="1:28" x14ac:dyDescent="0.25">
      <c r="A258" t="s">
        <v>106</v>
      </c>
      <c r="B258" t="s">
        <v>106</v>
      </c>
      <c r="C258" t="s">
        <v>107</v>
      </c>
      <c r="D258">
        <v>2003</v>
      </c>
      <c r="E258">
        <v>2000</v>
      </c>
      <c r="F258">
        <f>IF(A257=Emisiones_CH4_CO2eq_LA[[#This Row],[País]],IFERROR(Emisiones_CH4_CO2eq_LA[[#This Row],[Agricultura (kilotoneladas CO₂e)]]-E257,0),0)</f>
        <v>-89.999999999989996</v>
      </c>
      <c r="G258">
        <f>IF(A257=Emisiones_CH4_CO2eq_LA[[#This Row],[País]],IFERROR(((Emisiones_CH4_CO2eq_LA[[#This Row],[Agricultura (kilotoneladas CO₂e)]]-E257)/E257)*100,0),0)</f>
        <v>-4.3062200956933214</v>
      </c>
      <c r="H258">
        <v>0.33366700033366697</v>
      </c>
      <c r="I258">
        <v>0</v>
      </c>
      <c r="J258">
        <f>IF(A257=Emisiones_CH4_CO2eq_LA[[#This Row],[País]],IFERROR(Emisiones_CH4_CO2eq_LA[[#This Row],[Emisiones Fugitivas (kilotoneladas CO₂e)]]-I257,0),0)</f>
        <v>0</v>
      </c>
      <c r="K258">
        <f>IF(A257=Emisiones_CH4_CO2eq_LA[[#This Row],[País]],IFERROR(((Emisiones_CH4_CO2eq_LA[[#This Row],[Emisiones Fugitivas (kilotoneladas CO₂e)]]-I257)/I257)*100,0),0)</f>
        <v>0</v>
      </c>
      <c r="L258">
        <v>0</v>
      </c>
      <c r="M258">
        <v>1640</v>
      </c>
      <c r="N258">
        <f>IF(A257=Emisiones_CH4_CO2eq_LA[[#This Row],[País]],IFERROR(Emisiones_CH4_CO2eq_LA[[#This Row],[Residuos (kilotoneladas CO₂e)]]-M257,0),0)</f>
        <v>60</v>
      </c>
      <c r="O258">
        <f>IF(A257=Emisiones_CH4_CO2eq_LA[[#This Row],[País]],IFERROR(((Emisiones_CH4_CO2eq_LA[[#This Row],[Residuos (kilotoneladas CO₂e)]]-M257)/M257)*100,0),0)</f>
        <v>3.79746835443038</v>
      </c>
      <c r="P258">
        <v>0.27360694027360599</v>
      </c>
      <c r="Q258">
        <v>0</v>
      </c>
      <c r="R258">
        <f>IF(A257=Emisiones_CH4_CO2eq_LA[[#This Row],[País]],IFERROR(Emisiones_CH4_CO2eq_LA[[#This Row],[UCTUS (kilotoneladas CO₂e)]]-Q257,0),0)</f>
        <v>0</v>
      </c>
      <c r="S258">
        <f>IF(A257=Emisiones_CH4_CO2eq_LA[[#This Row],[País]],IFERROR(((Emisiones_CH4_CO2eq_LA[[#This Row],[UCTUS (kilotoneladas CO₂e)]]-Q257)/Q257)*100,0),0)</f>
        <v>0</v>
      </c>
      <c r="T258">
        <v>0</v>
      </c>
      <c r="U258">
        <v>0</v>
      </c>
      <c r="V258">
        <f>IF(A257=Emisiones_CH4_CO2eq_LA[[#This Row],[País]],IFERROR(Emisiones_CH4_CO2eq_LA[[#This Row],[Industria (kilotoneladas CO₂e)]]-U257,0),0)</f>
        <v>0</v>
      </c>
      <c r="W258">
        <f>IF(A257=Emisiones_CH4_CO2eq_LA[[#This Row],[País]],IFERROR(((Emisiones_CH4_CO2eq_LA[[#This Row],[Industria (kilotoneladas CO₂e)]]-U257)/U257)*100,0),0)</f>
        <v>0</v>
      </c>
      <c r="X258">
        <v>0</v>
      </c>
      <c r="Y258">
        <v>600</v>
      </c>
      <c r="Z258">
        <f>IF(A257=Emisiones_CH4_CO2eq_LA[[#This Row],[País]],IFERROR(Emisiones_CH4_CO2eq_LA[[#This Row],[Otras Quemas de Combustible (kilotoneladas CO₂e)]]-Y257,0),0)</f>
        <v>-20</v>
      </c>
      <c r="AA258">
        <f>IF(A257=Emisiones_CH4_CO2eq_LA[[#This Row],[País]],IFERROR(((Emisiones_CH4_CO2eq_LA[[#This Row],[Otras Quemas de Combustible (kilotoneladas CO₂e)]]-Y257)/Y257)*100,0),0)</f>
        <v>-3.225806451612903</v>
      </c>
      <c r="AB258">
        <v>0.1</v>
      </c>
    </row>
    <row r="259" spans="1:28" x14ac:dyDescent="0.25">
      <c r="A259" t="s">
        <v>106</v>
      </c>
      <c r="B259" t="s">
        <v>106</v>
      </c>
      <c r="C259" t="s">
        <v>107</v>
      </c>
      <c r="D259">
        <v>2004</v>
      </c>
      <c r="E259">
        <v>2009.99999999999</v>
      </c>
      <c r="F259">
        <f>IF(A258=Emisiones_CH4_CO2eq_LA[[#This Row],[País]],IFERROR(Emisiones_CH4_CO2eq_LA[[#This Row],[Agricultura (kilotoneladas CO₂e)]]-E258,0),0)</f>
        <v>9.9999999999899956</v>
      </c>
      <c r="G259">
        <f>IF(A258=Emisiones_CH4_CO2eq_LA[[#This Row],[País]],IFERROR(((Emisiones_CH4_CO2eq_LA[[#This Row],[Agricultura (kilotoneladas CO₂e)]]-E258)/E258)*100,0),0)</f>
        <v>0.49999999999949979</v>
      </c>
      <c r="H259">
        <v>0.33366533864541797</v>
      </c>
      <c r="I259">
        <v>0</v>
      </c>
      <c r="J259">
        <f>IF(A258=Emisiones_CH4_CO2eq_LA[[#This Row],[País]],IFERROR(Emisiones_CH4_CO2eq_LA[[#This Row],[Emisiones Fugitivas (kilotoneladas CO₂e)]]-I258,0),0)</f>
        <v>0</v>
      </c>
      <c r="K259">
        <f>IF(A258=Emisiones_CH4_CO2eq_LA[[#This Row],[País]],IFERROR(((Emisiones_CH4_CO2eq_LA[[#This Row],[Emisiones Fugitivas (kilotoneladas CO₂e)]]-I258)/I258)*100,0),0)</f>
        <v>0</v>
      </c>
      <c r="L259">
        <v>0</v>
      </c>
      <c r="M259">
        <v>1710</v>
      </c>
      <c r="N259">
        <f>IF(A258=Emisiones_CH4_CO2eq_LA[[#This Row],[País]],IFERROR(Emisiones_CH4_CO2eq_LA[[#This Row],[Residuos (kilotoneladas CO₂e)]]-M258,0),0)</f>
        <v>70</v>
      </c>
      <c r="O259">
        <f>IF(A258=Emisiones_CH4_CO2eq_LA[[#This Row],[País]],IFERROR(((Emisiones_CH4_CO2eq_LA[[#This Row],[Residuos (kilotoneladas CO₂e)]]-M258)/M258)*100,0),0)</f>
        <v>4.2682926829268295</v>
      </c>
      <c r="P259">
        <v>0.28386454183266902</v>
      </c>
      <c r="Q259">
        <v>0</v>
      </c>
      <c r="R259">
        <f>IF(A258=Emisiones_CH4_CO2eq_LA[[#This Row],[País]],IFERROR(Emisiones_CH4_CO2eq_LA[[#This Row],[UCTUS (kilotoneladas CO₂e)]]-Q258,0),0)</f>
        <v>0</v>
      </c>
      <c r="S259">
        <f>IF(A258=Emisiones_CH4_CO2eq_LA[[#This Row],[País]],IFERROR(((Emisiones_CH4_CO2eq_LA[[#This Row],[UCTUS (kilotoneladas CO₂e)]]-Q258)/Q258)*100,0),0)</f>
        <v>0</v>
      </c>
      <c r="T259">
        <v>0</v>
      </c>
      <c r="U259">
        <v>0</v>
      </c>
      <c r="V259">
        <f>IF(A258=Emisiones_CH4_CO2eq_LA[[#This Row],[País]],IFERROR(Emisiones_CH4_CO2eq_LA[[#This Row],[Industria (kilotoneladas CO₂e)]]-U258,0),0)</f>
        <v>0</v>
      </c>
      <c r="W259">
        <f>IF(A258=Emisiones_CH4_CO2eq_LA[[#This Row],[País]],IFERROR(((Emisiones_CH4_CO2eq_LA[[#This Row],[Industria (kilotoneladas CO₂e)]]-U258)/U258)*100,0),0)</f>
        <v>0</v>
      </c>
      <c r="X259">
        <v>0</v>
      </c>
      <c r="Y259">
        <v>580</v>
      </c>
      <c r="Z259">
        <f>IF(A258=Emisiones_CH4_CO2eq_LA[[#This Row],[País]],IFERROR(Emisiones_CH4_CO2eq_LA[[#This Row],[Otras Quemas de Combustible (kilotoneladas CO₂e)]]-Y258,0),0)</f>
        <v>-20</v>
      </c>
      <c r="AA259">
        <f>IF(A258=Emisiones_CH4_CO2eq_LA[[#This Row],[País]],IFERROR(((Emisiones_CH4_CO2eq_LA[[#This Row],[Otras Quemas de Combustible (kilotoneladas CO₂e)]]-Y258)/Y258)*100,0),0)</f>
        <v>-3.3333333333333335</v>
      </c>
      <c r="AB259">
        <v>0.1</v>
      </c>
    </row>
    <row r="260" spans="1:28" x14ac:dyDescent="0.25">
      <c r="A260" t="s">
        <v>106</v>
      </c>
      <c r="B260" t="s">
        <v>106</v>
      </c>
      <c r="C260" t="s">
        <v>107</v>
      </c>
      <c r="D260">
        <v>2005</v>
      </c>
      <c r="E260">
        <v>2009.99999999999</v>
      </c>
      <c r="F260">
        <f>IF(A259=Emisiones_CH4_CO2eq_LA[[#This Row],[País]],IFERROR(Emisiones_CH4_CO2eq_LA[[#This Row],[Agricultura (kilotoneladas CO₂e)]]-E259,0),0)</f>
        <v>0</v>
      </c>
      <c r="G260">
        <f>IF(A259=Emisiones_CH4_CO2eq_LA[[#This Row],[País]],IFERROR(((Emisiones_CH4_CO2eq_LA[[#This Row],[Agricultura (kilotoneladas CO₂e)]]-E259)/E259)*100,0),0)</f>
        <v>0</v>
      </c>
      <c r="H260">
        <v>0.332121612690019</v>
      </c>
      <c r="I260">
        <v>0</v>
      </c>
      <c r="J260">
        <f>IF(A259=Emisiones_CH4_CO2eq_LA[[#This Row],[País]],IFERROR(Emisiones_CH4_CO2eq_LA[[#This Row],[Emisiones Fugitivas (kilotoneladas CO₂e)]]-I259,0),0)</f>
        <v>0</v>
      </c>
      <c r="K260">
        <f>IF(A259=Emisiones_CH4_CO2eq_LA[[#This Row],[País]],IFERROR(((Emisiones_CH4_CO2eq_LA[[#This Row],[Emisiones Fugitivas (kilotoneladas CO₂e)]]-I259)/I259)*100,0),0)</f>
        <v>0</v>
      </c>
      <c r="L260">
        <v>0</v>
      </c>
      <c r="M260">
        <v>1770</v>
      </c>
      <c r="N260">
        <f>IF(A259=Emisiones_CH4_CO2eq_LA[[#This Row],[País]],IFERROR(Emisiones_CH4_CO2eq_LA[[#This Row],[Residuos (kilotoneladas CO₂e)]]-M259,0),0)</f>
        <v>60</v>
      </c>
      <c r="O260">
        <f>IF(A259=Emisiones_CH4_CO2eq_LA[[#This Row],[País]],IFERROR(((Emisiones_CH4_CO2eq_LA[[#This Row],[Residuos (kilotoneladas CO₂e)]]-M259)/M259)*100,0),0)</f>
        <v>3.5087719298245612</v>
      </c>
      <c r="P260">
        <v>0.29246530072703197</v>
      </c>
      <c r="Q260">
        <v>0</v>
      </c>
      <c r="R260">
        <f>IF(A259=Emisiones_CH4_CO2eq_LA[[#This Row],[País]],IFERROR(Emisiones_CH4_CO2eq_LA[[#This Row],[UCTUS (kilotoneladas CO₂e)]]-Q259,0),0)</f>
        <v>0</v>
      </c>
      <c r="S260">
        <f>IF(A259=Emisiones_CH4_CO2eq_LA[[#This Row],[País]],IFERROR(((Emisiones_CH4_CO2eq_LA[[#This Row],[UCTUS (kilotoneladas CO₂e)]]-Q259)/Q259)*100,0),0)</f>
        <v>0</v>
      </c>
      <c r="T260">
        <v>0</v>
      </c>
      <c r="U260">
        <v>0</v>
      </c>
      <c r="V260">
        <f>IF(A259=Emisiones_CH4_CO2eq_LA[[#This Row],[País]],IFERROR(Emisiones_CH4_CO2eq_LA[[#This Row],[Industria (kilotoneladas CO₂e)]]-U259,0),0)</f>
        <v>0</v>
      </c>
      <c r="W260">
        <f>IF(A259=Emisiones_CH4_CO2eq_LA[[#This Row],[País]],IFERROR(((Emisiones_CH4_CO2eq_LA[[#This Row],[Industria (kilotoneladas CO₂e)]]-U259)/U259)*100,0),0)</f>
        <v>0</v>
      </c>
      <c r="X260">
        <v>0</v>
      </c>
      <c r="Y260">
        <v>560</v>
      </c>
      <c r="Z260">
        <f>IF(A259=Emisiones_CH4_CO2eq_LA[[#This Row],[País]],IFERROR(Emisiones_CH4_CO2eq_LA[[#This Row],[Otras Quemas de Combustible (kilotoneladas CO₂e)]]-Y259,0),0)</f>
        <v>-20</v>
      </c>
      <c r="AA260">
        <f>IF(A259=Emisiones_CH4_CO2eq_LA[[#This Row],[País]],IFERROR(((Emisiones_CH4_CO2eq_LA[[#This Row],[Otras Quemas de Combustible (kilotoneladas CO₂e)]]-Y259)/Y259)*100,0),0)</f>
        <v>-3.4482758620689653</v>
      </c>
      <c r="AB260">
        <v>0.09</v>
      </c>
    </row>
    <row r="261" spans="1:28" x14ac:dyDescent="0.25">
      <c r="A261" t="s">
        <v>106</v>
      </c>
      <c r="B261" t="s">
        <v>106</v>
      </c>
      <c r="C261" t="s">
        <v>107</v>
      </c>
      <c r="D261">
        <v>2006</v>
      </c>
      <c r="E261">
        <v>2100</v>
      </c>
      <c r="F261">
        <f>IF(A260=Emisiones_CH4_CO2eq_LA[[#This Row],[País]],IFERROR(Emisiones_CH4_CO2eq_LA[[#This Row],[Agricultura (kilotoneladas CO₂e)]]-E260,0),0)</f>
        <v>90.000000000010004</v>
      </c>
      <c r="G261">
        <f>IF(A260=Emisiones_CH4_CO2eq_LA[[#This Row],[País]],IFERROR(((Emisiones_CH4_CO2eq_LA[[#This Row],[Agricultura (kilotoneladas CO₂e)]]-E260)/E260)*100,0),0)</f>
        <v>4.4776119402990275</v>
      </c>
      <c r="H261">
        <v>0.345451554531995</v>
      </c>
      <c r="I261">
        <v>0</v>
      </c>
      <c r="J261">
        <f>IF(A260=Emisiones_CH4_CO2eq_LA[[#This Row],[País]],IFERROR(Emisiones_CH4_CO2eq_LA[[#This Row],[Emisiones Fugitivas (kilotoneladas CO₂e)]]-I260,0),0)</f>
        <v>0</v>
      </c>
      <c r="K261">
        <f>IF(A260=Emisiones_CH4_CO2eq_LA[[#This Row],[País]],IFERROR(((Emisiones_CH4_CO2eq_LA[[#This Row],[Emisiones Fugitivas (kilotoneladas CO₂e)]]-I260)/I260)*100,0),0)</f>
        <v>0</v>
      </c>
      <c r="L261">
        <v>0</v>
      </c>
      <c r="M261">
        <v>1790</v>
      </c>
      <c r="N261">
        <f>IF(A260=Emisiones_CH4_CO2eq_LA[[#This Row],[País]],IFERROR(Emisiones_CH4_CO2eq_LA[[#This Row],[Residuos (kilotoneladas CO₂e)]]-M260,0),0)</f>
        <v>20</v>
      </c>
      <c r="O261">
        <f>IF(A260=Emisiones_CH4_CO2eq_LA[[#This Row],[País]],IFERROR(((Emisiones_CH4_CO2eq_LA[[#This Row],[Residuos (kilotoneladas CO₂e)]]-M260)/M260)*100,0),0)</f>
        <v>1.1299435028248588</v>
      </c>
      <c r="P261">
        <v>0.29445632505346198</v>
      </c>
      <c r="Q261">
        <v>0</v>
      </c>
      <c r="R261">
        <f>IF(A260=Emisiones_CH4_CO2eq_LA[[#This Row],[País]],IFERROR(Emisiones_CH4_CO2eq_LA[[#This Row],[UCTUS (kilotoneladas CO₂e)]]-Q260,0),0)</f>
        <v>0</v>
      </c>
      <c r="S261">
        <f>IF(A260=Emisiones_CH4_CO2eq_LA[[#This Row],[País]],IFERROR(((Emisiones_CH4_CO2eq_LA[[#This Row],[UCTUS (kilotoneladas CO₂e)]]-Q260)/Q260)*100,0),0)</f>
        <v>0</v>
      </c>
      <c r="T261">
        <v>0</v>
      </c>
      <c r="U261">
        <v>0</v>
      </c>
      <c r="V261">
        <f>IF(A260=Emisiones_CH4_CO2eq_LA[[#This Row],[País]],IFERROR(Emisiones_CH4_CO2eq_LA[[#This Row],[Industria (kilotoneladas CO₂e)]]-U260,0),0)</f>
        <v>0</v>
      </c>
      <c r="W261">
        <f>IF(A260=Emisiones_CH4_CO2eq_LA[[#This Row],[País]],IFERROR(((Emisiones_CH4_CO2eq_LA[[#This Row],[Industria (kilotoneladas CO₂e)]]-U260)/U260)*100,0),0)</f>
        <v>0</v>
      </c>
      <c r="X261">
        <v>0</v>
      </c>
      <c r="Y261">
        <v>560</v>
      </c>
      <c r="Z261">
        <f>IF(A260=Emisiones_CH4_CO2eq_LA[[#This Row],[País]],IFERROR(Emisiones_CH4_CO2eq_LA[[#This Row],[Otras Quemas de Combustible (kilotoneladas CO₂e)]]-Y260,0),0)</f>
        <v>0</v>
      </c>
      <c r="AA261">
        <f>IF(A260=Emisiones_CH4_CO2eq_LA[[#This Row],[País]],IFERROR(((Emisiones_CH4_CO2eq_LA[[#This Row],[Otras Quemas de Combustible (kilotoneladas CO₂e)]]-Y260)/Y260)*100,0),0)</f>
        <v>0</v>
      </c>
      <c r="AB261">
        <v>0.09</v>
      </c>
    </row>
    <row r="262" spans="1:28" x14ac:dyDescent="0.25">
      <c r="A262" t="s">
        <v>106</v>
      </c>
      <c r="B262" t="s">
        <v>106</v>
      </c>
      <c r="C262" t="s">
        <v>107</v>
      </c>
      <c r="D262">
        <v>2007</v>
      </c>
      <c r="E262">
        <v>2190</v>
      </c>
      <c r="F262">
        <f>IF(A261=Emisiones_CH4_CO2eq_LA[[#This Row],[País]],IFERROR(Emisiones_CH4_CO2eq_LA[[#This Row],[Agricultura (kilotoneladas CO₂e)]]-E261,0),0)</f>
        <v>90</v>
      </c>
      <c r="G262">
        <f>IF(A261=Emisiones_CH4_CO2eq_LA[[#This Row],[País]],IFERROR(((Emisiones_CH4_CO2eq_LA[[#This Row],[Agricultura (kilotoneladas CO₂e)]]-E261)/E261)*100,0),0)</f>
        <v>4.2857142857142856</v>
      </c>
      <c r="H262">
        <v>0.358663609564362</v>
      </c>
      <c r="I262">
        <v>0</v>
      </c>
      <c r="J262">
        <f>IF(A261=Emisiones_CH4_CO2eq_LA[[#This Row],[País]],IFERROR(Emisiones_CH4_CO2eq_LA[[#This Row],[Emisiones Fugitivas (kilotoneladas CO₂e)]]-I261,0),0)</f>
        <v>0</v>
      </c>
      <c r="K262">
        <f>IF(A261=Emisiones_CH4_CO2eq_LA[[#This Row],[País]],IFERROR(((Emisiones_CH4_CO2eq_LA[[#This Row],[Emisiones Fugitivas (kilotoneladas CO₂e)]]-I261)/I261)*100,0),0)</f>
        <v>0</v>
      </c>
      <c r="L262">
        <v>0</v>
      </c>
      <c r="M262">
        <v>1810</v>
      </c>
      <c r="N262">
        <f>IF(A261=Emisiones_CH4_CO2eq_LA[[#This Row],[País]],IFERROR(Emisiones_CH4_CO2eq_LA[[#This Row],[Residuos (kilotoneladas CO₂e)]]-M261,0),0)</f>
        <v>20</v>
      </c>
      <c r="O262">
        <f>IF(A261=Emisiones_CH4_CO2eq_LA[[#This Row],[País]],IFERROR(((Emisiones_CH4_CO2eq_LA[[#This Row],[Residuos (kilotoneladas CO₂e)]]-M261)/M261)*100,0),0)</f>
        <v>1.1173184357541899</v>
      </c>
      <c r="P262">
        <v>0.29642974123812599</v>
      </c>
      <c r="Q262">
        <v>0</v>
      </c>
      <c r="R262">
        <f>IF(A261=Emisiones_CH4_CO2eq_LA[[#This Row],[País]],IFERROR(Emisiones_CH4_CO2eq_LA[[#This Row],[UCTUS (kilotoneladas CO₂e)]]-Q261,0),0)</f>
        <v>0</v>
      </c>
      <c r="S262">
        <f>IF(A261=Emisiones_CH4_CO2eq_LA[[#This Row],[País]],IFERROR(((Emisiones_CH4_CO2eq_LA[[#This Row],[UCTUS (kilotoneladas CO₂e)]]-Q261)/Q261)*100,0),0)</f>
        <v>0</v>
      </c>
      <c r="T262">
        <v>0</v>
      </c>
      <c r="U262">
        <v>0</v>
      </c>
      <c r="V262">
        <f>IF(A261=Emisiones_CH4_CO2eq_LA[[#This Row],[País]],IFERROR(Emisiones_CH4_CO2eq_LA[[#This Row],[Industria (kilotoneladas CO₂e)]]-U261,0),0)</f>
        <v>0</v>
      </c>
      <c r="W262">
        <f>IF(A261=Emisiones_CH4_CO2eq_LA[[#This Row],[País]],IFERROR(((Emisiones_CH4_CO2eq_LA[[#This Row],[Industria (kilotoneladas CO₂e)]]-U261)/U261)*100,0),0)</f>
        <v>0</v>
      </c>
      <c r="X262">
        <v>0</v>
      </c>
      <c r="Y262">
        <v>560</v>
      </c>
      <c r="Z262">
        <f>IF(A261=Emisiones_CH4_CO2eq_LA[[#This Row],[País]],IFERROR(Emisiones_CH4_CO2eq_LA[[#This Row],[Otras Quemas de Combustible (kilotoneladas CO₂e)]]-Y261,0),0)</f>
        <v>0</v>
      </c>
      <c r="AA262">
        <f>IF(A261=Emisiones_CH4_CO2eq_LA[[#This Row],[País]],IFERROR(((Emisiones_CH4_CO2eq_LA[[#This Row],[Otras Quemas de Combustible (kilotoneladas CO₂e)]]-Y261)/Y261)*100,0),0)</f>
        <v>0</v>
      </c>
      <c r="AB262">
        <v>0.09</v>
      </c>
    </row>
    <row r="263" spans="1:28" x14ac:dyDescent="0.25">
      <c r="A263" t="s">
        <v>106</v>
      </c>
      <c r="B263" t="s">
        <v>106</v>
      </c>
      <c r="C263" t="s">
        <v>107</v>
      </c>
      <c r="D263">
        <v>2008</v>
      </c>
      <c r="E263">
        <v>2230</v>
      </c>
      <c r="F263">
        <f>IF(A262=Emisiones_CH4_CO2eq_LA[[#This Row],[País]],IFERROR(Emisiones_CH4_CO2eq_LA[[#This Row],[Agricultura (kilotoneladas CO₂e)]]-E262,0),0)</f>
        <v>40</v>
      </c>
      <c r="G263">
        <f>IF(A262=Emisiones_CH4_CO2eq_LA[[#This Row],[País]],IFERROR(((Emisiones_CH4_CO2eq_LA[[#This Row],[Agricultura (kilotoneladas CO₂e)]]-E262)/E262)*100,0),0)</f>
        <v>1.8264840182648401</v>
      </c>
      <c r="H263">
        <v>0.36366601435094498</v>
      </c>
      <c r="I263">
        <v>0</v>
      </c>
      <c r="J263">
        <f>IF(A262=Emisiones_CH4_CO2eq_LA[[#This Row],[País]],IFERROR(Emisiones_CH4_CO2eq_LA[[#This Row],[Emisiones Fugitivas (kilotoneladas CO₂e)]]-I262,0),0)</f>
        <v>0</v>
      </c>
      <c r="K263">
        <f>IF(A262=Emisiones_CH4_CO2eq_LA[[#This Row],[País]],IFERROR(((Emisiones_CH4_CO2eq_LA[[#This Row],[Emisiones Fugitivas (kilotoneladas CO₂e)]]-I262)/I262)*100,0),0)</f>
        <v>0</v>
      </c>
      <c r="L263">
        <v>0</v>
      </c>
      <c r="M263">
        <v>1830</v>
      </c>
      <c r="N263">
        <f>IF(A262=Emisiones_CH4_CO2eq_LA[[#This Row],[País]],IFERROR(Emisiones_CH4_CO2eq_LA[[#This Row],[Residuos (kilotoneladas CO₂e)]]-M262,0),0)</f>
        <v>20</v>
      </c>
      <c r="O263">
        <f>IF(A262=Emisiones_CH4_CO2eq_LA[[#This Row],[País]],IFERROR(((Emisiones_CH4_CO2eq_LA[[#This Row],[Residuos (kilotoneladas CO₂e)]]-M262)/M262)*100,0),0)</f>
        <v>1.1049723756906076</v>
      </c>
      <c r="P263">
        <v>0.298434442270058</v>
      </c>
      <c r="Q263">
        <v>0</v>
      </c>
      <c r="R263">
        <f>IF(A262=Emisiones_CH4_CO2eq_LA[[#This Row],[País]],IFERROR(Emisiones_CH4_CO2eq_LA[[#This Row],[UCTUS (kilotoneladas CO₂e)]]-Q262,0),0)</f>
        <v>0</v>
      </c>
      <c r="S263">
        <f>IF(A262=Emisiones_CH4_CO2eq_LA[[#This Row],[País]],IFERROR(((Emisiones_CH4_CO2eq_LA[[#This Row],[UCTUS (kilotoneladas CO₂e)]]-Q262)/Q262)*100,0),0)</f>
        <v>0</v>
      </c>
      <c r="T263">
        <v>0</v>
      </c>
      <c r="U263">
        <v>0</v>
      </c>
      <c r="V263">
        <f>IF(A262=Emisiones_CH4_CO2eq_LA[[#This Row],[País]],IFERROR(Emisiones_CH4_CO2eq_LA[[#This Row],[Industria (kilotoneladas CO₂e)]]-U262,0),0)</f>
        <v>0</v>
      </c>
      <c r="W263">
        <f>IF(A262=Emisiones_CH4_CO2eq_LA[[#This Row],[País]],IFERROR(((Emisiones_CH4_CO2eq_LA[[#This Row],[Industria (kilotoneladas CO₂e)]]-U262)/U262)*100,0),0)</f>
        <v>0</v>
      </c>
      <c r="X263">
        <v>0</v>
      </c>
      <c r="Y263">
        <v>560</v>
      </c>
      <c r="Z263">
        <f>IF(A262=Emisiones_CH4_CO2eq_LA[[#This Row],[País]],IFERROR(Emisiones_CH4_CO2eq_LA[[#This Row],[Otras Quemas de Combustible (kilotoneladas CO₂e)]]-Y262,0),0)</f>
        <v>0</v>
      </c>
      <c r="AA263">
        <f>IF(A262=Emisiones_CH4_CO2eq_LA[[#This Row],[País]],IFERROR(((Emisiones_CH4_CO2eq_LA[[#This Row],[Otras Quemas de Combustible (kilotoneladas CO₂e)]]-Y262)/Y262)*100,0),0)</f>
        <v>0</v>
      </c>
      <c r="AB263">
        <v>0.09</v>
      </c>
    </row>
    <row r="264" spans="1:28" x14ac:dyDescent="0.25">
      <c r="A264" t="s">
        <v>106</v>
      </c>
      <c r="B264" t="s">
        <v>106</v>
      </c>
      <c r="C264" t="s">
        <v>107</v>
      </c>
      <c r="D264">
        <v>2009</v>
      </c>
      <c r="E264">
        <v>2130</v>
      </c>
      <c r="F264">
        <f>IF(A263=Emisiones_CH4_CO2eq_LA[[#This Row],[País]],IFERROR(Emisiones_CH4_CO2eq_LA[[#This Row],[Agricultura (kilotoneladas CO₂e)]]-E263,0),0)</f>
        <v>-100</v>
      </c>
      <c r="G264">
        <f>IF(A263=Emisiones_CH4_CO2eq_LA[[#This Row],[País]],IFERROR(((Emisiones_CH4_CO2eq_LA[[#This Row],[Agricultura (kilotoneladas CO₂e)]]-E263)/E263)*100,0),0)</f>
        <v>-4.4843049327354256</v>
      </c>
      <c r="H264">
        <v>0.34589152322182498</v>
      </c>
      <c r="I264">
        <v>0</v>
      </c>
      <c r="J264">
        <f>IF(A263=Emisiones_CH4_CO2eq_LA[[#This Row],[País]],IFERROR(Emisiones_CH4_CO2eq_LA[[#This Row],[Emisiones Fugitivas (kilotoneladas CO₂e)]]-I263,0),0)</f>
        <v>0</v>
      </c>
      <c r="K264">
        <f>IF(A263=Emisiones_CH4_CO2eq_LA[[#This Row],[País]],IFERROR(((Emisiones_CH4_CO2eq_LA[[#This Row],[Emisiones Fugitivas (kilotoneladas CO₂e)]]-I263)/I263)*100,0),0)</f>
        <v>0</v>
      </c>
      <c r="L264">
        <v>0</v>
      </c>
      <c r="M264">
        <v>1850</v>
      </c>
      <c r="N264">
        <f>IF(A263=Emisiones_CH4_CO2eq_LA[[#This Row],[País]],IFERROR(Emisiones_CH4_CO2eq_LA[[#This Row],[Residuos (kilotoneladas CO₂e)]]-M263,0),0)</f>
        <v>20</v>
      </c>
      <c r="O264">
        <f>IF(A263=Emisiones_CH4_CO2eq_LA[[#This Row],[País]],IFERROR(((Emisiones_CH4_CO2eq_LA[[#This Row],[Residuos (kilotoneladas CO₂e)]]-M263)/M263)*100,0),0)</f>
        <v>1.0928961748633881</v>
      </c>
      <c r="P264">
        <v>0.30042221500487098</v>
      </c>
      <c r="Q264">
        <v>0</v>
      </c>
      <c r="R264">
        <f>IF(A263=Emisiones_CH4_CO2eq_LA[[#This Row],[País]],IFERROR(Emisiones_CH4_CO2eq_LA[[#This Row],[UCTUS (kilotoneladas CO₂e)]]-Q263,0),0)</f>
        <v>0</v>
      </c>
      <c r="S264">
        <f>IF(A263=Emisiones_CH4_CO2eq_LA[[#This Row],[País]],IFERROR(((Emisiones_CH4_CO2eq_LA[[#This Row],[UCTUS (kilotoneladas CO₂e)]]-Q263)/Q263)*100,0),0)</f>
        <v>0</v>
      </c>
      <c r="T264">
        <v>0</v>
      </c>
      <c r="U264">
        <v>0</v>
      </c>
      <c r="V264">
        <f>IF(A263=Emisiones_CH4_CO2eq_LA[[#This Row],[País]],IFERROR(Emisiones_CH4_CO2eq_LA[[#This Row],[Industria (kilotoneladas CO₂e)]]-U263,0),0)</f>
        <v>0</v>
      </c>
      <c r="W264">
        <f>IF(A263=Emisiones_CH4_CO2eq_LA[[#This Row],[País]],IFERROR(((Emisiones_CH4_CO2eq_LA[[#This Row],[Industria (kilotoneladas CO₂e)]]-U263)/U263)*100,0),0)</f>
        <v>0</v>
      </c>
      <c r="X264">
        <v>0</v>
      </c>
      <c r="Y264">
        <v>560</v>
      </c>
      <c r="Z264">
        <f>IF(A263=Emisiones_CH4_CO2eq_LA[[#This Row],[País]],IFERROR(Emisiones_CH4_CO2eq_LA[[#This Row],[Otras Quemas de Combustible (kilotoneladas CO₂e)]]-Y263,0),0)</f>
        <v>0</v>
      </c>
      <c r="AA264">
        <f>IF(A263=Emisiones_CH4_CO2eq_LA[[#This Row],[País]],IFERROR(((Emisiones_CH4_CO2eq_LA[[#This Row],[Otras Quemas de Combustible (kilotoneladas CO₂e)]]-Y263)/Y263)*100,0),0)</f>
        <v>0</v>
      </c>
      <c r="AB264">
        <v>0.09</v>
      </c>
    </row>
    <row r="265" spans="1:28" x14ac:dyDescent="0.25">
      <c r="A265" t="s">
        <v>106</v>
      </c>
      <c r="B265" t="s">
        <v>106</v>
      </c>
      <c r="C265" t="s">
        <v>107</v>
      </c>
      <c r="D265">
        <v>2010</v>
      </c>
      <c r="E265">
        <v>1980</v>
      </c>
      <c r="F265">
        <f>IF(A264=Emisiones_CH4_CO2eq_LA[[#This Row],[País]],IFERROR(Emisiones_CH4_CO2eq_LA[[#This Row],[Agricultura (kilotoneladas CO₂e)]]-E264,0),0)</f>
        <v>-150</v>
      </c>
      <c r="G265">
        <f>IF(A264=Emisiones_CH4_CO2eq_LA[[#This Row],[País]],IFERROR(((Emisiones_CH4_CO2eq_LA[[#This Row],[Agricultura (kilotoneladas CO₂e)]]-E264)/E264)*100,0),0)</f>
        <v>-7.042253521126761</v>
      </c>
      <c r="H265">
        <v>0.320181112548512</v>
      </c>
      <c r="I265">
        <v>0</v>
      </c>
      <c r="J265">
        <f>IF(A264=Emisiones_CH4_CO2eq_LA[[#This Row],[País]],IFERROR(Emisiones_CH4_CO2eq_LA[[#This Row],[Emisiones Fugitivas (kilotoneladas CO₂e)]]-I264,0),0)</f>
        <v>0</v>
      </c>
      <c r="K265">
        <f>IF(A264=Emisiones_CH4_CO2eq_LA[[#This Row],[País]],IFERROR(((Emisiones_CH4_CO2eq_LA[[#This Row],[Emisiones Fugitivas (kilotoneladas CO₂e)]]-I264)/I264)*100,0),0)</f>
        <v>0</v>
      </c>
      <c r="L265">
        <v>0</v>
      </c>
      <c r="M265">
        <v>1870</v>
      </c>
      <c r="N265">
        <f>IF(A264=Emisiones_CH4_CO2eq_LA[[#This Row],[País]],IFERROR(Emisiones_CH4_CO2eq_LA[[#This Row],[Residuos (kilotoneladas CO₂e)]]-M264,0),0)</f>
        <v>20</v>
      </c>
      <c r="O265">
        <f>IF(A264=Emisiones_CH4_CO2eq_LA[[#This Row],[País]],IFERROR(((Emisiones_CH4_CO2eq_LA[[#This Row],[Residuos (kilotoneladas CO₂e)]]-M264)/M264)*100,0),0)</f>
        <v>1.0810810810810811</v>
      </c>
      <c r="P265">
        <v>0.30239327296248297</v>
      </c>
      <c r="Q265">
        <v>0</v>
      </c>
      <c r="R265">
        <f>IF(A264=Emisiones_CH4_CO2eq_LA[[#This Row],[País]],IFERROR(Emisiones_CH4_CO2eq_LA[[#This Row],[UCTUS (kilotoneladas CO₂e)]]-Q264,0),0)</f>
        <v>0</v>
      </c>
      <c r="S265">
        <f>IF(A264=Emisiones_CH4_CO2eq_LA[[#This Row],[País]],IFERROR(((Emisiones_CH4_CO2eq_LA[[#This Row],[UCTUS (kilotoneladas CO₂e)]]-Q264)/Q264)*100,0),0)</f>
        <v>0</v>
      </c>
      <c r="T265">
        <v>0</v>
      </c>
      <c r="U265">
        <v>0</v>
      </c>
      <c r="V265">
        <f>IF(A264=Emisiones_CH4_CO2eq_LA[[#This Row],[País]],IFERROR(Emisiones_CH4_CO2eq_LA[[#This Row],[Industria (kilotoneladas CO₂e)]]-U264,0),0)</f>
        <v>0</v>
      </c>
      <c r="W265">
        <f>IF(A264=Emisiones_CH4_CO2eq_LA[[#This Row],[País]],IFERROR(((Emisiones_CH4_CO2eq_LA[[#This Row],[Industria (kilotoneladas CO₂e)]]-U264)/U264)*100,0),0)</f>
        <v>0</v>
      </c>
      <c r="X265">
        <v>0</v>
      </c>
      <c r="Y265">
        <v>560</v>
      </c>
      <c r="Z265">
        <f>IF(A264=Emisiones_CH4_CO2eq_LA[[#This Row],[País]],IFERROR(Emisiones_CH4_CO2eq_LA[[#This Row],[Otras Quemas de Combustible (kilotoneladas CO₂e)]]-Y264,0),0)</f>
        <v>0</v>
      </c>
      <c r="AA265">
        <f>IF(A264=Emisiones_CH4_CO2eq_LA[[#This Row],[País]],IFERROR(((Emisiones_CH4_CO2eq_LA[[#This Row],[Otras Quemas de Combustible (kilotoneladas CO₂e)]]-Y264)/Y264)*100,0),0)</f>
        <v>0</v>
      </c>
      <c r="AB265">
        <v>0.09</v>
      </c>
    </row>
    <row r="266" spans="1:28" x14ac:dyDescent="0.25">
      <c r="A266" t="s">
        <v>106</v>
      </c>
      <c r="B266" t="s">
        <v>106</v>
      </c>
      <c r="C266" t="s">
        <v>107</v>
      </c>
      <c r="D266">
        <v>2011</v>
      </c>
      <c r="E266">
        <v>1680</v>
      </c>
      <c r="F266">
        <f>IF(A265=Emisiones_CH4_CO2eq_LA[[#This Row],[País]],IFERROR(Emisiones_CH4_CO2eq_LA[[#This Row],[Agricultura (kilotoneladas CO₂e)]]-E265,0),0)</f>
        <v>-300</v>
      </c>
      <c r="G266">
        <f>IF(A265=Emisiones_CH4_CO2eq_LA[[#This Row],[País]],IFERROR(((Emisiones_CH4_CO2eq_LA[[#This Row],[Agricultura (kilotoneladas CO₂e)]]-E265)/E265)*100,0),0)</f>
        <v>-15.151515151515152</v>
      </c>
      <c r="H266">
        <v>0.27048784414748001</v>
      </c>
      <c r="I266">
        <v>0</v>
      </c>
      <c r="J266">
        <f>IF(A265=Emisiones_CH4_CO2eq_LA[[#This Row],[País]],IFERROR(Emisiones_CH4_CO2eq_LA[[#This Row],[Emisiones Fugitivas (kilotoneladas CO₂e)]]-I265,0),0)</f>
        <v>0</v>
      </c>
      <c r="K266">
        <f>IF(A265=Emisiones_CH4_CO2eq_LA[[#This Row],[País]],IFERROR(((Emisiones_CH4_CO2eq_LA[[#This Row],[Emisiones Fugitivas (kilotoneladas CO₂e)]]-I265)/I265)*100,0),0)</f>
        <v>0</v>
      </c>
      <c r="L266">
        <v>0</v>
      </c>
      <c r="M266">
        <v>1880</v>
      </c>
      <c r="N266">
        <f>IF(A265=Emisiones_CH4_CO2eq_LA[[#This Row],[País]],IFERROR(Emisiones_CH4_CO2eq_LA[[#This Row],[Residuos (kilotoneladas CO₂e)]]-M265,0),0)</f>
        <v>10</v>
      </c>
      <c r="O266">
        <f>IF(A265=Emisiones_CH4_CO2eq_LA[[#This Row],[País]],IFERROR(((Emisiones_CH4_CO2eq_LA[[#This Row],[Residuos (kilotoneladas CO₂e)]]-M265)/M265)*100,0),0)</f>
        <v>0.53475935828876997</v>
      </c>
      <c r="P266">
        <v>0.30268877797456101</v>
      </c>
      <c r="Q266">
        <v>0</v>
      </c>
      <c r="R266">
        <f>IF(A265=Emisiones_CH4_CO2eq_LA[[#This Row],[País]],IFERROR(Emisiones_CH4_CO2eq_LA[[#This Row],[UCTUS (kilotoneladas CO₂e)]]-Q265,0),0)</f>
        <v>0</v>
      </c>
      <c r="S266">
        <f>IF(A265=Emisiones_CH4_CO2eq_LA[[#This Row],[País]],IFERROR(((Emisiones_CH4_CO2eq_LA[[#This Row],[UCTUS (kilotoneladas CO₂e)]]-Q265)/Q265)*100,0),0)</f>
        <v>0</v>
      </c>
      <c r="T266">
        <v>0</v>
      </c>
      <c r="U266">
        <v>0</v>
      </c>
      <c r="V266">
        <f>IF(A265=Emisiones_CH4_CO2eq_LA[[#This Row],[País]],IFERROR(Emisiones_CH4_CO2eq_LA[[#This Row],[Industria (kilotoneladas CO₂e)]]-U265,0),0)</f>
        <v>0</v>
      </c>
      <c r="W266">
        <f>IF(A265=Emisiones_CH4_CO2eq_LA[[#This Row],[País]],IFERROR(((Emisiones_CH4_CO2eq_LA[[#This Row],[Industria (kilotoneladas CO₂e)]]-U265)/U265)*100,0),0)</f>
        <v>0</v>
      </c>
      <c r="X266">
        <v>0</v>
      </c>
      <c r="Y266">
        <v>550</v>
      </c>
      <c r="Z266">
        <f>IF(A265=Emisiones_CH4_CO2eq_LA[[#This Row],[País]],IFERROR(Emisiones_CH4_CO2eq_LA[[#This Row],[Otras Quemas de Combustible (kilotoneladas CO₂e)]]-Y265,0),0)</f>
        <v>-10</v>
      </c>
      <c r="AA266">
        <f>IF(A265=Emisiones_CH4_CO2eq_LA[[#This Row],[País]],IFERROR(((Emisiones_CH4_CO2eq_LA[[#This Row],[Otras Quemas de Combustible (kilotoneladas CO₂e)]]-Y265)/Y265)*100,0),0)</f>
        <v>-1.7857142857142856</v>
      </c>
      <c r="AB266">
        <v>0.09</v>
      </c>
    </row>
    <row r="267" spans="1:28" x14ac:dyDescent="0.25">
      <c r="A267" t="s">
        <v>106</v>
      </c>
      <c r="B267" t="s">
        <v>106</v>
      </c>
      <c r="C267" t="s">
        <v>107</v>
      </c>
      <c r="D267">
        <v>2012</v>
      </c>
      <c r="E267">
        <v>1820</v>
      </c>
      <c r="F267">
        <f>IF(A266=Emisiones_CH4_CO2eq_LA[[#This Row],[País]],IFERROR(Emisiones_CH4_CO2eq_LA[[#This Row],[Agricultura (kilotoneladas CO₂e)]]-E266,0),0)</f>
        <v>140</v>
      </c>
      <c r="G267">
        <f>IF(A266=Emisiones_CH4_CO2eq_LA[[#This Row],[País]],IFERROR(((Emisiones_CH4_CO2eq_LA[[#This Row],[Agricultura (kilotoneladas CO₂e)]]-E266)/E266)*100,0),0)</f>
        <v>8.3333333333333321</v>
      </c>
      <c r="H267">
        <v>0.291760179544725</v>
      </c>
      <c r="I267">
        <v>0</v>
      </c>
      <c r="J267">
        <f>IF(A266=Emisiones_CH4_CO2eq_LA[[#This Row],[País]],IFERROR(Emisiones_CH4_CO2eq_LA[[#This Row],[Emisiones Fugitivas (kilotoneladas CO₂e)]]-I266,0),0)</f>
        <v>0</v>
      </c>
      <c r="K267">
        <f>IF(A266=Emisiones_CH4_CO2eq_LA[[#This Row],[País]],IFERROR(((Emisiones_CH4_CO2eq_LA[[#This Row],[Emisiones Fugitivas (kilotoneladas CO₂e)]]-I266)/I266)*100,0),0)</f>
        <v>0</v>
      </c>
      <c r="L267">
        <v>0</v>
      </c>
      <c r="M267">
        <v>1900</v>
      </c>
      <c r="N267">
        <f>IF(A266=Emisiones_CH4_CO2eq_LA[[#This Row],[País]],IFERROR(Emisiones_CH4_CO2eq_LA[[#This Row],[Residuos (kilotoneladas CO₂e)]]-M266,0),0)</f>
        <v>20</v>
      </c>
      <c r="O267">
        <f>IF(A266=Emisiones_CH4_CO2eq_LA[[#This Row],[País]],IFERROR(((Emisiones_CH4_CO2eq_LA[[#This Row],[Residuos (kilotoneladas CO₂e)]]-M266)/M266)*100,0),0)</f>
        <v>1.0638297872340425</v>
      </c>
      <c r="P267">
        <v>0.30458480282141698</v>
      </c>
      <c r="Q267">
        <v>0</v>
      </c>
      <c r="R267">
        <f>IF(A266=Emisiones_CH4_CO2eq_LA[[#This Row],[País]],IFERROR(Emisiones_CH4_CO2eq_LA[[#This Row],[UCTUS (kilotoneladas CO₂e)]]-Q266,0),0)</f>
        <v>0</v>
      </c>
      <c r="S267">
        <f>IF(A266=Emisiones_CH4_CO2eq_LA[[#This Row],[País]],IFERROR(((Emisiones_CH4_CO2eq_LA[[#This Row],[UCTUS (kilotoneladas CO₂e)]]-Q266)/Q266)*100,0),0)</f>
        <v>0</v>
      </c>
      <c r="T267">
        <v>0</v>
      </c>
      <c r="U267">
        <v>0</v>
      </c>
      <c r="V267">
        <f>IF(A266=Emisiones_CH4_CO2eq_LA[[#This Row],[País]],IFERROR(Emisiones_CH4_CO2eq_LA[[#This Row],[Industria (kilotoneladas CO₂e)]]-U266,0),0)</f>
        <v>0</v>
      </c>
      <c r="W267">
        <f>IF(A266=Emisiones_CH4_CO2eq_LA[[#This Row],[País]],IFERROR(((Emisiones_CH4_CO2eq_LA[[#This Row],[Industria (kilotoneladas CO₂e)]]-U266)/U266)*100,0),0)</f>
        <v>0</v>
      </c>
      <c r="X267">
        <v>0</v>
      </c>
      <c r="Y267">
        <v>550</v>
      </c>
      <c r="Z267">
        <f>IF(A266=Emisiones_CH4_CO2eq_LA[[#This Row],[País]],IFERROR(Emisiones_CH4_CO2eq_LA[[#This Row],[Otras Quemas de Combustible (kilotoneladas CO₂e)]]-Y266,0),0)</f>
        <v>0</v>
      </c>
      <c r="AA267">
        <f>IF(A266=Emisiones_CH4_CO2eq_LA[[#This Row],[País]],IFERROR(((Emisiones_CH4_CO2eq_LA[[#This Row],[Otras Quemas de Combustible (kilotoneladas CO₂e)]]-Y266)/Y266)*100,0),0)</f>
        <v>0</v>
      </c>
      <c r="AB267">
        <v>0.09</v>
      </c>
    </row>
    <row r="268" spans="1:28" x14ac:dyDescent="0.25">
      <c r="A268" t="s">
        <v>106</v>
      </c>
      <c r="B268" t="s">
        <v>106</v>
      </c>
      <c r="C268" t="s">
        <v>107</v>
      </c>
      <c r="D268">
        <v>2013</v>
      </c>
      <c r="E268">
        <v>1480</v>
      </c>
      <c r="F268">
        <f>IF(A267=Emisiones_CH4_CO2eq_LA[[#This Row],[País]],IFERROR(Emisiones_CH4_CO2eq_LA[[#This Row],[Agricultura (kilotoneladas CO₂e)]]-E267,0),0)</f>
        <v>-340</v>
      </c>
      <c r="G268">
        <f>IF(A267=Emisiones_CH4_CO2eq_LA[[#This Row],[País]],IFERROR(((Emisiones_CH4_CO2eq_LA[[#This Row],[Agricultura (kilotoneladas CO₂e)]]-E267)/E267)*100,0),0)</f>
        <v>-18.681318681318682</v>
      </c>
      <c r="H268">
        <v>0.23619533992977901</v>
      </c>
      <c r="I268">
        <v>0</v>
      </c>
      <c r="J268">
        <f>IF(A267=Emisiones_CH4_CO2eq_LA[[#This Row],[País]],IFERROR(Emisiones_CH4_CO2eq_LA[[#This Row],[Emisiones Fugitivas (kilotoneladas CO₂e)]]-I267,0),0)</f>
        <v>0</v>
      </c>
      <c r="K268">
        <f>IF(A267=Emisiones_CH4_CO2eq_LA[[#This Row],[País]],IFERROR(((Emisiones_CH4_CO2eq_LA[[#This Row],[Emisiones Fugitivas (kilotoneladas CO₂e)]]-I267)/I267)*100,0),0)</f>
        <v>0</v>
      </c>
      <c r="L268">
        <v>0</v>
      </c>
      <c r="M268">
        <v>1920</v>
      </c>
      <c r="N268">
        <f>IF(A267=Emisiones_CH4_CO2eq_LA[[#This Row],[País]],IFERROR(Emisiones_CH4_CO2eq_LA[[#This Row],[Residuos (kilotoneladas CO₂e)]]-M267,0),0)</f>
        <v>20</v>
      </c>
      <c r="O268">
        <f>IF(A267=Emisiones_CH4_CO2eq_LA[[#This Row],[País]],IFERROR(((Emisiones_CH4_CO2eq_LA[[#This Row],[Residuos (kilotoneladas CO₂e)]]-M267)/M267)*100,0),0)</f>
        <v>1.0526315789473684</v>
      </c>
      <c r="P268">
        <v>0.30641557612511899</v>
      </c>
      <c r="Q268">
        <v>40</v>
      </c>
      <c r="R268">
        <f>IF(A267=Emisiones_CH4_CO2eq_LA[[#This Row],[País]],IFERROR(Emisiones_CH4_CO2eq_LA[[#This Row],[UCTUS (kilotoneladas CO₂e)]]-Q267,0),0)</f>
        <v>40</v>
      </c>
      <c r="S268">
        <f>IF(A267=Emisiones_CH4_CO2eq_LA[[#This Row],[País]],IFERROR(((Emisiones_CH4_CO2eq_LA[[#This Row],[UCTUS (kilotoneladas CO₂e)]]-Q267)/Q267)*100,0),0)</f>
        <v>0</v>
      </c>
      <c r="T268">
        <v>6.38365783593999E-3</v>
      </c>
      <c r="U268">
        <v>0</v>
      </c>
      <c r="V268">
        <f>IF(A267=Emisiones_CH4_CO2eq_LA[[#This Row],[País]],IFERROR(Emisiones_CH4_CO2eq_LA[[#This Row],[Industria (kilotoneladas CO₂e)]]-U267,0),0)</f>
        <v>0</v>
      </c>
      <c r="W268">
        <f>IF(A267=Emisiones_CH4_CO2eq_LA[[#This Row],[País]],IFERROR(((Emisiones_CH4_CO2eq_LA[[#This Row],[Industria (kilotoneladas CO₂e)]]-U267)/U267)*100,0),0)</f>
        <v>0</v>
      </c>
      <c r="X268">
        <v>0</v>
      </c>
      <c r="Y268">
        <v>550</v>
      </c>
      <c r="Z268">
        <f>IF(A267=Emisiones_CH4_CO2eq_LA[[#This Row],[País]],IFERROR(Emisiones_CH4_CO2eq_LA[[#This Row],[Otras Quemas de Combustible (kilotoneladas CO₂e)]]-Y267,0),0)</f>
        <v>0</v>
      </c>
      <c r="AA268">
        <f>IF(A267=Emisiones_CH4_CO2eq_LA[[#This Row],[País]],IFERROR(((Emisiones_CH4_CO2eq_LA[[#This Row],[Otras Quemas de Combustible (kilotoneladas CO₂e)]]-Y267)/Y267)*100,0),0)</f>
        <v>0</v>
      </c>
      <c r="AB268">
        <v>0.09</v>
      </c>
    </row>
    <row r="269" spans="1:28" x14ac:dyDescent="0.25">
      <c r="A269" t="s">
        <v>106</v>
      </c>
      <c r="B269" t="s">
        <v>106</v>
      </c>
      <c r="C269" t="s">
        <v>107</v>
      </c>
      <c r="D269">
        <v>2014</v>
      </c>
      <c r="E269">
        <v>1700</v>
      </c>
      <c r="F269">
        <f>IF(A268=Emisiones_CH4_CO2eq_LA[[#This Row],[País]],IFERROR(Emisiones_CH4_CO2eq_LA[[#This Row],[Agricultura (kilotoneladas CO₂e)]]-E268,0),0)</f>
        <v>220</v>
      </c>
      <c r="G269">
        <f>IF(A268=Emisiones_CH4_CO2eq_LA[[#This Row],[País]],IFERROR(((Emisiones_CH4_CO2eq_LA[[#This Row],[Agricultura (kilotoneladas CO₂e)]]-E268)/E268)*100,0),0)</f>
        <v>14.864864864864865</v>
      </c>
      <c r="H269">
        <v>0.27005559968228698</v>
      </c>
      <c r="I269">
        <v>0</v>
      </c>
      <c r="J269">
        <f>IF(A268=Emisiones_CH4_CO2eq_LA[[#This Row],[País]],IFERROR(Emisiones_CH4_CO2eq_LA[[#This Row],[Emisiones Fugitivas (kilotoneladas CO₂e)]]-I268,0),0)</f>
        <v>0</v>
      </c>
      <c r="K269">
        <f>IF(A268=Emisiones_CH4_CO2eq_LA[[#This Row],[País]],IFERROR(((Emisiones_CH4_CO2eq_LA[[#This Row],[Emisiones Fugitivas (kilotoneladas CO₂e)]]-I268)/I268)*100,0),0)</f>
        <v>0</v>
      </c>
      <c r="L269">
        <v>0</v>
      </c>
      <c r="M269">
        <v>1930</v>
      </c>
      <c r="N269">
        <f>IF(A268=Emisiones_CH4_CO2eq_LA[[#This Row],[País]],IFERROR(Emisiones_CH4_CO2eq_LA[[#This Row],[Residuos (kilotoneladas CO₂e)]]-M268,0),0)</f>
        <v>10</v>
      </c>
      <c r="O269">
        <f>IF(A268=Emisiones_CH4_CO2eq_LA[[#This Row],[País]],IFERROR(((Emisiones_CH4_CO2eq_LA[[#This Row],[Residuos (kilotoneladas CO₂e)]]-M268)/M268)*100,0),0)</f>
        <v>0.52083333333333326</v>
      </c>
      <c r="P269">
        <v>0.306592533756949</v>
      </c>
      <c r="Q269">
        <v>0</v>
      </c>
      <c r="R269">
        <f>IF(A268=Emisiones_CH4_CO2eq_LA[[#This Row],[País]],IFERROR(Emisiones_CH4_CO2eq_LA[[#This Row],[UCTUS (kilotoneladas CO₂e)]]-Q268,0),0)</f>
        <v>-40</v>
      </c>
      <c r="S269">
        <f>IF(A268=Emisiones_CH4_CO2eq_LA[[#This Row],[País]],IFERROR(((Emisiones_CH4_CO2eq_LA[[#This Row],[UCTUS (kilotoneladas CO₂e)]]-Q268)/Q268)*100,0),0)</f>
        <v>-100</v>
      </c>
      <c r="T269">
        <v>0</v>
      </c>
      <c r="U269">
        <v>0</v>
      </c>
      <c r="V269">
        <f>IF(A268=Emisiones_CH4_CO2eq_LA[[#This Row],[País]],IFERROR(Emisiones_CH4_CO2eq_LA[[#This Row],[Industria (kilotoneladas CO₂e)]]-U268,0),0)</f>
        <v>0</v>
      </c>
      <c r="W269">
        <f>IF(A268=Emisiones_CH4_CO2eq_LA[[#This Row],[País]],IFERROR(((Emisiones_CH4_CO2eq_LA[[#This Row],[Industria (kilotoneladas CO₂e)]]-U268)/U268)*100,0),0)</f>
        <v>0</v>
      </c>
      <c r="X269">
        <v>0</v>
      </c>
      <c r="Y269">
        <v>550</v>
      </c>
      <c r="Z269">
        <f>IF(A268=Emisiones_CH4_CO2eq_LA[[#This Row],[País]],IFERROR(Emisiones_CH4_CO2eq_LA[[#This Row],[Otras Quemas de Combustible (kilotoneladas CO₂e)]]-Y268,0),0)</f>
        <v>0</v>
      </c>
      <c r="AA269">
        <f>IF(A268=Emisiones_CH4_CO2eq_LA[[#This Row],[País]],IFERROR(((Emisiones_CH4_CO2eq_LA[[#This Row],[Otras Quemas de Combustible (kilotoneladas CO₂e)]]-Y268)/Y268)*100,0),0)</f>
        <v>0</v>
      </c>
      <c r="AB269">
        <v>0.09</v>
      </c>
    </row>
    <row r="270" spans="1:28" x14ac:dyDescent="0.25">
      <c r="A270" t="s">
        <v>106</v>
      </c>
      <c r="B270" t="s">
        <v>106</v>
      </c>
      <c r="C270" t="s">
        <v>107</v>
      </c>
      <c r="D270">
        <v>2015</v>
      </c>
      <c r="E270">
        <v>1650</v>
      </c>
      <c r="F270">
        <f>IF(A269=Emisiones_CH4_CO2eq_LA[[#This Row],[País]],IFERROR(Emisiones_CH4_CO2eq_LA[[#This Row],[Agricultura (kilotoneladas CO₂e)]]-E269,0),0)</f>
        <v>-50</v>
      </c>
      <c r="G270">
        <f>IF(A269=Emisiones_CH4_CO2eq_LA[[#This Row],[País]],IFERROR(((Emisiones_CH4_CO2eq_LA[[#This Row],[Agricultura (kilotoneladas CO₂e)]]-E269)/E269)*100,0),0)</f>
        <v>-2.9411764705882351</v>
      </c>
      <c r="H270">
        <v>0.26086956521739102</v>
      </c>
      <c r="I270">
        <v>0</v>
      </c>
      <c r="J270">
        <f>IF(A269=Emisiones_CH4_CO2eq_LA[[#This Row],[País]],IFERROR(Emisiones_CH4_CO2eq_LA[[#This Row],[Emisiones Fugitivas (kilotoneladas CO₂e)]]-I269,0),0)</f>
        <v>0</v>
      </c>
      <c r="K270">
        <f>IF(A269=Emisiones_CH4_CO2eq_LA[[#This Row],[País]],IFERROR(((Emisiones_CH4_CO2eq_LA[[#This Row],[Emisiones Fugitivas (kilotoneladas CO₂e)]]-I269)/I269)*100,0),0)</f>
        <v>0</v>
      </c>
      <c r="L270">
        <v>0</v>
      </c>
      <c r="M270">
        <v>1950</v>
      </c>
      <c r="N270">
        <f>IF(A269=Emisiones_CH4_CO2eq_LA[[#This Row],[País]],IFERROR(Emisiones_CH4_CO2eq_LA[[#This Row],[Residuos (kilotoneladas CO₂e)]]-M269,0),0)</f>
        <v>20</v>
      </c>
      <c r="O270">
        <f>IF(A269=Emisiones_CH4_CO2eq_LA[[#This Row],[País]],IFERROR(((Emisiones_CH4_CO2eq_LA[[#This Row],[Residuos (kilotoneladas CO₂e)]]-M269)/M269)*100,0),0)</f>
        <v>1.0362694300518136</v>
      </c>
      <c r="P270">
        <v>0.30830039525691699</v>
      </c>
      <c r="Q270">
        <v>40</v>
      </c>
      <c r="R270">
        <f>IF(A269=Emisiones_CH4_CO2eq_LA[[#This Row],[País]],IFERROR(Emisiones_CH4_CO2eq_LA[[#This Row],[UCTUS (kilotoneladas CO₂e)]]-Q269,0),0)</f>
        <v>40</v>
      </c>
      <c r="S270">
        <f>IF(A269=Emisiones_CH4_CO2eq_LA[[#This Row],[País]],IFERROR(((Emisiones_CH4_CO2eq_LA[[#This Row],[UCTUS (kilotoneladas CO₂e)]]-Q269)/Q269)*100,0),0)</f>
        <v>0</v>
      </c>
      <c r="T270">
        <v>6.3241106719367597E-3</v>
      </c>
      <c r="U270">
        <v>0</v>
      </c>
      <c r="V270">
        <f>IF(A269=Emisiones_CH4_CO2eq_LA[[#This Row],[País]],IFERROR(Emisiones_CH4_CO2eq_LA[[#This Row],[Industria (kilotoneladas CO₂e)]]-U269,0),0)</f>
        <v>0</v>
      </c>
      <c r="W270">
        <f>IF(A269=Emisiones_CH4_CO2eq_LA[[#This Row],[País]],IFERROR(((Emisiones_CH4_CO2eq_LA[[#This Row],[Industria (kilotoneladas CO₂e)]]-U269)/U269)*100,0),0)</f>
        <v>0</v>
      </c>
      <c r="X270">
        <v>0</v>
      </c>
      <c r="Y270">
        <v>550</v>
      </c>
      <c r="Z270">
        <f>IF(A269=Emisiones_CH4_CO2eq_LA[[#This Row],[País]],IFERROR(Emisiones_CH4_CO2eq_LA[[#This Row],[Otras Quemas de Combustible (kilotoneladas CO₂e)]]-Y269,0),0)</f>
        <v>0</v>
      </c>
      <c r="AA270">
        <f>IF(A269=Emisiones_CH4_CO2eq_LA[[#This Row],[País]],IFERROR(((Emisiones_CH4_CO2eq_LA[[#This Row],[Otras Quemas de Combustible (kilotoneladas CO₂e)]]-Y269)/Y269)*100,0),0)</f>
        <v>0</v>
      </c>
      <c r="AB270">
        <v>0.09</v>
      </c>
    </row>
    <row r="271" spans="1:28" x14ac:dyDescent="0.25">
      <c r="A271" t="s">
        <v>106</v>
      </c>
      <c r="B271" t="s">
        <v>106</v>
      </c>
      <c r="C271" t="s">
        <v>107</v>
      </c>
      <c r="D271">
        <v>2016</v>
      </c>
      <c r="E271">
        <v>1520</v>
      </c>
      <c r="F271">
        <f>IF(A270=Emisiones_CH4_CO2eq_LA[[#This Row],[País]],IFERROR(Emisiones_CH4_CO2eq_LA[[#This Row],[Agricultura (kilotoneladas CO₂e)]]-E270,0),0)</f>
        <v>-130</v>
      </c>
      <c r="G271">
        <f>IF(A270=Emisiones_CH4_CO2eq_LA[[#This Row],[País]],IFERROR(((Emisiones_CH4_CO2eq_LA[[#This Row],[Agricultura (kilotoneladas CO₂e)]]-E270)/E270)*100,0),0)</f>
        <v>-7.878787878787878</v>
      </c>
      <c r="H271">
        <v>0.23914411579609801</v>
      </c>
      <c r="I271">
        <v>0</v>
      </c>
      <c r="J271">
        <f>IF(A270=Emisiones_CH4_CO2eq_LA[[#This Row],[País]],IFERROR(Emisiones_CH4_CO2eq_LA[[#This Row],[Emisiones Fugitivas (kilotoneladas CO₂e)]]-I270,0),0)</f>
        <v>0</v>
      </c>
      <c r="K271">
        <f>IF(A270=Emisiones_CH4_CO2eq_LA[[#This Row],[País]],IFERROR(((Emisiones_CH4_CO2eq_LA[[#This Row],[Emisiones Fugitivas (kilotoneladas CO₂e)]]-I270)/I270)*100,0),0)</f>
        <v>0</v>
      </c>
      <c r="L271">
        <v>0</v>
      </c>
      <c r="M271">
        <v>1960</v>
      </c>
      <c r="N271">
        <f>IF(A270=Emisiones_CH4_CO2eq_LA[[#This Row],[País]],IFERROR(Emisiones_CH4_CO2eq_LA[[#This Row],[Residuos (kilotoneladas CO₂e)]]-M270,0),0)</f>
        <v>10</v>
      </c>
      <c r="O271">
        <f>IF(A270=Emisiones_CH4_CO2eq_LA[[#This Row],[País]],IFERROR(((Emisiones_CH4_CO2eq_LA[[#This Row],[Residuos (kilotoneladas CO₂e)]]-M270)/M270)*100,0),0)</f>
        <v>0.51282051282051277</v>
      </c>
      <c r="P271">
        <v>0.308370044052863</v>
      </c>
      <c r="Q271">
        <v>0</v>
      </c>
      <c r="R271">
        <f>IF(A270=Emisiones_CH4_CO2eq_LA[[#This Row],[País]],IFERROR(Emisiones_CH4_CO2eq_LA[[#This Row],[UCTUS (kilotoneladas CO₂e)]]-Q270,0),0)</f>
        <v>-40</v>
      </c>
      <c r="S271">
        <f>IF(A270=Emisiones_CH4_CO2eq_LA[[#This Row],[País]],IFERROR(((Emisiones_CH4_CO2eq_LA[[#This Row],[UCTUS (kilotoneladas CO₂e)]]-Q270)/Q270)*100,0),0)</f>
        <v>-100</v>
      </c>
      <c r="T271">
        <v>0</v>
      </c>
      <c r="U271">
        <v>0</v>
      </c>
      <c r="V271">
        <f>IF(A270=Emisiones_CH4_CO2eq_LA[[#This Row],[País]],IFERROR(Emisiones_CH4_CO2eq_LA[[#This Row],[Industria (kilotoneladas CO₂e)]]-U270,0),0)</f>
        <v>0</v>
      </c>
      <c r="W271">
        <f>IF(A270=Emisiones_CH4_CO2eq_LA[[#This Row],[País]],IFERROR(((Emisiones_CH4_CO2eq_LA[[#This Row],[Industria (kilotoneladas CO₂e)]]-U270)/U270)*100,0),0)</f>
        <v>0</v>
      </c>
      <c r="X271">
        <v>0</v>
      </c>
      <c r="Y271">
        <v>550</v>
      </c>
      <c r="Z271">
        <f>IF(A270=Emisiones_CH4_CO2eq_LA[[#This Row],[País]],IFERROR(Emisiones_CH4_CO2eq_LA[[#This Row],[Otras Quemas de Combustible (kilotoneladas CO₂e)]]-Y270,0),0)</f>
        <v>0</v>
      </c>
      <c r="AA271">
        <f>IF(A270=Emisiones_CH4_CO2eq_LA[[#This Row],[País]],IFERROR(((Emisiones_CH4_CO2eq_LA[[#This Row],[Otras Quemas de Combustible (kilotoneladas CO₂e)]]-Y270)/Y270)*100,0),0)</f>
        <v>0</v>
      </c>
      <c r="AB271">
        <v>0.09</v>
      </c>
    </row>
    <row r="272" spans="1:28" x14ac:dyDescent="0.25">
      <c r="A272" t="s">
        <v>137</v>
      </c>
      <c r="B272" t="s">
        <v>137</v>
      </c>
      <c r="C272" t="s">
        <v>138</v>
      </c>
      <c r="D272">
        <v>1990</v>
      </c>
      <c r="E272">
        <v>3350</v>
      </c>
      <c r="F272">
        <f>IF(A271=Emisiones_CH4_CO2eq_LA[[#This Row],[País]],IFERROR(Emisiones_CH4_CO2eq_LA[[#This Row],[Agricultura (kilotoneladas CO₂e)]]-E271,0),0)</f>
        <v>0</v>
      </c>
      <c r="G272">
        <f>IF(A271=Emisiones_CH4_CO2eq_LA[[#This Row],[País]],IFERROR(((Emisiones_CH4_CO2eq_LA[[#This Row],[Agricultura (kilotoneladas CO₂e)]]-E271)/E271)*100,0),0)</f>
        <v>0</v>
      </c>
      <c r="H272">
        <v>0.36161485319516401</v>
      </c>
      <c r="I272">
        <v>0</v>
      </c>
      <c r="J272">
        <f>IF(A271=Emisiones_CH4_CO2eq_LA[[#This Row],[País]],IFERROR(Emisiones_CH4_CO2eq_LA[[#This Row],[Emisiones Fugitivas (kilotoneladas CO₂e)]]-I271,0),0)</f>
        <v>0</v>
      </c>
      <c r="K272">
        <f>IF(A271=Emisiones_CH4_CO2eq_LA[[#This Row],[País]],IFERROR(((Emisiones_CH4_CO2eq_LA[[#This Row],[Emisiones Fugitivas (kilotoneladas CO₂e)]]-I271)/I271)*100,0),0)</f>
        <v>0</v>
      </c>
      <c r="L272">
        <v>0</v>
      </c>
      <c r="M272">
        <v>760</v>
      </c>
      <c r="N272">
        <f>IF(A271=Emisiones_CH4_CO2eq_LA[[#This Row],[País]],IFERROR(Emisiones_CH4_CO2eq_LA[[#This Row],[Residuos (kilotoneladas CO₂e)]]-M271,0),0)</f>
        <v>0</v>
      </c>
      <c r="O272">
        <f>IF(A271=Emisiones_CH4_CO2eq_LA[[#This Row],[País]],IFERROR(((Emisiones_CH4_CO2eq_LA[[#This Row],[Residuos (kilotoneladas CO₂e)]]-M271)/M271)*100,0),0)</f>
        <v>0</v>
      </c>
      <c r="P272">
        <v>8.2037996545768502E-2</v>
      </c>
      <c r="Q272">
        <v>1110</v>
      </c>
      <c r="R272">
        <f>IF(A271=Emisiones_CH4_CO2eq_LA[[#This Row],[País]],IFERROR(Emisiones_CH4_CO2eq_LA[[#This Row],[UCTUS (kilotoneladas CO₂e)]]-Q271,0),0)</f>
        <v>0</v>
      </c>
      <c r="S272">
        <f>IF(A271=Emisiones_CH4_CO2eq_LA[[#This Row],[País]],IFERROR(((Emisiones_CH4_CO2eq_LA[[#This Row],[UCTUS (kilotoneladas CO₂e)]]-Q271)/Q271)*100,0),0)</f>
        <v>0</v>
      </c>
      <c r="T272">
        <v>0.11981865284974</v>
      </c>
      <c r="U272">
        <v>0</v>
      </c>
      <c r="V272">
        <f>IF(A271=Emisiones_CH4_CO2eq_LA[[#This Row],[País]],IFERROR(Emisiones_CH4_CO2eq_LA[[#This Row],[Industria (kilotoneladas CO₂e)]]-U271,0),0)</f>
        <v>0</v>
      </c>
      <c r="W272">
        <f>IF(A271=Emisiones_CH4_CO2eq_LA[[#This Row],[País]],IFERROR(((Emisiones_CH4_CO2eq_LA[[#This Row],[Industria (kilotoneladas CO₂e)]]-U271)/U271)*100,0),0)</f>
        <v>0</v>
      </c>
      <c r="X272">
        <v>0</v>
      </c>
      <c r="Y272">
        <v>1630</v>
      </c>
      <c r="Z272">
        <f>IF(A271=Emisiones_CH4_CO2eq_LA[[#This Row],[País]],IFERROR(Emisiones_CH4_CO2eq_LA[[#This Row],[Otras Quemas de Combustible (kilotoneladas CO₂e)]]-Y271,0),0)</f>
        <v>0</v>
      </c>
      <c r="AA272">
        <f>IF(A271=Emisiones_CH4_CO2eq_LA[[#This Row],[País]],IFERROR(((Emisiones_CH4_CO2eq_LA[[#This Row],[Otras Quemas de Combustible (kilotoneladas CO₂e)]]-Y271)/Y271)*100,0),0)</f>
        <v>0</v>
      </c>
      <c r="AB272">
        <v>0.18</v>
      </c>
    </row>
    <row r="273" spans="1:28" x14ac:dyDescent="0.25">
      <c r="A273" t="s">
        <v>137</v>
      </c>
      <c r="B273" t="s">
        <v>137</v>
      </c>
      <c r="C273" t="s">
        <v>138</v>
      </c>
      <c r="D273">
        <v>1991</v>
      </c>
      <c r="E273">
        <v>3430</v>
      </c>
      <c r="F273">
        <f>IF(A272=Emisiones_CH4_CO2eq_LA[[#This Row],[País]],IFERROR(Emisiones_CH4_CO2eq_LA[[#This Row],[Agricultura (kilotoneladas CO₂e)]]-E272,0),0)</f>
        <v>80</v>
      </c>
      <c r="G273">
        <f>IF(A272=Emisiones_CH4_CO2eq_LA[[#This Row],[País]],IFERROR(((Emisiones_CH4_CO2eq_LA[[#This Row],[Agricultura (kilotoneladas CO₂e)]]-E272)/E272)*100,0),0)</f>
        <v>2.3880597014925375</v>
      </c>
      <c r="H273">
        <v>0.361699884002952</v>
      </c>
      <c r="I273">
        <v>0</v>
      </c>
      <c r="J273">
        <f>IF(A272=Emisiones_CH4_CO2eq_LA[[#This Row],[País]],IFERROR(Emisiones_CH4_CO2eq_LA[[#This Row],[Emisiones Fugitivas (kilotoneladas CO₂e)]]-I272,0),0)</f>
        <v>0</v>
      </c>
      <c r="K273">
        <f>IF(A272=Emisiones_CH4_CO2eq_LA[[#This Row],[País]],IFERROR(((Emisiones_CH4_CO2eq_LA[[#This Row],[Emisiones Fugitivas (kilotoneladas CO₂e)]]-I272)/I272)*100,0),0)</f>
        <v>0</v>
      </c>
      <c r="L273">
        <v>0</v>
      </c>
      <c r="M273">
        <v>780</v>
      </c>
      <c r="N273">
        <f>IF(A272=Emisiones_CH4_CO2eq_LA[[#This Row],[País]],IFERROR(Emisiones_CH4_CO2eq_LA[[#This Row],[Residuos (kilotoneladas CO₂e)]]-M272,0),0)</f>
        <v>20</v>
      </c>
      <c r="O273">
        <f>IF(A272=Emisiones_CH4_CO2eq_LA[[#This Row],[País]],IFERROR(((Emisiones_CH4_CO2eq_LA[[#This Row],[Residuos (kilotoneladas CO₂e)]]-M272)/M272)*100,0),0)</f>
        <v>2.6315789473684208</v>
      </c>
      <c r="P273">
        <v>8.2252451755773406E-2</v>
      </c>
      <c r="Q273">
        <v>1110</v>
      </c>
      <c r="R273">
        <f>IF(A272=Emisiones_CH4_CO2eq_LA[[#This Row],[País]],IFERROR(Emisiones_CH4_CO2eq_LA[[#This Row],[UCTUS (kilotoneladas CO₂e)]]-Q272,0),0)</f>
        <v>0</v>
      </c>
      <c r="S273">
        <f>IF(A272=Emisiones_CH4_CO2eq_LA[[#This Row],[País]],IFERROR(((Emisiones_CH4_CO2eq_LA[[#This Row],[UCTUS (kilotoneladas CO₂e)]]-Q272)/Q272)*100,0),0)</f>
        <v>0</v>
      </c>
      <c r="T273">
        <v>0.11705156596013901</v>
      </c>
      <c r="U273">
        <v>0</v>
      </c>
      <c r="V273">
        <f>IF(A272=Emisiones_CH4_CO2eq_LA[[#This Row],[País]],IFERROR(Emisiones_CH4_CO2eq_LA[[#This Row],[Industria (kilotoneladas CO₂e)]]-U272,0),0)</f>
        <v>0</v>
      </c>
      <c r="W273">
        <f>IF(A272=Emisiones_CH4_CO2eq_LA[[#This Row],[País]],IFERROR(((Emisiones_CH4_CO2eq_LA[[#This Row],[Industria (kilotoneladas CO₂e)]]-U272)/U272)*100,0),0)</f>
        <v>0</v>
      </c>
      <c r="X273">
        <v>0</v>
      </c>
      <c r="Y273">
        <v>1730</v>
      </c>
      <c r="Z273">
        <f>IF(A272=Emisiones_CH4_CO2eq_LA[[#This Row],[País]],IFERROR(Emisiones_CH4_CO2eq_LA[[#This Row],[Otras Quemas de Combustible (kilotoneladas CO₂e)]]-Y272,0),0)</f>
        <v>100</v>
      </c>
      <c r="AA273">
        <f>IF(A272=Emisiones_CH4_CO2eq_LA[[#This Row],[País]],IFERROR(((Emisiones_CH4_CO2eq_LA[[#This Row],[Otras Quemas de Combustible (kilotoneladas CO₂e)]]-Y272)/Y272)*100,0),0)</f>
        <v>6.1349693251533743</v>
      </c>
      <c r="AB273">
        <v>0.18</v>
      </c>
    </row>
    <row r="274" spans="1:28" x14ac:dyDescent="0.25">
      <c r="A274" t="s">
        <v>137</v>
      </c>
      <c r="B274" t="s">
        <v>137</v>
      </c>
      <c r="C274" t="s">
        <v>138</v>
      </c>
      <c r="D274">
        <v>1992</v>
      </c>
      <c r="E274">
        <v>3670</v>
      </c>
      <c r="F274">
        <f>IF(A273=Emisiones_CH4_CO2eq_LA[[#This Row],[País]],IFERROR(Emisiones_CH4_CO2eq_LA[[#This Row],[Agricultura (kilotoneladas CO₂e)]]-E273,0),0)</f>
        <v>240</v>
      </c>
      <c r="G274">
        <f>IF(A273=Emisiones_CH4_CO2eq_LA[[#This Row],[País]],IFERROR(((Emisiones_CH4_CO2eq_LA[[#This Row],[Agricultura (kilotoneladas CO₂e)]]-E273)/E273)*100,0),0)</f>
        <v>6.9970845481049562</v>
      </c>
      <c r="H274">
        <v>0.377999794005561</v>
      </c>
      <c r="I274">
        <v>0</v>
      </c>
      <c r="J274">
        <f>IF(A273=Emisiones_CH4_CO2eq_LA[[#This Row],[País]],IFERROR(Emisiones_CH4_CO2eq_LA[[#This Row],[Emisiones Fugitivas (kilotoneladas CO₂e)]]-I273,0),0)</f>
        <v>0</v>
      </c>
      <c r="K274">
        <f>IF(A273=Emisiones_CH4_CO2eq_LA[[#This Row],[País]],IFERROR(((Emisiones_CH4_CO2eq_LA[[#This Row],[Emisiones Fugitivas (kilotoneladas CO₂e)]]-I273)/I273)*100,0),0)</f>
        <v>0</v>
      </c>
      <c r="L274">
        <v>0</v>
      </c>
      <c r="M274">
        <v>810</v>
      </c>
      <c r="N274">
        <f>IF(A273=Emisiones_CH4_CO2eq_LA[[#This Row],[País]],IFERROR(Emisiones_CH4_CO2eq_LA[[#This Row],[Residuos (kilotoneladas CO₂e)]]-M273,0),0)</f>
        <v>30</v>
      </c>
      <c r="O274">
        <f>IF(A273=Emisiones_CH4_CO2eq_LA[[#This Row],[País]],IFERROR(((Emisiones_CH4_CO2eq_LA[[#This Row],[Residuos (kilotoneladas CO₂e)]]-M273)/M273)*100,0),0)</f>
        <v>3.8461538461538463</v>
      </c>
      <c r="P274">
        <v>8.3427747450818796E-2</v>
      </c>
      <c r="Q274">
        <v>1110</v>
      </c>
      <c r="R274">
        <f>IF(A273=Emisiones_CH4_CO2eq_LA[[#This Row],[País]],IFERROR(Emisiones_CH4_CO2eq_LA[[#This Row],[UCTUS (kilotoneladas CO₂e)]]-Q273,0),0)</f>
        <v>0</v>
      </c>
      <c r="S274">
        <f>IF(A273=Emisiones_CH4_CO2eq_LA[[#This Row],[País]],IFERROR(((Emisiones_CH4_CO2eq_LA[[#This Row],[UCTUS (kilotoneladas CO₂e)]]-Q273)/Q273)*100,0),0)</f>
        <v>0</v>
      </c>
      <c r="T274">
        <v>0.11432691317334399</v>
      </c>
      <c r="U274">
        <v>0</v>
      </c>
      <c r="V274">
        <f>IF(A273=Emisiones_CH4_CO2eq_LA[[#This Row],[País]],IFERROR(Emisiones_CH4_CO2eq_LA[[#This Row],[Industria (kilotoneladas CO₂e)]]-U273,0),0)</f>
        <v>0</v>
      </c>
      <c r="W274">
        <f>IF(A273=Emisiones_CH4_CO2eq_LA[[#This Row],[País]],IFERROR(((Emisiones_CH4_CO2eq_LA[[#This Row],[Industria (kilotoneladas CO₂e)]]-U273)/U273)*100,0),0)</f>
        <v>0</v>
      </c>
      <c r="X274">
        <v>0</v>
      </c>
      <c r="Y274">
        <v>1820</v>
      </c>
      <c r="Z274">
        <f>IF(A273=Emisiones_CH4_CO2eq_LA[[#This Row],[País]],IFERROR(Emisiones_CH4_CO2eq_LA[[#This Row],[Otras Quemas de Combustible (kilotoneladas CO₂e)]]-Y273,0),0)</f>
        <v>90</v>
      </c>
      <c r="AA274">
        <f>IF(A273=Emisiones_CH4_CO2eq_LA[[#This Row],[País]],IFERROR(((Emisiones_CH4_CO2eq_LA[[#This Row],[Otras Quemas de Combustible (kilotoneladas CO₂e)]]-Y273)/Y273)*100,0),0)</f>
        <v>5.202312138728324</v>
      </c>
      <c r="AB274">
        <v>0.19</v>
      </c>
    </row>
    <row r="275" spans="1:28" x14ac:dyDescent="0.25">
      <c r="A275" t="s">
        <v>137</v>
      </c>
      <c r="B275" t="s">
        <v>137</v>
      </c>
      <c r="C275" t="s">
        <v>138</v>
      </c>
      <c r="D275">
        <v>1993</v>
      </c>
      <c r="E275">
        <v>3890</v>
      </c>
      <c r="F275">
        <f>IF(A274=Emisiones_CH4_CO2eq_LA[[#This Row],[País]],IFERROR(Emisiones_CH4_CO2eq_LA[[#This Row],[Agricultura (kilotoneladas CO₂e)]]-E274,0),0)</f>
        <v>220</v>
      </c>
      <c r="G275">
        <f>IF(A274=Emisiones_CH4_CO2eq_LA[[#This Row],[País]],IFERROR(((Emisiones_CH4_CO2eq_LA[[#This Row],[Agricultura (kilotoneladas CO₂e)]]-E274)/E274)*100,0),0)</f>
        <v>5.9945504087193457</v>
      </c>
      <c r="H275">
        <v>0.39138746352751702</v>
      </c>
      <c r="I275">
        <v>10</v>
      </c>
      <c r="J275">
        <f>IF(A274=Emisiones_CH4_CO2eq_LA[[#This Row],[País]],IFERROR(Emisiones_CH4_CO2eq_LA[[#This Row],[Emisiones Fugitivas (kilotoneladas CO₂e)]]-I274,0),0)</f>
        <v>10</v>
      </c>
      <c r="K275">
        <f>IF(A274=Emisiones_CH4_CO2eq_LA[[#This Row],[País]],IFERROR(((Emisiones_CH4_CO2eq_LA[[#This Row],[Emisiones Fugitivas (kilotoneladas CO₂e)]]-I274)/I274)*100,0),0)</f>
        <v>0</v>
      </c>
      <c r="L275">
        <v>1.0061374383740799E-3</v>
      </c>
      <c r="M275">
        <v>830</v>
      </c>
      <c r="N275">
        <f>IF(A274=Emisiones_CH4_CO2eq_LA[[#This Row],[País]],IFERROR(Emisiones_CH4_CO2eq_LA[[#This Row],[Residuos (kilotoneladas CO₂e)]]-M274,0),0)</f>
        <v>20</v>
      </c>
      <c r="O275">
        <f>IF(A274=Emisiones_CH4_CO2eq_LA[[#This Row],[País]],IFERROR(((Emisiones_CH4_CO2eq_LA[[#This Row],[Residuos (kilotoneladas CO₂e)]]-M274)/M274)*100,0),0)</f>
        <v>2.4691358024691357</v>
      </c>
      <c r="P275">
        <v>8.3509407385048695E-2</v>
      </c>
      <c r="Q275">
        <v>1110</v>
      </c>
      <c r="R275">
        <f>IF(A274=Emisiones_CH4_CO2eq_LA[[#This Row],[País]],IFERROR(Emisiones_CH4_CO2eq_LA[[#This Row],[UCTUS (kilotoneladas CO₂e)]]-Q274,0),0)</f>
        <v>0</v>
      </c>
      <c r="S275">
        <f>IF(A274=Emisiones_CH4_CO2eq_LA[[#This Row],[País]],IFERROR(((Emisiones_CH4_CO2eq_LA[[#This Row],[UCTUS (kilotoneladas CO₂e)]]-Q274)/Q274)*100,0),0)</f>
        <v>0</v>
      </c>
      <c r="T275">
        <v>0.111681255659523</v>
      </c>
      <c r="U275">
        <v>0</v>
      </c>
      <c r="V275">
        <f>IF(A274=Emisiones_CH4_CO2eq_LA[[#This Row],[País]],IFERROR(Emisiones_CH4_CO2eq_LA[[#This Row],[Industria (kilotoneladas CO₂e)]]-U274,0),0)</f>
        <v>0</v>
      </c>
      <c r="W275">
        <f>IF(A274=Emisiones_CH4_CO2eq_LA[[#This Row],[País]],IFERROR(((Emisiones_CH4_CO2eq_LA[[#This Row],[Industria (kilotoneladas CO₂e)]]-U274)/U274)*100,0),0)</f>
        <v>0</v>
      </c>
      <c r="X275">
        <v>0</v>
      </c>
      <c r="Y275">
        <v>1910</v>
      </c>
      <c r="Z275">
        <f>IF(A274=Emisiones_CH4_CO2eq_LA[[#This Row],[País]],IFERROR(Emisiones_CH4_CO2eq_LA[[#This Row],[Otras Quemas de Combustible (kilotoneladas CO₂e)]]-Y274,0),0)</f>
        <v>90</v>
      </c>
      <c r="AA275">
        <f>IF(A274=Emisiones_CH4_CO2eq_LA[[#This Row],[País]],IFERROR(((Emisiones_CH4_CO2eq_LA[[#This Row],[Otras Quemas de Combustible (kilotoneladas CO₂e)]]-Y274)/Y274)*100,0),0)</f>
        <v>4.9450549450549453</v>
      </c>
      <c r="AB275">
        <v>0.19</v>
      </c>
    </row>
    <row r="276" spans="1:28" x14ac:dyDescent="0.25">
      <c r="A276" t="s">
        <v>137</v>
      </c>
      <c r="B276" t="s">
        <v>137</v>
      </c>
      <c r="C276" t="s">
        <v>138</v>
      </c>
      <c r="D276">
        <v>1994</v>
      </c>
      <c r="E276">
        <v>3760</v>
      </c>
      <c r="F276">
        <f>IF(A275=Emisiones_CH4_CO2eq_LA[[#This Row],[País]],IFERROR(Emisiones_CH4_CO2eq_LA[[#This Row],[Agricultura (kilotoneladas CO₂e)]]-E275,0),0)</f>
        <v>-130</v>
      </c>
      <c r="G276">
        <f>IF(A275=Emisiones_CH4_CO2eq_LA[[#This Row],[País]],IFERROR(((Emisiones_CH4_CO2eq_LA[[#This Row],[Agricultura (kilotoneladas CO₂e)]]-E275)/E275)*100,0),0)</f>
        <v>-3.3419023136246784</v>
      </c>
      <c r="H276">
        <v>0.36964215493511599</v>
      </c>
      <c r="I276">
        <v>10</v>
      </c>
      <c r="J276">
        <f>IF(A275=Emisiones_CH4_CO2eq_LA[[#This Row],[País]],IFERROR(Emisiones_CH4_CO2eq_LA[[#This Row],[Emisiones Fugitivas (kilotoneladas CO₂e)]]-I275,0),0)</f>
        <v>0</v>
      </c>
      <c r="K276">
        <f>IF(A275=Emisiones_CH4_CO2eq_LA[[#This Row],[País]],IFERROR(((Emisiones_CH4_CO2eq_LA[[#This Row],[Emisiones Fugitivas (kilotoneladas CO₂e)]]-I275)/I275)*100,0),0)</f>
        <v>0</v>
      </c>
      <c r="L276">
        <v>9.8309083759339291E-4</v>
      </c>
      <c r="M276">
        <v>850</v>
      </c>
      <c r="N276">
        <f>IF(A275=Emisiones_CH4_CO2eq_LA[[#This Row],[País]],IFERROR(Emisiones_CH4_CO2eq_LA[[#This Row],[Residuos (kilotoneladas CO₂e)]]-M275,0),0)</f>
        <v>20</v>
      </c>
      <c r="O276">
        <f>IF(A275=Emisiones_CH4_CO2eq_LA[[#This Row],[País]],IFERROR(((Emisiones_CH4_CO2eq_LA[[#This Row],[Residuos (kilotoneladas CO₂e)]]-M275)/M275)*100,0),0)</f>
        <v>2.4096385542168677</v>
      </c>
      <c r="P276">
        <v>8.3562721195438394E-2</v>
      </c>
      <c r="Q276">
        <v>1110</v>
      </c>
      <c r="R276">
        <f>IF(A275=Emisiones_CH4_CO2eq_LA[[#This Row],[País]],IFERROR(Emisiones_CH4_CO2eq_LA[[#This Row],[UCTUS (kilotoneladas CO₂e)]]-Q275,0),0)</f>
        <v>0</v>
      </c>
      <c r="S276">
        <f>IF(A275=Emisiones_CH4_CO2eq_LA[[#This Row],[País]],IFERROR(((Emisiones_CH4_CO2eq_LA[[#This Row],[UCTUS (kilotoneladas CO₂e)]]-Q275)/Q275)*100,0),0)</f>
        <v>0</v>
      </c>
      <c r="T276">
        <v>0.10912308297286601</v>
      </c>
      <c r="U276">
        <v>0</v>
      </c>
      <c r="V276">
        <f>IF(A275=Emisiones_CH4_CO2eq_LA[[#This Row],[País]],IFERROR(Emisiones_CH4_CO2eq_LA[[#This Row],[Industria (kilotoneladas CO₂e)]]-U275,0),0)</f>
        <v>0</v>
      </c>
      <c r="W276">
        <f>IF(A275=Emisiones_CH4_CO2eq_LA[[#This Row],[País]],IFERROR(((Emisiones_CH4_CO2eq_LA[[#This Row],[Industria (kilotoneladas CO₂e)]]-U275)/U275)*100,0),0)</f>
        <v>0</v>
      </c>
      <c r="X276">
        <v>0</v>
      </c>
      <c r="Y276">
        <v>2000</v>
      </c>
      <c r="Z276">
        <f>IF(A275=Emisiones_CH4_CO2eq_LA[[#This Row],[País]],IFERROR(Emisiones_CH4_CO2eq_LA[[#This Row],[Otras Quemas de Combustible (kilotoneladas CO₂e)]]-Y275,0),0)</f>
        <v>90</v>
      </c>
      <c r="AA276">
        <f>IF(A275=Emisiones_CH4_CO2eq_LA[[#This Row],[País]],IFERROR(((Emisiones_CH4_CO2eq_LA[[#This Row],[Otras Quemas de Combustible (kilotoneladas CO₂e)]]-Y275)/Y275)*100,0),0)</f>
        <v>4.7120418848167542</v>
      </c>
      <c r="AB276">
        <v>0.2</v>
      </c>
    </row>
    <row r="277" spans="1:28" x14ac:dyDescent="0.25">
      <c r="A277" t="s">
        <v>137</v>
      </c>
      <c r="B277" t="s">
        <v>137</v>
      </c>
      <c r="C277" t="s">
        <v>138</v>
      </c>
      <c r="D277">
        <v>1995</v>
      </c>
      <c r="E277">
        <v>3770</v>
      </c>
      <c r="F277">
        <f>IF(A276=Emisiones_CH4_CO2eq_LA[[#This Row],[País]],IFERROR(Emisiones_CH4_CO2eq_LA[[#This Row],[Agricultura (kilotoneladas CO₂e)]]-E276,0),0)</f>
        <v>10</v>
      </c>
      <c r="G277">
        <f>IF(A276=Emisiones_CH4_CO2eq_LA[[#This Row],[País]],IFERROR(((Emisiones_CH4_CO2eq_LA[[#This Row],[Agricultura (kilotoneladas CO₂e)]]-E276)/E276)*100,0),0)</f>
        <v>0.26595744680851063</v>
      </c>
      <c r="H277">
        <v>0.36222136817832401</v>
      </c>
      <c r="I277">
        <v>10</v>
      </c>
      <c r="J277">
        <f>IF(A276=Emisiones_CH4_CO2eq_LA[[#This Row],[País]],IFERROR(Emisiones_CH4_CO2eq_LA[[#This Row],[Emisiones Fugitivas (kilotoneladas CO₂e)]]-I276,0),0)</f>
        <v>0</v>
      </c>
      <c r="K277">
        <f>IF(A276=Emisiones_CH4_CO2eq_LA[[#This Row],[País]],IFERROR(((Emisiones_CH4_CO2eq_LA[[#This Row],[Emisiones Fugitivas (kilotoneladas CO₂e)]]-I276)/I276)*100,0),0)</f>
        <v>0</v>
      </c>
      <c r="L277">
        <v>9.6079938508839295E-4</v>
      </c>
      <c r="M277">
        <v>880</v>
      </c>
      <c r="N277">
        <f>IF(A276=Emisiones_CH4_CO2eq_LA[[#This Row],[País]],IFERROR(Emisiones_CH4_CO2eq_LA[[#This Row],[Residuos (kilotoneladas CO₂e)]]-M276,0),0)</f>
        <v>30</v>
      </c>
      <c r="O277">
        <f>IF(A276=Emisiones_CH4_CO2eq_LA[[#This Row],[País]],IFERROR(((Emisiones_CH4_CO2eq_LA[[#This Row],[Residuos (kilotoneladas CO₂e)]]-M276)/M276)*100,0),0)</f>
        <v>3.5294117647058822</v>
      </c>
      <c r="P277">
        <v>8.45503458877786E-2</v>
      </c>
      <c r="Q277">
        <v>1110</v>
      </c>
      <c r="R277">
        <f>IF(A276=Emisiones_CH4_CO2eq_LA[[#This Row],[País]],IFERROR(Emisiones_CH4_CO2eq_LA[[#This Row],[UCTUS (kilotoneladas CO₂e)]]-Q276,0),0)</f>
        <v>0</v>
      </c>
      <c r="S277">
        <f>IF(A276=Emisiones_CH4_CO2eq_LA[[#This Row],[País]],IFERROR(((Emisiones_CH4_CO2eq_LA[[#This Row],[UCTUS (kilotoneladas CO₂e)]]-Q276)/Q276)*100,0),0)</f>
        <v>0</v>
      </c>
      <c r="T277">
        <v>0.106648731744811</v>
      </c>
      <c r="U277">
        <v>0</v>
      </c>
      <c r="V277">
        <f>IF(A276=Emisiones_CH4_CO2eq_LA[[#This Row],[País]],IFERROR(Emisiones_CH4_CO2eq_LA[[#This Row],[Industria (kilotoneladas CO₂e)]]-U276,0),0)</f>
        <v>0</v>
      </c>
      <c r="W277">
        <f>IF(A276=Emisiones_CH4_CO2eq_LA[[#This Row],[País]],IFERROR(((Emisiones_CH4_CO2eq_LA[[#This Row],[Industria (kilotoneladas CO₂e)]]-U276)/U276)*100,0),0)</f>
        <v>0</v>
      </c>
      <c r="X277">
        <v>0</v>
      </c>
      <c r="Y277">
        <v>2100</v>
      </c>
      <c r="Z277">
        <f>IF(A276=Emisiones_CH4_CO2eq_LA[[#This Row],[País]],IFERROR(Emisiones_CH4_CO2eq_LA[[#This Row],[Otras Quemas de Combustible (kilotoneladas CO₂e)]]-Y276,0),0)</f>
        <v>100</v>
      </c>
      <c r="AA277">
        <f>IF(A276=Emisiones_CH4_CO2eq_LA[[#This Row],[País]],IFERROR(((Emisiones_CH4_CO2eq_LA[[#This Row],[Otras Quemas de Combustible (kilotoneladas CO₂e)]]-Y276)/Y276)*100,0),0)</f>
        <v>5</v>
      </c>
      <c r="AB277">
        <v>0.2</v>
      </c>
    </row>
    <row r="278" spans="1:28" x14ac:dyDescent="0.25">
      <c r="A278" t="s">
        <v>137</v>
      </c>
      <c r="B278" t="s">
        <v>137</v>
      </c>
      <c r="C278" t="s">
        <v>138</v>
      </c>
      <c r="D278">
        <v>1996</v>
      </c>
      <c r="E278">
        <v>3750</v>
      </c>
      <c r="F278">
        <f>IF(A277=Emisiones_CH4_CO2eq_LA[[#This Row],[País]],IFERROR(Emisiones_CH4_CO2eq_LA[[#This Row],[Agricultura (kilotoneladas CO₂e)]]-E277,0),0)</f>
        <v>-20</v>
      </c>
      <c r="G278">
        <f>IF(A277=Emisiones_CH4_CO2eq_LA[[#This Row],[País]],IFERROR(((Emisiones_CH4_CO2eq_LA[[#This Row],[Agricultura (kilotoneladas CO₂e)]]-E277)/E277)*100,0),0)</f>
        <v>-0.53050397877984079</v>
      </c>
      <c r="H278">
        <v>0.35221189067342901</v>
      </c>
      <c r="I278">
        <v>10</v>
      </c>
      <c r="J278">
        <f>IF(A277=Emisiones_CH4_CO2eq_LA[[#This Row],[País]],IFERROR(Emisiones_CH4_CO2eq_LA[[#This Row],[Emisiones Fugitivas (kilotoneladas CO₂e)]]-I277,0),0)</f>
        <v>0</v>
      </c>
      <c r="K278">
        <f>IF(A277=Emisiones_CH4_CO2eq_LA[[#This Row],[País]],IFERROR(((Emisiones_CH4_CO2eq_LA[[#This Row],[Emisiones Fugitivas (kilotoneladas CO₂e)]]-I277)/I277)*100,0),0)</f>
        <v>0</v>
      </c>
      <c r="L278">
        <v>9.3923170846247695E-4</v>
      </c>
      <c r="M278">
        <v>900</v>
      </c>
      <c r="N278">
        <f>IF(A277=Emisiones_CH4_CO2eq_LA[[#This Row],[País]],IFERROR(Emisiones_CH4_CO2eq_LA[[#This Row],[Residuos (kilotoneladas CO₂e)]]-M277,0),0)</f>
        <v>20</v>
      </c>
      <c r="O278">
        <f>IF(A277=Emisiones_CH4_CO2eq_LA[[#This Row],[País]],IFERROR(((Emisiones_CH4_CO2eq_LA[[#This Row],[Residuos (kilotoneladas CO₂e)]]-M277)/M277)*100,0),0)</f>
        <v>2.2727272727272729</v>
      </c>
      <c r="P278">
        <v>8.4530853761622907E-2</v>
      </c>
      <c r="Q278">
        <v>680</v>
      </c>
      <c r="R278">
        <f>IF(A277=Emisiones_CH4_CO2eq_LA[[#This Row],[País]],IFERROR(Emisiones_CH4_CO2eq_LA[[#This Row],[UCTUS (kilotoneladas CO₂e)]]-Q277,0),0)</f>
        <v>-430</v>
      </c>
      <c r="S278">
        <f>IF(A277=Emisiones_CH4_CO2eq_LA[[#This Row],[País]],IFERROR(((Emisiones_CH4_CO2eq_LA[[#This Row],[UCTUS (kilotoneladas CO₂e)]]-Q277)/Q277)*100,0),0)</f>
        <v>-38.738738738738739</v>
      </c>
      <c r="T278">
        <v>6.3867756175448404E-2</v>
      </c>
      <c r="U278">
        <v>0</v>
      </c>
      <c r="V278">
        <f>IF(A277=Emisiones_CH4_CO2eq_LA[[#This Row],[País]],IFERROR(Emisiones_CH4_CO2eq_LA[[#This Row],[Industria (kilotoneladas CO₂e)]]-U277,0),0)</f>
        <v>0</v>
      </c>
      <c r="W278">
        <f>IF(A277=Emisiones_CH4_CO2eq_LA[[#This Row],[País]],IFERROR(((Emisiones_CH4_CO2eq_LA[[#This Row],[Industria (kilotoneladas CO₂e)]]-U277)/U277)*100,0),0)</f>
        <v>0</v>
      </c>
      <c r="X278">
        <v>0</v>
      </c>
      <c r="Y278">
        <v>2300</v>
      </c>
      <c r="Z278">
        <f>IF(A277=Emisiones_CH4_CO2eq_LA[[#This Row],[País]],IFERROR(Emisiones_CH4_CO2eq_LA[[#This Row],[Otras Quemas de Combustible (kilotoneladas CO₂e)]]-Y277,0),0)</f>
        <v>200</v>
      </c>
      <c r="AA278">
        <f>IF(A277=Emisiones_CH4_CO2eq_LA[[#This Row],[País]],IFERROR(((Emisiones_CH4_CO2eq_LA[[#This Row],[Otras Quemas de Combustible (kilotoneladas CO₂e)]]-Y277)/Y277)*100,0),0)</f>
        <v>9.5238095238095237</v>
      </c>
      <c r="AB278">
        <v>0.22</v>
      </c>
    </row>
    <row r="279" spans="1:28" x14ac:dyDescent="0.25">
      <c r="A279" t="s">
        <v>137</v>
      </c>
      <c r="B279" t="s">
        <v>137</v>
      </c>
      <c r="C279" t="s">
        <v>138</v>
      </c>
      <c r="D279">
        <v>1997</v>
      </c>
      <c r="E279">
        <v>3810</v>
      </c>
      <c r="F279">
        <f>IF(A278=Emisiones_CH4_CO2eq_LA[[#This Row],[País]],IFERROR(Emisiones_CH4_CO2eq_LA[[#This Row],[Agricultura (kilotoneladas CO₂e)]]-E278,0),0)</f>
        <v>60</v>
      </c>
      <c r="G279">
        <f>IF(A278=Emisiones_CH4_CO2eq_LA[[#This Row],[País]],IFERROR(((Emisiones_CH4_CO2eq_LA[[#This Row],[Agricultura (kilotoneladas CO₂e)]]-E278)/E278)*100,0),0)</f>
        <v>1.6</v>
      </c>
      <c r="H279">
        <v>0.349926524614254</v>
      </c>
      <c r="I279">
        <v>10</v>
      </c>
      <c r="J279">
        <f>IF(A278=Emisiones_CH4_CO2eq_LA[[#This Row],[País]],IFERROR(Emisiones_CH4_CO2eq_LA[[#This Row],[Emisiones Fugitivas (kilotoneladas CO₂e)]]-I278,0),0)</f>
        <v>0</v>
      </c>
      <c r="K279">
        <f>IF(A278=Emisiones_CH4_CO2eq_LA[[#This Row],[País]],IFERROR(((Emisiones_CH4_CO2eq_LA[[#This Row],[Emisiones Fugitivas (kilotoneladas CO₂e)]]-I278)/I278)*100,0),0)</f>
        <v>0</v>
      </c>
      <c r="L279">
        <v>9.1844232182218901E-4</v>
      </c>
      <c r="M279">
        <v>930</v>
      </c>
      <c r="N279">
        <f>IF(A278=Emisiones_CH4_CO2eq_LA[[#This Row],[País]],IFERROR(Emisiones_CH4_CO2eq_LA[[#This Row],[Residuos (kilotoneladas CO₂e)]]-M278,0),0)</f>
        <v>30</v>
      </c>
      <c r="O279">
        <f>IF(A278=Emisiones_CH4_CO2eq_LA[[#This Row],[País]],IFERROR(((Emisiones_CH4_CO2eq_LA[[#This Row],[Residuos (kilotoneladas CO₂e)]]-M278)/M278)*100,0),0)</f>
        <v>3.3333333333333335</v>
      </c>
      <c r="P279">
        <v>8.5415135929463606E-2</v>
      </c>
      <c r="Q279">
        <v>480</v>
      </c>
      <c r="R279">
        <f>IF(A278=Emisiones_CH4_CO2eq_LA[[#This Row],[País]],IFERROR(Emisiones_CH4_CO2eq_LA[[#This Row],[UCTUS (kilotoneladas CO₂e)]]-Q278,0),0)</f>
        <v>-200</v>
      </c>
      <c r="S279">
        <f>IF(A278=Emisiones_CH4_CO2eq_LA[[#This Row],[País]],IFERROR(((Emisiones_CH4_CO2eq_LA[[#This Row],[UCTUS (kilotoneladas CO₂e)]]-Q278)/Q278)*100,0),0)</f>
        <v>-29.411764705882355</v>
      </c>
      <c r="T279">
        <v>4.4085231447464998E-2</v>
      </c>
      <c r="U279">
        <v>0</v>
      </c>
      <c r="V279">
        <f>IF(A278=Emisiones_CH4_CO2eq_LA[[#This Row],[País]],IFERROR(Emisiones_CH4_CO2eq_LA[[#This Row],[Industria (kilotoneladas CO₂e)]]-U278,0),0)</f>
        <v>0</v>
      </c>
      <c r="W279">
        <f>IF(A278=Emisiones_CH4_CO2eq_LA[[#This Row],[País]],IFERROR(((Emisiones_CH4_CO2eq_LA[[#This Row],[Industria (kilotoneladas CO₂e)]]-U278)/U278)*100,0),0)</f>
        <v>0</v>
      </c>
      <c r="X279">
        <v>0</v>
      </c>
      <c r="Y279">
        <v>2510</v>
      </c>
      <c r="Z279">
        <f>IF(A278=Emisiones_CH4_CO2eq_LA[[#This Row],[País]],IFERROR(Emisiones_CH4_CO2eq_LA[[#This Row],[Otras Quemas de Combustible (kilotoneladas CO₂e)]]-Y278,0),0)</f>
        <v>210</v>
      </c>
      <c r="AA279">
        <f>IF(A278=Emisiones_CH4_CO2eq_LA[[#This Row],[País]],IFERROR(((Emisiones_CH4_CO2eq_LA[[#This Row],[Otras Quemas de Combustible (kilotoneladas CO₂e)]]-Y278)/Y278)*100,0),0)</f>
        <v>9.1304347826086953</v>
      </c>
      <c r="AB279">
        <v>0.23</v>
      </c>
    </row>
    <row r="280" spans="1:28" x14ac:dyDescent="0.25">
      <c r="A280" t="s">
        <v>137</v>
      </c>
      <c r="B280" t="s">
        <v>137</v>
      </c>
      <c r="C280" t="s">
        <v>138</v>
      </c>
      <c r="D280">
        <v>1998</v>
      </c>
      <c r="E280">
        <v>3810</v>
      </c>
      <c r="F280">
        <f>IF(A279=Emisiones_CH4_CO2eq_LA[[#This Row],[País]],IFERROR(Emisiones_CH4_CO2eq_LA[[#This Row],[Agricultura (kilotoneladas CO₂e)]]-E279,0),0)</f>
        <v>0</v>
      </c>
      <c r="G280">
        <f>IF(A279=Emisiones_CH4_CO2eq_LA[[#This Row],[País]],IFERROR(((Emisiones_CH4_CO2eq_LA[[#This Row],[Agricultura (kilotoneladas CO₂e)]]-E279)/E279)*100,0),0)</f>
        <v>0</v>
      </c>
      <c r="H280">
        <v>0.34219507813903299</v>
      </c>
      <c r="I280">
        <v>10</v>
      </c>
      <c r="J280">
        <f>IF(A279=Emisiones_CH4_CO2eq_LA[[#This Row],[País]],IFERROR(Emisiones_CH4_CO2eq_LA[[#This Row],[Emisiones Fugitivas (kilotoneladas CO₂e)]]-I279,0),0)</f>
        <v>0</v>
      </c>
      <c r="K280">
        <f>IF(A279=Emisiones_CH4_CO2eq_LA[[#This Row],[País]],IFERROR(((Emisiones_CH4_CO2eq_LA[[#This Row],[Emisiones Fugitivas (kilotoneladas CO₂e)]]-I279)/I279)*100,0),0)</f>
        <v>0</v>
      </c>
      <c r="L280">
        <v>8.9814981138853904E-4</v>
      </c>
      <c r="M280">
        <v>960</v>
      </c>
      <c r="N280">
        <f>IF(A279=Emisiones_CH4_CO2eq_LA[[#This Row],[País]],IFERROR(Emisiones_CH4_CO2eq_LA[[#This Row],[Residuos (kilotoneladas CO₂e)]]-M279,0),0)</f>
        <v>30</v>
      </c>
      <c r="O280">
        <f>IF(A279=Emisiones_CH4_CO2eq_LA[[#This Row],[País]],IFERROR(((Emisiones_CH4_CO2eq_LA[[#This Row],[Residuos (kilotoneladas CO₂e)]]-M279)/M279)*100,0),0)</f>
        <v>3.225806451612903</v>
      </c>
      <c r="P280">
        <v>8.6222381893299796E-2</v>
      </c>
      <c r="Q280">
        <v>1900</v>
      </c>
      <c r="R280">
        <f>IF(A279=Emisiones_CH4_CO2eq_LA[[#This Row],[País]],IFERROR(Emisiones_CH4_CO2eq_LA[[#This Row],[UCTUS (kilotoneladas CO₂e)]]-Q279,0),0)</f>
        <v>1420</v>
      </c>
      <c r="S280">
        <f>IF(A279=Emisiones_CH4_CO2eq_LA[[#This Row],[País]],IFERROR(((Emisiones_CH4_CO2eq_LA[[#This Row],[UCTUS (kilotoneladas CO₂e)]]-Q279)/Q279)*100,0),0)</f>
        <v>295.83333333333337</v>
      </c>
      <c r="T280">
        <v>0.17064846416382201</v>
      </c>
      <c r="U280">
        <v>0</v>
      </c>
      <c r="V280">
        <f>IF(A279=Emisiones_CH4_CO2eq_LA[[#This Row],[País]],IFERROR(Emisiones_CH4_CO2eq_LA[[#This Row],[Industria (kilotoneladas CO₂e)]]-U279,0),0)</f>
        <v>0</v>
      </c>
      <c r="W280">
        <f>IF(A279=Emisiones_CH4_CO2eq_LA[[#This Row],[País]],IFERROR(((Emisiones_CH4_CO2eq_LA[[#This Row],[Industria (kilotoneladas CO₂e)]]-U279)/U279)*100,0),0)</f>
        <v>0</v>
      </c>
      <c r="X280">
        <v>0</v>
      </c>
      <c r="Y280">
        <v>2710</v>
      </c>
      <c r="Z280">
        <f>IF(A279=Emisiones_CH4_CO2eq_LA[[#This Row],[País]],IFERROR(Emisiones_CH4_CO2eq_LA[[#This Row],[Otras Quemas de Combustible (kilotoneladas CO₂e)]]-Y279,0),0)</f>
        <v>200</v>
      </c>
      <c r="AA280">
        <f>IF(A279=Emisiones_CH4_CO2eq_LA[[#This Row],[País]],IFERROR(((Emisiones_CH4_CO2eq_LA[[#This Row],[Otras Quemas de Combustible (kilotoneladas CO₂e)]]-Y279)/Y279)*100,0),0)</f>
        <v>7.9681274900398407</v>
      </c>
      <c r="AB280">
        <v>0.24</v>
      </c>
    </row>
    <row r="281" spans="1:28" x14ac:dyDescent="0.25">
      <c r="A281" t="s">
        <v>137</v>
      </c>
      <c r="B281" t="s">
        <v>137</v>
      </c>
      <c r="C281" t="s">
        <v>138</v>
      </c>
      <c r="D281">
        <v>1999</v>
      </c>
      <c r="E281">
        <v>3990</v>
      </c>
      <c r="F281">
        <f>IF(A280=Emisiones_CH4_CO2eq_LA[[#This Row],[País]],IFERROR(Emisiones_CH4_CO2eq_LA[[#This Row],[Agricultura (kilotoneladas CO₂e)]]-E280,0),0)</f>
        <v>180</v>
      </c>
      <c r="G281">
        <f>IF(A280=Emisiones_CH4_CO2eq_LA[[#This Row],[País]],IFERROR(((Emisiones_CH4_CO2eq_LA[[#This Row],[Agricultura (kilotoneladas CO₂e)]]-E280)/E280)*100,0),0)</f>
        <v>4.7244094488188972</v>
      </c>
      <c r="H281">
        <v>0.35039957846667202</v>
      </c>
      <c r="I281">
        <v>10</v>
      </c>
      <c r="J281">
        <f>IF(A280=Emisiones_CH4_CO2eq_LA[[#This Row],[País]],IFERROR(Emisiones_CH4_CO2eq_LA[[#This Row],[Emisiones Fugitivas (kilotoneladas CO₂e)]]-I280,0),0)</f>
        <v>0</v>
      </c>
      <c r="K281">
        <f>IF(A280=Emisiones_CH4_CO2eq_LA[[#This Row],[País]],IFERROR(((Emisiones_CH4_CO2eq_LA[[#This Row],[Emisiones Fugitivas (kilotoneladas CO₂e)]]-I280)/I280)*100,0),0)</f>
        <v>0</v>
      </c>
      <c r="L281">
        <v>8.7819443224729904E-4</v>
      </c>
      <c r="M281">
        <v>980</v>
      </c>
      <c r="N281">
        <f>IF(A280=Emisiones_CH4_CO2eq_LA[[#This Row],[País]],IFERROR(Emisiones_CH4_CO2eq_LA[[#This Row],[Residuos (kilotoneladas CO₂e)]]-M280,0),0)</f>
        <v>20</v>
      </c>
      <c r="O281">
        <f>IF(A280=Emisiones_CH4_CO2eq_LA[[#This Row],[País]],IFERROR(((Emisiones_CH4_CO2eq_LA[[#This Row],[Residuos (kilotoneladas CO₂e)]]-M280)/M280)*100,0),0)</f>
        <v>2.083333333333333</v>
      </c>
      <c r="P281">
        <v>8.60630543602353E-2</v>
      </c>
      <c r="Q281">
        <v>530</v>
      </c>
      <c r="R281">
        <f>IF(A280=Emisiones_CH4_CO2eq_LA[[#This Row],[País]],IFERROR(Emisiones_CH4_CO2eq_LA[[#This Row],[UCTUS (kilotoneladas CO₂e)]]-Q280,0),0)</f>
        <v>-1370</v>
      </c>
      <c r="S281">
        <f>IF(A280=Emisiones_CH4_CO2eq_LA[[#This Row],[País]],IFERROR(((Emisiones_CH4_CO2eq_LA[[#This Row],[UCTUS (kilotoneladas CO₂e)]]-Q280)/Q280)*100,0),0)</f>
        <v>-72.10526315789474</v>
      </c>
      <c r="T281">
        <v>4.6544304909106798E-2</v>
      </c>
      <c r="U281">
        <v>0</v>
      </c>
      <c r="V281">
        <f>IF(A280=Emisiones_CH4_CO2eq_LA[[#This Row],[País]],IFERROR(Emisiones_CH4_CO2eq_LA[[#This Row],[Industria (kilotoneladas CO₂e)]]-U280,0),0)</f>
        <v>0</v>
      </c>
      <c r="W281">
        <f>IF(A280=Emisiones_CH4_CO2eq_LA[[#This Row],[País]],IFERROR(((Emisiones_CH4_CO2eq_LA[[#This Row],[Industria (kilotoneladas CO₂e)]]-U280)/U280)*100,0),0)</f>
        <v>0</v>
      </c>
      <c r="X281">
        <v>0</v>
      </c>
      <c r="Y281">
        <v>2920</v>
      </c>
      <c r="Z281">
        <f>IF(A280=Emisiones_CH4_CO2eq_LA[[#This Row],[País]],IFERROR(Emisiones_CH4_CO2eq_LA[[#This Row],[Otras Quemas de Combustible (kilotoneladas CO₂e)]]-Y280,0),0)</f>
        <v>210</v>
      </c>
      <c r="AA281">
        <f>IF(A280=Emisiones_CH4_CO2eq_LA[[#This Row],[País]],IFERROR(((Emisiones_CH4_CO2eq_LA[[#This Row],[Otras Quemas de Combustible (kilotoneladas CO₂e)]]-Y280)/Y280)*100,0),0)</f>
        <v>7.7490774907749085</v>
      </c>
      <c r="AB281">
        <v>0.26</v>
      </c>
    </row>
    <row r="282" spans="1:28" x14ac:dyDescent="0.25">
      <c r="A282" t="s">
        <v>137</v>
      </c>
      <c r="B282" t="s">
        <v>137</v>
      </c>
      <c r="C282" t="s">
        <v>138</v>
      </c>
      <c r="D282">
        <v>2000</v>
      </c>
      <c r="E282">
        <v>4010</v>
      </c>
      <c r="F282">
        <f>IF(A281=Emisiones_CH4_CO2eq_LA[[#This Row],[País]],IFERROR(Emisiones_CH4_CO2eq_LA[[#This Row],[Agricultura (kilotoneladas CO₂e)]]-E281,0),0)</f>
        <v>20</v>
      </c>
      <c r="G282">
        <f>IF(A281=Emisiones_CH4_CO2eq_LA[[#This Row],[País]],IFERROR(((Emisiones_CH4_CO2eq_LA[[#This Row],[Agricultura (kilotoneladas CO₂e)]]-E281)/E281)*100,0),0)</f>
        <v>0.50125313283208017</v>
      </c>
      <c r="H282">
        <v>0.34417646553943798</v>
      </c>
      <c r="I282">
        <v>20</v>
      </c>
      <c r="J282">
        <f>IF(A281=Emisiones_CH4_CO2eq_LA[[#This Row],[País]],IFERROR(Emisiones_CH4_CO2eq_LA[[#This Row],[Emisiones Fugitivas (kilotoneladas CO₂e)]]-I281,0),0)</f>
        <v>10</v>
      </c>
      <c r="K282">
        <f>IF(A281=Emisiones_CH4_CO2eq_LA[[#This Row],[País]],IFERROR(((Emisiones_CH4_CO2eq_LA[[#This Row],[Emisiones Fugitivas (kilotoneladas CO₂e)]]-I281)/I281)*100,0),0)</f>
        <v>100</v>
      </c>
      <c r="L282">
        <v>1.7165908505707599E-3</v>
      </c>
      <c r="M282">
        <v>1010</v>
      </c>
      <c r="N282">
        <f>IF(A281=Emisiones_CH4_CO2eq_LA[[#This Row],[País]],IFERROR(Emisiones_CH4_CO2eq_LA[[#This Row],[Residuos (kilotoneladas CO₂e)]]-M281,0),0)</f>
        <v>30</v>
      </c>
      <c r="O282">
        <f>IF(A281=Emisiones_CH4_CO2eq_LA[[#This Row],[País]],IFERROR(((Emisiones_CH4_CO2eq_LA[[#This Row],[Residuos (kilotoneladas CO₂e)]]-M281)/M281)*100,0),0)</f>
        <v>3.0612244897959182</v>
      </c>
      <c r="P282">
        <v>8.6687837953823704E-2</v>
      </c>
      <c r="Q282">
        <v>1230</v>
      </c>
      <c r="R282">
        <f>IF(A281=Emisiones_CH4_CO2eq_LA[[#This Row],[País]],IFERROR(Emisiones_CH4_CO2eq_LA[[#This Row],[UCTUS (kilotoneladas CO₂e)]]-Q281,0),0)</f>
        <v>700</v>
      </c>
      <c r="S282">
        <f>IF(A281=Emisiones_CH4_CO2eq_LA[[#This Row],[País]],IFERROR(((Emisiones_CH4_CO2eq_LA[[#This Row],[UCTUS (kilotoneladas CO₂e)]]-Q281)/Q281)*100,0),0)</f>
        <v>132.0754716981132</v>
      </c>
      <c r="T282">
        <v>0.105570337310102</v>
      </c>
      <c r="U282">
        <v>0</v>
      </c>
      <c r="V282">
        <f>IF(A281=Emisiones_CH4_CO2eq_LA[[#This Row],[País]],IFERROR(Emisiones_CH4_CO2eq_LA[[#This Row],[Industria (kilotoneladas CO₂e)]]-U281,0),0)</f>
        <v>0</v>
      </c>
      <c r="W282">
        <f>IF(A281=Emisiones_CH4_CO2eq_LA[[#This Row],[País]],IFERROR(((Emisiones_CH4_CO2eq_LA[[#This Row],[Industria (kilotoneladas CO₂e)]]-U281)/U281)*100,0),0)</f>
        <v>0</v>
      </c>
      <c r="X282">
        <v>0</v>
      </c>
      <c r="Y282">
        <v>3120</v>
      </c>
      <c r="Z282">
        <f>IF(A281=Emisiones_CH4_CO2eq_LA[[#This Row],[País]],IFERROR(Emisiones_CH4_CO2eq_LA[[#This Row],[Otras Quemas de Combustible (kilotoneladas CO₂e)]]-Y281,0),0)</f>
        <v>200</v>
      </c>
      <c r="AA282">
        <f>IF(A281=Emisiones_CH4_CO2eq_LA[[#This Row],[País]],IFERROR(((Emisiones_CH4_CO2eq_LA[[#This Row],[Otras Quemas de Combustible (kilotoneladas CO₂e)]]-Y281)/Y281)*100,0),0)</f>
        <v>6.8493150684931505</v>
      </c>
      <c r="AB282">
        <v>0.27</v>
      </c>
    </row>
    <row r="283" spans="1:28" x14ac:dyDescent="0.25">
      <c r="A283" t="s">
        <v>137</v>
      </c>
      <c r="B283" t="s">
        <v>137</v>
      </c>
      <c r="C283" t="s">
        <v>138</v>
      </c>
      <c r="D283">
        <v>2001</v>
      </c>
      <c r="E283">
        <v>4200</v>
      </c>
      <c r="F283">
        <f>IF(A282=Emisiones_CH4_CO2eq_LA[[#This Row],[País]],IFERROR(Emisiones_CH4_CO2eq_LA[[#This Row],[Agricultura (kilotoneladas CO₂e)]]-E282,0),0)</f>
        <v>190</v>
      </c>
      <c r="G283">
        <f>IF(A282=Emisiones_CH4_CO2eq_LA[[#This Row],[País]],IFERROR(((Emisiones_CH4_CO2eq_LA[[#This Row],[Agricultura (kilotoneladas CO₂e)]]-E282)/E282)*100,0),0)</f>
        <v>4.7381546134663344</v>
      </c>
      <c r="H283">
        <v>0.35220125786163498</v>
      </c>
      <c r="I283">
        <v>20</v>
      </c>
      <c r="J283">
        <f>IF(A282=Emisiones_CH4_CO2eq_LA[[#This Row],[País]],IFERROR(Emisiones_CH4_CO2eq_LA[[#This Row],[Emisiones Fugitivas (kilotoneladas CO₂e)]]-I282,0),0)</f>
        <v>0</v>
      </c>
      <c r="K283">
        <f>IF(A282=Emisiones_CH4_CO2eq_LA[[#This Row],[País]],IFERROR(((Emisiones_CH4_CO2eq_LA[[#This Row],[Emisiones Fugitivas (kilotoneladas CO₂e)]]-I282)/I282)*100,0),0)</f>
        <v>0</v>
      </c>
      <c r="L283">
        <v>1.67714884696016E-3</v>
      </c>
      <c r="M283">
        <v>1040</v>
      </c>
      <c r="N283">
        <f>IF(A282=Emisiones_CH4_CO2eq_LA[[#This Row],[País]],IFERROR(Emisiones_CH4_CO2eq_LA[[#This Row],[Residuos (kilotoneladas CO₂e)]]-M282,0),0)</f>
        <v>30</v>
      </c>
      <c r="O283">
        <f>IF(A282=Emisiones_CH4_CO2eq_LA[[#This Row],[País]],IFERROR(((Emisiones_CH4_CO2eq_LA[[#This Row],[Residuos (kilotoneladas CO₂e)]]-M282)/M282)*100,0),0)</f>
        <v>2.9702970297029703</v>
      </c>
      <c r="P283">
        <v>8.7211740041928706E-2</v>
      </c>
      <c r="Q283">
        <v>100</v>
      </c>
      <c r="R283">
        <f>IF(A282=Emisiones_CH4_CO2eq_LA[[#This Row],[País]],IFERROR(Emisiones_CH4_CO2eq_LA[[#This Row],[UCTUS (kilotoneladas CO₂e)]]-Q282,0),0)</f>
        <v>-1130</v>
      </c>
      <c r="S283">
        <f>IF(A282=Emisiones_CH4_CO2eq_LA[[#This Row],[País]],IFERROR(((Emisiones_CH4_CO2eq_LA[[#This Row],[UCTUS (kilotoneladas CO₂e)]]-Q282)/Q282)*100,0),0)</f>
        <v>-91.869918699186996</v>
      </c>
      <c r="T283">
        <v>8.3857442348008304E-3</v>
      </c>
      <c r="U283">
        <v>0</v>
      </c>
      <c r="V283">
        <f>IF(A282=Emisiones_CH4_CO2eq_LA[[#This Row],[País]],IFERROR(Emisiones_CH4_CO2eq_LA[[#This Row],[Industria (kilotoneladas CO₂e)]]-U282,0),0)</f>
        <v>0</v>
      </c>
      <c r="W283">
        <f>IF(A282=Emisiones_CH4_CO2eq_LA[[#This Row],[País]],IFERROR(((Emisiones_CH4_CO2eq_LA[[#This Row],[Industria (kilotoneladas CO₂e)]]-U282)/U282)*100,0),0)</f>
        <v>0</v>
      </c>
      <c r="X283">
        <v>0</v>
      </c>
      <c r="Y283">
        <v>3190</v>
      </c>
      <c r="Z283">
        <f>IF(A282=Emisiones_CH4_CO2eq_LA[[#This Row],[País]],IFERROR(Emisiones_CH4_CO2eq_LA[[#This Row],[Otras Quemas de Combustible (kilotoneladas CO₂e)]]-Y282,0),0)</f>
        <v>70</v>
      </c>
      <c r="AA283">
        <f>IF(A282=Emisiones_CH4_CO2eq_LA[[#This Row],[País]],IFERROR(((Emisiones_CH4_CO2eq_LA[[#This Row],[Otras Quemas de Combustible (kilotoneladas CO₂e)]]-Y282)/Y282)*100,0),0)</f>
        <v>2.2435897435897436</v>
      </c>
      <c r="AB283">
        <v>0.27</v>
      </c>
    </row>
    <row r="284" spans="1:28" x14ac:dyDescent="0.25">
      <c r="A284" t="s">
        <v>137</v>
      </c>
      <c r="B284" t="s">
        <v>137</v>
      </c>
      <c r="C284" t="s">
        <v>138</v>
      </c>
      <c r="D284">
        <v>2002</v>
      </c>
      <c r="E284">
        <v>4330</v>
      </c>
      <c r="F284">
        <f>IF(A283=Emisiones_CH4_CO2eq_LA[[#This Row],[País]],IFERROR(Emisiones_CH4_CO2eq_LA[[#This Row],[Agricultura (kilotoneladas CO₂e)]]-E283,0),0)</f>
        <v>130</v>
      </c>
      <c r="G284">
        <f>IF(A283=Emisiones_CH4_CO2eq_LA[[#This Row],[País]],IFERROR(((Emisiones_CH4_CO2eq_LA[[#This Row],[Agricultura (kilotoneladas CO₂e)]]-E283)/E283)*100,0),0)</f>
        <v>3.0952380952380953</v>
      </c>
      <c r="H284">
        <v>0.354656401015644</v>
      </c>
      <c r="I284">
        <v>10</v>
      </c>
      <c r="J284">
        <f>IF(A283=Emisiones_CH4_CO2eq_LA[[#This Row],[País]],IFERROR(Emisiones_CH4_CO2eq_LA[[#This Row],[Emisiones Fugitivas (kilotoneladas CO₂e)]]-I283,0),0)</f>
        <v>-10</v>
      </c>
      <c r="K284">
        <f>IF(A283=Emisiones_CH4_CO2eq_LA[[#This Row],[País]],IFERROR(((Emisiones_CH4_CO2eq_LA[[#This Row],[Emisiones Fugitivas (kilotoneladas CO₂e)]]-I283)/I283)*100,0),0)</f>
        <v>-50</v>
      </c>
      <c r="L284">
        <v>8.1906790072896996E-4</v>
      </c>
      <c r="M284">
        <v>1070</v>
      </c>
      <c r="N284">
        <f>IF(A283=Emisiones_CH4_CO2eq_LA[[#This Row],[País]],IFERROR(Emisiones_CH4_CO2eq_LA[[#This Row],[Residuos (kilotoneladas CO₂e)]]-M283,0),0)</f>
        <v>30</v>
      </c>
      <c r="O284">
        <f>IF(A283=Emisiones_CH4_CO2eq_LA[[#This Row],[País]],IFERROR(((Emisiones_CH4_CO2eq_LA[[#This Row],[Residuos (kilotoneladas CO₂e)]]-M283)/M283)*100,0),0)</f>
        <v>2.8846153846153846</v>
      </c>
      <c r="P284">
        <v>8.7640265377999793E-2</v>
      </c>
      <c r="Q284">
        <v>800</v>
      </c>
      <c r="R284">
        <f>IF(A283=Emisiones_CH4_CO2eq_LA[[#This Row],[País]],IFERROR(Emisiones_CH4_CO2eq_LA[[#This Row],[UCTUS (kilotoneladas CO₂e)]]-Q283,0),0)</f>
        <v>700</v>
      </c>
      <c r="S284">
        <f>IF(A283=Emisiones_CH4_CO2eq_LA[[#This Row],[País]],IFERROR(((Emisiones_CH4_CO2eq_LA[[#This Row],[UCTUS (kilotoneladas CO₂e)]]-Q283)/Q283)*100,0),0)</f>
        <v>700</v>
      </c>
      <c r="T284">
        <v>6.5525432058317595E-2</v>
      </c>
      <c r="U284">
        <v>0</v>
      </c>
      <c r="V284">
        <f>IF(A283=Emisiones_CH4_CO2eq_LA[[#This Row],[País]],IFERROR(Emisiones_CH4_CO2eq_LA[[#This Row],[Industria (kilotoneladas CO₂e)]]-U283,0),0)</f>
        <v>0</v>
      </c>
      <c r="W284">
        <f>IF(A283=Emisiones_CH4_CO2eq_LA[[#This Row],[País]],IFERROR(((Emisiones_CH4_CO2eq_LA[[#This Row],[Industria (kilotoneladas CO₂e)]]-U283)/U283)*100,0),0)</f>
        <v>0</v>
      </c>
      <c r="X284">
        <v>0</v>
      </c>
      <c r="Y284">
        <v>3260</v>
      </c>
      <c r="Z284">
        <f>IF(A283=Emisiones_CH4_CO2eq_LA[[#This Row],[País]],IFERROR(Emisiones_CH4_CO2eq_LA[[#This Row],[Otras Quemas de Combustible (kilotoneladas CO₂e)]]-Y283,0),0)</f>
        <v>70</v>
      </c>
      <c r="AA284">
        <f>IF(A283=Emisiones_CH4_CO2eq_LA[[#This Row],[País]],IFERROR(((Emisiones_CH4_CO2eq_LA[[#This Row],[Otras Quemas de Combustible (kilotoneladas CO₂e)]]-Y283)/Y283)*100,0),0)</f>
        <v>2.1943573667711598</v>
      </c>
      <c r="AB284">
        <v>0.27</v>
      </c>
    </row>
    <row r="285" spans="1:28" x14ac:dyDescent="0.25">
      <c r="A285" t="s">
        <v>137</v>
      </c>
      <c r="B285" t="s">
        <v>137</v>
      </c>
      <c r="C285" t="s">
        <v>138</v>
      </c>
      <c r="D285">
        <v>2003</v>
      </c>
      <c r="E285">
        <v>4040</v>
      </c>
      <c r="F285">
        <f>IF(A284=Emisiones_CH4_CO2eq_LA[[#This Row],[País]],IFERROR(Emisiones_CH4_CO2eq_LA[[#This Row],[Agricultura (kilotoneladas CO₂e)]]-E284,0),0)</f>
        <v>-290</v>
      </c>
      <c r="G285">
        <f>IF(A284=Emisiones_CH4_CO2eq_LA[[#This Row],[País]],IFERROR(((Emisiones_CH4_CO2eq_LA[[#This Row],[Agricultura (kilotoneladas CO₂e)]]-E284)/E284)*100,0),0)</f>
        <v>-6.6974595842956122</v>
      </c>
      <c r="H285">
        <v>0.32319999999999999</v>
      </c>
      <c r="I285">
        <v>10</v>
      </c>
      <c r="J285">
        <f>IF(A284=Emisiones_CH4_CO2eq_LA[[#This Row],[País]],IFERROR(Emisiones_CH4_CO2eq_LA[[#This Row],[Emisiones Fugitivas (kilotoneladas CO₂e)]]-I284,0),0)</f>
        <v>0</v>
      </c>
      <c r="K285">
        <f>IF(A284=Emisiones_CH4_CO2eq_LA[[#This Row],[País]],IFERROR(((Emisiones_CH4_CO2eq_LA[[#This Row],[Emisiones Fugitivas (kilotoneladas CO₂e)]]-I284)/I284)*100,0),0)</f>
        <v>0</v>
      </c>
      <c r="L285">
        <v>8.0000000000000004E-4</v>
      </c>
      <c r="M285">
        <v>1100</v>
      </c>
      <c r="N285">
        <f>IF(A284=Emisiones_CH4_CO2eq_LA[[#This Row],[País]],IFERROR(Emisiones_CH4_CO2eq_LA[[#This Row],[Residuos (kilotoneladas CO₂e)]]-M284,0),0)</f>
        <v>30</v>
      </c>
      <c r="O285">
        <f>IF(A284=Emisiones_CH4_CO2eq_LA[[#This Row],[País]],IFERROR(((Emisiones_CH4_CO2eq_LA[[#This Row],[Residuos (kilotoneladas CO₂e)]]-M284)/M284)*100,0),0)</f>
        <v>2.8037383177570092</v>
      </c>
      <c r="P285">
        <v>8.7999999999999995E-2</v>
      </c>
      <c r="Q285">
        <v>4620</v>
      </c>
      <c r="R285">
        <f>IF(A284=Emisiones_CH4_CO2eq_LA[[#This Row],[País]],IFERROR(Emisiones_CH4_CO2eq_LA[[#This Row],[UCTUS (kilotoneladas CO₂e)]]-Q284,0),0)</f>
        <v>3820</v>
      </c>
      <c r="S285">
        <f>IF(A284=Emisiones_CH4_CO2eq_LA[[#This Row],[País]],IFERROR(((Emisiones_CH4_CO2eq_LA[[#This Row],[UCTUS (kilotoneladas CO₂e)]]-Q284)/Q284)*100,0),0)</f>
        <v>477.50000000000006</v>
      </c>
      <c r="T285">
        <v>0.36959999999999998</v>
      </c>
      <c r="U285">
        <v>0</v>
      </c>
      <c r="V285">
        <f>IF(A284=Emisiones_CH4_CO2eq_LA[[#This Row],[País]],IFERROR(Emisiones_CH4_CO2eq_LA[[#This Row],[Industria (kilotoneladas CO₂e)]]-U284,0),0)</f>
        <v>0</v>
      </c>
      <c r="W285">
        <f>IF(A284=Emisiones_CH4_CO2eq_LA[[#This Row],[País]],IFERROR(((Emisiones_CH4_CO2eq_LA[[#This Row],[Industria (kilotoneladas CO₂e)]]-U284)/U284)*100,0),0)</f>
        <v>0</v>
      </c>
      <c r="X285">
        <v>0</v>
      </c>
      <c r="Y285">
        <v>3340</v>
      </c>
      <c r="Z285">
        <f>IF(A284=Emisiones_CH4_CO2eq_LA[[#This Row],[País]],IFERROR(Emisiones_CH4_CO2eq_LA[[#This Row],[Otras Quemas de Combustible (kilotoneladas CO₂e)]]-Y284,0),0)</f>
        <v>80</v>
      </c>
      <c r="AA285">
        <f>IF(A284=Emisiones_CH4_CO2eq_LA[[#This Row],[País]],IFERROR(((Emisiones_CH4_CO2eq_LA[[#This Row],[Otras Quemas de Combustible (kilotoneladas CO₂e)]]-Y284)/Y284)*100,0),0)</f>
        <v>2.4539877300613497</v>
      </c>
      <c r="AB285">
        <v>0.27</v>
      </c>
    </row>
    <row r="286" spans="1:28" x14ac:dyDescent="0.25">
      <c r="A286" t="s">
        <v>137</v>
      </c>
      <c r="B286" t="s">
        <v>137</v>
      </c>
      <c r="C286" t="s">
        <v>138</v>
      </c>
      <c r="D286">
        <v>2004</v>
      </c>
      <c r="E286">
        <v>4200</v>
      </c>
      <c r="F286">
        <f>IF(A285=Emisiones_CH4_CO2eq_LA[[#This Row],[País]],IFERROR(Emisiones_CH4_CO2eq_LA[[#This Row],[Agricultura (kilotoneladas CO₂e)]]-E285,0),0)</f>
        <v>160</v>
      </c>
      <c r="G286">
        <f>IF(A285=Emisiones_CH4_CO2eq_LA[[#This Row],[País]],IFERROR(((Emisiones_CH4_CO2eq_LA[[#This Row],[Agricultura (kilotoneladas CO₂e)]]-E285)/E285)*100,0),0)</f>
        <v>3.9603960396039604</v>
      </c>
      <c r="H286">
        <v>0.32820192232554501</v>
      </c>
      <c r="I286">
        <v>10</v>
      </c>
      <c r="J286">
        <f>IF(A285=Emisiones_CH4_CO2eq_LA[[#This Row],[País]],IFERROR(Emisiones_CH4_CO2eq_LA[[#This Row],[Emisiones Fugitivas (kilotoneladas CO₂e)]]-I285,0),0)</f>
        <v>0</v>
      </c>
      <c r="K286">
        <f>IF(A285=Emisiones_CH4_CO2eq_LA[[#This Row],[País]],IFERROR(((Emisiones_CH4_CO2eq_LA[[#This Row],[Emisiones Fugitivas (kilotoneladas CO₂e)]]-I285)/I285)*100,0),0)</f>
        <v>0</v>
      </c>
      <c r="L286">
        <v>7.8143314839415395E-4</v>
      </c>
      <c r="M286">
        <v>1130</v>
      </c>
      <c r="N286">
        <f>IF(A285=Emisiones_CH4_CO2eq_LA[[#This Row],[País]],IFERROR(Emisiones_CH4_CO2eq_LA[[#This Row],[Residuos (kilotoneladas CO₂e)]]-M285,0),0)</f>
        <v>30</v>
      </c>
      <c r="O286">
        <f>IF(A285=Emisiones_CH4_CO2eq_LA[[#This Row],[País]],IFERROR(((Emisiones_CH4_CO2eq_LA[[#This Row],[Residuos (kilotoneladas CO₂e)]]-M285)/M285)*100,0),0)</f>
        <v>2.7272727272727271</v>
      </c>
      <c r="P286">
        <v>8.8301945768539405E-2</v>
      </c>
      <c r="Q286">
        <v>140</v>
      </c>
      <c r="R286">
        <f>IF(A285=Emisiones_CH4_CO2eq_LA[[#This Row],[País]],IFERROR(Emisiones_CH4_CO2eq_LA[[#This Row],[UCTUS (kilotoneladas CO₂e)]]-Q285,0),0)</f>
        <v>-4480</v>
      </c>
      <c r="S286">
        <f>IF(A285=Emisiones_CH4_CO2eq_LA[[#This Row],[País]],IFERROR(((Emisiones_CH4_CO2eq_LA[[#This Row],[UCTUS (kilotoneladas CO₂e)]]-Q285)/Q285)*100,0),0)</f>
        <v>-96.969696969696969</v>
      </c>
      <c r="T286">
        <v>1.0940064077518101E-2</v>
      </c>
      <c r="U286">
        <v>0</v>
      </c>
      <c r="V286">
        <f>IF(A285=Emisiones_CH4_CO2eq_LA[[#This Row],[País]],IFERROR(Emisiones_CH4_CO2eq_LA[[#This Row],[Industria (kilotoneladas CO₂e)]]-U285,0),0)</f>
        <v>0</v>
      </c>
      <c r="W286">
        <f>IF(A285=Emisiones_CH4_CO2eq_LA[[#This Row],[País]],IFERROR(((Emisiones_CH4_CO2eq_LA[[#This Row],[Industria (kilotoneladas CO₂e)]]-U285)/U285)*100,0),0)</f>
        <v>0</v>
      </c>
      <c r="X286">
        <v>0</v>
      </c>
      <c r="Y286">
        <v>3410</v>
      </c>
      <c r="Z286">
        <f>IF(A285=Emisiones_CH4_CO2eq_LA[[#This Row],[País]],IFERROR(Emisiones_CH4_CO2eq_LA[[#This Row],[Otras Quemas de Combustible (kilotoneladas CO₂e)]]-Y285,0),0)</f>
        <v>70</v>
      </c>
      <c r="AA286">
        <f>IF(A285=Emisiones_CH4_CO2eq_LA[[#This Row],[País]],IFERROR(((Emisiones_CH4_CO2eq_LA[[#This Row],[Otras Quemas de Combustible (kilotoneladas CO₂e)]]-Y285)/Y285)*100,0),0)</f>
        <v>2.0958083832335328</v>
      </c>
      <c r="AB286">
        <v>0.27</v>
      </c>
    </row>
    <row r="287" spans="1:28" x14ac:dyDescent="0.25">
      <c r="A287" t="s">
        <v>137</v>
      </c>
      <c r="B287" t="s">
        <v>137</v>
      </c>
      <c r="C287" t="s">
        <v>138</v>
      </c>
      <c r="D287">
        <v>2005</v>
      </c>
      <c r="E287">
        <v>4390</v>
      </c>
      <c r="F287">
        <f>IF(A286=Emisiones_CH4_CO2eq_LA[[#This Row],[País]],IFERROR(Emisiones_CH4_CO2eq_LA[[#This Row],[Agricultura (kilotoneladas CO₂e)]]-E286,0),0)</f>
        <v>190</v>
      </c>
      <c r="G287">
        <f>IF(A286=Emisiones_CH4_CO2eq_LA[[#This Row],[País]],IFERROR(((Emisiones_CH4_CO2eq_LA[[#This Row],[Agricultura (kilotoneladas CO₂e)]]-E286)/E286)*100,0),0)</f>
        <v>4.5238095238095237</v>
      </c>
      <c r="H287">
        <v>0.33521686010995699</v>
      </c>
      <c r="I287">
        <v>10</v>
      </c>
      <c r="J287">
        <f>IF(A286=Emisiones_CH4_CO2eq_LA[[#This Row],[País]],IFERROR(Emisiones_CH4_CO2eq_LA[[#This Row],[Emisiones Fugitivas (kilotoneladas CO₂e)]]-I286,0),0)</f>
        <v>0</v>
      </c>
      <c r="K287">
        <f>IF(A286=Emisiones_CH4_CO2eq_LA[[#This Row],[País]],IFERROR(((Emisiones_CH4_CO2eq_LA[[#This Row],[Emisiones Fugitivas (kilotoneladas CO₂e)]]-I286)/I286)*100,0),0)</f>
        <v>0</v>
      </c>
      <c r="L287">
        <v>7.6359193646915004E-4</v>
      </c>
      <c r="M287">
        <v>1150</v>
      </c>
      <c r="N287">
        <f>IF(A286=Emisiones_CH4_CO2eq_LA[[#This Row],[País]],IFERROR(Emisiones_CH4_CO2eq_LA[[#This Row],[Residuos (kilotoneladas CO₂e)]]-M286,0),0)</f>
        <v>20</v>
      </c>
      <c r="O287">
        <f>IF(A286=Emisiones_CH4_CO2eq_LA[[#This Row],[País]],IFERROR(((Emisiones_CH4_CO2eq_LA[[#This Row],[Residuos (kilotoneladas CO₂e)]]-M286)/M286)*100,0),0)</f>
        <v>1.7699115044247788</v>
      </c>
      <c r="P287">
        <v>8.7813072693952304E-2</v>
      </c>
      <c r="Q287">
        <v>2960</v>
      </c>
      <c r="R287">
        <f>IF(A286=Emisiones_CH4_CO2eq_LA[[#This Row],[País]],IFERROR(Emisiones_CH4_CO2eq_LA[[#This Row],[UCTUS (kilotoneladas CO₂e)]]-Q286,0),0)</f>
        <v>2820</v>
      </c>
      <c r="S287">
        <f>IF(A286=Emisiones_CH4_CO2eq_LA[[#This Row],[País]],IFERROR(((Emisiones_CH4_CO2eq_LA[[#This Row],[UCTUS (kilotoneladas CO₂e)]]-Q286)/Q286)*100,0),0)</f>
        <v>2014.2857142857142</v>
      </c>
      <c r="T287">
        <v>0.22602321319486801</v>
      </c>
      <c r="U287">
        <v>0</v>
      </c>
      <c r="V287">
        <f>IF(A286=Emisiones_CH4_CO2eq_LA[[#This Row],[País]],IFERROR(Emisiones_CH4_CO2eq_LA[[#This Row],[Industria (kilotoneladas CO₂e)]]-U286,0),0)</f>
        <v>0</v>
      </c>
      <c r="W287">
        <f>IF(A286=Emisiones_CH4_CO2eq_LA[[#This Row],[País]],IFERROR(((Emisiones_CH4_CO2eq_LA[[#This Row],[Industria (kilotoneladas CO₂e)]]-U286)/U286)*100,0),0)</f>
        <v>0</v>
      </c>
      <c r="X287">
        <v>0</v>
      </c>
      <c r="Y287">
        <v>3480</v>
      </c>
      <c r="Z287">
        <f>IF(A286=Emisiones_CH4_CO2eq_LA[[#This Row],[País]],IFERROR(Emisiones_CH4_CO2eq_LA[[#This Row],[Otras Quemas de Combustible (kilotoneladas CO₂e)]]-Y286,0),0)</f>
        <v>70</v>
      </c>
      <c r="AA287">
        <f>IF(A286=Emisiones_CH4_CO2eq_LA[[#This Row],[País]],IFERROR(((Emisiones_CH4_CO2eq_LA[[#This Row],[Otras Quemas de Combustible (kilotoneladas CO₂e)]]-Y286)/Y286)*100,0),0)</f>
        <v>2.0527859237536656</v>
      </c>
      <c r="AB287">
        <v>0.27</v>
      </c>
    </row>
    <row r="288" spans="1:28" x14ac:dyDescent="0.25">
      <c r="A288" t="s">
        <v>137</v>
      </c>
      <c r="B288" t="s">
        <v>137</v>
      </c>
      <c r="C288" t="s">
        <v>138</v>
      </c>
      <c r="D288">
        <v>2006</v>
      </c>
      <c r="E288">
        <v>4460</v>
      </c>
      <c r="F288">
        <f>IF(A287=Emisiones_CH4_CO2eq_LA[[#This Row],[País]],IFERROR(Emisiones_CH4_CO2eq_LA[[#This Row],[Agricultura (kilotoneladas CO₂e)]]-E287,0),0)</f>
        <v>70</v>
      </c>
      <c r="G288">
        <f>IF(A287=Emisiones_CH4_CO2eq_LA[[#This Row],[País]],IFERROR(((Emisiones_CH4_CO2eq_LA[[#This Row],[Agricultura (kilotoneladas CO₂e)]]-E287)/E287)*100,0),0)</f>
        <v>1.5945330296127564</v>
      </c>
      <c r="H288">
        <v>0.33291035306411798</v>
      </c>
      <c r="I288">
        <v>10</v>
      </c>
      <c r="J288">
        <f>IF(A287=Emisiones_CH4_CO2eq_LA[[#This Row],[País]],IFERROR(Emisiones_CH4_CO2eq_LA[[#This Row],[Emisiones Fugitivas (kilotoneladas CO₂e)]]-I287,0),0)</f>
        <v>0</v>
      </c>
      <c r="K288">
        <f>IF(A287=Emisiones_CH4_CO2eq_LA[[#This Row],[País]],IFERROR(((Emisiones_CH4_CO2eq_LA[[#This Row],[Emisiones Fugitivas (kilotoneladas CO₂e)]]-I287)/I287)*100,0),0)</f>
        <v>0</v>
      </c>
      <c r="L288">
        <v>7.4643576920205995E-4</v>
      </c>
      <c r="M288">
        <v>1190</v>
      </c>
      <c r="N288">
        <f>IF(A287=Emisiones_CH4_CO2eq_LA[[#This Row],[País]],IFERROR(Emisiones_CH4_CO2eq_LA[[#This Row],[Residuos (kilotoneladas CO₂e)]]-M287,0),0)</f>
        <v>40</v>
      </c>
      <c r="O288">
        <f>IF(A287=Emisiones_CH4_CO2eq_LA[[#This Row],[País]],IFERROR(((Emisiones_CH4_CO2eq_LA[[#This Row],[Residuos (kilotoneladas CO₂e)]]-M287)/M287)*100,0),0)</f>
        <v>3.4782608695652173</v>
      </c>
      <c r="P288">
        <v>8.88258565350451E-2</v>
      </c>
      <c r="Q288">
        <v>430</v>
      </c>
      <c r="R288">
        <f>IF(A287=Emisiones_CH4_CO2eq_LA[[#This Row],[País]],IFERROR(Emisiones_CH4_CO2eq_LA[[#This Row],[UCTUS (kilotoneladas CO₂e)]]-Q287,0),0)</f>
        <v>-2530</v>
      </c>
      <c r="S288">
        <f>IF(A287=Emisiones_CH4_CO2eq_LA[[#This Row],[País]],IFERROR(((Emisiones_CH4_CO2eq_LA[[#This Row],[UCTUS (kilotoneladas CO₂e)]]-Q287)/Q287)*100,0),0)</f>
        <v>-85.472972972972968</v>
      </c>
      <c r="T288">
        <v>3.2096738075688497E-2</v>
      </c>
      <c r="U288">
        <v>0</v>
      </c>
      <c r="V288">
        <f>IF(A287=Emisiones_CH4_CO2eq_LA[[#This Row],[País]],IFERROR(Emisiones_CH4_CO2eq_LA[[#This Row],[Industria (kilotoneladas CO₂e)]]-U287,0),0)</f>
        <v>0</v>
      </c>
      <c r="W288">
        <f>IF(A287=Emisiones_CH4_CO2eq_LA[[#This Row],[País]],IFERROR(((Emisiones_CH4_CO2eq_LA[[#This Row],[Industria (kilotoneladas CO₂e)]]-U287)/U287)*100,0),0)</f>
        <v>0</v>
      </c>
      <c r="X288">
        <v>0</v>
      </c>
      <c r="Y288">
        <v>3510</v>
      </c>
      <c r="Z288">
        <f>IF(A287=Emisiones_CH4_CO2eq_LA[[#This Row],[País]],IFERROR(Emisiones_CH4_CO2eq_LA[[#This Row],[Otras Quemas de Combustible (kilotoneladas CO₂e)]]-Y287,0),0)</f>
        <v>30</v>
      </c>
      <c r="AA288">
        <f>IF(A287=Emisiones_CH4_CO2eq_LA[[#This Row],[País]],IFERROR(((Emisiones_CH4_CO2eq_LA[[#This Row],[Otras Quemas de Combustible (kilotoneladas CO₂e)]]-Y287)/Y287)*100,0),0)</f>
        <v>0.86206896551724133</v>
      </c>
      <c r="AB288">
        <v>0.26</v>
      </c>
    </row>
    <row r="289" spans="1:28" x14ac:dyDescent="0.25">
      <c r="A289" t="s">
        <v>137</v>
      </c>
      <c r="B289" t="s">
        <v>137</v>
      </c>
      <c r="C289" t="s">
        <v>138</v>
      </c>
      <c r="D289">
        <v>2007</v>
      </c>
      <c r="E289">
        <v>4780</v>
      </c>
      <c r="F289">
        <f>IF(A288=Emisiones_CH4_CO2eq_LA[[#This Row],[País]],IFERROR(Emisiones_CH4_CO2eq_LA[[#This Row],[Agricultura (kilotoneladas CO₂e)]]-E288,0),0)</f>
        <v>320</v>
      </c>
      <c r="G289">
        <f>IF(A288=Emisiones_CH4_CO2eq_LA[[#This Row],[País]],IFERROR(((Emisiones_CH4_CO2eq_LA[[#This Row],[Agricultura (kilotoneladas CO₂e)]]-E288)/E288)*100,0),0)</f>
        <v>7.1748878923766819</v>
      </c>
      <c r="H289">
        <v>0.34890510948905101</v>
      </c>
      <c r="I289">
        <v>10</v>
      </c>
      <c r="J289">
        <f>IF(A288=Emisiones_CH4_CO2eq_LA[[#This Row],[País]],IFERROR(Emisiones_CH4_CO2eq_LA[[#This Row],[Emisiones Fugitivas (kilotoneladas CO₂e)]]-I288,0),0)</f>
        <v>0</v>
      </c>
      <c r="K289">
        <f>IF(A288=Emisiones_CH4_CO2eq_LA[[#This Row],[País]],IFERROR(((Emisiones_CH4_CO2eq_LA[[#This Row],[Emisiones Fugitivas (kilotoneladas CO₂e)]]-I288)/I288)*100,0),0)</f>
        <v>0</v>
      </c>
      <c r="L289">
        <v>7.2992700729927003E-4</v>
      </c>
      <c r="M289">
        <v>1220</v>
      </c>
      <c r="N289">
        <f>IF(A288=Emisiones_CH4_CO2eq_LA[[#This Row],[País]],IFERROR(Emisiones_CH4_CO2eq_LA[[#This Row],[Residuos (kilotoneladas CO₂e)]]-M288,0),0)</f>
        <v>30</v>
      </c>
      <c r="O289">
        <f>IF(A288=Emisiones_CH4_CO2eq_LA[[#This Row],[País]],IFERROR(((Emisiones_CH4_CO2eq_LA[[#This Row],[Residuos (kilotoneladas CO₂e)]]-M288)/M288)*100,0),0)</f>
        <v>2.5210084033613445</v>
      </c>
      <c r="P289">
        <v>8.9051094890510898E-2</v>
      </c>
      <c r="Q289">
        <v>1630</v>
      </c>
      <c r="R289">
        <f>IF(A288=Emisiones_CH4_CO2eq_LA[[#This Row],[País]],IFERROR(Emisiones_CH4_CO2eq_LA[[#This Row],[UCTUS (kilotoneladas CO₂e)]]-Q288,0),0)</f>
        <v>1200</v>
      </c>
      <c r="S289">
        <f>IF(A288=Emisiones_CH4_CO2eq_LA[[#This Row],[País]],IFERROR(((Emisiones_CH4_CO2eq_LA[[#This Row],[UCTUS (kilotoneladas CO₂e)]]-Q288)/Q288)*100,0),0)</f>
        <v>279.06976744186045</v>
      </c>
      <c r="T289">
        <v>0.118978102189781</v>
      </c>
      <c r="U289">
        <v>0</v>
      </c>
      <c r="V289">
        <f>IF(A288=Emisiones_CH4_CO2eq_LA[[#This Row],[País]],IFERROR(Emisiones_CH4_CO2eq_LA[[#This Row],[Industria (kilotoneladas CO₂e)]]-U288,0),0)</f>
        <v>0</v>
      </c>
      <c r="W289">
        <f>IF(A288=Emisiones_CH4_CO2eq_LA[[#This Row],[País]],IFERROR(((Emisiones_CH4_CO2eq_LA[[#This Row],[Industria (kilotoneladas CO₂e)]]-U288)/U288)*100,0),0)</f>
        <v>0</v>
      </c>
      <c r="X289">
        <v>0</v>
      </c>
      <c r="Y289">
        <v>3540</v>
      </c>
      <c r="Z289">
        <f>IF(A288=Emisiones_CH4_CO2eq_LA[[#This Row],[País]],IFERROR(Emisiones_CH4_CO2eq_LA[[#This Row],[Otras Quemas de Combustible (kilotoneladas CO₂e)]]-Y288,0),0)</f>
        <v>30</v>
      </c>
      <c r="AA289">
        <f>IF(A288=Emisiones_CH4_CO2eq_LA[[#This Row],[País]],IFERROR(((Emisiones_CH4_CO2eq_LA[[#This Row],[Otras Quemas de Combustible (kilotoneladas CO₂e)]]-Y288)/Y288)*100,0),0)</f>
        <v>0.85470085470085477</v>
      </c>
      <c r="AB289">
        <v>0.26</v>
      </c>
    </row>
    <row r="290" spans="1:28" x14ac:dyDescent="0.25">
      <c r="A290" t="s">
        <v>137</v>
      </c>
      <c r="B290" t="s">
        <v>137</v>
      </c>
      <c r="C290" t="s">
        <v>138</v>
      </c>
      <c r="D290">
        <v>2008</v>
      </c>
      <c r="E290">
        <v>5000</v>
      </c>
      <c r="F290">
        <f>IF(A289=Emisiones_CH4_CO2eq_LA[[#This Row],[País]],IFERROR(Emisiones_CH4_CO2eq_LA[[#This Row],[Agricultura (kilotoneladas CO₂e)]]-E289,0),0)</f>
        <v>220</v>
      </c>
      <c r="G290">
        <f>IF(A289=Emisiones_CH4_CO2eq_LA[[#This Row],[País]],IFERROR(((Emisiones_CH4_CO2eq_LA[[#This Row],[Agricultura (kilotoneladas CO₂e)]]-E289)/E289)*100,0),0)</f>
        <v>4.6025104602510458</v>
      </c>
      <c r="H290">
        <v>0.35698986148793299</v>
      </c>
      <c r="I290">
        <v>10</v>
      </c>
      <c r="J290">
        <f>IF(A289=Emisiones_CH4_CO2eq_LA[[#This Row],[País]],IFERROR(Emisiones_CH4_CO2eq_LA[[#This Row],[Emisiones Fugitivas (kilotoneladas CO₂e)]]-I289,0),0)</f>
        <v>0</v>
      </c>
      <c r="K290">
        <f>IF(A289=Emisiones_CH4_CO2eq_LA[[#This Row],[País]],IFERROR(((Emisiones_CH4_CO2eq_LA[[#This Row],[Emisiones Fugitivas (kilotoneladas CO₂e)]]-I289)/I289)*100,0),0)</f>
        <v>0</v>
      </c>
      <c r="L290">
        <v>7.13979722975867E-4</v>
      </c>
      <c r="M290">
        <v>1250</v>
      </c>
      <c r="N290">
        <f>IF(A289=Emisiones_CH4_CO2eq_LA[[#This Row],[País]],IFERROR(Emisiones_CH4_CO2eq_LA[[#This Row],[Residuos (kilotoneladas CO₂e)]]-M289,0),0)</f>
        <v>30</v>
      </c>
      <c r="O290">
        <f>IF(A289=Emisiones_CH4_CO2eq_LA[[#This Row],[País]],IFERROR(((Emisiones_CH4_CO2eq_LA[[#This Row],[Residuos (kilotoneladas CO₂e)]]-M289)/M289)*100,0),0)</f>
        <v>2.459016393442623</v>
      </c>
      <c r="P290">
        <v>8.92474653719834E-2</v>
      </c>
      <c r="Q290">
        <v>550</v>
      </c>
      <c r="R290">
        <f>IF(A289=Emisiones_CH4_CO2eq_LA[[#This Row],[País]],IFERROR(Emisiones_CH4_CO2eq_LA[[#This Row],[UCTUS (kilotoneladas CO₂e)]]-Q289,0),0)</f>
        <v>-1080</v>
      </c>
      <c r="S290">
        <f>IF(A289=Emisiones_CH4_CO2eq_LA[[#This Row],[País]],IFERROR(((Emisiones_CH4_CO2eq_LA[[#This Row],[UCTUS (kilotoneladas CO₂e)]]-Q289)/Q289)*100,0),0)</f>
        <v>-66.257668711656436</v>
      </c>
      <c r="T290">
        <v>3.9268884763672698E-2</v>
      </c>
      <c r="U290">
        <v>0</v>
      </c>
      <c r="V290">
        <f>IF(A289=Emisiones_CH4_CO2eq_LA[[#This Row],[País]],IFERROR(Emisiones_CH4_CO2eq_LA[[#This Row],[Industria (kilotoneladas CO₂e)]]-U289,0),0)</f>
        <v>0</v>
      </c>
      <c r="W290">
        <f>IF(A289=Emisiones_CH4_CO2eq_LA[[#This Row],[País]],IFERROR(((Emisiones_CH4_CO2eq_LA[[#This Row],[Industria (kilotoneladas CO₂e)]]-U289)/U289)*100,0),0)</f>
        <v>0</v>
      </c>
      <c r="X290">
        <v>0</v>
      </c>
      <c r="Y290">
        <v>3580</v>
      </c>
      <c r="Z290">
        <f>IF(A289=Emisiones_CH4_CO2eq_LA[[#This Row],[País]],IFERROR(Emisiones_CH4_CO2eq_LA[[#This Row],[Otras Quemas de Combustible (kilotoneladas CO₂e)]]-Y289,0),0)</f>
        <v>40</v>
      </c>
      <c r="AA290">
        <f>IF(A289=Emisiones_CH4_CO2eq_LA[[#This Row],[País]],IFERROR(((Emisiones_CH4_CO2eq_LA[[#This Row],[Otras Quemas de Combustible (kilotoneladas CO₂e)]]-Y289)/Y289)*100,0),0)</f>
        <v>1.1299435028248588</v>
      </c>
      <c r="AB290">
        <v>0.26</v>
      </c>
    </row>
    <row r="291" spans="1:28" x14ac:dyDescent="0.25">
      <c r="A291" t="s">
        <v>137</v>
      </c>
      <c r="B291" t="s">
        <v>137</v>
      </c>
      <c r="C291" t="s">
        <v>138</v>
      </c>
      <c r="D291">
        <v>2009</v>
      </c>
      <c r="E291">
        <v>5280</v>
      </c>
      <c r="F291">
        <f>IF(A290=Emisiones_CH4_CO2eq_LA[[#This Row],[País]],IFERROR(Emisiones_CH4_CO2eq_LA[[#This Row],[Agricultura (kilotoneladas CO₂e)]]-E290,0),0)</f>
        <v>280</v>
      </c>
      <c r="G291">
        <f>IF(A290=Emisiones_CH4_CO2eq_LA[[#This Row],[País]],IFERROR(((Emisiones_CH4_CO2eq_LA[[#This Row],[Agricultura (kilotoneladas CO₂e)]]-E290)/E290)*100,0),0)</f>
        <v>5.6000000000000005</v>
      </c>
      <c r="H291">
        <v>0.36881810561609302</v>
      </c>
      <c r="I291">
        <v>10</v>
      </c>
      <c r="J291">
        <f>IF(A290=Emisiones_CH4_CO2eq_LA[[#This Row],[País]],IFERROR(Emisiones_CH4_CO2eq_LA[[#This Row],[Emisiones Fugitivas (kilotoneladas CO₂e)]]-I290,0),0)</f>
        <v>0</v>
      </c>
      <c r="K291">
        <f>IF(A290=Emisiones_CH4_CO2eq_LA[[#This Row],[País]],IFERROR(((Emisiones_CH4_CO2eq_LA[[#This Row],[Emisiones Fugitivas (kilotoneladas CO₂e)]]-I290)/I290)*100,0),0)</f>
        <v>0</v>
      </c>
      <c r="L291">
        <v>6.9851913942442002E-4</v>
      </c>
      <c r="M291">
        <v>1280</v>
      </c>
      <c r="N291">
        <f>IF(A290=Emisiones_CH4_CO2eq_LA[[#This Row],[País]],IFERROR(Emisiones_CH4_CO2eq_LA[[#This Row],[Residuos (kilotoneladas CO₂e)]]-M290,0),0)</f>
        <v>30</v>
      </c>
      <c r="O291">
        <f>IF(A290=Emisiones_CH4_CO2eq_LA[[#This Row],[País]],IFERROR(((Emisiones_CH4_CO2eq_LA[[#This Row],[Residuos (kilotoneladas CO₂e)]]-M290)/M290)*100,0),0)</f>
        <v>2.4</v>
      </c>
      <c r="P291">
        <v>8.9410449846325707E-2</v>
      </c>
      <c r="Q291">
        <v>1330</v>
      </c>
      <c r="R291">
        <f>IF(A290=Emisiones_CH4_CO2eq_LA[[#This Row],[País]],IFERROR(Emisiones_CH4_CO2eq_LA[[#This Row],[UCTUS (kilotoneladas CO₂e)]]-Q290,0),0)</f>
        <v>780</v>
      </c>
      <c r="S291">
        <f>IF(A290=Emisiones_CH4_CO2eq_LA[[#This Row],[País]],IFERROR(((Emisiones_CH4_CO2eq_LA[[#This Row],[UCTUS (kilotoneladas CO₂e)]]-Q290)/Q290)*100,0),0)</f>
        <v>141.81818181818181</v>
      </c>
      <c r="T291">
        <v>9.2903045543447804E-2</v>
      </c>
      <c r="U291">
        <v>0</v>
      </c>
      <c r="V291">
        <f>IF(A290=Emisiones_CH4_CO2eq_LA[[#This Row],[País]],IFERROR(Emisiones_CH4_CO2eq_LA[[#This Row],[Industria (kilotoneladas CO₂e)]]-U290,0),0)</f>
        <v>0</v>
      </c>
      <c r="W291">
        <f>IF(A290=Emisiones_CH4_CO2eq_LA[[#This Row],[País]],IFERROR(((Emisiones_CH4_CO2eq_LA[[#This Row],[Industria (kilotoneladas CO₂e)]]-U290)/U290)*100,0),0)</f>
        <v>0</v>
      </c>
      <c r="X291">
        <v>0</v>
      </c>
      <c r="Y291">
        <v>3610</v>
      </c>
      <c r="Z291">
        <f>IF(A290=Emisiones_CH4_CO2eq_LA[[#This Row],[País]],IFERROR(Emisiones_CH4_CO2eq_LA[[#This Row],[Otras Quemas de Combustible (kilotoneladas CO₂e)]]-Y290,0),0)</f>
        <v>30</v>
      </c>
      <c r="AA291">
        <f>IF(A290=Emisiones_CH4_CO2eq_LA[[#This Row],[País]],IFERROR(((Emisiones_CH4_CO2eq_LA[[#This Row],[Otras Quemas de Combustible (kilotoneladas CO₂e)]]-Y290)/Y290)*100,0),0)</f>
        <v>0.83798882681564246</v>
      </c>
      <c r="AB291">
        <v>0.25</v>
      </c>
    </row>
    <row r="292" spans="1:28" x14ac:dyDescent="0.25">
      <c r="A292" t="s">
        <v>137</v>
      </c>
      <c r="B292" t="s">
        <v>137</v>
      </c>
      <c r="C292" t="s">
        <v>138</v>
      </c>
      <c r="D292">
        <v>2010</v>
      </c>
      <c r="E292">
        <v>5480</v>
      </c>
      <c r="F292">
        <f>IF(A291=Emisiones_CH4_CO2eq_LA[[#This Row],[País]],IFERROR(Emisiones_CH4_CO2eq_LA[[#This Row],[Agricultura (kilotoneladas CO₂e)]]-E291,0),0)</f>
        <v>200</v>
      </c>
      <c r="G292">
        <f>IF(A291=Emisiones_CH4_CO2eq_LA[[#This Row],[País]],IFERROR(((Emisiones_CH4_CO2eq_LA[[#This Row],[Agricultura (kilotoneladas CO₂e)]]-E291)/E291)*100,0),0)</f>
        <v>3.7878787878787881</v>
      </c>
      <c r="H292">
        <v>0.374572795625427</v>
      </c>
      <c r="I292">
        <v>10</v>
      </c>
      <c r="J292">
        <f>IF(A291=Emisiones_CH4_CO2eq_LA[[#This Row],[País]],IFERROR(Emisiones_CH4_CO2eq_LA[[#This Row],[Emisiones Fugitivas (kilotoneladas CO₂e)]]-I291,0),0)</f>
        <v>0</v>
      </c>
      <c r="K292">
        <f>IF(A291=Emisiones_CH4_CO2eq_LA[[#This Row],[País]],IFERROR(((Emisiones_CH4_CO2eq_LA[[#This Row],[Emisiones Fugitivas (kilotoneladas CO₂e)]]-I291)/I291)*100,0),0)</f>
        <v>0</v>
      </c>
      <c r="L292">
        <v>6.8352699931647305E-4</v>
      </c>
      <c r="M292">
        <v>1310</v>
      </c>
      <c r="N292">
        <f>IF(A291=Emisiones_CH4_CO2eq_LA[[#This Row],[País]],IFERROR(Emisiones_CH4_CO2eq_LA[[#This Row],[Residuos (kilotoneladas CO₂e)]]-M291,0),0)</f>
        <v>30</v>
      </c>
      <c r="O292">
        <f>IF(A291=Emisiones_CH4_CO2eq_LA[[#This Row],[País]],IFERROR(((Emisiones_CH4_CO2eq_LA[[#This Row],[Residuos (kilotoneladas CO₂e)]]-M291)/M291)*100,0),0)</f>
        <v>2.34375</v>
      </c>
      <c r="P292">
        <v>8.9542036910457895E-2</v>
      </c>
      <c r="Q292">
        <v>660</v>
      </c>
      <c r="R292">
        <f>IF(A291=Emisiones_CH4_CO2eq_LA[[#This Row],[País]],IFERROR(Emisiones_CH4_CO2eq_LA[[#This Row],[UCTUS (kilotoneladas CO₂e)]]-Q291,0),0)</f>
        <v>-670</v>
      </c>
      <c r="S292">
        <f>IF(A291=Emisiones_CH4_CO2eq_LA[[#This Row],[País]],IFERROR(((Emisiones_CH4_CO2eq_LA[[#This Row],[UCTUS (kilotoneladas CO₂e)]]-Q291)/Q291)*100,0),0)</f>
        <v>-50.375939849624061</v>
      </c>
      <c r="T292">
        <v>4.5112781954887202E-2</v>
      </c>
      <c r="U292">
        <v>0</v>
      </c>
      <c r="V292">
        <f>IF(A291=Emisiones_CH4_CO2eq_LA[[#This Row],[País]],IFERROR(Emisiones_CH4_CO2eq_LA[[#This Row],[Industria (kilotoneladas CO₂e)]]-U291,0),0)</f>
        <v>0</v>
      </c>
      <c r="W292">
        <f>IF(A291=Emisiones_CH4_CO2eq_LA[[#This Row],[País]],IFERROR(((Emisiones_CH4_CO2eq_LA[[#This Row],[Industria (kilotoneladas CO₂e)]]-U291)/U291)*100,0),0)</f>
        <v>0</v>
      </c>
      <c r="X292">
        <v>0</v>
      </c>
      <c r="Y292">
        <v>3640</v>
      </c>
      <c r="Z292">
        <f>IF(A291=Emisiones_CH4_CO2eq_LA[[#This Row],[País]],IFERROR(Emisiones_CH4_CO2eq_LA[[#This Row],[Otras Quemas de Combustible (kilotoneladas CO₂e)]]-Y291,0),0)</f>
        <v>30</v>
      </c>
      <c r="AA292">
        <f>IF(A291=Emisiones_CH4_CO2eq_LA[[#This Row],[País]],IFERROR(((Emisiones_CH4_CO2eq_LA[[#This Row],[Otras Quemas de Combustible (kilotoneladas CO₂e)]]-Y291)/Y291)*100,0),0)</f>
        <v>0.8310249307479225</v>
      </c>
      <c r="AB292">
        <v>0.25</v>
      </c>
    </row>
    <row r="293" spans="1:28" x14ac:dyDescent="0.25">
      <c r="A293" t="s">
        <v>137</v>
      </c>
      <c r="B293" t="s">
        <v>137</v>
      </c>
      <c r="C293" t="s">
        <v>138</v>
      </c>
      <c r="D293">
        <v>2011</v>
      </c>
      <c r="E293">
        <v>5460</v>
      </c>
      <c r="F293">
        <f>IF(A292=Emisiones_CH4_CO2eq_LA[[#This Row],[País]],IFERROR(Emisiones_CH4_CO2eq_LA[[#This Row],[Agricultura (kilotoneladas CO₂e)]]-E292,0),0)</f>
        <v>-20</v>
      </c>
      <c r="G293">
        <f>IF(A292=Emisiones_CH4_CO2eq_LA[[#This Row],[País]],IFERROR(((Emisiones_CH4_CO2eq_LA[[#This Row],[Agricultura (kilotoneladas CO₂e)]]-E292)/E292)*100,0),0)</f>
        <v>-0.36496350364963503</v>
      </c>
      <c r="H293">
        <v>0.36524182219546403</v>
      </c>
      <c r="I293">
        <v>10</v>
      </c>
      <c r="J293">
        <f>IF(A292=Emisiones_CH4_CO2eq_LA[[#This Row],[País]],IFERROR(Emisiones_CH4_CO2eq_LA[[#This Row],[Emisiones Fugitivas (kilotoneladas CO₂e)]]-I292,0),0)</f>
        <v>0</v>
      </c>
      <c r="K293">
        <f>IF(A292=Emisiones_CH4_CO2eq_LA[[#This Row],[País]],IFERROR(((Emisiones_CH4_CO2eq_LA[[#This Row],[Emisiones Fugitivas (kilotoneladas CO₂e)]]-I292)/I292)*100,0),0)</f>
        <v>0</v>
      </c>
      <c r="L293">
        <v>6.6894106629205902E-4</v>
      </c>
      <c r="M293">
        <v>1350</v>
      </c>
      <c r="N293">
        <f>IF(A292=Emisiones_CH4_CO2eq_LA[[#This Row],[País]],IFERROR(Emisiones_CH4_CO2eq_LA[[#This Row],[Residuos (kilotoneladas CO₂e)]]-M292,0),0)</f>
        <v>40</v>
      </c>
      <c r="O293">
        <f>IF(A292=Emisiones_CH4_CO2eq_LA[[#This Row],[País]],IFERROR(((Emisiones_CH4_CO2eq_LA[[#This Row],[Residuos (kilotoneladas CO₂e)]]-M292)/M292)*100,0),0)</f>
        <v>3.0534351145038165</v>
      </c>
      <c r="P293">
        <v>9.0307043949427998E-2</v>
      </c>
      <c r="Q293">
        <v>580</v>
      </c>
      <c r="R293">
        <f>IF(A292=Emisiones_CH4_CO2eq_LA[[#This Row],[País]],IFERROR(Emisiones_CH4_CO2eq_LA[[#This Row],[UCTUS (kilotoneladas CO₂e)]]-Q292,0),0)</f>
        <v>-80</v>
      </c>
      <c r="S293">
        <f>IF(A292=Emisiones_CH4_CO2eq_LA[[#This Row],[País]],IFERROR(((Emisiones_CH4_CO2eq_LA[[#This Row],[UCTUS (kilotoneladas CO₂e)]]-Q292)/Q292)*100,0),0)</f>
        <v>-12.121212121212121</v>
      </c>
      <c r="T293">
        <v>3.8798581844939402E-2</v>
      </c>
      <c r="U293">
        <v>0</v>
      </c>
      <c r="V293">
        <f>IF(A292=Emisiones_CH4_CO2eq_LA[[#This Row],[País]],IFERROR(Emisiones_CH4_CO2eq_LA[[#This Row],[Industria (kilotoneladas CO₂e)]]-U292,0),0)</f>
        <v>0</v>
      </c>
      <c r="W293">
        <f>IF(A292=Emisiones_CH4_CO2eq_LA[[#This Row],[País]],IFERROR(((Emisiones_CH4_CO2eq_LA[[#This Row],[Industria (kilotoneladas CO₂e)]]-U292)/U292)*100,0),0)</f>
        <v>0</v>
      </c>
      <c r="X293">
        <v>0</v>
      </c>
      <c r="Y293">
        <v>3690</v>
      </c>
      <c r="Z293">
        <f>IF(A292=Emisiones_CH4_CO2eq_LA[[#This Row],[País]],IFERROR(Emisiones_CH4_CO2eq_LA[[#This Row],[Otras Quemas de Combustible (kilotoneladas CO₂e)]]-Y292,0),0)</f>
        <v>50</v>
      </c>
      <c r="AA293">
        <f>IF(A292=Emisiones_CH4_CO2eq_LA[[#This Row],[País]],IFERROR(((Emisiones_CH4_CO2eq_LA[[#This Row],[Otras Quemas de Combustible (kilotoneladas CO₂e)]]-Y292)/Y292)*100,0),0)</f>
        <v>1.3736263736263736</v>
      </c>
      <c r="AB293">
        <v>0.25</v>
      </c>
    </row>
    <row r="294" spans="1:28" x14ac:dyDescent="0.25">
      <c r="A294" t="s">
        <v>137</v>
      </c>
      <c r="B294" t="s">
        <v>137</v>
      </c>
      <c r="C294" t="s">
        <v>138</v>
      </c>
      <c r="D294">
        <v>2012</v>
      </c>
      <c r="E294">
        <v>5540</v>
      </c>
      <c r="F294">
        <f>IF(A293=Emisiones_CH4_CO2eq_LA[[#This Row],[País]],IFERROR(Emisiones_CH4_CO2eq_LA[[#This Row],[Agricultura (kilotoneladas CO₂e)]]-E293,0),0)</f>
        <v>80</v>
      </c>
      <c r="G294">
        <f>IF(A293=Emisiones_CH4_CO2eq_LA[[#This Row],[País]],IFERROR(((Emisiones_CH4_CO2eq_LA[[#This Row],[Agricultura (kilotoneladas CO₂e)]]-E293)/E293)*100,0),0)</f>
        <v>1.4652014652014651</v>
      </c>
      <c r="H294">
        <v>0.36277912382948002</v>
      </c>
      <c r="I294">
        <v>10</v>
      </c>
      <c r="J294">
        <f>IF(A293=Emisiones_CH4_CO2eq_LA[[#This Row],[País]],IFERROR(Emisiones_CH4_CO2eq_LA[[#This Row],[Emisiones Fugitivas (kilotoneladas CO₂e)]]-I293,0),0)</f>
        <v>0</v>
      </c>
      <c r="K294">
        <f>IF(A293=Emisiones_CH4_CO2eq_LA[[#This Row],[País]],IFERROR(((Emisiones_CH4_CO2eq_LA[[#This Row],[Emisiones Fugitivas (kilotoneladas CO₂e)]]-I293)/I293)*100,0),0)</f>
        <v>0</v>
      </c>
      <c r="L294">
        <v>6.5483596359111997E-4</v>
      </c>
      <c r="M294">
        <v>1380</v>
      </c>
      <c r="N294">
        <f>IF(A293=Emisiones_CH4_CO2eq_LA[[#This Row],[País]],IFERROR(Emisiones_CH4_CO2eq_LA[[#This Row],[Residuos (kilotoneladas CO₂e)]]-M293,0),0)</f>
        <v>30</v>
      </c>
      <c r="O294">
        <f>IF(A293=Emisiones_CH4_CO2eq_LA[[#This Row],[País]],IFERROR(((Emisiones_CH4_CO2eq_LA[[#This Row],[Residuos (kilotoneladas CO₂e)]]-M293)/M293)*100,0),0)</f>
        <v>2.2222222222222223</v>
      </c>
      <c r="P294">
        <v>9.03673629755746E-2</v>
      </c>
      <c r="Q294">
        <v>500</v>
      </c>
      <c r="R294">
        <f>IF(A293=Emisiones_CH4_CO2eq_LA[[#This Row],[País]],IFERROR(Emisiones_CH4_CO2eq_LA[[#This Row],[UCTUS (kilotoneladas CO₂e)]]-Q293,0),0)</f>
        <v>-80</v>
      </c>
      <c r="S294">
        <f>IF(A293=Emisiones_CH4_CO2eq_LA[[#This Row],[País]],IFERROR(((Emisiones_CH4_CO2eq_LA[[#This Row],[UCTUS (kilotoneladas CO₂e)]]-Q293)/Q293)*100,0),0)</f>
        <v>-13.793103448275861</v>
      </c>
      <c r="T294">
        <v>3.2741798179555998E-2</v>
      </c>
      <c r="U294">
        <v>0</v>
      </c>
      <c r="V294">
        <f>IF(A293=Emisiones_CH4_CO2eq_LA[[#This Row],[País]],IFERROR(Emisiones_CH4_CO2eq_LA[[#This Row],[Industria (kilotoneladas CO₂e)]]-U293,0),0)</f>
        <v>0</v>
      </c>
      <c r="W294">
        <f>IF(A293=Emisiones_CH4_CO2eq_LA[[#This Row],[País]],IFERROR(((Emisiones_CH4_CO2eq_LA[[#This Row],[Industria (kilotoneladas CO₂e)]]-U293)/U293)*100,0),0)</f>
        <v>0</v>
      </c>
      <c r="X294">
        <v>0</v>
      </c>
      <c r="Y294">
        <v>3740</v>
      </c>
      <c r="Z294">
        <f>IF(A293=Emisiones_CH4_CO2eq_LA[[#This Row],[País]],IFERROR(Emisiones_CH4_CO2eq_LA[[#This Row],[Otras Quemas de Combustible (kilotoneladas CO₂e)]]-Y293,0),0)</f>
        <v>50</v>
      </c>
      <c r="AA294">
        <f>IF(A293=Emisiones_CH4_CO2eq_LA[[#This Row],[País]],IFERROR(((Emisiones_CH4_CO2eq_LA[[#This Row],[Otras Quemas de Combustible (kilotoneladas CO₂e)]]-Y293)/Y293)*100,0),0)</f>
        <v>1.3550135501355014</v>
      </c>
      <c r="AB294">
        <v>0.25</v>
      </c>
    </row>
    <row r="295" spans="1:28" x14ac:dyDescent="0.25">
      <c r="A295" t="s">
        <v>137</v>
      </c>
      <c r="B295" t="s">
        <v>137</v>
      </c>
      <c r="C295" t="s">
        <v>138</v>
      </c>
      <c r="D295">
        <v>2013</v>
      </c>
      <c r="E295">
        <v>5600</v>
      </c>
      <c r="F295">
        <f>IF(A294=Emisiones_CH4_CO2eq_LA[[#This Row],[País]],IFERROR(Emisiones_CH4_CO2eq_LA[[#This Row],[Agricultura (kilotoneladas CO₂e)]]-E294,0),0)</f>
        <v>60</v>
      </c>
      <c r="G295">
        <f>IF(A294=Emisiones_CH4_CO2eq_LA[[#This Row],[País]],IFERROR(((Emisiones_CH4_CO2eq_LA[[#This Row],[Agricultura (kilotoneladas CO₂e)]]-E294)/E294)*100,0),0)</f>
        <v>1.0830324909747291</v>
      </c>
      <c r="H295">
        <v>0.35906642728904797</v>
      </c>
      <c r="I295">
        <v>10</v>
      </c>
      <c r="J295">
        <f>IF(A294=Emisiones_CH4_CO2eq_LA[[#This Row],[País]],IFERROR(Emisiones_CH4_CO2eq_LA[[#This Row],[Emisiones Fugitivas (kilotoneladas CO₂e)]]-I294,0),0)</f>
        <v>0</v>
      </c>
      <c r="K295">
        <f>IF(A294=Emisiones_CH4_CO2eq_LA[[#This Row],[País]],IFERROR(((Emisiones_CH4_CO2eq_LA[[#This Row],[Emisiones Fugitivas (kilotoneladas CO₂e)]]-I294)/I294)*100,0),0)</f>
        <v>0</v>
      </c>
      <c r="L295">
        <v>6.41190048730443E-4</v>
      </c>
      <c r="M295">
        <v>1420</v>
      </c>
      <c r="N295">
        <f>IF(A294=Emisiones_CH4_CO2eq_LA[[#This Row],[País]],IFERROR(Emisiones_CH4_CO2eq_LA[[#This Row],[Residuos (kilotoneladas CO₂e)]]-M294,0),0)</f>
        <v>40</v>
      </c>
      <c r="O295">
        <f>IF(A294=Emisiones_CH4_CO2eq_LA[[#This Row],[País]],IFERROR(((Emisiones_CH4_CO2eq_LA[[#This Row],[Residuos (kilotoneladas CO₂e)]]-M294)/M294)*100,0),0)</f>
        <v>2.8985507246376812</v>
      </c>
      <c r="P295">
        <v>9.1048986919723005E-2</v>
      </c>
      <c r="Q295">
        <v>1110</v>
      </c>
      <c r="R295">
        <f>IF(A294=Emisiones_CH4_CO2eq_LA[[#This Row],[País]],IFERROR(Emisiones_CH4_CO2eq_LA[[#This Row],[UCTUS (kilotoneladas CO₂e)]]-Q294,0),0)</f>
        <v>610</v>
      </c>
      <c r="S295">
        <f>IF(A294=Emisiones_CH4_CO2eq_LA[[#This Row],[País]],IFERROR(((Emisiones_CH4_CO2eq_LA[[#This Row],[UCTUS (kilotoneladas CO₂e)]]-Q294)/Q294)*100,0),0)</f>
        <v>122</v>
      </c>
      <c r="T295">
        <v>7.1172095409079206E-2</v>
      </c>
      <c r="U295">
        <v>0</v>
      </c>
      <c r="V295">
        <f>IF(A294=Emisiones_CH4_CO2eq_LA[[#This Row],[País]],IFERROR(Emisiones_CH4_CO2eq_LA[[#This Row],[Industria (kilotoneladas CO₂e)]]-U294,0),0)</f>
        <v>0</v>
      </c>
      <c r="W295">
        <f>IF(A294=Emisiones_CH4_CO2eq_LA[[#This Row],[País]],IFERROR(((Emisiones_CH4_CO2eq_LA[[#This Row],[Industria (kilotoneladas CO₂e)]]-U294)/U294)*100,0),0)</f>
        <v>0</v>
      </c>
      <c r="X295">
        <v>0</v>
      </c>
      <c r="Y295">
        <v>3800</v>
      </c>
      <c r="Z295">
        <f>IF(A294=Emisiones_CH4_CO2eq_LA[[#This Row],[País]],IFERROR(Emisiones_CH4_CO2eq_LA[[#This Row],[Otras Quemas de Combustible (kilotoneladas CO₂e)]]-Y294,0),0)</f>
        <v>60</v>
      </c>
      <c r="AA295">
        <f>IF(A294=Emisiones_CH4_CO2eq_LA[[#This Row],[País]],IFERROR(((Emisiones_CH4_CO2eq_LA[[#This Row],[Otras Quemas de Combustible (kilotoneladas CO₂e)]]-Y294)/Y294)*100,0),0)</f>
        <v>1.6042780748663104</v>
      </c>
      <c r="AB295">
        <v>0.24</v>
      </c>
    </row>
    <row r="296" spans="1:28" x14ac:dyDescent="0.25">
      <c r="A296" t="s">
        <v>137</v>
      </c>
      <c r="B296" t="s">
        <v>137</v>
      </c>
      <c r="C296" t="s">
        <v>138</v>
      </c>
      <c r="D296">
        <v>2014</v>
      </c>
      <c r="E296">
        <v>5840</v>
      </c>
      <c r="F296">
        <f>IF(A295=Emisiones_CH4_CO2eq_LA[[#This Row],[País]],IFERROR(Emisiones_CH4_CO2eq_LA[[#This Row],[Agricultura (kilotoneladas CO₂e)]]-E295,0),0)</f>
        <v>240</v>
      </c>
      <c r="G296">
        <f>IF(A295=Emisiones_CH4_CO2eq_LA[[#This Row],[País]],IFERROR(((Emisiones_CH4_CO2eq_LA[[#This Row],[Agricultura (kilotoneladas CO₂e)]]-E295)/E295)*100,0),0)</f>
        <v>4.2857142857142856</v>
      </c>
      <c r="H296">
        <v>0.36676505683602301</v>
      </c>
      <c r="I296">
        <v>10</v>
      </c>
      <c r="J296">
        <f>IF(A295=Emisiones_CH4_CO2eq_LA[[#This Row],[País]],IFERROR(Emisiones_CH4_CO2eq_LA[[#This Row],[Emisiones Fugitivas (kilotoneladas CO₂e)]]-I295,0),0)</f>
        <v>0</v>
      </c>
      <c r="K296">
        <f>IF(A295=Emisiones_CH4_CO2eq_LA[[#This Row],[País]],IFERROR(((Emisiones_CH4_CO2eq_LA[[#This Row],[Emisiones Fugitivas (kilotoneladas CO₂e)]]-I295)/I295)*100,0),0)</f>
        <v>0</v>
      </c>
      <c r="L296">
        <v>6.2802235759592997E-4</v>
      </c>
      <c r="M296">
        <v>1450</v>
      </c>
      <c r="N296">
        <f>IF(A295=Emisiones_CH4_CO2eq_LA[[#This Row],[País]],IFERROR(Emisiones_CH4_CO2eq_LA[[#This Row],[Residuos (kilotoneladas CO₂e)]]-M295,0),0)</f>
        <v>30</v>
      </c>
      <c r="O296">
        <f>IF(A295=Emisiones_CH4_CO2eq_LA[[#This Row],[País]],IFERROR(((Emisiones_CH4_CO2eq_LA[[#This Row],[Residuos (kilotoneladas CO₂e)]]-M295)/M295)*100,0),0)</f>
        <v>2.112676056338028</v>
      </c>
      <c r="P296">
        <v>9.1063241851409904E-2</v>
      </c>
      <c r="Q296">
        <v>260</v>
      </c>
      <c r="R296">
        <f>IF(A295=Emisiones_CH4_CO2eq_LA[[#This Row],[País]],IFERROR(Emisiones_CH4_CO2eq_LA[[#This Row],[UCTUS (kilotoneladas CO₂e)]]-Q295,0),0)</f>
        <v>-850</v>
      </c>
      <c r="S296">
        <f>IF(A295=Emisiones_CH4_CO2eq_LA[[#This Row],[País]],IFERROR(((Emisiones_CH4_CO2eq_LA[[#This Row],[UCTUS (kilotoneladas CO₂e)]]-Q295)/Q295)*100,0),0)</f>
        <v>-76.576576576576571</v>
      </c>
      <c r="T296">
        <v>1.6328581297494101E-2</v>
      </c>
      <c r="U296">
        <v>0</v>
      </c>
      <c r="V296">
        <f>IF(A295=Emisiones_CH4_CO2eq_LA[[#This Row],[País]],IFERROR(Emisiones_CH4_CO2eq_LA[[#This Row],[Industria (kilotoneladas CO₂e)]]-U295,0),0)</f>
        <v>0</v>
      </c>
      <c r="W296">
        <f>IF(A295=Emisiones_CH4_CO2eq_LA[[#This Row],[País]],IFERROR(((Emisiones_CH4_CO2eq_LA[[#This Row],[Industria (kilotoneladas CO₂e)]]-U295)/U295)*100,0),0)</f>
        <v>0</v>
      </c>
      <c r="X296">
        <v>0</v>
      </c>
      <c r="Y296">
        <v>3850</v>
      </c>
      <c r="Z296">
        <f>IF(A295=Emisiones_CH4_CO2eq_LA[[#This Row],[País]],IFERROR(Emisiones_CH4_CO2eq_LA[[#This Row],[Otras Quemas de Combustible (kilotoneladas CO₂e)]]-Y295,0),0)</f>
        <v>50</v>
      </c>
      <c r="AA296">
        <f>IF(A295=Emisiones_CH4_CO2eq_LA[[#This Row],[País]],IFERROR(((Emisiones_CH4_CO2eq_LA[[#This Row],[Otras Quemas de Combustible (kilotoneladas CO₂e)]]-Y295)/Y295)*100,0),0)</f>
        <v>1.3157894736842104</v>
      </c>
      <c r="AB296">
        <v>0.24</v>
      </c>
    </row>
    <row r="297" spans="1:28" x14ac:dyDescent="0.25">
      <c r="A297" t="s">
        <v>137</v>
      </c>
      <c r="B297" t="s">
        <v>137</v>
      </c>
      <c r="C297" t="s">
        <v>138</v>
      </c>
      <c r="D297">
        <v>2015</v>
      </c>
      <c r="E297">
        <v>5970</v>
      </c>
      <c r="F297">
        <f>IF(A296=Emisiones_CH4_CO2eq_LA[[#This Row],[País]],IFERROR(Emisiones_CH4_CO2eq_LA[[#This Row],[Agricultura (kilotoneladas CO₂e)]]-E296,0),0)</f>
        <v>130</v>
      </c>
      <c r="G297">
        <f>IF(A296=Emisiones_CH4_CO2eq_LA[[#This Row],[País]],IFERROR(((Emisiones_CH4_CO2eq_LA[[#This Row],[Agricultura (kilotoneladas CO₂e)]]-E296)/E296)*100,0),0)</f>
        <v>2.2260273972602738</v>
      </c>
      <c r="H297">
        <v>0.36733940438099899</v>
      </c>
      <c r="I297">
        <v>10</v>
      </c>
      <c r="J297">
        <f>IF(A296=Emisiones_CH4_CO2eq_LA[[#This Row],[País]],IFERROR(Emisiones_CH4_CO2eq_LA[[#This Row],[Emisiones Fugitivas (kilotoneladas CO₂e)]]-I296,0),0)</f>
        <v>0</v>
      </c>
      <c r="K297">
        <f>IF(A296=Emisiones_CH4_CO2eq_LA[[#This Row],[País]],IFERROR(((Emisiones_CH4_CO2eq_LA[[#This Row],[Emisiones Fugitivas (kilotoneladas CO₂e)]]-I296)/I296)*100,0),0)</f>
        <v>0</v>
      </c>
      <c r="L297">
        <v>6.1530888506029996E-4</v>
      </c>
      <c r="M297">
        <v>1480</v>
      </c>
      <c r="N297">
        <f>IF(A296=Emisiones_CH4_CO2eq_LA[[#This Row],[País]],IFERROR(Emisiones_CH4_CO2eq_LA[[#This Row],[Residuos (kilotoneladas CO₂e)]]-M296,0),0)</f>
        <v>30</v>
      </c>
      <c r="O297">
        <f>IF(A296=Emisiones_CH4_CO2eq_LA[[#This Row],[País]],IFERROR(((Emisiones_CH4_CO2eq_LA[[#This Row],[Residuos (kilotoneladas CO₂e)]]-M296)/M296)*100,0),0)</f>
        <v>2.0689655172413794</v>
      </c>
      <c r="P297">
        <v>9.1065714988924407E-2</v>
      </c>
      <c r="Q297">
        <v>820</v>
      </c>
      <c r="R297">
        <f>IF(A296=Emisiones_CH4_CO2eq_LA[[#This Row],[País]],IFERROR(Emisiones_CH4_CO2eq_LA[[#This Row],[UCTUS (kilotoneladas CO₂e)]]-Q296,0),0)</f>
        <v>560</v>
      </c>
      <c r="S297">
        <f>IF(A296=Emisiones_CH4_CO2eq_LA[[#This Row],[País]],IFERROR(((Emisiones_CH4_CO2eq_LA[[#This Row],[UCTUS (kilotoneladas CO₂e)]]-Q296)/Q296)*100,0),0)</f>
        <v>215.38461538461539</v>
      </c>
      <c r="T297">
        <v>5.04553285749446E-2</v>
      </c>
      <c r="U297">
        <v>0</v>
      </c>
      <c r="V297">
        <f>IF(A296=Emisiones_CH4_CO2eq_LA[[#This Row],[País]],IFERROR(Emisiones_CH4_CO2eq_LA[[#This Row],[Industria (kilotoneladas CO₂e)]]-U296,0),0)</f>
        <v>0</v>
      </c>
      <c r="W297">
        <f>IF(A296=Emisiones_CH4_CO2eq_LA[[#This Row],[País]],IFERROR(((Emisiones_CH4_CO2eq_LA[[#This Row],[Industria (kilotoneladas CO₂e)]]-U296)/U296)*100,0),0)</f>
        <v>0</v>
      </c>
      <c r="X297">
        <v>0</v>
      </c>
      <c r="Y297">
        <v>3900</v>
      </c>
      <c r="Z297">
        <f>IF(A296=Emisiones_CH4_CO2eq_LA[[#This Row],[País]],IFERROR(Emisiones_CH4_CO2eq_LA[[#This Row],[Otras Quemas de Combustible (kilotoneladas CO₂e)]]-Y296,0),0)</f>
        <v>50</v>
      </c>
      <c r="AA297">
        <f>IF(A296=Emisiones_CH4_CO2eq_LA[[#This Row],[País]],IFERROR(((Emisiones_CH4_CO2eq_LA[[#This Row],[Otras Quemas de Combustible (kilotoneladas CO₂e)]]-Y296)/Y296)*100,0),0)</f>
        <v>1.2987012987012987</v>
      </c>
      <c r="AB297">
        <v>0.24</v>
      </c>
    </row>
    <row r="298" spans="1:28" x14ac:dyDescent="0.25">
      <c r="A298" t="s">
        <v>137</v>
      </c>
      <c r="B298" t="s">
        <v>137</v>
      </c>
      <c r="C298" t="s">
        <v>138</v>
      </c>
      <c r="D298">
        <v>2016</v>
      </c>
      <c r="E298">
        <v>6100</v>
      </c>
      <c r="F298">
        <f>IF(A297=Emisiones_CH4_CO2eq_LA[[#This Row],[País]],IFERROR(Emisiones_CH4_CO2eq_LA[[#This Row],[Agricultura (kilotoneladas CO₂e)]]-E297,0),0)</f>
        <v>130</v>
      </c>
      <c r="G298">
        <f>IF(A297=Emisiones_CH4_CO2eq_LA[[#This Row],[País]],IFERROR(((Emisiones_CH4_CO2eq_LA[[#This Row],[Agricultura (kilotoneladas CO₂e)]]-E297)/E297)*100,0),0)</f>
        <v>2.1775544388609713</v>
      </c>
      <c r="H298">
        <v>0.367846589881203</v>
      </c>
      <c r="I298">
        <v>10</v>
      </c>
      <c r="J298">
        <f>IF(A297=Emisiones_CH4_CO2eq_LA[[#This Row],[País]],IFERROR(Emisiones_CH4_CO2eq_LA[[#This Row],[Emisiones Fugitivas (kilotoneladas CO₂e)]]-I297,0),0)</f>
        <v>0</v>
      </c>
      <c r="K298">
        <f>IF(A297=Emisiones_CH4_CO2eq_LA[[#This Row],[País]],IFERROR(((Emisiones_CH4_CO2eq_LA[[#This Row],[Emisiones Fugitivas (kilotoneladas CO₂e)]]-I297)/I297)*100,0),0)</f>
        <v>0</v>
      </c>
      <c r="L298">
        <v>6.0302719652656305E-4</v>
      </c>
      <c r="M298">
        <v>1520</v>
      </c>
      <c r="N298">
        <f>IF(A297=Emisiones_CH4_CO2eq_LA[[#This Row],[País]],IFERROR(Emisiones_CH4_CO2eq_LA[[#This Row],[Residuos (kilotoneladas CO₂e)]]-M297,0),0)</f>
        <v>40</v>
      </c>
      <c r="O298">
        <f>IF(A297=Emisiones_CH4_CO2eq_LA[[#This Row],[País]],IFERROR(((Emisiones_CH4_CO2eq_LA[[#This Row],[Residuos (kilotoneladas CO₂e)]]-M297)/M297)*100,0),0)</f>
        <v>2.7027027027027026</v>
      </c>
      <c r="P298">
        <v>9.16601338720376E-2</v>
      </c>
      <c r="Q298">
        <v>1360</v>
      </c>
      <c r="R298">
        <f>IF(A297=Emisiones_CH4_CO2eq_LA[[#This Row],[País]],IFERROR(Emisiones_CH4_CO2eq_LA[[#This Row],[UCTUS (kilotoneladas CO₂e)]]-Q297,0),0)</f>
        <v>540</v>
      </c>
      <c r="S298">
        <f>IF(A297=Emisiones_CH4_CO2eq_LA[[#This Row],[País]],IFERROR(((Emisiones_CH4_CO2eq_LA[[#This Row],[UCTUS (kilotoneladas CO₂e)]]-Q297)/Q297)*100,0),0)</f>
        <v>65.853658536585371</v>
      </c>
      <c r="T298">
        <v>8.2011698727612603E-2</v>
      </c>
      <c r="U298">
        <v>0</v>
      </c>
      <c r="V298">
        <f>IF(A297=Emisiones_CH4_CO2eq_LA[[#This Row],[País]],IFERROR(Emisiones_CH4_CO2eq_LA[[#This Row],[Industria (kilotoneladas CO₂e)]]-U297,0),0)</f>
        <v>0</v>
      </c>
      <c r="W298">
        <f>IF(A297=Emisiones_CH4_CO2eq_LA[[#This Row],[País]],IFERROR(((Emisiones_CH4_CO2eq_LA[[#This Row],[Industria (kilotoneladas CO₂e)]]-U297)/U297)*100,0),0)</f>
        <v>0</v>
      </c>
      <c r="X298">
        <v>0</v>
      </c>
      <c r="Y298">
        <v>3890</v>
      </c>
      <c r="Z298">
        <f>IF(A297=Emisiones_CH4_CO2eq_LA[[#This Row],[País]],IFERROR(Emisiones_CH4_CO2eq_LA[[#This Row],[Otras Quemas de Combustible (kilotoneladas CO₂e)]]-Y297,0),0)</f>
        <v>-10</v>
      </c>
      <c r="AA298">
        <f>IF(A297=Emisiones_CH4_CO2eq_LA[[#This Row],[País]],IFERROR(((Emisiones_CH4_CO2eq_LA[[#This Row],[Otras Quemas de Combustible (kilotoneladas CO₂e)]]-Y297)/Y297)*100,0),0)</f>
        <v>-0.25641025641025639</v>
      </c>
      <c r="AB298">
        <v>0.23</v>
      </c>
    </row>
    <row r="299" spans="1:28" x14ac:dyDescent="0.25">
      <c r="A299" t="s">
        <v>147</v>
      </c>
      <c r="B299" t="s">
        <v>147</v>
      </c>
      <c r="C299" t="s">
        <v>148</v>
      </c>
      <c r="D299">
        <v>1990</v>
      </c>
      <c r="E299">
        <v>3830</v>
      </c>
      <c r="F299">
        <f>IF(A298=Emisiones_CH4_CO2eq_LA[[#This Row],[País]],IFERROR(Emisiones_CH4_CO2eq_LA[[#This Row],[Agricultura (kilotoneladas CO₂e)]]-E298,0),0)</f>
        <v>0</v>
      </c>
      <c r="G299">
        <f>IF(A298=Emisiones_CH4_CO2eq_LA[[#This Row],[País]],IFERROR(((Emisiones_CH4_CO2eq_LA[[#This Row],[Agricultura (kilotoneladas CO₂e)]]-E298)/E298)*100,0),0)</f>
        <v>0</v>
      </c>
      <c r="H299">
        <v>0.77295660948536804</v>
      </c>
      <c r="I299">
        <v>0</v>
      </c>
      <c r="J299">
        <f>IF(A298=Emisiones_CH4_CO2eq_LA[[#This Row],[País]],IFERROR(Emisiones_CH4_CO2eq_LA[[#This Row],[Emisiones Fugitivas (kilotoneladas CO₂e)]]-I298,0),0)</f>
        <v>0</v>
      </c>
      <c r="K299">
        <f>IF(A298=Emisiones_CH4_CO2eq_LA[[#This Row],[País]],IFERROR(((Emisiones_CH4_CO2eq_LA[[#This Row],[Emisiones Fugitivas (kilotoneladas CO₂e)]]-I298)/I298)*100,0),0)</f>
        <v>0</v>
      </c>
      <c r="L299">
        <v>0</v>
      </c>
      <c r="M299">
        <v>2770</v>
      </c>
      <c r="N299">
        <f>IF(A298=Emisiones_CH4_CO2eq_LA[[#This Row],[País]],IFERROR(Emisiones_CH4_CO2eq_LA[[#This Row],[Residuos (kilotoneladas CO₂e)]]-M298,0),0)</f>
        <v>0</v>
      </c>
      <c r="O299">
        <f>IF(A298=Emisiones_CH4_CO2eq_LA[[#This Row],[País]],IFERROR(((Emisiones_CH4_CO2eq_LA[[#This Row],[Residuos (kilotoneladas CO₂e)]]-M298)/M298)*100,0),0)</f>
        <v>0</v>
      </c>
      <c r="P299">
        <v>0.55903128153380399</v>
      </c>
      <c r="Q299">
        <v>940</v>
      </c>
      <c r="R299">
        <f>IF(A298=Emisiones_CH4_CO2eq_LA[[#This Row],[País]],IFERROR(Emisiones_CH4_CO2eq_LA[[#This Row],[UCTUS (kilotoneladas CO₂e)]]-Q298,0),0)</f>
        <v>0</v>
      </c>
      <c r="S299">
        <f>IF(A298=Emisiones_CH4_CO2eq_LA[[#This Row],[País]],IFERROR(((Emisiones_CH4_CO2eq_LA[[#This Row],[UCTUS (kilotoneladas CO₂e)]]-Q298)/Q298)*100,0),0)</f>
        <v>0</v>
      </c>
      <c r="T299">
        <v>0.18970736629667001</v>
      </c>
      <c r="U299">
        <v>0</v>
      </c>
      <c r="V299">
        <f>IF(A298=Emisiones_CH4_CO2eq_LA[[#This Row],[País]],IFERROR(Emisiones_CH4_CO2eq_LA[[#This Row],[Industria (kilotoneladas CO₂e)]]-U298,0),0)</f>
        <v>0</v>
      </c>
      <c r="W299">
        <f>IF(A298=Emisiones_CH4_CO2eq_LA[[#This Row],[País]],IFERROR(((Emisiones_CH4_CO2eq_LA[[#This Row],[Industria (kilotoneladas CO₂e)]]-U298)/U298)*100,0),0)</f>
        <v>0</v>
      </c>
      <c r="X299">
        <v>0</v>
      </c>
      <c r="Y299">
        <v>910</v>
      </c>
      <c r="Z299">
        <f>IF(A298=Emisiones_CH4_CO2eq_LA[[#This Row],[País]],IFERROR(Emisiones_CH4_CO2eq_LA[[#This Row],[Otras Quemas de Combustible (kilotoneladas CO₂e)]]-Y298,0),0)</f>
        <v>0</v>
      </c>
      <c r="AA299">
        <f>IF(A298=Emisiones_CH4_CO2eq_LA[[#This Row],[País]],IFERROR(((Emisiones_CH4_CO2eq_LA[[#This Row],[Otras Quemas de Combustible (kilotoneladas CO₂e)]]-Y298)/Y298)*100,0),0)</f>
        <v>0</v>
      </c>
      <c r="AB299">
        <v>0.18</v>
      </c>
    </row>
    <row r="300" spans="1:28" x14ac:dyDescent="0.25">
      <c r="A300" t="s">
        <v>147</v>
      </c>
      <c r="B300" t="s">
        <v>147</v>
      </c>
      <c r="C300" t="s">
        <v>148</v>
      </c>
      <c r="D300">
        <v>1991</v>
      </c>
      <c r="E300">
        <v>3800</v>
      </c>
      <c r="F300">
        <f>IF(A299=Emisiones_CH4_CO2eq_LA[[#This Row],[País]],IFERROR(Emisiones_CH4_CO2eq_LA[[#This Row],[Agricultura (kilotoneladas CO₂e)]]-E299,0),0)</f>
        <v>-30</v>
      </c>
      <c r="G300">
        <f>IF(A299=Emisiones_CH4_CO2eq_LA[[#This Row],[País]],IFERROR(((Emisiones_CH4_CO2eq_LA[[#This Row],[Agricultura (kilotoneladas CO₂e)]]-E299)/E299)*100,0),0)</f>
        <v>-0.7832898172323759</v>
      </c>
      <c r="H300">
        <v>0.74524416552265105</v>
      </c>
      <c r="I300">
        <v>0</v>
      </c>
      <c r="J300">
        <f>IF(A299=Emisiones_CH4_CO2eq_LA[[#This Row],[País]],IFERROR(Emisiones_CH4_CO2eq_LA[[#This Row],[Emisiones Fugitivas (kilotoneladas CO₂e)]]-I299,0),0)</f>
        <v>0</v>
      </c>
      <c r="K300">
        <f>IF(A299=Emisiones_CH4_CO2eq_LA[[#This Row],[País]],IFERROR(((Emisiones_CH4_CO2eq_LA[[#This Row],[Emisiones Fugitivas (kilotoneladas CO₂e)]]-I299)/I299)*100,0),0)</f>
        <v>0</v>
      </c>
      <c r="L300">
        <v>0</v>
      </c>
      <c r="M300">
        <v>2860</v>
      </c>
      <c r="N300">
        <f>IF(A299=Emisiones_CH4_CO2eq_LA[[#This Row],[País]],IFERROR(Emisiones_CH4_CO2eq_LA[[#This Row],[Residuos (kilotoneladas CO₂e)]]-M299,0),0)</f>
        <v>90</v>
      </c>
      <c r="O300">
        <f>IF(A299=Emisiones_CH4_CO2eq_LA[[#This Row],[País]],IFERROR(((Emisiones_CH4_CO2eq_LA[[#This Row],[Residuos (kilotoneladas CO₂e)]]-M299)/M299)*100,0),0)</f>
        <v>3.2490974729241873</v>
      </c>
      <c r="P300">
        <v>0.56089429299862703</v>
      </c>
      <c r="Q300">
        <v>940</v>
      </c>
      <c r="R300">
        <f>IF(A299=Emisiones_CH4_CO2eq_LA[[#This Row],[País]],IFERROR(Emisiones_CH4_CO2eq_LA[[#This Row],[UCTUS (kilotoneladas CO₂e)]]-Q299,0),0)</f>
        <v>0</v>
      </c>
      <c r="S300">
        <f>IF(A299=Emisiones_CH4_CO2eq_LA[[#This Row],[País]],IFERROR(((Emisiones_CH4_CO2eq_LA[[#This Row],[UCTUS (kilotoneladas CO₂e)]]-Q299)/Q299)*100,0),0)</f>
        <v>0</v>
      </c>
      <c r="T300">
        <v>0.18434987252402399</v>
      </c>
      <c r="U300">
        <v>0</v>
      </c>
      <c r="V300">
        <f>IF(A299=Emisiones_CH4_CO2eq_LA[[#This Row],[País]],IFERROR(Emisiones_CH4_CO2eq_LA[[#This Row],[Industria (kilotoneladas CO₂e)]]-U299,0),0)</f>
        <v>0</v>
      </c>
      <c r="W300">
        <f>IF(A299=Emisiones_CH4_CO2eq_LA[[#This Row],[País]],IFERROR(((Emisiones_CH4_CO2eq_LA[[#This Row],[Industria (kilotoneladas CO₂e)]]-U299)/U299)*100,0),0)</f>
        <v>0</v>
      </c>
      <c r="X300">
        <v>0</v>
      </c>
      <c r="Y300">
        <v>920</v>
      </c>
      <c r="Z300">
        <f>IF(A299=Emisiones_CH4_CO2eq_LA[[#This Row],[País]],IFERROR(Emisiones_CH4_CO2eq_LA[[#This Row],[Otras Quemas de Combustible (kilotoneladas CO₂e)]]-Y299,0),0)</f>
        <v>10</v>
      </c>
      <c r="AA300">
        <f>IF(A299=Emisiones_CH4_CO2eq_LA[[#This Row],[País]],IFERROR(((Emisiones_CH4_CO2eq_LA[[#This Row],[Otras Quemas de Combustible (kilotoneladas CO₂e)]]-Y299)/Y299)*100,0),0)</f>
        <v>1.098901098901099</v>
      </c>
      <c r="AB300">
        <v>0.18</v>
      </c>
    </row>
    <row r="301" spans="1:28" x14ac:dyDescent="0.25">
      <c r="A301" t="s">
        <v>147</v>
      </c>
      <c r="B301" t="s">
        <v>147</v>
      </c>
      <c r="C301" t="s">
        <v>148</v>
      </c>
      <c r="D301">
        <v>1992</v>
      </c>
      <c r="E301">
        <v>3740</v>
      </c>
      <c r="F301">
        <f>IF(A300=Emisiones_CH4_CO2eq_LA[[#This Row],[País]],IFERROR(Emisiones_CH4_CO2eq_LA[[#This Row],[Agricultura (kilotoneladas CO₂e)]]-E300,0),0)</f>
        <v>-60</v>
      </c>
      <c r="G301">
        <f>IF(A300=Emisiones_CH4_CO2eq_LA[[#This Row],[País]],IFERROR(((Emisiones_CH4_CO2eq_LA[[#This Row],[Agricultura (kilotoneladas CO₂e)]]-E300)/E300)*100,0),0)</f>
        <v>-1.5789473684210527</v>
      </c>
      <c r="H301">
        <v>0.71306005719733001</v>
      </c>
      <c r="I301">
        <v>0</v>
      </c>
      <c r="J301">
        <f>IF(A300=Emisiones_CH4_CO2eq_LA[[#This Row],[País]],IFERROR(Emisiones_CH4_CO2eq_LA[[#This Row],[Emisiones Fugitivas (kilotoneladas CO₂e)]]-I300,0),0)</f>
        <v>0</v>
      </c>
      <c r="K301">
        <f>IF(A300=Emisiones_CH4_CO2eq_LA[[#This Row],[País]],IFERROR(((Emisiones_CH4_CO2eq_LA[[#This Row],[Emisiones Fugitivas (kilotoneladas CO₂e)]]-I300)/I300)*100,0),0)</f>
        <v>0</v>
      </c>
      <c r="L301">
        <v>0</v>
      </c>
      <c r="M301">
        <v>2940</v>
      </c>
      <c r="N301">
        <f>IF(A300=Emisiones_CH4_CO2eq_LA[[#This Row],[País]],IFERROR(Emisiones_CH4_CO2eq_LA[[#This Row],[Residuos (kilotoneladas CO₂e)]]-M300,0),0)</f>
        <v>80</v>
      </c>
      <c r="O301">
        <f>IF(A300=Emisiones_CH4_CO2eq_LA[[#This Row],[País]],IFERROR(((Emisiones_CH4_CO2eq_LA[[#This Row],[Residuos (kilotoneladas CO₂e)]]-M300)/M300)*100,0),0)</f>
        <v>2.7972027972027971</v>
      </c>
      <c r="P301">
        <v>0.56053384175405097</v>
      </c>
      <c r="Q301">
        <v>940</v>
      </c>
      <c r="R301">
        <f>IF(A300=Emisiones_CH4_CO2eq_LA[[#This Row],[País]],IFERROR(Emisiones_CH4_CO2eq_LA[[#This Row],[UCTUS (kilotoneladas CO₂e)]]-Q300,0),0)</f>
        <v>0</v>
      </c>
      <c r="S301">
        <f>IF(A300=Emisiones_CH4_CO2eq_LA[[#This Row],[País]],IFERROR(((Emisiones_CH4_CO2eq_LA[[#This Row],[UCTUS (kilotoneladas CO₂e)]]-Q300)/Q300)*100,0),0)</f>
        <v>0</v>
      </c>
      <c r="T301">
        <v>0.17921830314585299</v>
      </c>
      <c r="U301">
        <v>0</v>
      </c>
      <c r="V301">
        <f>IF(A300=Emisiones_CH4_CO2eq_LA[[#This Row],[País]],IFERROR(Emisiones_CH4_CO2eq_LA[[#This Row],[Industria (kilotoneladas CO₂e)]]-U300,0),0)</f>
        <v>0</v>
      </c>
      <c r="W301">
        <f>IF(A300=Emisiones_CH4_CO2eq_LA[[#This Row],[País]],IFERROR(((Emisiones_CH4_CO2eq_LA[[#This Row],[Industria (kilotoneladas CO₂e)]]-U300)/U300)*100,0),0)</f>
        <v>0</v>
      </c>
      <c r="X301">
        <v>0</v>
      </c>
      <c r="Y301">
        <v>940</v>
      </c>
      <c r="Z301">
        <f>IF(A300=Emisiones_CH4_CO2eq_LA[[#This Row],[País]],IFERROR(Emisiones_CH4_CO2eq_LA[[#This Row],[Otras Quemas de Combustible (kilotoneladas CO₂e)]]-Y300,0),0)</f>
        <v>20</v>
      </c>
      <c r="AA301">
        <f>IF(A300=Emisiones_CH4_CO2eq_LA[[#This Row],[País]],IFERROR(((Emisiones_CH4_CO2eq_LA[[#This Row],[Otras Quemas de Combustible (kilotoneladas CO₂e)]]-Y300)/Y300)*100,0),0)</f>
        <v>2.1739130434782608</v>
      </c>
      <c r="AB301">
        <v>0.18</v>
      </c>
    </row>
    <row r="302" spans="1:28" x14ac:dyDescent="0.25">
      <c r="A302" t="s">
        <v>147</v>
      </c>
      <c r="B302" t="s">
        <v>147</v>
      </c>
      <c r="C302" t="s">
        <v>148</v>
      </c>
      <c r="D302">
        <v>1993</v>
      </c>
      <c r="E302">
        <v>3320</v>
      </c>
      <c r="F302">
        <f>IF(A301=Emisiones_CH4_CO2eq_LA[[#This Row],[País]],IFERROR(Emisiones_CH4_CO2eq_LA[[#This Row],[Agricultura (kilotoneladas CO₂e)]]-E301,0),0)</f>
        <v>-420</v>
      </c>
      <c r="G302">
        <f>IF(A301=Emisiones_CH4_CO2eq_LA[[#This Row],[País]],IFERROR(((Emisiones_CH4_CO2eq_LA[[#This Row],[Agricultura (kilotoneladas CO₂e)]]-E301)/E301)*100,0),0)</f>
        <v>-11.229946524064172</v>
      </c>
      <c r="H302">
        <v>0.61549870226177195</v>
      </c>
      <c r="I302">
        <v>0</v>
      </c>
      <c r="J302">
        <f>IF(A301=Emisiones_CH4_CO2eq_LA[[#This Row],[País]],IFERROR(Emisiones_CH4_CO2eq_LA[[#This Row],[Emisiones Fugitivas (kilotoneladas CO₂e)]]-I301,0),0)</f>
        <v>0</v>
      </c>
      <c r="K302">
        <f>IF(A301=Emisiones_CH4_CO2eq_LA[[#This Row],[País]],IFERROR(((Emisiones_CH4_CO2eq_LA[[#This Row],[Emisiones Fugitivas (kilotoneladas CO₂e)]]-I301)/I301)*100,0),0)</f>
        <v>0</v>
      </c>
      <c r="L302">
        <v>0</v>
      </c>
      <c r="M302">
        <v>3030</v>
      </c>
      <c r="N302">
        <f>IF(A301=Emisiones_CH4_CO2eq_LA[[#This Row],[País]],IFERROR(Emisiones_CH4_CO2eq_LA[[#This Row],[Residuos (kilotoneladas CO₂e)]]-M301,0),0)</f>
        <v>90</v>
      </c>
      <c r="O302">
        <f>IF(A301=Emisiones_CH4_CO2eq_LA[[#This Row],[País]],IFERROR(((Emisiones_CH4_CO2eq_LA[[#This Row],[Residuos (kilotoneladas CO₂e)]]-M301)/M301)*100,0),0)</f>
        <v>3.0612244897959182</v>
      </c>
      <c r="P302">
        <v>0.56173526140155705</v>
      </c>
      <c r="Q302">
        <v>940</v>
      </c>
      <c r="R302">
        <f>IF(A301=Emisiones_CH4_CO2eq_LA[[#This Row],[País]],IFERROR(Emisiones_CH4_CO2eq_LA[[#This Row],[UCTUS (kilotoneladas CO₂e)]]-Q301,0),0)</f>
        <v>0</v>
      </c>
      <c r="S302">
        <f>IF(A301=Emisiones_CH4_CO2eq_LA[[#This Row],[País]],IFERROR(((Emisiones_CH4_CO2eq_LA[[#This Row],[UCTUS (kilotoneladas CO₂e)]]-Q301)/Q301)*100,0),0)</f>
        <v>0</v>
      </c>
      <c r="T302">
        <v>0.17426770485724799</v>
      </c>
      <c r="U302">
        <v>0</v>
      </c>
      <c r="V302">
        <f>IF(A301=Emisiones_CH4_CO2eq_LA[[#This Row],[País]],IFERROR(Emisiones_CH4_CO2eq_LA[[#This Row],[Industria (kilotoneladas CO₂e)]]-U301,0),0)</f>
        <v>0</v>
      </c>
      <c r="W302">
        <f>IF(A301=Emisiones_CH4_CO2eq_LA[[#This Row],[País]],IFERROR(((Emisiones_CH4_CO2eq_LA[[#This Row],[Industria (kilotoneladas CO₂e)]]-U301)/U301)*100,0),0)</f>
        <v>0</v>
      </c>
      <c r="X302">
        <v>0</v>
      </c>
      <c r="Y302">
        <v>960</v>
      </c>
      <c r="Z302">
        <f>IF(A301=Emisiones_CH4_CO2eq_LA[[#This Row],[País]],IFERROR(Emisiones_CH4_CO2eq_LA[[#This Row],[Otras Quemas de Combustible (kilotoneladas CO₂e)]]-Y301,0),0)</f>
        <v>20</v>
      </c>
      <c r="AA302">
        <f>IF(A301=Emisiones_CH4_CO2eq_LA[[#This Row],[País]],IFERROR(((Emisiones_CH4_CO2eq_LA[[#This Row],[Otras Quemas de Combustible (kilotoneladas CO₂e)]]-Y301)/Y301)*100,0),0)</f>
        <v>2.1276595744680851</v>
      </c>
      <c r="AB302">
        <v>0.18</v>
      </c>
    </row>
    <row r="303" spans="1:28" x14ac:dyDescent="0.25">
      <c r="A303" t="s">
        <v>147</v>
      </c>
      <c r="B303" t="s">
        <v>147</v>
      </c>
      <c r="C303" t="s">
        <v>148</v>
      </c>
      <c r="D303">
        <v>1994</v>
      </c>
      <c r="E303">
        <v>3620</v>
      </c>
      <c r="F303">
        <f>IF(A302=Emisiones_CH4_CO2eq_LA[[#This Row],[País]],IFERROR(Emisiones_CH4_CO2eq_LA[[#This Row],[Agricultura (kilotoneladas CO₂e)]]-E302,0),0)</f>
        <v>300</v>
      </c>
      <c r="G303">
        <f>IF(A302=Emisiones_CH4_CO2eq_LA[[#This Row],[País]],IFERROR(((Emisiones_CH4_CO2eq_LA[[#This Row],[Agricultura (kilotoneladas CO₂e)]]-E302)/E302)*100,0),0)</f>
        <v>9.0361445783132535</v>
      </c>
      <c r="H303">
        <v>0.65236979635970405</v>
      </c>
      <c r="I303">
        <v>0</v>
      </c>
      <c r="J303">
        <f>IF(A302=Emisiones_CH4_CO2eq_LA[[#This Row],[País]],IFERROR(Emisiones_CH4_CO2eq_LA[[#This Row],[Emisiones Fugitivas (kilotoneladas CO₂e)]]-I302,0),0)</f>
        <v>0</v>
      </c>
      <c r="K303">
        <f>IF(A302=Emisiones_CH4_CO2eq_LA[[#This Row],[País]],IFERROR(((Emisiones_CH4_CO2eq_LA[[#This Row],[Emisiones Fugitivas (kilotoneladas CO₂e)]]-I302)/I302)*100,0),0)</f>
        <v>0</v>
      </c>
      <c r="L303">
        <v>0</v>
      </c>
      <c r="M303">
        <v>3110</v>
      </c>
      <c r="N303">
        <f>IF(A302=Emisiones_CH4_CO2eq_LA[[#This Row],[País]],IFERROR(Emisiones_CH4_CO2eq_LA[[#This Row],[Residuos (kilotoneladas CO₂e)]]-M302,0),0)</f>
        <v>80</v>
      </c>
      <c r="O303">
        <f>IF(A302=Emisiones_CH4_CO2eq_LA[[#This Row],[País]],IFERROR(((Emisiones_CH4_CO2eq_LA[[#This Row],[Residuos (kilotoneladas CO₂e)]]-M302)/M302)*100,0),0)</f>
        <v>2.6402640264026402</v>
      </c>
      <c r="P303">
        <v>0.56046134438637596</v>
      </c>
      <c r="Q303">
        <v>940</v>
      </c>
      <c r="R303">
        <f>IF(A302=Emisiones_CH4_CO2eq_LA[[#This Row],[País]],IFERROR(Emisiones_CH4_CO2eq_LA[[#This Row],[UCTUS (kilotoneladas CO₂e)]]-Q302,0),0)</f>
        <v>0</v>
      </c>
      <c r="S303">
        <f>IF(A302=Emisiones_CH4_CO2eq_LA[[#This Row],[País]],IFERROR(((Emisiones_CH4_CO2eq_LA[[#This Row],[UCTUS (kilotoneladas CO₂e)]]-Q302)/Q302)*100,0),0)</f>
        <v>0</v>
      </c>
      <c r="T303">
        <v>0.169399891872409</v>
      </c>
      <c r="U303">
        <v>0</v>
      </c>
      <c r="V303">
        <f>IF(A302=Emisiones_CH4_CO2eq_LA[[#This Row],[País]],IFERROR(Emisiones_CH4_CO2eq_LA[[#This Row],[Industria (kilotoneladas CO₂e)]]-U302,0),0)</f>
        <v>0</v>
      </c>
      <c r="W303">
        <f>IF(A302=Emisiones_CH4_CO2eq_LA[[#This Row],[País]],IFERROR(((Emisiones_CH4_CO2eq_LA[[#This Row],[Industria (kilotoneladas CO₂e)]]-U302)/U302)*100,0),0)</f>
        <v>0</v>
      </c>
      <c r="X303">
        <v>0</v>
      </c>
      <c r="Y303">
        <v>980</v>
      </c>
      <c r="Z303">
        <f>IF(A302=Emisiones_CH4_CO2eq_LA[[#This Row],[País]],IFERROR(Emisiones_CH4_CO2eq_LA[[#This Row],[Otras Quemas de Combustible (kilotoneladas CO₂e)]]-Y302,0),0)</f>
        <v>20</v>
      </c>
      <c r="AA303">
        <f>IF(A302=Emisiones_CH4_CO2eq_LA[[#This Row],[País]],IFERROR(((Emisiones_CH4_CO2eq_LA[[#This Row],[Otras Quemas de Combustible (kilotoneladas CO₂e)]]-Y302)/Y302)*100,0),0)</f>
        <v>2.083333333333333</v>
      </c>
      <c r="AB303">
        <v>0.18</v>
      </c>
    </row>
    <row r="304" spans="1:28" x14ac:dyDescent="0.25">
      <c r="A304" t="s">
        <v>147</v>
      </c>
      <c r="B304" t="s">
        <v>147</v>
      </c>
      <c r="C304" t="s">
        <v>148</v>
      </c>
      <c r="D304">
        <v>1995</v>
      </c>
      <c r="E304">
        <v>3360</v>
      </c>
      <c r="F304">
        <f>IF(A303=Emisiones_CH4_CO2eq_LA[[#This Row],[País]],IFERROR(Emisiones_CH4_CO2eq_LA[[#This Row],[Agricultura (kilotoneladas CO₂e)]]-E303,0),0)</f>
        <v>-260</v>
      </c>
      <c r="G304">
        <f>IF(A303=Emisiones_CH4_CO2eq_LA[[#This Row],[País]],IFERROR(((Emisiones_CH4_CO2eq_LA[[#This Row],[Agricultura (kilotoneladas CO₂e)]]-E303)/E303)*100,0),0)</f>
        <v>-7.1823204419889501</v>
      </c>
      <c r="H304">
        <v>0.58854440357330495</v>
      </c>
      <c r="I304">
        <v>0</v>
      </c>
      <c r="J304">
        <f>IF(A303=Emisiones_CH4_CO2eq_LA[[#This Row],[País]],IFERROR(Emisiones_CH4_CO2eq_LA[[#This Row],[Emisiones Fugitivas (kilotoneladas CO₂e)]]-I303,0),0)</f>
        <v>0</v>
      </c>
      <c r="K304">
        <f>IF(A303=Emisiones_CH4_CO2eq_LA[[#This Row],[País]],IFERROR(((Emisiones_CH4_CO2eq_LA[[#This Row],[Emisiones Fugitivas (kilotoneladas CO₂e)]]-I303)/I303)*100,0),0)</f>
        <v>0</v>
      </c>
      <c r="L304">
        <v>0</v>
      </c>
      <c r="M304">
        <v>3200</v>
      </c>
      <c r="N304">
        <f>IF(A303=Emisiones_CH4_CO2eq_LA[[#This Row],[País]],IFERROR(Emisiones_CH4_CO2eq_LA[[#This Row],[Residuos (kilotoneladas CO₂e)]]-M303,0),0)</f>
        <v>90</v>
      </c>
      <c r="O304">
        <f>IF(A303=Emisiones_CH4_CO2eq_LA[[#This Row],[País]],IFERROR(((Emisiones_CH4_CO2eq_LA[[#This Row],[Residuos (kilotoneladas CO₂e)]]-M303)/M303)*100,0),0)</f>
        <v>2.8938906752411575</v>
      </c>
      <c r="P304">
        <v>0.560518479593624</v>
      </c>
      <c r="Q304">
        <v>940</v>
      </c>
      <c r="R304">
        <f>IF(A303=Emisiones_CH4_CO2eq_LA[[#This Row],[País]],IFERROR(Emisiones_CH4_CO2eq_LA[[#This Row],[UCTUS (kilotoneladas CO₂e)]]-Q303,0),0)</f>
        <v>0</v>
      </c>
      <c r="S304">
        <f>IF(A303=Emisiones_CH4_CO2eq_LA[[#This Row],[País]],IFERROR(((Emisiones_CH4_CO2eq_LA[[#This Row],[UCTUS (kilotoneladas CO₂e)]]-Q303)/Q303)*100,0),0)</f>
        <v>0</v>
      </c>
      <c r="T304">
        <v>0.164652303380627</v>
      </c>
      <c r="U304">
        <v>0</v>
      </c>
      <c r="V304">
        <f>IF(A303=Emisiones_CH4_CO2eq_LA[[#This Row],[País]],IFERROR(Emisiones_CH4_CO2eq_LA[[#This Row],[Industria (kilotoneladas CO₂e)]]-U303,0),0)</f>
        <v>0</v>
      </c>
      <c r="W304">
        <f>IF(A303=Emisiones_CH4_CO2eq_LA[[#This Row],[País]],IFERROR(((Emisiones_CH4_CO2eq_LA[[#This Row],[Industria (kilotoneladas CO₂e)]]-U303)/U303)*100,0),0)</f>
        <v>0</v>
      </c>
      <c r="X304">
        <v>0</v>
      </c>
      <c r="Y304">
        <v>1000</v>
      </c>
      <c r="Z304">
        <f>IF(A303=Emisiones_CH4_CO2eq_LA[[#This Row],[País]],IFERROR(Emisiones_CH4_CO2eq_LA[[#This Row],[Otras Quemas de Combustible (kilotoneladas CO₂e)]]-Y303,0),0)</f>
        <v>20</v>
      </c>
      <c r="AA304">
        <f>IF(A303=Emisiones_CH4_CO2eq_LA[[#This Row],[País]],IFERROR(((Emisiones_CH4_CO2eq_LA[[#This Row],[Otras Quemas de Combustible (kilotoneladas CO₂e)]]-Y303)/Y303)*100,0),0)</f>
        <v>2.0408163265306123</v>
      </c>
      <c r="AB304">
        <v>0.17</v>
      </c>
    </row>
    <row r="305" spans="1:28" x14ac:dyDescent="0.25">
      <c r="A305" t="s">
        <v>147</v>
      </c>
      <c r="B305" t="s">
        <v>147</v>
      </c>
      <c r="C305" t="s">
        <v>148</v>
      </c>
      <c r="D305">
        <v>1996</v>
      </c>
      <c r="E305">
        <v>3370</v>
      </c>
      <c r="F305">
        <f>IF(A304=Emisiones_CH4_CO2eq_LA[[#This Row],[País]],IFERROR(Emisiones_CH4_CO2eq_LA[[#This Row],[Agricultura (kilotoneladas CO₂e)]]-E304,0),0)</f>
        <v>10</v>
      </c>
      <c r="G305">
        <f>IF(A304=Emisiones_CH4_CO2eq_LA[[#This Row],[País]],IFERROR(((Emisiones_CH4_CO2eq_LA[[#This Row],[Agricultura (kilotoneladas CO₂e)]]-E304)/E304)*100,0),0)</f>
        <v>0.29761904761904762</v>
      </c>
      <c r="H305">
        <v>0.57361702127659497</v>
      </c>
      <c r="I305">
        <v>0</v>
      </c>
      <c r="J305">
        <f>IF(A304=Emisiones_CH4_CO2eq_LA[[#This Row],[País]],IFERROR(Emisiones_CH4_CO2eq_LA[[#This Row],[Emisiones Fugitivas (kilotoneladas CO₂e)]]-I304,0),0)</f>
        <v>0</v>
      </c>
      <c r="K305">
        <f>IF(A304=Emisiones_CH4_CO2eq_LA[[#This Row],[País]],IFERROR(((Emisiones_CH4_CO2eq_LA[[#This Row],[Emisiones Fugitivas (kilotoneladas CO₂e)]]-I304)/I304)*100,0),0)</f>
        <v>0</v>
      </c>
      <c r="L305">
        <v>0</v>
      </c>
      <c r="M305">
        <v>2910</v>
      </c>
      <c r="N305">
        <f>IF(A304=Emisiones_CH4_CO2eq_LA[[#This Row],[País]],IFERROR(Emisiones_CH4_CO2eq_LA[[#This Row],[Residuos (kilotoneladas CO₂e)]]-M304,0),0)</f>
        <v>-290</v>
      </c>
      <c r="O305">
        <f>IF(A304=Emisiones_CH4_CO2eq_LA[[#This Row],[País]],IFERROR(((Emisiones_CH4_CO2eq_LA[[#This Row],[Residuos (kilotoneladas CO₂e)]]-M304)/M304)*100,0),0)</f>
        <v>-9.0625</v>
      </c>
      <c r="P305">
        <v>0.49531914893617002</v>
      </c>
      <c r="Q305">
        <v>250</v>
      </c>
      <c r="R305">
        <f>IF(A304=Emisiones_CH4_CO2eq_LA[[#This Row],[País]],IFERROR(Emisiones_CH4_CO2eq_LA[[#This Row],[UCTUS (kilotoneladas CO₂e)]]-Q304,0),0)</f>
        <v>-690</v>
      </c>
      <c r="S305">
        <f>IF(A304=Emisiones_CH4_CO2eq_LA[[#This Row],[País]],IFERROR(((Emisiones_CH4_CO2eq_LA[[#This Row],[UCTUS (kilotoneladas CO₂e)]]-Q304)/Q304)*100,0),0)</f>
        <v>-73.40425531914893</v>
      </c>
      <c r="T305">
        <v>4.2553191489361701E-2</v>
      </c>
      <c r="U305">
        <v>0</v>
      </c>
      <c r="V305">
        <f>IF(A304=Emisiones_CH4_CO2eq_LA[[#This Row],[País]],IFERROR(Emisiones_CH4_CO2eq_LA[[#This Row],[Industria (kilotoneladas CO₂e)]]-U304,0),0)</f>
        <v>0</v>
      </c>
      <c r="W305">
        <f>IF(A304=Emisiones_CH4_CO2eq_LA[[#This Row],[País]],IFERROR(((Emisiones_CH4_CO2eq_LA[[#This Row],[Industria (kilotoneladas CO₂e)]]-U304)/U304)*100,0),0)</f>
        <v>0</v>
      </c>
      <c r="X305">
        <v>0</v>
      </c>
      <c r="Y305">
        <v>980</v>
      </c>
      <c r="Z305">
        <f>IF(A304=Emisiones_CH4_CO2eq_LA[[#This Row],[País]],IFERROR(Emisiones_CH4_CO2eq_LA[[#This Row],[Otras Quemas de Combustible (kilotoneladas CO₂e)]]-Y304,0),0)</f>
        <v>-20</v>
      </c>
      <c r="AA305">
        <f>IF(A304=Emisiones_CH4_CO2eq_LA[[#This Row],[País]],IFERROR(((Emisiones_CH4_CO2eq_LA[[#This Row],[Otras Quemas de Combustible (kilotoneladas CO₂e)]]-Y304)/Y304)*100,0),0)</f>
        <v>-2</v>
      </c>
      <c r="AB305">
        <v>0.17</v>
      </c>
    </row>
    <row r="306" spans="1:28" x14ac:dyDescent="0.25">
      <c r="A306" t="s">
        <v>147</v>
      </c>
      <c r="B306" t="s">
        <v>147</v>
      </c>
      <c r="C306" t="s">
        <v>148</v>
      </c>
      <c r="D306">
        <v>1997</v>
      </c>
      <c r="E306">
        <v>3270</v>
      </c>
      <c r="F306">
        <f>IF(A305=Emisiones_CH4_CO2eq_LA[[#This Row],[País]],IFERROR(Emisiones_CH4_CO2eq_LA[[#This Row],[Agricultura (kilotoneladas CO₂e)]]-E305,0),0)</f>
        <v>-100</v>
      </c>
      <c r="G306">
        <f>IF(A305=Emisiones_CH4_CO2eq_LA[[#This Row],[País]],IFERROR(((Emisiones_CH4_CO2eq_LA[[#This Row],[Agricultura (kilotoneladas CO₂e)]]-E305)/E305)*100,0),0)</f>
        <v>-2.9673590504451042</v>
      </c>
      <c r="H306">
        <v>0.54085345683096198</v>
      </c>
      <c r="I306">
        <v>0</v>
      </c>
      <c r="J306">
        <f>IF(A305=Emisiones_CH4_CO2eq_LA[[#This Row],[País]],IFERROR(Emisiones_CH4_CO2eq_LA[[#This Row],[Emisiones Fugitivas (kilotoneladas CO₂e)]]-I305,0),0)</f>
        <v>0</v>
      </c>
      <c r="K306">
        <f>IF(A305=Emisiones_CH4_CO2eq_LA[[#This Row],[País]],IFERROR(((Emisiones_CH4_CO2eq_LA[[#This Row],[Emisiones Fugitivas (kilotoneladas CO₂e)]]-I305)/I305)*100,0),0)</f>
        <v>0</v>
      </c>
      <c r="L306">
        <v>0</v>
      </c>
      <c r="M306">
        <v>2610</v>
      </c>
      <c r="N306">
        <f>IF(A305=Emisiones_CH4_CO2eq_LA[[#This Row],[País]],IFERROR(Emisiones_CH4_CO2eq_LA[[#This Row],[Residuos (kilotoneladas CO₂e)]]-M305,0),0)</f>
        <v>-300</v>
      </c>
      <c r="O306">
        <f>IF(A305=Emisiones_CH4_CO2eq_LA[[#This Row],[País]],IFERROR(((Emisiones_CH4_CO2eq_LA[[#This Row],[Residuos (kilotoneladas CO₂e)]]-M305)/M305)*100,0),0)</f>
        <v>-10.309278350515463</v>
      </c>
      <c r="P306">
        <v>0.43169037380086001</v>
      </c>
      <c r="Q306">
        <v>530</v>
      </c>
      <c r="R306">
        <f>IF(A305=Emisiones_CH4_CO2eq_LA[[#This Row],[País]],IFERROR(Emisiones_CH4_CO2eq_LA[[#This Row],[UCTUS (kilotoneladas CO₂e)]]-Q305,0),0)</f>
        <v>280</v>
      </c>
      <c r="S306">
        <f>IF(A305=Emisiones_CH4_CO2eq_LA[[#This Row],[País]],IFERROR(((Emisiones_CH4_CO2eq_LA[[#This Row],[UCTUS (kilotoneladas CO₂e)]]-Q305)/Q305)*100,0),0)</f>
        <v>112.00000000000001</v>
      </c>
      <c r="T306">
        <v>8.7661263645385304E-2</v>
      </c>
      <c r="U306">
        <v>0</v>
      </c>
      <c r="V306">
        <f>IF(A305=Emisiones_CH4_CO2eq_LA[[#This Row],[País]],IFERROR(Emisiones_CH4_CO2eq_LA[[#This Row],[Industria (kilotoneladas CO₂e)]]-U305,0),0)</f>
        <v>0</v>
      </c>
      <c r="W306">
        <f>IF(A305=Emisiones_CH4_CO2eq_LA[[#This Row],[País]],IFERROR(((Emisiones_CH4_CO2eq_LA[[#This Row],[Industria (kilotoneladas CO₂e)]]-U305)/U305)*100,0),0)</f>
        <v>0</v>
      </c>
      <c r="X306">
        <v>0</v>
      </c>
      <c r="Y306">
        <v>950</v>
      </c>
      <c r="Z306">
        <f>IF(A305=Emisiones_CH4_CO2eq_LA[[#This Row],[País]],IFERROR(Emisiones_CH4_CO2eq_LA[[#This Row],[Otras Quemas de Combustible (kilotoneladas CO₂e)]]-Y305,0),0)</f>
        <v>-30</v>
      </c>
      <c r="AA306">
        <f>IF(A305=Emisiones_CH4_CO2eq_LA[[#This Row],[País]],IFERROR(((Emisiones_CH4_CO2eq_LA[[#This Row],[Otras Quemas de Combustible (kilotoneladas CO₂e)]]-Y305)/Y305)*100,0),0)</f>
        <v>-3.0612244897959182</v>
      </c>
      <c r="AB306">
        <v>0.16</v>
      </c>
    </row>
    <row r="307" spans="1:28" x14ac:dyDescent="0.25">
      <c r="A307" t="s">
        <v>147</v>
      </c>
      <c r="B307" t="s">
        <v>147</v>
      </c>
      <c r="C307" t="s">
        <v>148</v>
      </c>
      <c r="D307">
        <v>1998</v>
      </c>
      <c r="E307">
        <v>3110</v>
      </c>
      <c r="F307">
        <f>IF(A306=Emisiones_CH4_CO2eq_LA[[#This Row],[País]],IFERROR(Emisiones_CH4_CO2eq_LA[[#This Row],[Agricultura (kilotoneladas CO₂e)]]-E306,0),0)</f>
        <v>-160</v>
      </c>
      <c r="G307">
        <f>IF(A306=Emisiones_CH4_CO2eq_LA[[#This Row],[País]],IFERROR(((Emisiones_CH4_CO2eq_LA[[#This Row],[Agricultura (kilotoneladas CO₂e)]]-E306)/E306)*100,0),0)</f>
        <v>-4.8929663608562688</v>
      </c>
      <c r="H307">
        <v>0.5</v>
      </c>
      <c r="I307">
        <v>0</v>
      </c>
      <c r="J307">
        <f>IF(A306=Emisiones_CH4_CO2eq_LA[[#This Row],[País]],IFERROR(Emisiones_CH4_CO2eq_LA[[#This Row],[Emisiones Fugitivas (kilotoneladas CO₂e)]]-I306,0),0)</f>
        <v>0</v>
      </c>
      <c r="K307">
        <f>IF(A306=Emisiones_CH4_CO2eq_LA[[#This Row],[País]],IFERROR(((Emisiones_CH4_CO2eq_LA[[#This Row],[Emisiones Fugitivas (kilotoneladas CO₂e)]]-I306)/I306)*100,0),0)</f>
        <v>0</v>
      </c>
      <c r="L307">
        <v>0</v>
      </c>
      <c r="M307">
        <v>2320</v>
      </c>
      <c r="N307">
        <f>IF(A306=Emisiones_CH4_CO2eq_LA[[#This Row],[País]],IFERROR(Emisiones_CH4_CO2eq_LA[[#This Row],[Residuos (kilotoneladas CO₂e)]]-M306,0),0)</f>
        <v>-290</v>
      </c>
      <c r="O307">
        <f>IF(A306=Emisiones_CH4_CO2eq_LA[[#This Row],[País]],IFERROR(((Emisiones_CH4_CO2eq_LA[[#This Row],[Residuos (kilotoneladas CO₂e)]]-M306)/M306)*100,0),0)</f>
        <v>-11.111111111111111</v>
      </c>
      <c r="P307">
        <v>0.37299035369774902</v>
      </c>
      <c r="Q307">
        <v>750</v>
      </c>
      <c r="R307">
        <f>IF(A306=Emisiones_CH4_CO2eq_LA[[#This Row],[País]],IFERROR(Emisiones_CH4_CO2eq_LA[[#This Row],[UCTUS (kilotoneladas CO₂e)]]-Q306,0),0)</f>
        <v>220</v>
      </c>
      <c r="S307">
        <f>IF(A306=Emisiones_CH4_CO2eq_LA[[#This Row],[País]],IFERROR(((Emisiones_CH4_CO2eq_LA[[#This Row],[UCTUS (kilotoneladas CO₂e)]]-Q306)/Q306)*100,0),0)</f>
        <v>41.509433962264154</v>
      </c>
      <c r="T307">
        <v>0.120578778135048</v>
      </c>
      <c r="U307">
        <v>0</v>
      </c>
      <c r="V307">
        <f>IF(A306=Emisiones_CH4_CO2eq_LA[[#This Row],[País]],IFERROR(Emisiones_CH4_CO2eq_LA[[#This Row],[Industria (kilotoneladas CO₂e)]]-U306,0),0)</f>
        <v>0</v>
      </c>
      <c r="W307">
        <f>IF(A306=Emisiones_CH4_CO2eq_LA[[#This Row],[País]],IFERROR(((Emisiones_CH4_CO2eq_LA[[#This Row],[Industria (kilotoneladas CO₂e)]]-U306)/U306)*100,0),0)</f>
        <v>0</v>
      </c>
      <c r="X307">
        <v>0</v>
      </c>
      <c r="Y307">
        <v>930</v>
      </c>
      <c r="Z307">
        <f>IF(A306=Emisiones_CH4_CO2eq_LA[[#This Row],[País]],IFERROR(Emisiones_CH4_CO2eq_LA[[#This Row],[Otras Quemas de Combustible (kilotoneladas CO₂e)]]-Y306,0),0)</f>
        <v>-20</v>
      </c>
      <c r="AA307">
        <f>IF(A306=Emisiones_CH4_CO2eq_LA[[#This Row],[País]],IFERROR(((Emisiones_CH4_CO2eq_LA[[#This Row],[Otras Quemas de Combustible (kilotoneladas CO₂e)]]-Y306)/Y306)*100,0),0)</f>
        <v>-2.1052631578947367</v>
      </c>
      <c r="AB307">
        <v>0.15</v>
      </c>
    </row>
    <row r="308" spans="1:28" x14ac:dyDescent="0.25">
      <c r="A308" t="s">
        <v>147</v>
      </c>
      <c r="B308" t="s">
        <v>147</v>
      </c>
      <c r="C308" t="s">
        <v>148</v>
      </c>
      <c r="D308">
        <v>1999</v>
      </c>
      <c r="E308">
        <v>2760</v>
      </c>
      <c r="F308">
        <f>IF(A307=Emisiones_CH4_CO2eq_LA[[#This Row],[País]],IFERROR(Emisiones_CH4_CO2eq_LA[[#This Row],[Agricultura (kilotoneladas CO₂e)]]-E307,0),0)</f>
        <v>-350</v>
      </c>
      <c r="G308">
        <f>IF(A307=Emisiones_CH4_CO2eq_LA[[#This Row],[País]],IFERROR(((Emisiones_CH4_CO2eq_LA[[#This Row],[Agricultura (kilotoneladas CO₂e)]]-E307)/E307)*100,0),0)</f>
        <v>-11.254019292604502</v>
      </c>
      <c r="H308">
        <v>0.43145224323901799</v>
      </c>
      <c r="I308">
        <v>0</v>
      </c>
      <c r="J308">
        <f>IF(A307=Emisiones_CH4_CO2eq_LA[[#This Row],[País]],IFERROR(Emisiones_CH4_CO2eq_LA[[#This Row],[Emisiones Fugitivas (kilotoneladas CO₂e)]]-I307,0),0)</f>
        <v>0</v>
      </c>
      <c r="K308">
        <f>IF(A307=Emisiones_CH4_CO2eq_LA[[#This Row],[País]],IFERROR(((Emisiones_CH4_CO2eq_LA[[#This Row],[Emisiones Fugitivas (kilotoneladas CO₂e)]]-I307)/I307)*100,0),0)</f>
        <v>0</v>
      </c>
      <c r="L308">
        <v>0</v>
      </c>
      <c r="M308">
        <v>2020</v>
      </c>
      <c r="N308">
        <f>IF(A307=Emisiones_CH4_CO2eq_LA[[#This Row],[País]],IFERROR(Emisiones_CH4_CO2eq_LA[[#This Row],[Residuos (kilotoneladas CO₂e)]]-M307,0),0)</f>
        <v>-300</v>
      </c>
      <c r="O308">
        <f>IF(A307=Emisiones_CH4_CO2eq_LA[[#This Row],[País]],IFERROR(((Emisiones_CH4_CO2eq_LA[[#This Row],[Residuos (kilotoneladas CO₂e)]]-M307)/M307)*100,0),0)</f>
        <v>-12.931034482758621</v>
      </c>
      <c r="P308">
        <v>0.31577301860246898</v>
      </c>
      <c r="Q308">
        <v>410</v>
      </c>
      <c r="R308">
        <f>IF(A307=Emisiones_CH4_CO2eq_LA[[#This Row],[País]],IFERROR(Emisiones_CH4_CO2eq_LA[[#This Row],[UCTUS (kilotoneladas CO₂e)]]-Q307,0),0)</f>
        <v>-340</v>
      </c>
      <c r="S308">
        <f>IF(A307=Emisiones_CH4_CO2eq_LA[[#This Row],[País]],IFERROR(((Emisiones_CH4_CO2eq_LA[[#This Row],[UCTUS (kilotoneladas CO₂e)]]-Q307)/Q307)*100,0),0)</f>
        <v>-45.333333333333329</v>
      </c>
      <c r="T308">
        <v>6.4092543379709196E-2</v>
      </c>
      <c r="U308">
        <v>0</v>
      </c>
      <c r="V308">
        <f>IF(A307=Emisiones_CH4_CO2eq_LA[[#This Row],[País]],IFERROR(Emisiones_CH4_CO2eq_LA[[#This Row],[Industria (kilotoneladas CO₂e)]]-U307,0),0)</f>
        <v>0</v>
      </c>
      <c r="W308">
        <f>IF(A307=Emisiones_CH4_CO2eq_LA[[#This Row],[País]],IFERROR(((Emisiones_CH4_CO2eq_LA[[#This Row],[Industria (kilotoneladas CO₂e)]]-U307)/U307)*100,0),0)</f>
        <v>0</v>
      </c>
      <c r="X308">
        <v>0</v>
      </c>
      <c r="Y308">
        <v>910</v>
      </c>
      <c r="Z308">
        <f>IF(A307=Emisiones_CH4_CO2eq_LA[[#This Row],[País]],IFERROR(Emisiones_CH4_CO2eq_LA[[#This Row],[Otras Quemas de Combustible (kilotoneladas CO₂e)]]-Y307,0),0)</f>
        <v>-20</v>
      </c>
      <c r="AA308">
        <f>IF(A307=Emisiones_CH4_CO2eq_LA[[#This Row],[País]],IFERROR(((Emisiones_CH4_CO2eq_LA[[#This Row],[Otras Quemas de Combustible (kilotoneladas CO₂e)]]-Y307)/Y307)*100,0),0)</f>
        <v>-2.1505376344086025</v>
      </c>
      <c r="AB308">
        <v>0.14000000000000001</v>
      </c>
    </row>
    <row r="309" spans="1:28" x14ac:dyDescent="0.25">
      <c r="A309" t="s">
        <v>147</v>
      </c>
      <c r="B309" t="s">
        <v>147</v>
      </c>
      <c r="C309" t="s">
        <v>148</v>
      </c>
      <c r="D309">
        <v>2000</v>
      </c>
      <c r="E309">
        <v>2860</v>
      </c>
      <c r="F309">
        <f>IF(A308=Emisiones_CH4_CO2eq_LA[[#This Row],[País]],IFERROR(Emisiones_CH4_CO2eq_LA[[#This Row],[Agricultura (kilotoneladas CO₂e)]]-E308,0),0)</f>
        <v>100</v>
      </c>
      <c r="G309">
        <f>IF(A308=Emisiones_CH4_CO2eq_LA[[#This Row],[País]],IFERROR(((Emisiones_CH4_CO2eq_LA[[#This Row],[Agricultura (kilotoneladas CO₂e)]]-E308)/E308)*100,0),0)</f>
        <v>3.6231884057971016</v>
      </c>
      <c r="H309">
        <v>0.43498098859315498</v>
      </c>
      <c r="I309">
        <v>0</v>
      </c>
      <c r="J309">
        <f>IF(A308=Emisiones_CH4_CO2eq_LA[[#This Row],[País]],IFERROR(Emisiones_CH4_CO2eq_LA[[#This Row],[Emisiones Fugitivas (kilotoneladas CO₂e)]]-I308,0),0)</f>
        <v>0</v>
      </c>
      <c r="K309">
        <f>IF(A308=Emisiones_CH4_CO2eq_LA[[#This Row],[País]],IFERROR(((Emisiones_CH4_CO2eq_LA[[#This Row],[Emisiones Fugitivas (kilotoneladas CO₂e)]]-I308)/I308)*100,0),0)</f>
        <v>0</v>
      </c>
      <c r="L309">
        <v>0</v>
      </c>
      <c r="M309">
        <v>1730</v>
      </c>
      <c r="N309">
        <f>IF(A308=Emisiones_CH4_CO2eq_LA[[#This Row],[País]],IFERROR(Emisiones_CH4_CO2eq_LA[[#This Row],[Residuos (kilotoneladas CO₂e)]]-M308,0),0)</f>
        <v>-290</v>
      </c>
      <c r="O309">
        <f>IF(A308=Emisiones_CH4_CO2eq_LA[[#This Row],[País]],IFERROR(((Emisiones_CH4_CO2eq_LA[[#This Row],[Residuos (kilotoneladas CO₂e)]]-M308)/M308)*100,0),0)</f>
        <v>-14.356435643564355</v>
      </c>
      <c r="P309">
        <v>0.26311787072243298</v>
      </c>
      <c r="Q309">
        <v>520</v>
      </c>
      <c r="R309">
        <f>IF(A308=Emisiones_CH4_CO2eq_LA[[#This Row],[País]],IFERROR(Emisiones_CH4_CO2eq_LA[[#This Row],[UCTUS (kilotoneladas CO₂e)]]-Q308,0),0)</f>
        <v>110</v>
      </c>
      <c r="S309">
        <f>IF(A308=Emisiones_CH4_CO2eq_LA[[#This Row],[País]],IFERROR(((Emisiones_CH4_CO2eq_LA[[#This Row],[UCTUS (kilotoneladas CO₂e)]]-Q308)/Q308)*100,0),0)</f>
        <v>26.829268292682929</v>
      </c>
      <c r="T309">
        <v>7.90874524714828E-2</v>
      </c>
      <c r="U309">
        <v>0</v>
      </c>
      <c r="V309">
        <f>IF(A308=Emisiones_CH4_CO2eq_LA[[#This Row],[País]],IFERROR(Emisiones_CH4_CO2eq_LA[[#This Row],[Industria (kilotoneladas CO₂e)]]-U308,0),0)</f>
        <v>0</v>
      </c>
      <c r="W309">
        <f>IF(A308=Emisiones_CH4_CO2eq_LA[[#This Row],[País]],IFERROR(((Emisiones_CH4_CO2eq_LA[[#This Row],[Industria (kilotoneladas CO₂e)]]-U308)/U308)*100,0),0)</f>
        <v>0</v>
      </c>
      <c r="X309">
        <v>0</v>
      </c>
      <c r="Y309">
        <v>880</v>
      </c>
      <c r="Z309">
        <f>IF(A308=Emisiones_CH4_CO2eq_LA[[#This Row],[País]],IFERROR(Emisiones_CH4_CO2eq_LA[[#This Row],[Otras Quemas de Combustible (kilotoneladas CO₂e)]]-Y308,0),0)</f>
        <v>-30</v>
      </c>
      <c r="AA309">
        <f>IF(A308=Emisiones_CH4_CO2eq_LA[[#This Row],[País]],IFERROR(((Emisiones_CH4_CO2eq_LA[[#This Row],[Otras Quemas de Combustible (kilotoneladas CO₂e)]]-Y308)/Y308)*100,0),0)</f>
        <v>-3.296703296703297</v>
      </c>
      <c r="AB309">
        <v>0.13</v>
      </c>
    </row>
    <row r="310" spans="1:28" x14ac:dyDescent="0.25">
      <c r="A310" t="s">
        <v>147</v>
      </c>
      <c r="B310" t="s">
        <v>147</v>
      </c>
      <c r="C310" t="s">
        <v>148</v>
      </c>
      <c r="D310">
        <v>2001</v>
      </c>
      <c r="E310">
        <v>2980</v>
      </c>
      <c r="F310">
        <f>IF(A309=Emisiones_CH4_CO2eq_LA[[#This Row],[País]],IFERROR(Emisiones_CH4_CO2eq_LA[[#This Row],[Agricultura (kilotoneladas CO₂e)]]-E309,0),0)</f>
        <v>120</v>
      </c>
      <c r="G310">
        <f>IF(A309=Emisiones_CH4_CO2eq_LA[[#This Row],[País]],IFERROR(((Emisiones_CH4_CO2eq_LA[[#This Row],[Agricultura (kilotoneladas CO₂e)]]-E309)/E309)*100,0),0)</f>
        <v>4.1958041958041958</v>
      </c>
      <c r="H310">
        <v>0.44135071090047301</v>
      </c>
      <c r="I310">
        <v>0</v>
      </c>
      <c r="J310">
        <f>IF(A309=Emisiones_CH4_CO2eq_LA[[#This Row],[País]],IFERROR(Emisiones_CH4_CO2eq_LA[[#This Row],[Emisiones Fugitivas (kilotoneladas CO₂e)]]-I309,0),0)</f>
        <v>0</v>
      </c>
      <c r="K310">
        <f>IF(A309=Emisiones_CH4_CO2eq_LA[[#This Row],[País]],IFERROR(((Emisiones_CH4_CO2eq_LA[[#This Row],[Emisiones Fugitivas (kilotoneladas CO₂e)]]-I309)/I309)*100,0),0)</f>
        <v>0</v>
      </c>
      <c r="L310">
        <v>0</v>
      </c>
      <c r="M310">
        <v>1770</v>
      </c>
      <c r="N310">
        <f>IF(A309=Emisiones_CH4_CO2eq_LA[[#This Row],[País]],IFERROR(Emisiones_CH4_CO2eq_LA[[#This Row],[Residuos (kilotoneladas CO₂e)]]-M309,0),0)</f>
        <v>40</v>
      </c>
      <c r="O310">
        <f>IF(A309=Emisiones_CH4_CO2eq_LA[[#This Row],[País]],IFERROR(((Emisiones_CH4_CO2eq_LA[[#This Row],[Residuos (kilotoneladas CO₂e)]]-M309)/M309)*100,0),0)</f>
        <v>2.3121387283236992</v>
      </c>
      <c r="P310">
        <v>0.26214454976303297</v>
      </c>
      <c r="Q310">
        <v>110</v>
      </c>
      <c r="R310">
        <f>IF(A309=Emisiones_CH4_CO2eq_LA[[#This Row],[País]],IFERROR(Emisiones_CH4_CO2eq_LA[[#This Row],[UCTUS (kilotoneladas CO₂e)]]-Q309,0),0)</f>
        <v>-410</v>
      </c>
      <c r="S310">
        <f>IF(A309=Emisiones_CH4_CO2eq_LA[[#This Row],[País]],IFERROR(((Emisiones_CH4_CO2eq_LA[[#This Row],[UCTUS (kilotoneladas CO₂e)]]-Q309)/Q309)*100,0),0)</f>
        <v>-78.84615384615384</v>
      </c>
      <c r="T310">
        <v>1.6291469194312701E-2</v>
      </c>
      <c r="U310">
        <v>0</v>
      </c>
      <c r="V310">
        <f>IF(A309=Emisiones_CH4_CO2eq_LA[[#This Row],[País]],IFERROR(Emisiones_CH4_CO2eq_LA[[#This Row],[Industria (kilotoneladas CO₂e)]]-U309,0),0)</f>
        <v>0</v>
      </c>
      <c r="W310">
        <f>IF(A309=Emisiones_CH4_CO2eq_LA[[#This Row],[País]],IFERROR(((Emisiones_CH4_CO2eq_LA[[#This Row],[Industria (kilotoneladas CO₂e)]]-U309)/U309)*100,0),0)</f>
        <v>0</v>
      </c>
      <c r="X310">
        <v>0</v>
      </c>
      <c r="Y310">
        <v>900</v>
      </c>
      <c r="Z310">
        <f>IF(A309=Emisiones_CH4_CO2eq_LA[[#This Row],[País]],IFERROR(Emisiones_CH4_CO2eq_LA[[#This Row],[Otras Quemas de Combustible (kilotoneladas CO₂e)]]-Y309,0),0)</f>
        <v>20</v>
      </c>
      <c r="AA310">
        <f>IF(A309=Emisiones_CH4_CO2eq_LA[[#This Row],[País]],IFERROR(((Emisiones_CH4_CO2eq_LA[[#This Row],[Otras Quemas de Combustible (kilotoneladas CO₂e)]]-Y309)/Y309)*100,0),0)</f>
        <v>2.2727272727272729</v>
      </c>
      <c r="AB310">
        <v>0.13</v>
      </c>
    </row>
    <row r="311" spans="1:28" x14ac:dyDescent="0.25">
      <c r="A311" t="s">
        <v>147</v>
      </c>
      <c r="B311" t="s">
        <v>147</v>
      </c>
      <c r="C311" t="s">
        <v>148</v>
      </c>
      <c r="D311">
        <v>2002</v>
      </c>
      <c r="E311">
        <v>3330</v>
      </c>
      <c r="F311">
        <f>IF(A310=Emisiones_CH4_CO2eq_LA[[#This Row],[País]],IFERROR(Emisiones_CH4_CO2eq_LA[[#This Row],[Agricultura (kilotoneladas CO₂e)]]-E310,0),0)</f>
        <v>350</v>
      </c>
      <c r="G311">
        <f>IF(A310=Emisiones_CH4_CO2eq_LA[[#This Row],[País]],IFERROR(((Emisiones_CH4_CO2eq_LA[[#This Row],[Agricultura (kilotoneladas CO₂e)]]-E310)/E310)*100,0),0)</f>
        <v>11.74496644295302</v>
      </c>
      <c r="H311">
        <v>0.48058882955693399</v>
      </c>
      <c r="I311">
        <v>0</v>
      </c>
      <c r="J311">
        <f>IF(A310=Emisiones_CH4_CO2eq_LA[[#This Row],[País]],IFERROR(Emisiones_CH4_CO2eq_LA[[#This Row],[Emisiones Fugitivas (kilotoneladas CO₂e)]]-I310,0),0)</f>
        <v>0</v>
      </c>
      <c r="K311">
        <f>IF(A310=Emisiones_CH4_CO2eq_LA[[#This Row],[País]],IFERROR(((Emisiones_CH4_CO2eq_LA[[#This Row],[Emisiones Fugitivas (kilotoneladas CO₂e)]]-I310)/I310)*100,0),0)</f>
        <v>0</v>
      </c>
      <c r="L311">
        <v>0</v>
      </c>
      <c r="M311">
        <v>1810</v>
      </c>
      <c r="N311">
        <f>IF(A310=Emisiones_CH4_CO2eq_LA[[#This Row],[País]],IFERROR(Emisiones_CH4_CO2eq_LA[[#This Row],[Residuos (kilotoneladas CO₂e)]]-M310,0),0)</f>
        <v>40</v>
      </c>
      <c r="O311">
        <f>IF(A310=Emisiones_CH4_CO2eq_LA[[#This Row],[País]],IFERROR(((Emisiones_CH4_CO2eq_LA[[#This Row],[Residuos (kilotoneladas CO₂e)]]-M310)/M310)*100,0),0)</f>
        <v>2.2598870056497176</v>
      </c>
      <c r="P311">
        <v>0.26122095540481999</v>
      </c>
      <c r="Q311">
        <v>190</v>
      </c>
      <c r="R311">
        <f>IF(A310=Emisiones_CH4_CO2eq_LA[[#This Row],[País]],IFERROR(Emisiones_CH4_CO2eq_LA[[#This Row],[UCTUS (kilotoneladas CO₂e)]]-Q310,0),0)</f>
        <v>80</v>
      </c>
      <c r="S311">
        <f>IF(A310=Emisiones_CH4_CO2eq_LA[[#This Row],[País]],IFERROR(((Emisiones_CH4_CO2eq_LA[[#This Row],[UCTUS (kilotoneladas CO₂e)]]-Q310)/Q310)*100,0),0)</f>
        <v>72.727272727272734</v>
      </c>
      <c r="T311">
        <v>2.7420984269014199E-2</v>
      </c>
      <c r="U311">
        <v>0</v>
      </c>
      <c r="V311">
        <f>IF(A310=Emisiones_CH4_CO2eq_LA[[#This Row],[País]],IFERROR(Emisiones_CH4_CO2eq_LA[[#This Row],[Industria (kilotoneladas CO₂e)]]-U310,0),0)</f>
        <v>0</v>
      </c>
      <c r="W311">
        <f>IF(A310=Emisiones_CH4_CO2eq_LA[[#This Row],[País]],IFERROR(((Emisiones_CH4_CO2eq_LA[[#This Row],[Industria (kilotoneladas CO₂e)]]-U310)/U310)*100,0),0)</f>
        <v>0</v>
      </c>
      <c r="X311">
        <v>0</v>
      </c>
      <c r="Y311">
        <v>920</v>
      </c>
      <c r="Z311">
        <f>IF(A310=Emisiones_CH4_CO2eq_LA[[#This Row],[País]],IFERROR(Emisiones_CH4_CO2eq_LA[[#This Row],[Otras Quemas de Combustible (kilotoneladas CO₂e)]]-Y310,0),0)</f>
        <v>20</v>
      </c>
      <c r="AA311">
        <f>IF(A310=Emisiones_CH4_CO2eq_LA[[#This Row],[País]],IFERROR(((Emisiones_CH4_CO2eq_LA[[#This Row],[Otras Quemas de Combustible (kilotoneladas CO₂e)]]-Y310)/Y310)*100,0),0)</f>
        <v>2.2222222222222223</v>
      </c>
      <c r="AB311">
        <v>0.13</v>
      </c>
    </row>
    <row r="312" spans="1:28" x14ac:dyDescent="0.25">
      <c r="A312" t="s">
        <v>147</v>
      </c>
      <c r="B312" t="s">
        <v>147</v>
      </c>
      <c r="C312" t="s">
        <v>148</v>
      </c>
      <c r="D312">
        <v>2003</v>
      </c>
      <c r="E312">
        <v>3930</v>
      </c>
      <c r="F312">
        <f>IF(A311=Emisiones_CH4_CO2eq_LA[[#This Row],[País]],IFERROR(Emisiones_CH4_CO2eq_LA[[#This Row],[Agricultura (kilotoneladas CO₂e)]]-E311,0),0)</f>
        <v>600</v>
      </c>
      <c r="G312">
        <f>IF(A311=Emisiones_CH4_CO2eq_LA[[#This Row],[País]],IFERROR(((Emisiones_CH4_CO2eq_LA[[#This Row],[Agricultura (kilotoneladas CO₂e)]]-E311)/E311)*100,0),0)</f>
        <v>18.018018018018019</v>
      </c>
      <c r="H312">
        <v>0.55305375738812201</v>
      </c>
      <c r="I312">
        <v>0</v>
      </c>
      <c r="J312">
        <f>IF(A311=Emisiones_CH4_CO2eq_LA[[#This Row],[País]],IFERROR(Emisiones_CH4_CO2eq_LA[[#This Row],[Emisiones Fugitivas (kilotoneladas CO₂e)]]-I311,0),0)</f>
        <v>0</v>
      </c>
      <c r="K312">
        <f>IF(A311=Emisiones_CH4_CO2eq_LA[[#This Row],[País]],IFERROR(((Emisiones_CH4_CO2eq_LA[[#This Row],[Emisiones Fugitivas (kilotoneladas CO₂e)]]-I311)/I311)*100,0),0)</f>
        <v>0</v>
      </c>
      <c r="L312">
        <v>0</v>
      </c>
      <c r="M312">
        <v>1860</v>
      </c>
      <c r="N312">
        <f>IF(A311=Emisiones_CH4_CO2eq_LA[[#This Row],[País]],IFERROR(Emisiones_CH4_CO2eq_LA[[#This Row],[Residuos (kilotoneladas CO₂e)]]-M311,0),0)</f>
        <v>50</v>
      </c>
      <c r="O312">
        <f>IF(A311=Emisiones_CH4_CO2eq_LA[[#This Row],[País]],IFERROR(((Emisiones_CH4_CO2eq_LA[[#This Row],[Residuos (kilotoneladas CO₂e)]]-M311)/M311)*100,0),0)</f>
        <v>2.7624309392265194</v>
      </c>
      <c r="P312">
        <v>0.26175063326766101</v>
      </c>
      <c r="Q312">
        <v>2990</v>
      </c>
      <c r="R312">
        <f>IF(A311=Emisiones_CH4_CO2eq_LA[[#This Row],[País]],IFERROR(Emisiones_CH4_CO2eq_LA[[#This Row],[UCTUS (kilotoneladas CO₂e)]]-Q311,0),0)</f>
        <v>2800</v>
      </c>
      <c r="S312">
        <f>IF(A311=Emisiones_CH4_CO2eq_LA[[#This Row],[País]],IFERROR(((Emisiones_CH4_CO2eq_LA[[#This Row],[UCTUS (kilotoneladas CO₂e)]]-Q311)/Q311)*100,0),0)</f>
        <v>1473.6842105263158</v>
      </c>
      <c r="T312">
        <v>0.42077117928511099</v>
      </c>
      <c r="U312">
        <v>0</v>
      </c>
      <c r="V312">
        <f>IF(A311=Emisiones_CH4_CO2eq_LA[[#This Row],[País]],IFERROR(Emisiones_CH4_CO2eq_LA[[#This Row],[Industria (kilotoneladas CO₂e)]]-U311,0),0)</f>
        <v>0</v>
      </c>
      <c r="W312">
        <f>IF(A311=Emisiones_CH4_CO2eq_LA[[#This Row],[País]],IFERROR(((Emisiones_CH4_CO2eq_LA[[#This Row],[Industria (kilotoneladas CO₂e)]]-U311)/U311)*100,0),0)</f>
        <v>0</v>
      </c>
      <c r="X312">
        <v>0</v>
      </c>
      <c r="Y312">
        <v>940</v>
      </c>
      <c r="Z312">
        <f>IF(A311=Emisiones_CH4_CO2eq_LA[[#This Row],[País]],IFERROR(Emisiones_CH4_CO2eq_LA[[#This Row],[Otras Quemas de Combustible (kilotoneladas CO₂e)]]-Y311,0),0)</f>
        <v>20</v>
      </c>
      <c r="AA312">
        <f>IF(A311=Emisiones_CH4_CO2eq_LA[[#This Row],[País]],IFERROR(((Emisiones_CH4_CO2eq_LA[[#This Row],[Otras Quemas de Combustible (kilotoneladas CO₂e)]]-Y311)/Y311)*100,0),0)</f>
        <v>2.1739130434782608</v>
      </c>
      <c r="AB312">
        <v>0.13</v>
      </c>
    </row>
    <row r="313" spans="1:28" x14ac:dyDescent="0.25">
      <c r="A313" t="s">
        <v>147</v>
      </c>
      <c r="B313" t="s">
        <v>147</v>
      </c>
      <c r="C313" t="s">
        <v>148</v>
      </c>
      <c r="D313">
        <v>2004</v>
      </c>
      <c r="E313">
        <v>3900</v>
      </c>
      <c r="F313">
        <f>IF(A312=Emisiones_CH4_CO2eq_LA[[#This Row],[País]],IFERROR(Emisiones_CH4_CO2eq_LA[[#This Row],[Agricultura (kilotoneladas CO₂e)]]-E312,0),0)</f>
        <v>-30</v>
      </c>
      <c r="G313">
        <f>IF(A312=Emisiones_CH4_CO2eq_LA[[#This Row],[País]],IFERROR(((Emisiones_CH4_CO2eq_LA[[#This Row],[Agricultura (kilotoneladas CO₂e)]]-E312)/E312)*100,0),0)</f>
        <v>-0.76335877862595414</v>
      </c>
      <c r="H313">
        <v>0.53549361526843298</v>
      </c>
      <c r="I313">
        <v>0</v>
      </c>
      <c r="J313">
        <f>IF(A312=Emisiones_CH4_CO2eq_LA[[#This Row],[País]],IFERROR(Emisiones_CH4_CO2eq_LA[[#This Row],[Emisiones Fugitivas (kilotoneladas CO₂e)]]-I312,0),0)</f>
        <v>0</v>
      </c>
      <c r="K313">
        <f>IF(A312=Emisiones_CH4_CO2eq_LA[[#This Row],[País]],IFERROR(((Emisiones_CH4_CO2eq_LA[[#This Row],[Emisiones Fugitivas (kilotoneladas CO₂e)]]-I312)/I312)*100,0),0)</f>
        <v>0</v>
      </c>
      <c r="L313">
        <v>0</v>
      </c>
      <c r="M313">
        <v>1900</v>
      </c>
      <c r="N313">
        <f>IF(A312=Emisiones_CH4_CO2eq_LA[[#This Row],[País]],IFERROR(Emisiones_CH4_CO2eq_LA[[#This Row],[Residuos (kilotoneladas CO₂e)]]-M312,0),0)</f>
        <v>40</v>
      </c>
      <c r="O313">
        <f>IF(A312=Emisiones_CH4_CO2eq_LA[[#This Row],[País]],IFERROR(((Emisiones_CH4_CO2eq_LA[[#This Row],[Residuos (kilotoneladas CO₂e)]]-M312)/M312)*100,0),0)</f>
        <v>2.1505376344086025</v>
      </c>
      <c r="P313">
        <v>0.26088150487436401</v>
      </c>
      <c r="Q313">
        <v>70</v>
      </c>
      <c r="R313">
        <f>IF(A312=Emisiones_CH4_CO2eq_LA[[#This Row],[País]],IFERROR(Emisiones_CH4_CO2eq_LA[[#This Row],[UCTUS (kilotoneladas CO₂e)]]-Q312,0),0)</f>
        <v>-2920</v>
      </c>
      <c r="S313">
        <f>IF(A312=Emisiones_CH4_CO2eq_LA[[#This Row],[País]],IFERROR(((Emisiones_CH4_CO2eq_LA[[#This Row],[UCTUS (kilotoneladas CO₂e)]]-Q312)/Q312)*100,0),0)</f>
        <v>-97.658862876254176</v>
      </c>
      <c r="T313">
        <v>9.6114238637923892E-3</v>
      </c>
      <c r="U313">
        <v>0</v>
      </c>
      <c r="V313">
        <f>IF(A312=Emisiones_CH4_CO2eq_LA[[#This Row],[País]],IFERROR(Emisiones_CH4_CO2eq_LA[[#This Row],[Industria (kilotoneladas CO₂e)]]-U312,0),0)</f>
        <v>0</v>
      </c>
      <c r="W313">
        <f>IF(A312=Emisiones_CH4_CO2eq_LA[[#This Row],[País]],IFERROR(((Emisiones_CH4_CO2eq_LA[[#This Row],[Industria (kilotoneladas CO₂e)]]-U312)/U312)*100,0),0)</f>
        <v>0</v>
      </c>
      <c r="X313">
        <v>0</v>
      </c>
      <c r="Y313">
        <v>960</v>
      </c>
      <c r="Z313">
        <f>IF(A312=Emisiones_CH4_CO2eq_LA[[#This Row],[País]],IFERROR(Emisiones_CH4_CO2eq_LA[[#This Row],[Otras Quemas de Combustible (kilotoneladas CO₂e)]]-Y312,0),0)</f>
        <v>20</v>
      </c>
      <c r="AA313">
        <f>IF(A312=Emisiones_CH4_CO2eq_LA[[#This Row],[País]],IFERROR(((Emisiones_CH4_CO2eq_LA[[#This Row],[Otras Quemas de Combustible (kilotoneladas CO₂e)]]-Y312)/Y312)*100,0),0)</f>
        <v>2.1276595744680851</v>
      </c>
      <c r="AB313">
        <v>0.13</v>
      </c>
    </row>
    <row r="314" spans="1:28" x14ac:dyDescent="0.25">
      <c r="A314" t="s">
        <v>147</v>
      </c>
      <c r="B314" t="s">
        <v>147</v>
      </c>
      <c r="C314" t="s">
        <v>148</v>
      </c>
      <c r="D314">
        <v>2005</v>
      </c>
      <c r="E314">
        <v>4059.99999999999</v>
      </c>
      <c r="F314">
        <f>IF(A313=Emisiones_CH4_CO2eq_LA[[#This Row],[País]],IFERROR(Emisiones_CH4_CO2eq_LA[[#This Row],[Agricultura (kilotoneladas CO₂e)]]-E313,0),0)</f>
        <v>159.99999999999</v>
      </c>
      <c r="G314">
        <f>IF(A313=Emisiones_CH4_CO2eq_LA[[#This Row],[País]],IFERROR(((Emisiones_CH4_CO2eq_LA[[#This Row],[Agricultura (kilotoneladas CO₂e)]]-E313)/E313)*100,0),0)</f>
        <v>4.1025641025638455</v>
      </c>
      <c r="H314">
        <v>0.54430888859096305</v>
      </c>
      <c r="I314">
        <v>0</v>
      </c>
      <c r="J314">
        <f>IF(A313=Emisiones_CH4_CO2eq_LA[[#This Row],[País]],IFERROR(Emisiones_CH4_CO2eq_LA[[#This Row],[Emisiones Fugitivas (kilotoneladas CO₂e)]]-I313,0),0)</f>
        <v>0</v>
      </c>
      <c r="K314">
        <f>IF(A313=Emisiones_CH4_CO2eq_LA[[#This Row],[País]],IFERROR(((Emisiones_CH4_CO2eq_LA[[#This Row],[Emisiones Fugitivas (kilotoneladas CO₂e)]]-I313)/I313)*100,0),0)</f>
        <v>0</v>
      </c>
      <c r="L314">
        <v>0</v>
      </c>
      <c r="M314">
        <v>1940</v>
      </c>
      <c r="N314">
        <f>IF(A313=Emisiones_CH4_CO2eq_LA[[#This Row],[País]],IFERROR(Emisiones_CH4_CO2eq_LA[[#This Row],[Residuos (kilotoneladas CO₂e)]]-M313,0),0)</f>
        <v>40</v>
      </c>
      <c r="O314">
        <f>IF(A313=Emisiones_CH4_CO2eq_LA[[#This Row],[País]],IFERROR(((Emisiones_CH4_CO2eq_LA[[#This Row],[Residuos (kilotoneladas CO₂e)]]-M313)/M313)*100,0),0)</f>
        <v>2.1052631578947367</v>
      </c>
      <c r="P314">
        <v>0.260088483710953</v>
      </c>
      <c r="Q314">
        <v>2190</v>
      </c>
      <c r="R314">
        <f>IF(A313=Emisiones_CH4_CO2eq_LA[[#This Row],[País]],IFERROR(Emisiones_CH4_CO2eq_LA[[#This Row],[UCTUS (kilotoneladas CO₂e)]]-Q313,0),0)</f>
        <v>2120</v>
      </c>
      <c r="S314">
        <f>IF(A313=Emisiones_CH4_CO2eq_LA[[#This Row],[País]],IFERROR(((Emisiones_CH4_CO2eq_LA[[#This Row],[UCTUS (kilotoneladas CO₂e)]]-Q313)/Q313)*100,0),0)</f>
        <v>3028.5714285714284</v>
      </c>
      <c r="T314">
        <v>0.29360504089019901</v>
      </c>
      <c r="U314">
        <v>0</v>
      </c>
      <c r="V314">
        <f>IF(A313=Emisiones_CH4_CO2eq_LA[[#This Row],[País]],IFERROR(Emisiones_CH4_CO2eq_LA[[#This Row],[Industria (kilotoneladas CO₂e)]]-U313,0),0)</f>
        <v>0</v>
      </c>
      <c r="W314">
        <f>IF(A313=Emisiones_CH4_CO2eq_LA[[#This Row],[País]],IFERROR(((Emisiones_CH4_CO2eq_LA[[#This Row],[Industria (kilotoneladas CO₂e)]]-U313)/U313)*100,0),0)</f>
        <v>0</v>
      </c>
      <c r="X314">
        <v>0</v>
      </c>
      <c r="Y314">
        <v>980</v>
      </c>
      <c r="Z314">
        <f>IF(A313=Emisiones_CH4_CO2eq_LA[[#This Row],[País]],IFERROR(Emisiones_CH4_CO2eq_LA[[#This Row],[Otras Quemas de Combustible (kilotoneladas CO₂e)]]-Y313,0),0)</f>
        <v>20</v>
      </c>
      <c r="AA314">
        <f>IF(A313=Emisiones_CH4_CO2eq_LA[[#This Row],[País]],IFERROR(((Emisiones_CH4_CO2eq_LA[[#This Row],[Otras Quemas de Combustible (kilotoneladas CO₂e)]]-Y313)/Y313)*100,0),0)</f>
        <v>2.083333333333333</v>
      </c>
      <c r="AB314">
        <v>0.13</v>
      </c>
    </row>
    <row r="315" spans="1:28" x14ac:dyDescent="0.25">
      <c r="A315" t="s">
        <v>147</v>
      </c>
      <c r="B315" t="s">
        <v>147</v>
      </c>
      <c r="C315" t="s">
        <v>148</v>
      </c>
      <c r="D315">
        <v>2006</v>
      </c>
      <c r="E315">
        <v>3950</v>
      </c>
      <c r="F315">
        <f>IF(A314=Emisiones_CH4_CO2eq_LA[[#This Row],[País]],IFERROR(Emisiones_CH4_CO2eq_LA[[#This Row],[Agricultura (kilotoneladas CO₂e)]]-E314,0),0)</f>
        <v>-109.99999999999</v>
      </c>
      <c r="G315">
        <f>IF(A314=Emisiones_CH4_CO2eq_LA[[#This Row],[País]],IFERROR(((Emisiones_CH4_CO2eq_LA[[#This Row],[Agricultura (kilotoneladas CO₂e)]]-E314)/E314)*100,0),0)</f>
        <v>-2.7093596059110903</v>
      </c>
      <c r="H315">
        <v>0.51742205920880202</v>
      </c>
      <c r="I315">
        <v>0</v>
      </c>
      <c r="J315">
        <f>IF(A314=Emisiones_CH4_CO2eq_LA[[#This Row],[País]],IFERROR(Emisiones_CH4_CO2eq_LA[[#This Row],[Emisiones Fugitivas (kilotoneladas CO₂e)]]-I314,0),0)</f>
        <v>0</v>
      </c>
      <c r="K315">
        <f>IF(A314=Emisiones_CH4_CO2eq_LA[[#This Row],[País]],IFERROR(((Emisiones_CH4_CO2eq_LA[[#This Row],[Emisiones Fugitivas (kilotoneladas CO₂e)]]-I314)/I314)*100,0),0)</f>
        <v>0</v>
      </c>
      <c r="L315">
        <v>0</v>
      </c>
      <c r="M315">
        <v>1990</v>
      </c>
      <c r="N315">
        <f>IF(A314=Emisiones_CH4_CO2eq_LA[[#This Row],[País]],IFERROR(Emisiones_CH4_CO2eq_LA[[#This Row],[Residuos (kilotoneladas CO₂e)]]-M314,0),0)</f>
        <v>50</v>
      </c>
      <c r="O315">
        <f>IF(A314=Emisiones_CH4_CO2eq_LA[[#This Row],[País]],IFERROR(((Emisiones_CH4_CO2eq_LA[[#This Row],[Residuos (kilotoneladas CO₂e)]]-M314)/M314)*100,0),0)</f>
        <v>2.5773195876288657</v>
      </c>
      <c r="P315">
        <v>0.26067592350013002</v>
      </c>
      <c r="Q315">
        <v>560</v>
      </c>
      <c r="R315">
        <f>IF(A314=Emisiones_CH4_CO2eq_LA[[#This Row],[País]],IFERROR(Emisiones_CH4_CO2eq_LA[[#This Row],[UCTUS (kilotoneladas CO₂e)]]-Q314,0),0)</f>
        <v>-1630</v>
      </c>
      <c r="S315">
        <f>IF(A314=Emisiones_CH4_CO2eq_LA[[#This Row],[País]],IFERROR(((Emisiones_CH4_CO2eq_LA[[#This Row],[UCTUS (kilotoneladas CO₂e)]]-Q314)/Q314)*100,0),0)</f>
        <v>-74.429223744292244</v>
      </c>
      <c r="T315">
        <v>7.3356038773906201E-2</v>
      </c>
      <c r="U315">
        <v>0</v>
      </c>
      <c r="V315">
        <f>IF(A314=Emisiones_CH4_CO2eq_LA[[#This Row],[País]],IFERROR(Emisiones_CH4_CO2eq_LA[[#This Row],[Industria (kilotoneladas CO₂e)]]-U314,0),0)</f>
        <v>0</v>
      </c>
      <c r="W315">
        <f>IF(A314=Emisiones_CH4_CO2eq_LA[[#This Row],[País]],IFERROR(((Emisiones_CH4_CO2eq_LA[[#This Row],[Industria (kilotoneladas CO₂e)]]-U314)/U314)*100,0),0)</f>
        <v>0</v>
      </c>
      <c r="X315">
        <v>0</v>
      </c>
      <c r="Y315">
        <v>1000</v>
      </c>
      <c r="Z315">
        <f>IF(A314=Emisiones_CH4_CO2eq_LA[[#This Row],[País]],IFERROR(Emisiones_CH4_CO2eq_LA[[#This Row],[Otras Quemas de Combustible (kilotoneladas CO₂e)]]-Y314,0),0)</f>
        <v>20</v>
      </c>
      <c r="AA315">
        <f>IF(A314=Emisiones_CH4_CO2eq_LA[[#This Row],[País]],IFERROR(((Emisiones_CH4_CO2eq_LA[[#This Row],[Otras Quemas de Combustible (kilotoneladas CO₂e)]]-Y314)/Y314)*100,0),0)</f>
        <v>2.0408163265306123</v>
      </c>
      <c r="AB315">
        <v>0.13</v>
      </c>
    </row>
    <row r="316" spans="1:28" x14ac:dyDescent="0.25">
      <c r="A316" t="s">
        <v>147</v>
      </c>
      <c r="B316" t="s">
        <v>147</v>
      </c>
      <c r="C316" t="s">
        <v>148</v>
      </c>
      <c r="D316">
        <v>2007</v>
      </c>
      <c r="E316">
        <v>4000</v>
      </c>
      <c r="F316">
        <f>IF(A315=Emisiones_CH4_CO2eq_LA[[#This Row],[País]],IFERROR(Emisiones_CH4_CO2eq_LA[[#This Row],[Agricultura (kilotoneladas CO₂e)]]-E315,0),0)</f>
        <v>50</v>
      </c>
      <c r="G316">
        <f>IF(A315=Emisiones_CH4_CO2eq_LA[[#This Row],[País]],IFERROR(((Emisiones_CH4_CO2eq_LA[[#This Row],[Agricultura (kilotoneladas CO₂e)]]-E315)/E315)*100,0),0)</f>
        <v>1.2658227848101267</v>
      </c>
      <c r="H316">
        <v>0.51222947880650505</v>
      </c>
      <c r="I316">
        <v>0</v>
      </c>
      <c r="J316">
        <f>IF(A315=Emisiones_CH4_CO2eq_LA[[#This Row],[País]],IFERROR(Emisiones_CH4_CO2eq_LA[[#This Row],[Emisiones Fugitivas (kilotoneladas CO₂e)]]-I315,0),0)</f>
        <v>0</v>
      </c>
      <c r="K316">
        <f>IF(A315=Emisiones_CH4_CO2eq_LA[[#This Row],[País]],IFERROR(((Emisiones_CH4_CO2eq_LA[[#This Row],[Emisiones Fugitivas (kilotoneladas CO₂e)]]-I315)/I315)*100,0),0)</f>
        <v>0</v>
      </c>
      <c r="L316">
        <v>0</v>
      </c>
      <c r="M316">
        <v>2029.99999999999</v>
      </c>
      <c r="N316">
        <f>IF(A315=Emisiones_CH4_CO2eq_LA[[#This Row],[País]],IFERROR(Emisiones_CH4_CO2eq_LA[[#This Row],[Residuos (kilotoneladas CO₂e)]]-M315,0),0)</f>
        <v>39.999999999989996</v>
      </c>
      <c r="O316">
        <f>IF(A315=Emisiones_CH4_CO2eq_LA[[#This Row],[País]],IFERROR(((Emisiones_CH4_CO2eq_LA[[#This Row],[Residuos (kilotoneladas CO₂e)]]-M315)/M315)*100,0),0)</f>
        <v>2.0100502512557785</v>
      </c>
      <c r="P316">
        <v>0.25995646049430099</v>
      </c>
      <c r="Q316">
        <v>500</v>
      </c>
      <c r="R316">
        <f>IF(A315=Emisiones_CH4_CO2eq_LA[[#This Row],[País]],IFERROR(Emisiones_CH4_CO2eq_LA[[#This Row],[UCTUS (kilotoneladas CO₂e)]]-Q315,0),0)</f>
        <v>-60</v>
      </c>
      <c r="S316">
        <f>IF(A315=Emisiones_CH4_CO2eq_LA[[#This Row],[País]],IFERROR(((Emisiones_CH4_CO2eq_LA[[#This Row],[UCTUS (kilotoneladas CO₂e)]]-Q315)/Q315)*100,0),0)</f>
        <v>-10.714285714285714</v>
      </c>
      <c r="T316">
        <v>6.4028684850813103E-2</v>
      </c>
      <c r="U316">
        <v>0</v>
      </c>
      <c r="V316">
        <f>IF(A315=Emisiones_CH4_CO2eq_LA[[#This Row],[País]],IFERROR(Emisiones_CH4_CO2eq_LA[[#This Row],[Industria (kilotoneladas CO₂e)]]-U315,0),0)</f>
        <v>0</v>
      </c>
      <c r="W316">
        <f>IF(A315=Emisiones_CH4_CO2eq_LA[[#This Row],[País]],IFERROR(((Emisiones_CH4_CO2eq_LA[[#This Row],[Industria (kilotoneladas CO₂e)]]-U315)/U315)*100,0),0)</f>
        <v>0</v>
      </c>
      <c r="X316">
        <v>0</v>
      </c>
      <c r="Y316">
        <v>1020</v>
      </c>
      <c r="Z316">
        <f>IF(A315=Emisiones_CH4_CO2eq_LA[[#This Row],[País]],IFERROR(Emisiones_CH4_CO2eq_LA[[#This Row],[Otras Quemas de Combustible (kilotoneladas CO₂e)]]-Y315,0),0)</f>
        <v>20</v>
      </c>
      <c r="AA316">
        <f>IF(A315=Emisiones_CH4_CO2eq_LA[[#This Row],[País]],IFERROR(((Emisiones_CH4_CO2eq_LA[[#This Row],[Otras Quemas de Combustible (kilotoneladas CO₂e)]]-Y315)/Y315)*100,0),0)</f>
        <v>2</v>
      </c>
      <c r="AB316">
        <v>0.13</v>
      </c>
    </row>
    <row r="317" spans="1:28" x14ac:dyDescent="0.25">
      <c r="A317" t="s">
        <v>147</v>
      </c>
      <c r="B317" t="s">
        <v>147</v>
      </c>
      <c r="C317" t="s">
        <v>148</v>
      </c>
      <c r="D317">
        <v>2008</v>
      </c>
      <c r="E317">
        <v>4070</v>
      </c>
      <c r="F317">
        <f>IF(A316=Emisiones_CH4_CO2eq_LA[[#This Row],[País]],IFERROR(Emisiones_CH4_CO2eq_LA[[#This Row],[Agricultura (kilotoneladas CO₂e)]]-E316,0),0)</f>
        <v>70</v>
      </c>
      <c r="G317">
        <f>IF(A316=Emisiones_CH4_CO2eq_LA[[#This Row],[País]],IFERROR(((Emisiones_CH4_CO2eq_LA[[#This Row],[Agricultura (kilotoneladas CO₂e)]]-E316)/E316)*100,0),0)</f>
        <v>1.7500000000000002</v>
      </c>
      <c r="H317">
        <v>0.509961157749655</v>
      </c>
      <c r="I317">
        <v>0</v>
      </c>
      <c r="J317">
        <f>IF(A316=Emisiones_CH4_CO2eq_LA[[#This Row],[País]],IFERROR(Emisiones_CH4_CO2eq_LA[[#This Row],[Emisiones Fugitivas (kilotoneladas CO₂e)]]-I316,0),0)</f>
        <v>0</v>
      </c>
      <c r="K317">
        <f>IF(A316=Emisiones_CH4_CO2eq_LA[[#This Row],[País]],IFERROR(((Emisiones_CH4_CO2eq_LA[[#This Row],[Emisiones Fugitivas (kilotoneladas CO₂e)]]-I316)/I316)*100,0),0)</f>
        <v>0</v>
      </c>
      <c r="L317">
        <v>0</v>
      </c>
      <c r="M317">
        <v>2069.99999999999</v>
      </c>
      <c r="N317">
        <f>IF(A316=Emisiones_CH4_CO2eq_LA[[#This Row],[País]],IFERROR(Emisiones_CH4_CO2eq_LA[[#This Row],[Residuos (kilotoneladas CO₂e)]]-M316,0),0)</f>
        <v>40</v>
      </c>
      <c r="O317">
        <f>IF(A316=Emisiones_CH4_CO2eq_LA[[#This Row],[País]],IFERROR(((Emisiones_CH4_CO2eq_LA[[#This Row],[Residuos (kilotoneladas CO₂e)]]-M316)/M316)*100,0),0)</f>
        <v>1.9704433497537044</v>
      </c>
      <c r="P317">
        <v>0.25936599423631101</v>
      </c>
      <c r="Q317">
        <v>580</v>
      </c>
      <c r="R317">
        <f>IF(A316=Emisiones_CH4_CO2eq_LA[[#This Row],[País]],IFERROR(Emisiones_CH4_CO2eq_LA[[#This Row],[UCTUS (kilotoneladas CO₂e)]]-Q316,0),0)</f>
        <v>80</v>
      </c>
      <c r="S317">
        <f>IF(A316=Emisiones_CH4_CO2eq_LA[[#This Row],[País]],IFERROR(((Emisiones_CH4_CO2eq_LA[[#This Row],[UCTUS (kilotoneladas CO₂e)]]-Q316)/Q316)*100,0),0)</f>
        <v>16</v>
      </c>
      <c r="T317">
        <v>7.2672597418869805E-2</v>
      </c>
      <c r="U317">
        <v>0</v>
      </c>
      <c r="V317">
        <f>IF(A316=Emisiones_CH4_CO2eq_LA[[#This Row],[País]],IFERROR(Emisiones_CH4_CO2eq_LA[[#This Row],[Industria (kilotoneladas CO₂e)]]-U316,0),0)</f>
        <v>0</v>
      </c>
      <c r="W317">
        <f>IF(A316=Emisiones_CH4_CO2eq_LA[[#This Row],[País]],IFERROR(((Emisiones_CH4_CO2eq_LA[[#This Row],[Industria (kilotoneladas CO₂e)]]-U316)/U316)*100,0),0)</f>
        <v>0</v>
      </c>
      <c r="X317">
        <v>0</v>
      </c>
      <c r="Y317">
        <v>1030</v>
      </c>
      <c r="Z317">
        <f>IF(A316=Emisiones_CH4_CO2eq_LA[[#This Row],[País]],IFERROR(Emisiones_CH4_CO2eq_LA[[#This Row],[Otras Quemas de Combustible (kilotoneladas CO₂e)]]-Y316,0),0)</f>
        <v>10</v>
      </c>
      <c r="AA317">
        <f>IF(A316=Emisiones_CH4_CO2eq_LA[[#This Row],[País]],IFERROR(((Emisiones_CH4_CO2eq_LA[[#This Row],[Otras Quemas de Combustible (kilotoneladas CO₂e)]]-Y316)/Y316)*100,0),0)</f>
        <v>0.98039215686274506</v>
      </c>
      <c r="AB317">
        <v>0.13</v>
      </c>
    </row>
    <row r="318" spans="1:28" x14ac:dyDescent="0.25">
      <c r="A318" t="s">
        <v>147</v>
      </c>
      <c r="B318" t="s">
        <v>147</v>
      </c>
      <c r="C318" t="s">
        <v>148</v>
      </c>
      <c r="D318">
        <v>2009</v>
      </c>
      <c r="E318">
        <v>4270</v>
      </c>
      <c r="F318">
        <f>IF(A317=Emisiones_CH4_CO2eq_LA[[#This Row],[País]],IFERROR(Emisiones_CH4_CO2eq_LA[[#This Row],[Agricultura (kilotoneladas CO₂e)]]-E317,0),0)</f>
        <v>200</v>
      </c>
      <c r="G318">
        <f>IF(A317=Emisiones_CH4_CO2eq_LA[[#This Row],[País]],IFERROR(((Emisiones_CH4_CO2eq_LA[[#This Row],[Agricultura (kilotoneladas CO₂e)]]-E317)/E317)*100,0),0)</f>
        <v>4.9140049140049138</v>
      </c>
      <c r="H318">
        <v>0.52386210280947099</v>
      </c>
      <c r="I318">
        <v>0</v>
      </c>
      <c r="J318">
        <f>IF(A317=Emisiones_CH4_CO2eq_LA[[#This Row],[País]],IFERROR(Emisiones_CH4_CO2eq_LA[[#This Row],[Emisiones Fugitivas (kilotoneladas CO₂e)]]-I317,0),0)</f>
        <v>0</v>
      </c>
      <c r="K318">
        <f>IF(A317=Emisiones_CH4_CO2eq_LA[[#This Row],[País]],IFERROR(((Emisiones_CH4_CO2eq_LA[[#This Row],[Emisiones Fugitivas (kilotoneladas CO₂e)]]-I317)/I317)*100,0),0)</f>
        <v>0</v>
      </c>
      <c r="L318">
        <v>0</v>
      </c>
      <c r="M318">
        <v>2120</v>
      </c>
      <c r="N318">
        <f>IF(A317=Emisiones_CH4_CO2eq_LA[[#This Row],[País]],IFERROR(Emisiones_CH4_CO2eq_LA[[#This Row],[Residuos (kilotoneladas CO₂e)]]-M317,0),0)</f>
        <v>50.000000000010004</v>
      </c>
      <c r="O318">
        <f>IF(A317=Emisiones_CH4_CO2eq_LA[[#This Row],[País]],IFERROR(((Emisiones_CH4_CO2eq_LA[[#This Row],[Residuos (kilotoneladas CO₂e)]]-M317)/M317)*100,0),0)</f>
        <v>2.4154589371985629</v>
      </c>
      <c r="P318">
        <v>0.26009078640657501</v>
      </c>
      <c r="Q318">
        <v>780</v>
      </c>
      <c r="R318">
        <f>IF(A317=Emisiones_CH4_CO2eq_LA[[#This Row],[País]],IFERROR(Emisiones_CH4_CO2eq_LA[[#This Row],[UCTUS (kilotoneladas CO₂e)]]-Q317,0),0)</f>
        <v>200</v>
      </c>
      <c r="S318">
        <f>IF(A317=Emisiones_CH4_CO2eq_LA[[#This Row],[País]],IFERROR(((Emisiones_CH4_CO2eq_LA[[#This Row],[UCTUS (kilotoneladas CO₂e)]]-Q317)/Q317)*100,0),0)</f>
        <v>34.482758620689658</v>
      </c>
      <c r="T318">
        <v>9.5693779904306206E-2</v>
      </c>
      <c r="U318">
        <v>0</v>
      </c>
      <c r="V318">
        <f>IF(A317=Emisiones_CH4_CO2eq_LA[[#This Row],[País]],IFERROR(Emisiones_CH4_CO2eq_LA[[#This Row],[Industria (kilotoneladas CO₂e)]]-U317,0),0)</f>
        <v>0</v>
      </c>
      <c r="W318">
        <f>IF(A317=Emisiones_CH4_CO2eq_LA[[#This Row],[País]],IFERROR(((Emisiones_CH4_CO2eq_LA[[#This Row],[Industria (kilotoneladas CO₂e)]]-U317)/U317)*100,0),0)</f>
        <v>0</v>
      </c>
      <c r="X318">
        <v>0</v>
      </c>
      <c r="Y318">
        <v>1050</v>
      </c>
      <c r="Z318">
        <f>IF(A317=Emisiones_CH4_CO2eq_LA[[#This Row],[País]],IFERROR(Emisiones_CH4_CO2eq_LA[[#This Row],[Otras Quemas de Combustible (kilotoneladas CO₂e)]]-Y317,0),0)</f>
        <v>20</v>
      </c>
      <c r="AA318">
        <f>IF(A317=Emisiones_CH4_CO2eq_LA[[#This Row],[País]],IFERROR(((Emisiones_CH4_CO2eq_LA[[#This Row],[Otras Quemas de Combustible (kilotoneladas CO₂e)]]-Y317)/Y317)*100,0),0)</f>
        <v>1.9417475728155338</v>
      </c>
      <c r="AB318">
        <v>0.13</v>
      </c>
    </row>
    <row r="319" spans="1:28" x14ac:dyDescent="0.25">
      <c r="A319" t="s">
        <v>147</v>
      </c>
      <c r="B319" t="s">
        <v>147</v>
      </c>
      <c r="C319" t="s">
        <v>148</v>
      </c>
      <c r="D319">
        <v>2010</v>
      </c>
      <c r="E319">
        <v>4300</v>
      </c>
      <c r="F319">
        <f>IF(A318=Emisiones_CH4_CO2eq_LA[[#This Row],[País]],IFERROR(Emisiones_CH4_CO2eq_LA[[#This Row],[Agricultura (kilotoneladas CO₂e)]]-E318,0),0)</f>
        <v>30</v>
      </c>
      <c r="G319">
        <f>IF(A318=Emisiones_CH4_CO2eq_LA[[#This Row],[País]],IFERROR(((Emisiones_CH4_CO2eq_LA[[#This Row],[Agricultura (kilotoneladas CO₂e)]]-E318)/E318)*100,0),0)</f>
        <v>0.70257611241217799</v>
      </c>
      <c r="H319">
        <v>0.51701334615847006</v>
      </c>
      <c r="I319">
        <v>0</v>
      </c>
      <c r="J319">
        <f>IF(A318=Emisiones_CH4_CO2eq_LA[[#This Row],[País]],IFERROR(Emisiones_CH4_CO2eq_LA[[#This Row],[Emisiones Fugitivas (kilotoneladas CO₂e)]]-I318,0),0)</f>
        <v>0</v>
      </c>
      <c r="K319">
        <f>IF(A318=Emisiones_CH4_CO2eq_LA[[#This Row],[País]],IFERROR(((Emisiones_CH4_CO2eq_LA[[#This Row],[Emisiones Fugitivas (kilotoneladas CO₂e)]]-I318)/I318)*100,0),0)</f>
        <v>0</v>
      </c>
      <c r="L319">
        <v>0</v>
      </c>
      <c r="M319">
        <v>2160</v>
      </c>
      <c r="N319">
        <f>IF(A318=Emisiones_CH4_CO2eq_LA[[#This Row],[País]],IFERROR(Emisiones_CH4_CO2eq_LA[[#This Row],[Residuos (kilotoneladas CO₂e)]]-M318,0),0)</f>
        <v>40</v>
      </c>
      <c r="O319">
        <f>IF(A318=Emisiones_CH4_CO2eq_LA[[#This Row],[País]],IFERROR(((Emisiones_CH4_CO2eq_LA[[#This Row],[Residuos (kilotoneladas CO₂e)]]-M318)/M318)*100,0),0)</f>
        <v>1.8867924528301887</v>
      </c>
      <c r="P319">
        <v>0.25970902969820803</v>
      </c>
      <c r="Q319">
        <v>500</v>
      </c>
      <c r="R319">
        <f>IF(A318=Emisiones_CH4_CO2eq_LA[[#This Row],[País]],IFERROR(Emisiones_CH4_CO2eq_LA[[#This Row],[UCTUS (kilotoneladas CO₂e)]]-Q318,0),0)</f>
        <v>-280</v>
      </c>
      <c r="S319">
        <f>IF(A318=Emisiones_CH4_CO2eq_LA[[#This Row],[País]],IFERROR(((Emisiones_CH4_CO2eq_LA[[#This Row],[UCTUS (kilotoneladas CO₂e)]]-Q318)/Q318)*100,0),0)</f>
        <v>-35.897435897435898</v>
      </c>
      <c r="T319">
        <v>6.0117830948659301E-2</v>
      </c>
      <c r="U319">
        <v>0</v>
      </c>
      <c r="V319">
        <f>IF(A318=Emisiones_CH4_CO2eq_LA[[#This Row],[País]],IFERROR(Emisiones_CH4_CO2eq_LA[[#This Row],[Industria (kilotoneladas CO₂e)]]-U318,0),0)</f>
        <v>0</v>
      </c>
      <c r="W319">
        <f>IF(A318=Emisiones_CH4_CO2eq_LA[[#This Row],[País]],IFERROR(((Emisiones_CH4_CO2eq_LA[[#This Row],[Industria (kilotoneladas CO₂e)]]-U318)/U318)*100,0),0)</f>
        <v>0</v>
      </c>
      <c r="X319">
        <v>0</v>
      </c>
      <c r="Y319">
        <v>1070</v>
      </c>
      <c r="Z319">
        <f>IF(A318=Emisiones_CH4_CO2eq_LA[[#This Row],[País]],IFERROR(Emisiones_CH4_CO2eq_LA[[#This Row],[Otras Quemas de Combustible (kilotoneladas CO₂e)]]-Y318,0),0)</f>
        <v>20</v>
      </c>
      <c r="AA319">
        <f>IF(A318=Emisiones_CH4_CO2eq_LA[[#This Row],[País]],IFERROR(((Emisiones_CH4_CO2eq_LA[[#This Row],[Otras Quemas de Combustible (kilotoneladas CO₂e)]]-Y318)/Y318)*100,0),0)</f>
        <v>1.9047619047619049</v>
      </c>
      <c r="AB319">
        <v>0.13</v>
      </c>
    </row>
    <row r="320" spans="1:28" x14ac:dyDescent="0.25">
      <c r="A320" t="s">
        <v>147</v>
      </c>
      <c r="B320" t="s">
        <v>147</v>
      </c>
      <c r="C320" t="s">
        <v>148</v>
      </c>
      <c r="D320">
        <v>2011</v>
      </c>
      <c r="E320">
        <v>4310</v>
      </c>
      <c r="F320">
        <f>IF(A319=Emisiones_CH4_CO2eq_LA[[#This Row],[País]],IFERROR(Emisiones_CH4_CO2eq_LA[[#This Row],[Agricultura (kilotoneladas CO₂e)]]-E319,0),0)</f>
        <v>10</v>
      </c>
      <c r="G320">
        <f>IF(A319=Emisiones_CH4_CO2eq_LA[[#This Row],[País]],IFERROR(((Emisiones_CH4_CO2eq_LA[[#This Row],[Agricultura (kilotoneladas CO₂e)]]-E319)/E319)*100,0),0)</f>
        <v>0.23255813953488372</v>
      </c>
      <c r="H320">
        <v>0.50819478835042997</v>
      </c>
      <c r="I320">
        <v>0</v>
      </c>
      <c r="J320">
        <f>IF(A319=Emisiones_CH4_CO2eq_LA[[#This Row],[País]],IFERROR(Emisiones_CH4_CO2eq_LA[[#This Row],[Emisiones Fugitivas (kilotoneladas CO₂e)]]-I319,0),0)</f>
        <v>0</v>
      </c>
      <c r="K320">
        <f>IF(A319=Emisiones_CH4_CO2eq_LA[[#This Row],[País]],IFERROR(((Emisiones_CH4_CO2eq_LA[[#This Row],[Emisiones Fugitivas (kilotoneladas CO₂e)]]-I319)/I319)*100,0),0)</f>
        <v>0</v>
      </c>
      <c r="L320">
        <v>0</v>
      </c>
      <c r="M320">
        <v>2200</v>
      </c>
      <c r="N320">
        <f>IF(A319=Emisiones_CH4_CO2eq_LA[[#This Row],[País]],IFERROR(Emisiones_CH4_CO2eq_LA[[#This Row],[Residuos (kilotoneladas CO₂e)]]-M319,0),0)</f>
        <v>40</v>
      </c>
      <c r="O320">
        <f>IF(A319=Emisiones_CH4_CO2eq_LA[[#This Row],[País]],IFERROR(((Emisiones_CH4_CO2eq_LA[[#This Row],[Residuos (kilotoneladas CO₂e)]]-M319)/M319)*100,0),0)</f>
        <v>1.8518518518518516</v>
      </c>
      <c r="P320">
        <v>0.25940337224383903</v>
      </c>
      <c r="Q320">
        <v>1860</v>
      </c>
      <c r="R320">
        <f>IF(A319=Emisiones_CH4_CO2eq_LA[[#This Row],[País]],IFERROR(Emisiones_CH4_CO2eq_LA[[#This Row],[UCTUS (kilotoneladas CO₂e)]]-Q319,0),0)</f>
        <v>1360</v>
      </c>
      <c r="S320">
        <f>IF(A319=Emisiones_CH4_CO2eq_LA[[#This Row],[País]],IFERROR(((Emisiones_CH4_CO2eq_LA[[#This Row],[UCTUS (kilotoneladas CO₂e)]]-Q319)/Q319)*100,0),0)</f>
        <v>272</v>
      </c>
      <c r="T320">
        <v>0.21931376016979101</v>
      </c>
      <c r="U320">
        <v>0</v>
      </c>
      <c r="V320">
        <f>IF(A319=Emisiones_CH4_CO2eq_LA[[#This Row],[País]],IFERROR(Emisiones_CH4_CO2eq_LA[[#This Row],[Industria (kilotoneladas CO₂e)]]-U319,0),0)</f>
        <v>0</v>
      </c>
      <c r="W320">
        <f>IF(A319=Emisiones_CH4_CO2eq_LA[[#This Row],[País]],IFERROR(((Emisiones_CH4_CO2eq_LA[[#This Row],[Industria (kilotoneladas CO₂e)]]-U319)/U319)*100,0),0)</f>
        <v>0</v>
      </c>
      <c r="X320">
        <v>0</v>
      </c>
      <c r="Y320">
        <v>1070</v>
      </c>
      <c r="Z320">
        <f>IF(A319=Emisiones_CH4_CO2eq_LA[[#This Row],[País]],IFERROR(Emisiones_CH4_CO2eq_LA[[#This Row],[Otras Quemas de Combustible (kilotoneladas CO₂e)]]-Y319,0),0)</f>
        <v>0</v>
      </c>
      <c r="AA320">
        <f>IF(A319=Emisiones_CH4_CO2eq_LA[[#This Row],[País]],IFERROR(((Emisiones_CH4_CO2eq_LA[[#This Row],[Otras Quemas de Combustible (kilotoneladas CO₂e)]]-Y319)/Y319)*100,0),0)</f>
        <v>0</v>
      </c>
      <c r="AB320">
        <v>0.13</v>
      </c>
    </row>
    <row r="321" spans="1:28" x14ac:dyDescent="0.25">
      <c r="A321" t="s">
        <v>147</v>
      </c>
      <c r="B321" t="s">
        <v>147</v>
      </c>
      <c r="C321" t="s">
        <v>148</v>
      </c>
      <c r="D321">
        <v>2012</v>
      </c>
      <c r="E321">
        <v>4340</v>
      </c>
      <c r="F321">
        <f>IF(A320=Emisiones_CH4_CO2eq_LA[[#This Row],[País]],IFERROR(Emisiones_CH4_CO2eq_LA[[#This Row],[Agricultura (kilotoneladas CO₂e)]]-E320,0),0)</f>
        <v>30</v>
      </c>
      <c r="G321">
        <f>IF(A320=Emisiones_CH4_CO2eq_LA[[#This Row],[País]],IFERROR(((Emisiones_CH4_CO2eq_LA[[#This Row],[Agricultura (kilotoneladas CO₂e)]]-E320)/E320)*100,0),0)</f>
        <v>0.6960556844547563</v>
      </c>
      <c r="H321">
        <v>0.50225668325425299</v>
      </c>
      <c r="I321">
        <v>0</v>
      </c>
      <c r="J321">
        <f>IF(A320=Emisiones_CH4_CO2eq_LA[[#This Row],[País]],IFERROR(Emisiones_CH4_CO2eq_LA[[#This Row],[Emisiones Fugitivas (kilotoneladas CO₂e)]]-I320,0),0)</f>
        <v>0</v>
      </c>
      <c r="K321">
        <f>IF(A320=Emisiones_CH4_CO2eq_LA[[#This Row],[País]],IFERROR(((Emisiones_CH4_CO2eq_LA[[#This Row],[Emisiones Fugitivas (kilotoneladas CO₂e)]]-I320)/I320)*100,0),0)</f>
        <v>0</v>
      </c>
      <c r="L321">
        <v>0</v>
      </c>
      <c r="M321">
        <v>2240</v>
      </c>
      <c r="N321">
        <f>IF(A320=Emisiones_CH4_CO2eq_LA[[#This Row],[País]],IFERROR(Emisiones_CH4_CO2eq_LA[[#This Row],[Residuos (kilotoneladas CO₂e)]]-M320,0),0)</f>
        <v>40</v>
      </c>
      <c r="O321">
        <f>IF(A320=Emisiones_CH4_CO2eq_LA[[#This Row],[País]],IFERROR(((Emisiones_CH4_CO2eq_LA[[#This Row],[Residuos (kilotoneladas CO₂e)]]-M320)/M320)*100,0),0)</f>
        <v>1.8181818181818181</v>
      </c>
      <c r="P321">
        <v>0.25922925587316198</v>
      </c>
      <c r="Q321">
        <v>140</v>
      </c>
      <c r="R321">
        <f>IF(A320=Emisiones_CH4_CO2eq_LA[[#This Row],[País]],IFERROR(Emisiones_CH4_CO2eq_LA[[#This Row],[UCTUS (kilotoneladas CO₂e)]]-Q320,0),0)</f>
        <v>-1720</v>
      </c>
      <c r="S321">
        <f>IF(A320=Emisiones_CH4_CO2eq_LA[[#This Row],[País]],IFERROR(((Emisiones_CH4_CO2eq_LA[[#This Row],[UCTUS (kilotoneladas CO₂e)]]-Q320)/Q320)*100,0),0)</f>
        <v>-92.473118279569889</v>
      </c>
      <c r="T321">
        <v>1.6201828492072599E-2</v>
      </c>
      <c r="U321">
        <v>0</v>
      </c>
      <c r="V321">
        <f>IF(A320=Emisiones_CH4_CO2eq_LA[[#This Row],[País]],IFERROR(Emisiones_CH4_CO2eq_LA[[#This Row],[Industria (kilotoneladas CO₂e)]]-U320,0),0)</f>
        <v>0</v>
      </c>
      <c r="W321">
        <f>IF(A320=Emisiones_CH4_CO2eq_LA[[#This Row],[País]],IFERROR(((Emisiones_CH4_CO2eq_LA[[#This Row],[Industria (kilotoneladas CO₂e)]]-U320)/U320)*100,0),0)</f>
        <v>0</v>
      </c>
      <c r="X321">
        <v>0</v>
      </c>
      <c r="Y321">
        <v>1070</v>
      </c>
      <c r="Z321">
        <f>IF(A320=Emisiones_CH4_CO2eq_LA[[#This Row],[País]],IFERROR(Emisiones_CH4_CO2eq_LA[[#This Row],[Otras Quemas de Combustible (kilotoneladas CO₂e)]]-Y320,0),0)</f>
        <v>0</v>
      </c>
      <c r="AA321">
        <f>IF(A320=Emisiones_CH4_CO2eq_LA[[#This Row],[País]],IFERROR(((Emisiones_CH4_CO2eq_LA[[#This Row],[Otras Quemas de Combustible (kilotoneladas CO₂e)]]-Y320)/Y320)*100,0),0)</f>
        <v>0</v>
      </c>
      <c r="AB321">
        <v>0.12</v>
      </c>
    </row>
    <row r="322" spans="1:28" x14ac:dyDescent="0.25">
      <c r="A322" t="s">
        <v>147</v>
      </c>
      <c r="B322" t="s">
        <v>147</v>
      </c>
      <c r="C322" t="s">
        <v>148</v>
      </c>
      <c r="D322">
        <v>2013</v>
      </c>
      <c r="E322">
        <v>4400</v>
      </c>
      <c r="F322">
        <f>IF(A321=Emisiones_CH4_CO2eq_LA[[#This Row],[País]],IFERROR(Emisiones_CH4_CO2eq_LA[[#This Row],[Agricultura (kilotoneladas CO₂e)]]-E321,0),0)</f>
        <v>60</v>
      </c>
      <c r="G322">
        <f>IF(A321=Emisiones_CH4_CO2eq_LA[[#This Row],[País]],IFERROR(((Emisiones_CH4_CO2eq_LA[[#This Row],[Agricultura (kilotoneladas CO₂e)]]-E321)/E321)*100,0),0)</f>
        <v>1.3824884792626728</v>
      </c>
      <c r="H322">
        <v>0.50005682463916301</v>
      </c>
      <c r="I322">
        <v>0</v>
      </c>
      <c r="J322">
        <f>IF(A321=Emisiones_CH4_CO2eq_LA[[#This Row],[País]],IFERROR(Emisiones_CH4_CO2eq_LA[[#This Row],[Emisiones Fugitivas (kilotoneladas CO₂e)]]-I321,0),0)</f>
        <v>0</v>
      </c>
      <c r="K322">
        <f>IF(A321=Emisiones_CH4_CO2eq_LA[[#This Row],[País]],IFERROR(((Emisiones_CH4_CO2eq_LA[[#This Row],[Emisiones Fugitivas (kilotoneladas CO₂e)]]-I321)/I321)*100,0),0)</f>
        <v>0</v>
      </c>
      <c r="L322">
        <v>0</v>
      </c>
      <c r="M322">
        <v>2280</v>
      </c>
      <c r="N322">
        <f>IF(A321=Emisiones_CH4_CO2eq_LA[[#This Row],[País]],IFERROR(Emisiones_CH4_CO2eq_LA[[#This Row],[Residuos (kilotoneladas CO₂e)]]-M321,0),0)</f>
        <v>40</v>
      </c>
      <c r="O322">
        <f>IF(A321=Emisiones_CH4_CO2eq_LA[[#This Row],[País]],IFERROR(((Emisiones_CH4_CO2eq_LA[[#This Row],[Residuos (kilotoneladas CO₂e)]]-M321)/M321)*100,0),0)</f>
        <v>1.7857142857142856</v>
      </c>
      <c r="P322">
        <v>0.259120354585748</v>
      </c>
      <c r="Q322">
        <v>1040</v>
      </c>
      <c r="R322">
        <f>IF(A321=Emisiones_CH4_CO2eq_LA[[#This Row],[País]],IFERROR(Emisiones_CH4_CO2eq_LA[[#This Row],[UCTUS (kilotoneladas CO₂e)]]-Q321,0),0)</f>
        <v>900</v>
      </c>
      <c r="S322">
        <f>IF(A321=Emisiones_CH4_CO2eq_LA[[#This Row],[País]],IFERROR(((Emisiones_CH4_CO2eq_LA[[#This Row],[UCTUS (kilotoneladas CO₂e)]]-Q321)/Q321)*100,0),0)</f>
        <v>642.85714285714289</v>
      </c>
      <c r="T322">
        <v>0.11819524946016501</v>
      </c>
      <c r="U322">
        <v>0</v>
      </c>
      <c r="V322">
        <f>IF(A321=Emisiones_CH4_CO2eq_LA[[#This Row],[País]],IFERROR(Emisiones_CH4_CO2eq_LA[[#This Row],[Industria (kilotoneladas CO₂e)]]-U321,0),0)</f>
        <v>0</v>
      </c>
      <c r="W322">
        <f>IF(A321=Emisiones_CH4_CO2eq_LA[[#This Row],[País]],IFERROR(((Emisiones_CH4_CO2eq_LA[[#This Row],[Industria (kilotoneladas CO₂e)]]-U321)/U321)*100,0),0)</f>
        <v>0</v>
      </c>
      <c r="X322">
        <v>0</v>
      </c>
      <c r="Y322">
        <v>1070</v>
      </c>
      <c r="Z322">
        <f>IF(A321=Emisiones_CH4_CO2eq_LA[[#This Row],[País]],IFERROR(Emisiones_CH4_CO2eq_LA[[#This Row],[Otras Quemas de Combustible (kilotoneladas CO₂e)]]-Y321,0),0)</f>
        <v>0</v>
      </c>
      <c r="AA322">
        <f>IF(A321=Emisiones_CH4_CO2eq_LA[[#This Row],[País]],IFERROR(((Emisiones_CH4_CO2eq_LA[[#This Row],[Otras Quemas de Combustible (kilotoneladas CO₂e)]]-Y321)/Y321)*100,0),0)</f>
        <v>0</v>
      </c>
      <c r="AB322">
        <v>0.12</v>
      </c>
    </row>
    <row r="323" spans="1:28" x14ac:dyDescent="0.25">
      <c r="A323" t="s">
        <v>147</v>
      </c>
      <c r="B323" t="s">
        <v>147</v>
      </c>
      <c r="C323" t="s">
        <v>148</v>
      </c>
      <c r="D323">
        <v>2014</v>
      </c>
      <c r="E323">
        <v>4420</v>
      </c>
      <c r="F323">
        <f>IF(A322=Emisiones_CH4_CO2eq_LA[[#This Row],[País]],IFERROR(Emisiones_CH4_CO2eq_LA[[#This Row],[Agricultura (kilotoneladas CO₂e)]]-E322,0),0)</f>
        <v>20</v>
      </c>
      <c r="G323">
        <f>IF(A322=Emisiones_CH4_CO2eq_LA[[#This Row],[País]],IFERROR(((Emisiones_CH4_CO2eq_LA[[#This Row],[Agricultura (kilotoneladas CO₂e)]]-E322)/E322)*100,0),0)</f>
        <v>0.45454545454545453</v>
      </c>
      <c r="H323">
        <v>0.49352389459580098</v>
      </c>
      <c r="I323">
        <v>0</v>
      </c>
      <c r="J323">
        <f>IF(A322=Emisiones_CH4_CO2eq_LA[[#This Row],[País]],IFERROR(Emisiones_CH4_CO2eq_LA[[#This Row],[Emisiones Fugitivas (kilotoneladas CO₂e)]]-I322,0),0)</f>
        <v>0</v>
      </c>
      <c r="K323">
        <f>IF(A322=Emisiones_CH4_CO2eq_LA[[#This Row],[País]],IFERROR(((Emisiones_CH4_CO2eq_LA[[#This Row],[Emisiones Fugitivas (kilotoneladas CO₂e)]]-I322)/I322)*100,0),0)</f>
        <v>0</v>
      </c>
      <c r="L323">
        <v>0</v>
      </c>
      <c r="M323">
        <v>2330</v>
      </c>
      <c r="N323">
        <f>IF(A322=Emisiones_CH4_CO2eq_LA[[#This Row],[País]],IFERROR(Emisiones_CH4_CO2eq_LA[[#This Row],[Residuos (kilotoneladas CO₂e)]]-M322,0),0)</f>
        <v>50</v>
      </c>
      <c r="O323">
        <f>IF(A322=Emisiones_CH4_CO2eq_LA[[#This Row],[País]],IFERROR(((Emisiones_CH4_CO2eq_LA[[#This Row],[Residuos (kilotoneladas CO₂e)]]-M322)/M322)*100,0),0)</f>
        <v>2.1929824561403506</v>
      </c>
      <c r="P323">
        <v>0.26016078606520698</v>
      </c>
      <c r="Q323">
        <v>1490</v>
      </c>
      <c r="R323">
        <f>IF(A322=Emisiones_CH4_CO2eq_LA[[#This Row],[País]],IFERROR(Emisiones_CH4_CO2eq_LA[[#This Row],[UCTUS (kilotoneladas CO₂e)]]-Q322,0),0)</f>
        <v>450</v>
      </c>
      <c r="S323">
        <f>IF(A322=Emisiones_CH4_CO2eq_LA[[#This Row],[País]],IFERROR(((Emisiones_CH4_CO2eq_LA[[#This Row],[UCTUS (kilotoneladas CO₂e)]]-Q322)/Q322)*100,0),0)</f>
        <v>43.269230769230774</v>
      </c>
      <c r="T323">
        <v>0.16636891469405901</v>
      </c>
      <c r="U323">
        <v>0</v>
      </c>
      <c r="V323">
        <f>IF(A322=Emisiones_CH4_CO2eq_LA[[#This Row],[País]],IFERROR(Emisiones_CH4_CO2eq_LA[[#This Row],[Industria (kilotoneladas CO₂e)]]-U322,0),0)</f>
        <v>0</v>
      </c>
      <c r="W323">
        <f>IF(A322=Emisiones_CH4_CO2eq_LA[[#This Row],[País]],IFERROR(((Emisiones_CH4_CO2eq_LA[[#This Row],[Industria (kilotoneladas CO₂e)]]-U322)/U322)*100,0),0)</f>
        <v>0</v>
      </c>
      <c r="X323">
        <v>0</v>
      </c>
      <c r="Y323">
        <v>1060</v>
      </c>
      <c r="Z323">
        <f>IF(A322=Emisiones_CH4_CO2eq_LA[[#This Row],[País]],IFERROR(Emisiones_CH4_CO2eq_LA[[#This Row],[Otras Quemas de Combustible (kilotoneladas CO₂e)]]-Y322,0),0)</f>
        <v>-10</v>
      </c>
      <c r="AA323">
        <f>IF(A322=Emisiones_CH4_CO2eq_LA[[#This Row],[País]],IFERROR(((Emisiones_CH4_CO2eq_LA[[#This Row],[Otras Quemas de Combustible (kilotoneladas CO₂e)]]-Y322)/Y322)*100,0),0)</f>
        <v>-0.93457943925233633</v>
      </c>
      <c r="AB323">
        <v>0.12</v>
      </c>
    </row>
    <row r="324" spans="1:28" x14ac:dyDescent="0.25">
      <c r="A324" t="s">
        <v>147</v>
      </c>
      <c r="B324" t="s">
        <v>147</v>
      </c>
      <c r="C324" t="s">
        <v>148</v>
      </c>
      <c r="D324">
        <v>2015</v>
      </c>
      <c r="E324">
        <v>4410</v>
      </c>
      <c r="F324">
        <f>IF(A323=Emisiones_CH4_CO2eq_LA[[#This Row],[País]],IFERROR(Emisiones_CH4_CO2eq_LA[[#This Row],[Agricultura (kilotoneladas CO₂e)]]-E323,0),0)</f>
        <v>-10</v>
      </c>
      <c r="G324">
        <f>IF(A323=Emisiones_CH4_CO2eq_LA[[#This Row],[País]],IFERROR(((Emisiones_CH4_CO2eq_LA[[#This Row],[Agricultura (kilotoneladas CO₂e)]]-E323)/E323)*100,0),0)</f>
        <v>-0.22624434389140274</v>
      </c>
      <c r="H324">
        <v>0.48392406452320802</v>
      </c>
      <c r="I324">
        <v>0</v>
      </c>
      <c r="J324">
        <f>IF(A323=Emisiones_CH4_CO2eq_LA[[#This Row],[País]],IFERROR(Emisiones_CH4_CO2eq_LA[[#This Row],[Emisiones Fugitivas (kilotoneladas CO₂e)]]-I323,0),0)</f>
        <v>0</v>
      </c>
      <c r="K324">
        <f>IF(A323=Emisiones_CH4_CO2eq_LA[[#This Row],[País]],IFERROR(((Emisiones_CH4_CO2eq_LA[[#This Row],[Emisiones Fugitivas (kilotoneladas CO₂e)]]-I323)/I323)*100,0),0)</f>
        <v>0</v>
      </c>
      <c r="L324">
        <v>0</v>
      </c>
      <c r="M324">
        <v>2370</v>
      </c>
      <c r="N324">
        <f>IF(A323=Emisiones_CH4_CO2eq_LA[[#This Row],[País]],IFERROR(Emisiones_CH4_CO2eq_LA[[#This Row],[Residuos (kilotoneladas CO₂e)]]-M323,0),0)</f>
        <v>40</v>
      </c>
      <c r="O324">
        <f>IF(A323=Emisiones_CH4_CO2eq_LA[[#This Row],[País]],IFERROR(((Emisiones_CH4_CO2eq_LA[[#This Row],[Residuos (kilotoneladas CO₂e)]]-M323)/M323)*100,0),0)</f>
        <v>1.7167381974248928</v>
      </c>
      <c r="P324">
        <v>0.26006803467573703</v>
      </c>
      <c r="Q324">
        <v>670</v>
      </c>
      <c r="R324">
        <f>IF(A323=Emisiones_CH4_CO2eq_LA[[#This Row],[País]],IFERROR(Emisiones_CH4_CO2eq_LA[[#This Row],[UCTUS (kilotoneladas CO₂e)]]-Q323,0),0)</f>
        <v>-820</v>
      </c>
      <c r="S324">
        <f>IF(A323=Emisiones_CH4_CO2eq_LA[[#This Row],[País]],IFERROR(((Emisiones_CH4_CO2eq_LA[[#This Row],[UCTUS (kilotoneladas CO₂e)]]-Q323)/Q323)*100,0),0)</f>
        <v>-55.033557046979865</v>
      </c>
      <c r="T324">
        <v>7.3521343136179002E-2</v>
      </c>
      <c r="U324">
        <v>0</v>
      </c>
      <c r="V324">
        <f>IF(A323=Emisiones_CH4_CO2eq_LA[[#This Row],[País]],IFERROR(Emisiones_CH4_CO2eq_LA[[#This Row],[Industria (kilotoneladas CO₂e)]]-U323,0),0)</f>
        <v>0</v>
      </c>
      <c r="W324">
        <f>IF(A323=Emisiones_CH4_CO2eq_LA[[#This Row],[País]],IFERROR(((Emisiones_CH4_CO2eq_LA[[#This Row],[Industria (kilotoneladas CO₂e)]]-U323)/U323)*100,0),0)</f>
        <v>0</v>
      </c>
      <c r="X324">
        <v>0</v>
      </c>
      <c r="Y324">
        <v>1060</v>
      </c>
      <c r="Z324">
        <f>IF(A323=Emisiones_CH4_CO2eq_LA[[#This Row],[País]],IFERROR(Emisiones_CH4_CO2eq_LA[[#This Row],[Otras Quemas de Combustible (kilotoneladas CO₂e)]]-Y323,0),0)</f>
        <v>0</v>
      </c>
      <c r="AA324">
        <f>IF(A323=Emisiones_CH4_CO2eq_LA[[#This Row],[País]],IFERROR(((Emisiones_CH4_CO2eq_LA[[#This Row],[Otras Quemas de Combustible (kilotoneladas CO₂e)]]-Y323)/Y323)*100,0),0)</f>
        <v>0</v>
      </c>
      <c r="AB324">
        <v>0.12</v>
      </c>
    </row>
    <row r="325" spans="1:28" x14ac:dyDescent="0.25">
      <c r="A325" t="s">
        <v>147</v>
      </c>
      <c r="B325" t="s">
        <v>147</v>
      </c>
      <c r="C325" t="s">
        <v>148</v>
      </c>
      <c r="D325">
        <v>2016</v>
      </c>
      <c r="E325">
        <v>4490</v>
      </c>
      <c r="F325">
        <f>IF(A324=Emisiones_CH4_CO2eq_LA[[#This Row],[País]],IFERROR(Emisiones_CH4_CO2eq_LA[[#This Row],[Agricultura (kilotoneladas CO₂e)]]-E324,0),0)</f>
        <v>80</v>
      </c>
      <c r="G325">
        <f>IF(A324=Emisiones_CH4_CO2eq_LA[[#This Row],[País]],IFERROR(((Emisiones_CH4_CO2eq_LA[[#This Row],[Agricultura (kilotoneladas CO₂e)]]-E324)/E324)*100,0),0)</f>
        <v>1.8140589569160999</v>
      </c>
      <c r="H325">
        <v>0.48430590011864899</v>
      </c>
      <c r="I325">
        <v>0</v>
      </c>
      <c r="J325">
        <f>IF(A324=Emisiones_CH4_CO2eq_LA[[#This Row],[País]],IFERROR(Emisiones_CH4_CO2eq_LA[[#This Row],[Emisiones Fugitivas (kilotoneladas CO₂e)]]-I324,0),0)</f>
        <v>0</v>
      </c>
      <c r="K325">
        <f>IF(A324=Emisiones_CH4_CO2eq_LA[[#This Row],[País]],IFERROR(((Emisiones_CH4_CO2eq_LA[[#This Row],[Emisiones Fugitivas (kilotoneladas CO₂e)]]-I324)/I324)*100,0),0)</f>
        <v>0</v>
      </c>
      <c r="L325">
        <v>0</v>
      </c>
      <c r="M325">
        <v>2410</v>
      </c>
      <c r="N325">
        <f>IF(A324=Emisiones_CH4_CO2eq_LA[[#This Row],[País]],IFERROR(Emisiones_CH4_CO2eq_LA[[#This Row],[Residuos (kilotoneladas CO₂e)]]-M324,0),0)</f>
        <v>40</v>
      </c>
      <c r="O325">
        <f>IF(A324=Emisiones_CH4_CO2eq_LA[[#This Row],[País]],IFERROR(((Emisiones_CH4_CO2eq_LA[[#This Row],[Residuos (kilotoneladas CO₂e)]]-M324)/M324)*100,0),0)</f>
        <v>1.6877637130801686</v>
      </c>
      <c r="P325">
        <v>0.25995038291446398</v>
      </c>
      <c r="Q325">
        <v>1330</v>
      </c>
      <c r="R325">
        <f>IF(A324=Emisiones_CH4_CO2eq_LA[[#This Row],[País]],IFERROR(Emisiones_CH4_CO2eq_LA[[#This Row],[UCTUS (kilotoneladas CO₂e)]]-Q324,0),0)</f>
        <v>660</v>
      </c>
      <c r="S325">
        <f>IF(A324=Emisiones_CH4_CO2eq_LA[[#This Row],[País]],IFERROR(((Emisiones_CH4_CO2eq_LA[[#This Row],[UCTUS (kilotoneladas CO₂e)]]-Q324)/Q324)*100,0),0)</f>
        <v>98.507462686567166</v>
      </c>
      <c r="T325">
        <v>0.143458095135368</v>
      </c>
      <c r="U325">
        <v>0</v>
      </c>
      <c r="V325">
        <f>IF(A324=Emisiones_CH4_CO2eq_LA[[#This Row],[País]],IFERROR(Emisiones_CH4_CO2eq_LA[[#This Row],[Industria (kilotoneladas CO₂e)]]-U324,0),0)</f>
        <v>0</v>
      </c>
      <c r="W325">
        <f>IF(A324=Emisiones_CH4_CO2eq_LA[[#This Row],[País]],IFERROR(((Emisiones_CH4_CO2eq_LA[[#This Row],[Industria (kilotoneladas CO₂e)]]-U324)/U324)*100,0),0)</f>
        <v>0</v>
      </c>
      <c r="X325">
        <v>0</v>
      </c>
      <c r="Y325">
        <v>1060</v>
      </c>
      <c r="Z325">
        <f>IF(A324=Emisiones_CH4_CO2eq_LA[[#This Row],[País]],IFERROR(Emisiones_CH4_CO2eq_LA[[#This Row],[Otras Quemas de Combustible (kilotoneladas CO₂e)]]-Y324,0),0)</f>
        <v>0</v>
      </c>
      <c r="AA325">
        <f>IF(A324=Emisiones_CH4_CO2eq_LA[[#This Row],[País]],IFERROR(((Emisiones_CH4_CO2eq_LA[[#This Row],[Otras Quemas de Combustible (kilotoneladas CO₂e)]]-Y324)/Y324)*100,0),0)</f>
        <v>0</v>
      </c>
      <c r="AB325">
        <v>0.11</v>
      </c>
    </row>
    <row r="326" spans="1:28" x14ac:dyDescent="0.25">
      <c r="A326" t="s">
        <v>221</v>
      </c>
      <c r="B326" t="s">
        <v>452</v>
      </c>
      <c r="C326" t="s">
        <v>222</v>
      </c>
      <c r="D326">
        <v>1990</v>
      </c>
      <c r="E326">
        <v>55390</v>
      </c>
      <c r="F326">
        <f>IF(A325=Emisiones_CH4_CO2eq_LA[[#This Row],[País]],IFERROR(Emisiones_CH4_CO2eq_LA[[#This Row],[Agricultura (kilotoneladas CO₂e)]]-E325,0),0)</f>
        <v>0</v>
      </c>
      <c r="G326">
        <f>IF(A325=Emisiones_CH4_CO2eq_LA[[#This Row],[País]],IFERROR(((Emisiones_CH4_CO2eq_LA[[#This Row],[Agricultura (kilotoneladas CO₂e)]]-E325)/E325)*100,0),0)</f>
        <v>0</v>
      </c>
      <c r="H326">
        <v>0.659852518971206</v>
      </c>
      <c r="I326">
        <v>20010</v>
      </c>
      <c r="J326">
        <f>IF(A325=Emisiones_CH4_CO2eq_LA[[#This Row],[País]],IFERROR(Emisiones_CH4_CO2eq_LA[[#This Row],[Emisiones Fugitivas (kilotoneladas CO₂e)]]-I325,0),0)</f>
        <v>0</v>
      </c>
      <c r="K326">
        <f>IF(A325=Emisiones_CH4_CO2eq_LA[[#This Row],[País]],IFERROR(((Emisiones_CH4_CO2eq_LA[[#This Row],[Emisiones Fugitivas (kilotoneladas CO₂e)]]-I325)/I325)*100,0),0)</f>
        <v>0</v>
      </c>
      <c r="L326">
        <v>0.23837604088488601</v>
      </c>
      <c r="M326">
        <v>6800</v>
      </c>
      <c r="N326">
        <f>IF(A325=Emisiones_CH4_CO2eq_LA[[#This Row],[País]],IFERROR(Emisiones_CH4_CO2eq_LA[[#This Row],[Residuos (kilotoneladas CO₂e)]]-M325,0),0)</f>
        <v>0</v>
      </c>
      <c r="O326">
        <f>IF(A325=Emisiones_CH4_CO2eq_LA[[#This Row],[País]],IFERROR(((Emisiones_CH4_CO2eq_LA[[#This Row],[Residuos (kilotoneladas CO₂e)]]-M325)/M325)*100,0),0)</f>
        <v>0</v>
      </c>
      <c r="P326">
        <v>8.1007350225748398E-2</v>
      </c>
      <c r="Q326">
        <v>2910</v>
      </c>
      <c r="R326">
        <f>IF(A325=Emisiones_CH4_CO2eq_LA[[#This Row],[País]],IFERROR(Emisiones_CH4_CO2eq_LA[[#This Row],[UCTUS (kilotoneladas CO₂e)]]-Q325,0),0)</f>
        <v>0</v>
      </c>
      <c r="S326">
        <f>IF(A325=Emisiones_CH4_CO2eq_LA[[#This Row],[País]],IFERROR(((Emisiones_CH4_CO2eq_LA[[#This Row],[UCTUS (kilotoneladas CO₂e)]]-Q325)/Q325)*100,0),0)</f>
        <v>0</v>
      </c>
      <c r="T326">
        <v>3.4666380758371702E-2</v>
      </c>
      <c r="U326">
        <v>130</v>
      </c>
      <c r="V326">
        <f>IF(A325=Emisiones_CH4_CO2eq_LA[[#This Row],[País]],IFERROR(Emisiones_CH4_CO2eq_LA[[#This Row],[Industria (kilotoneladas CO₂e)]]-U325,0),0)</f>
        <v>0</v>
      </c>
      <c r="W326">
        <f>IF(A325=Emisiones_CH4_CO2eq_LA[[#This Row],[País]],IFERROR(((Emisiones_CH4_CO2eq_LA[[#This Row],[Industria (kilotoneladas CO₂e)]]-U325)/U325)*100,0),0)</f>
        <v>0</v>
      </c>
      <c r="X326">
        <v>1.54866993078636E-3</v>
      </c>
      <c r="Y326">
        <v>4430</v>
      </c>
      <c r="Z326">
        <f>IF(A325=Emisiones_CH4_CO2eq_LA[[#This Row],[País]],IFERROR(Emisiones_CH4_CO2eq_LA[[#This Row],[Otras Quemas de Combustible (kilotoneladas CO₂e)]]-Y325,0),0)</f>
        <v>0</v>
      </c>
      <c r="AA326">
        <f>IF(A325=Emisiones_CH4_CO2eq_LA[[#This Row],[País]],IFERROR(((Emisiones_CH4_CO2eq_LA[[#This Row],[Otras Quemas de Combustible (kilotoneladas CO₂e)]]-Y325)/Y325)*100,0),0)</f>
        <v>0</v>
      </c>
      <c r="AB326">
        <v>0.05</v>
      </c>
    </row>
    <row r="327" spans="1:28" x14ac:dyDescent="0.25">
      <c r="A327" t="s">
        <v>221</v>
      </c>
      <c r="B327" t="s">
        <v>452</v>
      </c>
      <c r="C327" t="s">
        <v>222</v>
      </c>
      <c r="D327">
        <v>1991</v>
      </c>
      <c r="E327">
        <v>54980</v>
      </c>
      <c r="F327">
        <f>IF(A326=Emisiones_CH4_CO2eq_LA[[#This Row],[País]],IFERROR(Emisiones_CH4_CO2eq_LA[[#This Row],[Agricultura (kilotoneladas CO₂e)]]-E326,0),0)</f>
        <v>-410</v>
      </c>
      <c r="G327">
        <f>IF(A326=Emisiones_CH4_CO2eq_LA[[#This Row],[País]],IFERROR(((Emisiones_CH4_CO2eq_LA[[#This Row],[Agricultura (kilotoneladas CO₂e)]]-E326)/E326)*100,0),0)</f>
        <v>-0.74020581332370472</v>
      </c>
      <c r="H327">
        <v>0.64294317823020997</v>
      </c>
      <c r="I327">
        <v>20320</v>
      </c>
      <c r="J327">
        <f>IF(A326=Emisiones_CH4_CO2eq_LA[[#This Row],[País]],IFERROR(Emisiones_CH4_CO2eq_LA[[#This Row],[Emisiones Fugitivas (kilotoneladas CO₂e)]]-I326,0),0)</f>
        <v>310</v>
      </c>
      <c r="K327">
        <f>IF(A326=Emisiones_CH4_CO2eq_LA[[#This Row],[País]],IFERROR(((Emisiones_CH4_CO2eq_LA[[#This Row],[Emisiones Fugitivas (kilotoneladas CO₂e)]]-I326)/I326)*100,0),0)</f>
        <v>1.5492253873063468</v>
      </c>
      <c r="L327">
        <v>0.23762468864383099</v>
      </c>
      <c r="M327">
        <v>7430</v>
      </c>
      <c r="N327">
        <f>IF(A326=Emisiones_CH4_CO2eq_LA[[#This Row],[País]],IFERROR(Emisiones_CH4_CO2eq_LA[[#This Row],[Residuos (kilotoneladas CO₂e)]]-M326,0),0)</f>
        <v>630</v>
      </c>
      <c r="O327">
        <f>IF(A326=Emisiones_CH4_CO2eq_LA[[#This Row],[País]],IFERROR(((Emisiones_CH4_CO2eq_LA[[#This Row],[Residuos (kilotoneladas CO₂e)]]-M326)/M326)*100,0),0)</f>
        <v>9.264705882352942</v>
      </c>
      <c r="P327">
        <v>8.6887373849590097E-2</v>
      </c>
      <c r="Q327">
        <v>2910</v>
      </c>
      <c r="R327">
        <f>IF(A326=Emisiones_CH4_CO2eq_LA[[#This Row],[País]],IFERROR(Emisiones_CH4_CO2eq_LA[[#This Row],[UCTUS (kilotoneladas CO₂e)]]-Q326,0),0)</f>
        <v>0</v>
      </c>
      <c r="S327">
        <f>IF(A326=Emisiones_CH4_CO2eq_LA[[#This Row],[País]],IFERROR(((Emisiones_CH4_CO2eq_LA[[#This Row],[UCTUS (kilotoneladas CO₂e)]]-Q326)/Q326)*100,0),0)</f>
        <v>0</v>
      </c>
      <c r="T327">
        <v>3.4029913580391202E-2</v>
      </c>
      <c r="U327">
        <v>120</v>
      </c>
      <c r="V327">
        <f>IF(A326=Emisiones_CH4_CO2eq_LA[[#This Row],[País]],IFERROR(Emisiones_CH4_CO2eq_LA[[#This Row],[Industria (kilotoneladas CO₂e)]]-U326,0),0)</f>
        <v>-10</v>
      </c>
      <c r="W327">
        <f>IF(A326=Emisiones_CH4_CO2eq_LA[[#This Row],[País]],IFERROR(((Emisiones_CH4_CO2eq_LA[[#This Row],[Industria (kilotoneladas CO₂e)]]-U326)/U326)*100,0),0)</f>
        <v>-7.6923076923076925</v>
      </c>
      <c r="X327">
        <v>1.40329540537696E-3</v>
      </c>
      <c r="Y327">
        <v>4520</v>
      </c>
      <c r="Z327">
        <f>IF(A326=Emisiones_CH4_CO2eq_LA[[#This Row],[País]],IFERROR(Emisiones_CH4_CO2eq_LA[[#This Row],[Otras Quemas de Combustible (kilotoneladas CO₂e)]]-Y326,0),0)</f>
        <v>90</v>
      </c>
      <c r="AA327">
        <f>IF(A326=Emisiones_CH4_CO2eq_LA[[#This Row],[País]],IFERROR(((Emisiones_CH4_CO2eq_LA[[#This Row],[Otras Quemas de Combustible (kilotoneladas CO₂e)]]-Y326)/Y326)*100,0),0)</f>
        <v>2.0316027088036117</v>
      </c>
      <c r="AB327">
        <v>0.05</v>
      </c>
    </row>
    <row r="328" spans="1:28" x14ac:dyDescent="0.25">
      <c r="A328" t="s">
        <v>221</v>
      </c>
      <c r="B328" t="s">
        <v>452</v>
      </c>
      <c r="C328" t="s">
        <v>222</v>
      </c>
      <c r="D328">
        <v>1992</v>
      </c>
      <c r="E328">
        <v>54040</v>
      </c>
      <c r="F328">
        <f>IF(A327=Emisiones_CH4_CO2eq_LA[[#This Row],[País]],IFERROR(Emisiones_CH4_CO2eq_LA[[#This Row],[Agricultura (kilotoneladas CO₂e)]]-E327,0),0)</f>
        <v>-940</v>
      </c>
      <c r="G328">
        <f>IF(A327=Emisiones_CH4_CO2eq_LA[[#This Row],[País]],IFERROR(((Emisiones_CH4_CO2eq_LA[[#This Row],[Agricultura (kilotoneladas CO₂e)]]-E327)/E327)*100,0),0)</f>
        <v>-1.709712622771917</v>
      </c>
      <c r="H328">
        <v>0.62061441286247399</v>
      </c>
      <c r="I328">
        <v>20010</v>
      </c>
      <c r="J328">
        <f>IF(A327=Emisiones_CH4_CO2eq_LA[[#This Row],[País]],IFERROR(Emisiones_CH4_CO2eq_LA[[#This Row],[Emisiones Fugitivas (kilotoneladas CO₂e)]]-I327,0),0)</f>
        <v>-310</v>
      </c>
      <c r="K328">
        <f>IF(A327=Emisiones_CH4_CO2eq_LA[[#This Row],[País]],IFERROR(((Emisiones_CH4_CO2eq_LA[[#This Row],[Emisiones Fugitivas (kilotoneladas CO₂e)]]-I327)/I327)*100,0),0)</f>
        <v>-1.5255905511811023</v>
      </c>
      <c r="L328">
        <v>0.22980189491817399</v>
      </c>
      <c r="M328">
        <v>8039.99999999999</v>
      </c>
      <c r="N328">
        <f>IF(A327=Emisiones_CH4_CO2eq_LA[[#This Row],[País]],IFERROR(Emisiones_CH4_CO2eq_LA[[#This Row],[Residuos (kilotoneladas CO₂e)]]-M327,0),0)</f>
        <v>609.99999999999</v>
      </c>
      <c r="O328">
        <f>IF(A327=Emisiones_CH4_CO2eq_LA[[#This Row],[País]],IFERROR(((Emisiones_CH4_CO2eq_LA[[#This Row],[Residuos (kilotoneladas CO₂e)]]-M327)/M327)*100,0),0)</f>
        <v>8.2099596231492598</v>
      </c>
      <c r="P328">
        <v>9.2334194659776006E-2</v>
      </c>
      <c r="Q328">
        <v>2910</v>
      </c>
      <c r="R328">
        <f>IF(A327=Emisiones_CH4_CO2eq_LA[[#This Row],[País]],IFERROR(Emisiones_CH4_CO2eq_LA[[#This Row],[UCTUS (kilotoneladas CO₂e)]]-Q327,0),0)</f>
        <v>0</v>
      </c>
      <c r="S328">
        <f>IF(A327=Emisiones_CH4_CO2eq_LA[[#This Row],[País]],IFERROR(((Emisiones_CH4_CO2eq_LA[[#This Row],[UCTUS (kilotoneladas CO₂e)]]-Q327)/Q327)*100,0),0)</f>
        <v>0</v>
      </c>
      <c r="T328">
        <v>3.3419465977605499E-2</v>
      </c>
      <c r="U328">
        <v>120</v>
      </c>
      <c r="V328">
        <f>IF(A327=Emisiones_CH4_CO2eq_LA[[#This Row],[País]],IFERROR(Emisiones_CH4_CO2eq_LA[[#This Row],[Industria (kilotoneladas CO₂e)]]-U327,0),0)</f>
        <v>0</v>
      </c>
      <c r="W328">
        <f>IF(A327=Emisiones_CH4_CO2eq_LA[[#This Row],[País]],IFERROR(((Emisiones_CH4_CO2eq_LA[[#This Row],[Industria (kilotoneladas CO₂e)]]-U327)/U327)*100,0),0)</f>
        <v>0</v>
      </c>
      <c r="X328">
        <v>1.3781223083548599E-3</v>
      </c>
      <c r="Y328">
        <v>4600</v>
      </c>
      <c r="Z328">
        <f>IF(A327=Emisiones_CH4_CO2eq_LA[[#This Row],[País]],IFERROR(Emisiones_CH4_CO2eq_LA[[#This Row],[Otras Quemas de Combustible (kilotoneladas CO₂e)]]-Y327,0),0)</f>
        <v>80</v>
      </c>
      <c r="AA328">
        <f>IF(A327=Emisiones_CH4_CO2eq_LA[[#This Row],[País]],IFERROR(((Emisiones_CH4_CO2eq_LA[[#This Row],[Otras Quemas de Combustible (kilotoneladas CO₂e)]]-Y327)/Y327)*100,0),0)</f>
        <v>1.7699115044247788</v>
      </c>
      <c r="AB328">
        <v>0.05</v>
      </c>
    </row>
    <row r="329" spans="1:28" x14ac:dyDescent="0.25">
      <c r="A329" t="s">
        <v>221</v>
      </c>
      <c r="B329" t="s">
        <v>452</v>
      </c>
      <c r="C329" t="s">
        <v>222</v>
      </c>
      <c r="D329">
        <v>1993</v>
      </c>
      <c r="E329">
        <v>55190</v>
      </c>
      <c r="F329">
        <f>IF(A328=Emisiones_CH4_CO2eq_LA[[#This Row],[País]],IFERROR(Emisiones_CH4_CO2eq_LA[[#This Row],[Agricultura (kilotoneladas CO₂e)]]-E328,0),0)</f>
        <v>1150</v>
      </c>
      <c r="G329">
        <f>IF(A328=Emisiones_CH4_CO2eq_LA[[#This Row],[País]],IFERROR(((Emisiones_CH4_CO2eq_LA[[#This Row],[Agricultura (kilotoneladas CO₂e)]]-E328)/E328)*100,0),0)</f>
        <v>2.1280532938564027</v>
      </c>
      <c r="H329">
        <v>0.62273624823695295</v>
      </c>
      <c r="I329">
        <v>20900</v>
      </c>
      <c r="J329">
        <f>IF(A328=Emisiones_CH4_CO2eq_LA[[#This Row],[País]],IFERROR(Emisiones_CH4_CO2eq_LA[[#This Row],[Emisiones Fugitivas (kilotoneladas CO₂e)]]-I328,0),0)</f>
        <v>890</v>
      </c>
      <c r="K329">
        <f>IF(A328=Emisiones_CH4_CO2eq_LA[[#This Row],[País]],IFERROR(((Emisiones_CH4_CO2eq_LA[[#This Row],[Emisiones Fugitivas (kilotoneladas CO₂e)]]-I328)/I328)*100,0),0)</f>
        <v>4.4477761119440284</v>
      </c>
      <c r="L329">
        <v>0.235825105782792</v>
      </c>
      <c r="M329">
        <v>13860</v>
      </c>
      <c r="N329">
        <f>IF(A328=Emisiones_CH4_CO2eq_LA[[#This Row],[País]],IFERROR(Emisiones_CH4_CO2eq_LA[[#This Row],[Residuos (kilotoneladas CO₂e)]]-M328,0),0)</f>
        <v>5820.00000000001</v>
      </c>
      <c r="O329">
        <f>IF(A328=Emisiones_CH4_CO2eq_LA[[#This Row],[País]],IFERROR(((Emisiones_CH4_CO2eq_LA[[#This Row],[Residuos (kilotoneladas CO₂e)]]-M328)/M328)*100,0),0)</f>
        <v>72.38805970149275</v>
      </c>
      <c r="P329">
        <v>0.156389280677009</v>
      </c>
      <c r="Q329">
        <v>2910</v>
      </c>
      <c r="R329">
        <f>IF(A328=Emisiones_CH4_CO2eq_LA[[#This Row],[País]],IFERROR(Emisiones_CH4_CO2eq_LA[[#This Row],[UCTUS (kilotoneladas CO₂e)]]-Q328,0),0)</f>
        <v>0</v>
      </c>
      <c r="S329">
        <f>IF(A328=Emisiones_CH4_CO2eq_LA[[#This Row],[País]],IFERROR(((Emisiones_CH4_CO2eq_LA[[#This Row],[UCTUS (kilotoneladas CO₂e)]]-Q328)/Q328)*100,0),0)</f>
        <v>0</v>
      </c>
      <c r="T329">
        <v>3.2834978843441401E-2</v>
      </c>
      <c r="U329">
        <v>110</v>
      </c>
      <c r="V329">
        <f>IF(A328=Emisiones_CH4_CO2eq_LA[[#This Row],[País]],IFERROR(Emisiones_CH4_CO2eq_LA[[#This Row],[Industria (kilotoneladas CO₂e)]]-U328,0),0)</f>
        <v>-10</v>
      </c>
      <c r="W329">
        <f>IF(A328=Emisiones_CH4_CO2eq_LA[[#This Row],[País]],IFERROR(((Emisiones_CH4_CO2eq_LA[[#This Row],[Industria (kilotoneladas CO₂e)]]-U328)/U328)*100,0),0)</f>
        <v>-8.3333333333333321</v>
      </c>
      <c r="X329">
        <v>1.24118476727785E-3</v>
      </c>
      <c r="Y329">
        <v>4570</v>
      </c>
      <c r="Z329">
        <f>IF(A328=Emisiones_CH4_CO2eq_LA[[#This Row],[País]],IFERROR(Emisiones_CH4_CO2eq_LA[[#This Row],[Otras Quemas de Combustible (kilotoneladas CO₂e)]]-Y328,0),0)</f>
        <v>-30</v>
      </c>
      <c r="AA329">
        <f>IF(A328=Emisiones_CH4_CO2eq_LA[[#This Row],[País]],IFERROR(((Emisiones_CH4_CO2eq_LA[[#This Row],[Otras Quemas de Combustible (kilotoneladas CO₂e)]]-Y328)/Y328)*100,0),0)</f>
        <v>-0.65217391304347827</v>
      </c>
      <c r="AB329">
        <v>0.05</v>
      </c>
    </row>
    <row r="330" spans="1:28" x14ac:dyDescent="0.25">
      <c r="A330" t="s">
        <v>221</v>
      </c>
      <c r="B330" t="s">
        <v>452</v>
      </c>
      <c r="C330" t="s">
        <v>222</v>
      </c>
      <c r="D330">
        <v>1994</v>
      </c>
      <c r="E330">
        <v>55040</v>
      </c>
      <c r="F330">
        <f>IF(A329=Emisiones_CH4_CO2eq_LA[[#This Row],[País]],IFERROR(Emisiones_CH4_CO2eq_LA[[#This Row],[Agricultura (kilotoneladas CO₂e)]]-E329,0),0)</f>
        <v>-150</v>
      </c>
      <c r="G330">
        <f>IF(A329=Emisiones_CH4_CO2eq_LA[[#This Row],[País]],IFERROR(((Emisiones_CH4_CO2eq_LA[[#This Row],[Agricultura (kilotoneladas CO₂e)]]-E329)/E329)*100,0),0)</f>
        <v>-0.27178836745787277</v>
      </c>
      <c r="H330">
        <v>0.61049736013132705</v>
      </c>
      <c r="I330">
        <v>21050</v>
      </c>
      <c r="J330">
        <f>IF(A329=Emisiones_CH4_CO2eq_LA[[#This Row],[País]],IFERROR(Emisiones_CH4_CO2eq_LA[[#This Row],[Emisiones Fugitivas (kilotoneladas CO₂e)]]-I329,0),0)</f>
        <v>150</v>
      </c>
      <c r="K330">
        <f>IF(A329=Emisiones_CH4_CO2eq_LA[[#This Row],[País]],IFERROR(((Emisiones_CH4_CO2eq_LA[[#This Row],[Emisiones Fugitivas (kilotoneladas CO₂e)]]-I329)/I329)*100,0),0)</f>
        <v>0.71770334928229662</v>
      </c>
      <c r="L330">
        <v>0.23348418297173701</v>
      </c>
      <c r="M330">
        <v>14430</v>
      </c>
      <c r="N330">
        <f>IF(A329=Emisiones_CH4_CO2eq_LA[[#This Row],[País]],IFERROR(Emisiones_CH4_CO2eq_LA[[#This Row],[Residuos (kilotoneladas CO₂e)]]-M329,0),0)</f>
        <v>570</v>
      </c>
      <c r="O330">
        <f>IF(A329=Emisiones_CH4_CO2eq_LA[[#This Row],[País]],IFERROR(((Emisiones_CH4_CO2eq_LA[[#This Row],[Residuos (kilotoneladas CO₂e)]]-M329)/M329)*100,0),0)</f>
        <v>4.112554112554113</v>
      </c>
      <c r="P330">
        <v>0.160055903101291</v>
      </c>
      <c r="Q330">
        <v>2910</v>
      </c>
      <c r="R330">
        <f>IF(A329=Emisiones_CH4_CO2eq_LA[[#This Row],[País]],IFERROR(Emisiones_CH4_CO2eq_LA[[#This Row],[UCTUS (kilotoneladas CO₂e)]]-Q329,0),0)</f>
        <v>0</v>
      </c>
      <c r="S330">
        <f>IF(A329=Emisiones_CH4_CO2eq_LA[[#This Row],[País]],IFERROR(((Emisiones_CH4_CO2eq_LA[[#This Row],[UCTUS (kilotoneladas CO₂e)]]-Q329)/Q329)*100,0),0)</f>
        <v>0</v>
      </c>
      <c r="T330">
        <v>3.2277385864501497E-2</v>
      </c>
      <c r="U330">
        <v>110</v>
      </c>
      <c r="V330">
        <f>IF(A329=Emisiones_CH4_CO2eq_LA[[#This Row],[País]],IFERROR(Emisiones_CH4_CO2eq_LA[[#This Row],[Industria (kilotoneladas CO₂e)]]-U329,0),0)</f>
        <v>0</v>
      </c>
      <c r="W330">
        <f>IF(A329=Emisiones_CH4_CO2eq_LA[[#This Row],[País]],IFERROR(((Emisiones_CH4_CO2eq_LA[[#This Row],[Industria (kilotoneladas CO₂e)]]-U329)/U329)*100,0),0)</f>
        <v>0</v>
      </c>
      <c r="X330">
        <v>1.22010736944851E-3</v>
      </c>
      <c r="Y330">
        <v>4610</v>
      </c>
      <c r="Z330">
        <f>IF(A329=Emisiones_CH4_CO2eq_LA[[#This Row],[País]],IFERROR(Emisiones_CH4_CO2eq_LA[[#This Row],[Otras Quemas de Combustible (kilotoneladas CO₂e)]]-Y329,0),0)</f>
        <v>40</v>
      </c>
      <c r="AA330">
        <f>IF(A329=Emisiones_CH4_CO2eq_LA[[#This Row],[País]],IFERROR(((Emisiones_CH4_CO2eq_LA[[#This Row],[Otras Quemas de Combustible (kilotoneladas CO₂e)]]-Y329)/Y329)*100,0),0)</f>
        <v>0.87527352297592997</v>
      </c>
      <c r="AB330">
        <v>0.05</v>
      </c>
    </row>
    <row r="331" spans="1:28" x14ac:dyDescent="0.25">
      <c r="A331" t="s">
        <v>221</v>
      </c>
      <c r="B331" t="s">
        <v>452</v>
      </c>
      <c r="C331" t="s">
        <v>222</v>
      </c>
      <c r="D331">
        <v>1995</v>
      </c>
      <c r="E331">
        <v>54350</v>
      </c>
      <c r="F331">
        <f>IF(A330=Emisiones_CH4_CO2eq_LA[[#This Row],[País]],IFERROR(Emisiones_CH4_CO2eq_LA[[#This Row],[Agricultura (kilotoneladas CO₂e)]]-E330,0),0)</f>
        <v>-690</v>
      </c>
      <c r="G331">
        <f>IF(A330=Emisiones_CH4_CO2eq_LA[[#This Row],[País]],IFERROR(((Emisiones_CH4_CO2eq_LA[[#This Row],[Agricultura (kilotoneladas CO₂e)]]-E330)/E330)*100,0),0)</f>
        <v>-1.2536337209302326</v>
      </c>
      <c r="H331">
        <v>0.59293280822141903</v>
      </c>
      <c r="I331">
        <v>22090</v>
      </c>
      <c r="J331">
        <f>IF(A330=Emisiones_CH4_CO2eq_LA[[#This Row],[País]],IFERROR(Emisiones_CH4_CO2eq_LA[[#This Row],[Emisiones Fugitivas (kilotoneladas CO₂e)]]-I330,0),0)</f>
        <v>1040</v>
      </c>
      <c r="K331">
        <f>IF(A330=Emisiones_CH4_CO2eq_LA[[#This Row],[País]],IFERROR(((Emisiones_CH4_CO2eq_LA[[#This Row],[Emisiones Fugitivas (kilotoneladas CO₂e)]]-I330)/I330)*100,0),0)</f>
        <v>4.9406175771971501</v>
      </c>
      <c r="L331">
        <v>0.24099145784013101</v>
      </c>
      <c r="M331">
        <v>15030</v>
      </c>
      <c r="N331">
        <f>IF(A330=Emisiones_CH4_CO2eq_LA[[#This Row],[País]],IFERROR(Emisiones_CH4_CO2eq_LA[[#This Row],[Residuos (kilotoneladas CO₂e)]]-M330,0),0)</f>
        <v>600</v>
      </c>
      <c r="O331">
        <f>IF(A330=Emisiones_CH4_CO2eq_LA[[#This Row],[País]],IFERROR(((Emisiones_CH4_CO2eq_LA[[#This Row],[Residuos (kilotoneladas CO₂e)]]-M330)/M330)*100,0),0)</f>
        <v>4.1580041580041582</v>
      </c>
      <c r="P331">
        <v>0.16397019517144301</v>
      </c>
      <c r="Q331">
        <v>2910</v>
      </c>
      <c r="R331">
        <f>IF(A330=Emisiones_CH4_CO2eq_LA[[#This Row],[País]],IFERROR(Emisiones_CH4_CO2eq_LA[[#This Row],[UCTUS (kilotoneladas CO₂e)]]-Q330,0),0)</f>
        <v>0</v>
      </c>
      <c r="S331">
        <f>IF(A330=Emisiones_CH4_CO2eq_LA[[#This Row],[País]],IFERROR(((Emisiones_CH4_CO2eq_LA[[#This Row],[UCTUS (kilotoneladas CO₂e)]]-Q330)/Q330)*100,0),0)</f>
        <v>0</v>
      </c>
      <c r="T331">
        <v>3.1746724414431098E-2</v>
      </c>
      <c r="U331">
        <v>110</v>
      </c>
      <c r="V331">
        <f>IF(A330=Emisiones_CH4_CO2eq_LA[[#This Row],[País]],IFERROR(Emisiones_CH4_CO2eq_LA[[#This Row],[Industria (kilotoneladas CO₂e)]]-U330,0),0)</f>
        <v>0</v>
      </c>
      <c r="W331">
        <f>IF(A330=Emisiones_CH4_CO2eq_LA[[#This Row],[País]],IFERROR(((Emisiones_CH4_CO2eq_LA[[#This Row],[Industria (kilotoneladas CO₂e)]]-U330)/U330)*100,0),0)</f>
        <v>0</v>
      </c>
      <c r="X331">
        <v>1.20004800192007E-3</v>
      </c>
      <c r="Y331">
        <v>4630</v>
      </c>
      <c r="Z331">
        <f>IF(A330=Emisiones_CH4_CO2eq_LA[[#This Row],[País]],IFERROR(Emisiones_CH4_CO2eq_LA[[#This Row],[Otras Quemas de Combustible (kilotoneladas CO₂e)]]-Y330,0),0)</f>
        <v>20</v>
      </c>
      <c r="AA331">
        <f>IF(A330=Emisiones_CH4_CO2eq_LA[[#This Row],[País]],IFERROR(((Emisiones_CH4_CO2eq_LA[[#This Row],[Otras Quemas de Combustible (kilotoneladas CO₂e)]]-Y330)/Y330)*100,0),0)</f>
        <v>0.43383947939262474</v>
      </c>
      <c r="AB331">
        <v>0.05</v>
      </c>
    </row>
    <row r="332" spans="1:28" x14ac:dyDescent="0.25">
      <c r="A332" t="s">
        <v>221</v>
      </c>
      <c r="B332" t="s">
        <v>452</v>
      </c>
      <c r="C332" t="s">
        <v>222</v>
      </c>
      <c r="D332">
        <v>1996</v>
      </c>
      <c r="E332">
        <v>52840</v>
      </c>
      <c r="F332">
        <f>IF(A331=Emisiones_CH4_CO2eq_LA[[#This Row],[País]],IFERROR(Emisiones_CH4_CO2eq_LA[[#This Row],[Agricultura (kilotoneladas CO₂e)]]-E331,0),0)</f>
        <v>-1510</v>
      </c>
      <c r="G332">
        <f>IF(A331=Emisiones_CH4_CO2eq_LA[[#This Row],[País]],IFERROR(((Emisiones_CH4_CO2eq_LA[[#This Row],[Agricultura (kilotoneladas CO₂e)]]-E331)/E331)*100,0),0)</f>
        <v>-2.7782888684452622</v>
      </c>
      <c r="H332">
        <v>0.56727538192319604</v>
      </c>
      <c r="I332">
        <v>27530</v>
      </c>
      <c r="J332">
        <f>IF(A331=Emisiones_CH4_CO2eq_LA[[#This Row],[País]],IFERROR(Emisiones_CH4_CO2eq_LA[[#This Row],[Emisiones Fugitivas (kilotoneladas CO₂e)]]-I331,0),0)</f>
        <v>5440</v>
      </c>
      <c r="K332">
        <f>IF(A331=Emisiones_CH4_CO2eq_LA[[#This Row],[País]],IFERROR(((Emisiones_CH4_CO2eq_LA[[#This Row],[Emisiones Fugitivas (kilotoneladas CO₂e)]]-I331)/I331)*100,0),0)</f>
        <v>24.626527840651878</v>
      </c>
      <c r="L332">
        <v>0.29555433884075699</v>
      </c>
      <c r="M332">
        <v>15560</v>
      </c>
      <c r="N332">
        <f>IF(A331=Emisiones_CH4_CO2eq_LA[[#This Row],[País]],IFERROR(Emisiones_CH4_CO2eq_LA[[#This Row],[Residuos (kilotoneladas CO₂e)]]-M331,0),0)</f>
        <v>530</v>
      </c>
      <c r="O332">
        <f>IF(A331=Emisiones_CH4_CO2eq_LA[[#This Row],[País]],IFERROR(((Emisiones_CH4_CO2eq_LA[[#This Row],[Residuos (kilotoneladas CO₂e)]]-M331)/M331)*100,0),0)</f>
        <v>3.5262807717897542</v>
      </c>
      <c r="P332">
        <v>0.167047784684423</v>
      </c>
      <c r="Q332">
        <v>1230</v>
      </c>
      <c r="R332">
        <f>IF(A331=Emisiones_CH4_CO2eq_LA[[#This Row],[País]],IFERROR(Emisiones_CH4_CO2eq_LA[[#This Row],[UCTUS (kilotoneladas CO₂e)]]-Q331,0),0)</f>
        <v>-1680</v>
      </c>
      <c r="S332">
        <f>IF(A331=Emisiones_CH4_CO2eq_LA[[#This Row],[País]],IFERROR(((Emisiones_CH4_CO2eq_LA[[#This Row],[UCTUS (kilotoneladas CO₂e)]]-Q331)/Q331)*100,0),0)</f>
        <v>-57.731958762886592</v>
      </c>
      <c r="T332">
        <v>1.32049341363651E-2</v>
      </c>
      <c r="U332">
        <v>120</v>
      </c>
      <c r="V332">
        <f>IF(A331=Emisiones_CH4_CO2eq_LA[[#This Row],[País]],IFERROR(Emisiones_CH4_CO2eq_LA[[#This Row],[Industria (kilotoneladas CO₂e)]]-U331,0),0)</f>
        <v>10</v>
      </c>
      <c r="W332">
        <f>IF(A331=Emisiones_CH4_CO2eq_LA[[#This Row],[País]],IFERROR(((Emisiones_CH4_CO2eq_LA[[#This Row],[Industria (kilotoneladas CO₂e)]]-U331)/U331)*100,0),0)</f>
        <v>9.0909090909090917</v>
      </c>
      <c r="X332">
        <v>1.28828625720635E-3</v>
      </c>
      <c r="Y332">
        <v>4640</v>
      </c>
      <c r="Z332">
        <f>IF(A331=Emisiones_CH4_CO2eq_LA[[#This Row],[País]],IFERROR(Emisiones_CH4_CO2eq_LA[[#This Row],[Otras Quemas de Combustible (kilotoneladas CO₂e)]]-Y331,0),0)</f>
        <v>10</v>
      </c>
      <c r="AA332">
        <f>IF(A331=Emisiones_CH4_CO2eq_LA[[#This Row],[País]],IFERROR(((Emisiones_CH4_CO2eq_LA[[#This Row],[Otras Quemas de Combustible (kilotoneladas CO₂e)]]-Y331)/Y331)*100,0),0)</f>
        <v>0.21598272138228944</v>
      </c>
      <c r="AB332">
        <v>0.05</v>
      </c>
    </row>
    <row r="333" spans="1:28" x14ac:dyDescent="0.25">
      <c r="A333" t="s">
        <v>221</v>
      </c>
      <c r="B333" t="s">
        <v>452</v>
      </c>
      <c r="C333" t="s">
        <v>222</v>
      </c>
      <c r="D333">
        <v>1997</v>
      </c>
      <c r="E333">
        <v>53410</v>
      </c>
      <c r="F333">
        <f>IF(A332=Emisiones_CH4_CO2eq_LA[[#This Row],[País]],IFERROR(Emisiones_CH4_CO2eq_LA[[#This Row],[Agricultura (kilotoneladas CO₂e)]]-E332,0),0)</f>
        <v>570</v>
      </c>
      <c r="G333">
        <f>IF(A332=Emisiones_CH4_CO2eq_LA[[#This Row],[País]],IFERROR(((Emisiones_CH4_CO2eq_LA[[#This Row],[Agricultura (kilotoneladas CO₂e)]]-E332)/E332)*100,0),0)</f>
        <v>1.0787282361847086</v>
      </c>
      <c r="H333">
        <v>0.56452209573939505</v>
      </c>
      <c r="I333">
        <v>31270</v>
      </c>
      <c r="J333">
        <f>IF(A332=Emisiones_CH4_CO2eq_LA[[#This Row],[País]],IFERROR(Emisiones_CH4_CO2eq_LA[[#This Row],[Emisiones Fugitivas (kilotoneladas CO₂e)]]-I332,0),0)</f>
        <v>3740</v>
      </c>
      <c r="K333">
        <f>IF(A332=Emisiones_CH4_CO2eq_LA[[#This Row],[País]],IFERROR(((Emisiones_CH4_CO2eq_LA[[#This Row],[Emisiones Fugitivas (kilotoneladas CO₂e)]]-I332)/I332)*100,0),0)</f>
        <v>13.585179803850345</v>
      </c>
      <c r="L333">
        <v>0.330511251334411</v>
      </c>
      <c r="M333">
        <v>15460</v>
      </c>
      <c r="N333">
        <f>IF(A332=Emisiones_CH4_CO2eq_LA[[#This Row],[País]],IFERROR(Emisiones_CH4_CO2eq_LA[[#This Row],[Residuos (kilotoneladas CO₂e)]]-M332,0),0)</f>
        <v>-100</v>
      </c>
      <c r="O333">
        <f>IF(A332=Emisiones_CH4_CO2eq_LA[[#This Row],[País]],IFERROR(((Emisiones_CH4_CO2eq_LA[[#This Row],[Residuos (kilotoneladas CO₂e)]]-M332)/M332)*100,0),0)</f>
        <v>-0.64267352185089976</v>
      </c>
      <c r="P333">
        <v>0.16340594645442899</v>
      </c>
      <c r="Q333">
        <v>1400</v>
      </c>
      <c r="R333">
        <f>IF(A332=Emisiones_CH4_CO2eq_LA[[#This Row],[País]],IFERROR(Emisiones_CH4_CO2eq_LA[[#This Row],[UCTUS (kilotoneladas CO₂e)]]-Q332,0),0)</f>
        <v>170</v>
      </c>
      <c r="S333">
        <f>IF(A332=Emisiones_CH4_CO2eq_LA[[#This Row],[País]],IFERROR(((Emisiones_CH4_CO2eq_LA[[#This Row],[UCTUS (kilotoneladas CO₂e)]]-Q332)/Q332)*100,0),0)</f>
        <v>13.821138211382115</v>
      </c>
      <c r="T333">
        <v>1.47974337022122E-2</v>
      </c>
      <c r="U333">
        <v>120</v>
      </c>
      <c r="V333">
        <f>IF(A332=Emisiones_CH4_CO2eq_LA[[#This Row],[País]],IFERROR(Emisiones_CH4_CO2eq_LA[[#This Row],[Industria (kilotoneladas CO₂e)]]-U332,0),0)</f>
        <v>0</v>
      </c>
      <c r="W333">
        <f>IF(A332=Emisiones_CH4_CO2eq_LA[[#This Row],[País]],IFERROR(((Emisiones_CH4_CO2eq_LA[[#This Row],[Industria (kilotoneladas CO₂e)]]-U332)/U332)*100,0),0)</f>
        <v>0</v>
      </c>
      <c r="X333">
        <v>1.26835146018961E-3</v>
      </c>
      <c r="Y333">
        <v>4670</v>
      </c>
      <c r="Z333">
        <f>IF(A332=Emisiones_CH4_CO2eq_LA[[#This Row],[País]],IFERROR(Emisiones_CH4_CO2eq_LA[[#This Row],[Otras Quemas de Combustible (kilotoneladas CO₂e)]]-Y332,0),0)</f>
        <v>30</v>
      </c>
      <c r="AA333">
        <f>IF(A332=Emisiones_CH4_CO2eq_LA[[#This Row],[País]],IFERROR(((Emisiones_CH4_CO2eq_LA[[#This Row],[Otras Quemas de Combustible (kilotoneladas CO₂e)]]-Y332)/Y332)*100,0),0)</f>
        <v>0.64655172413793105</v>
      </c>
      <c r="AB333">
        <v>0.05</v>
      </c>
    </row>
    <row r="334" spans="1:28" x14ac:dyDescent="0.25">
      <c r="A334" t="s">
        <v>221</v>
      </c>
      <c r="B334" t="s">
        <v>452</v>
      </c>
      <c r="C334" t="s">
        <v>222</v>
      </c>
      <c r="D334">
        <v>1998</v>
      </c>
      <c r="E334">
        <v>54070</v>
      </c>
      <c r="F334">
        <f>IF(A333=Emisiones_CH4_CO2eq_LA[[#This Row],[País]],IFERROR(Emisiones_CH4_CO2eq_LA[[#This Row],[Agricultura (kilotoneladas CO₂e)]]-E333,0),0)</f>
        <v>660</v>
      </c>
      <c r="G334">
        <f>IF(A333=Emisiones_CH4_CO2eq_LA[[#This Row],[País]],IFERROR(((Emisiones_CH4_CO2eq_LA[[#This Row],[Agricultura (kilotoneladas CO₂e)]]-E333)/E333)*100,0),0)</f>
        <v>1.2357236472570678</v>
      </c>
      <c r="H334">
        <v>0.56290080786207997</v>
      </c>
      <c r="I334">
        <v>32790</v>
      </c>
      <c r="J334">
        <f>IF(A333=Emisiones_CH4_CO2eq_LA[[#This Row],[País]],IFERROR(Emisiones_CH4_CO2eq_LA[[#This Row],[Emisiones Fugitivas (kilotoneladas CO₂e)]]-I333,0),0)</f>
        <v>1520</v>
      </c>
      <c r="K334">
        <f>IF(A333=Emisiones_CH4_CO2eq_LA[[#This Row],[País]],IFERROR(((Emisiones_CH4_CO2eq_LA[[#This Row],[Emisiones Fugitivas (kilotoneladas CO₂e)]]-I333)/I333)*100,0),0)</f>
        <v>4.8608890310201467</v>
      </c>
      <c r="L334">
        <v>0.34136337136670197</v>
      </c>
      <c r="M334">
        <v>15390</v>
      </c>
      <c r="N334">
        <f>IF(A333=Emisiones_CH4_CO2eq_LA[[#This Row],[País]],IFERROR(Emisiones_CH4_CO2eq_LA[[#This Row],[Residuos (kilotoneladas CO₂e)]]-M333,0),0)</f>
        <v>-70</v>
      </c>
      <c r="O334">
        <f>IF(A333=Emisiones_CH4_CO2eq_LA[[#This Row],[País]],IFERROR(((Emisiones_CH4_CO2eq_LA[[#This Row],[Residuos (kilotoneladas CO₂e)]]-M333)/M333)*100,0),0)</f>
        <v>-0.45278137128072443</v>
      </c>
      <c r="P334">
        <v>0.16021903889397801</v>
      </c>
      <c r="Q334">
        <v>7430</v>
      </c>
      <c r="R334">
        <f>IF(A333=Emisiones_CH4_CO2eq_LA[[#This Row],[País]],IFERROR(Emisiones_CH4_CO2eq_LA[[#This Row],[UCTUS (kilotoneladas CO₂e)]]-Q333,0),0)</f>
        <v>6030</v>
      </c>
      <c r="S334">
        <f>IF(A333=Emisiones_CH4_CO2eq_LA[[#This Row],[País]],IFERROR(((Emisiones_CH4_CO2eq_LA[[#This Row],[UCTUS (kilotoneladas CO₂e)]]-Q333)/Q333)*100,0),0)</f>
        <v>430.71428571428567</v>
      </c>
      <c r="T334">
        <v>7.7350712084617301E-2</v>
      </c>
      <c r="U334">
        <v>120</v>
      </c>
      <c r="V334">
        <f>IF(A333=Emisiones_CH4_CO2eq_LA[[#This Row],[País]],IFERROR(Emisiones_CH4_CO2eq_LA[[#This Row],[Industria (kilotoneladas CO₂e)]]-U333,0),0)</f>
        <v>0</v>
      </c>
      <c r="W334">
        <f>IF(A333=Emisiones_CH4_CO2eq_LA[[#This Row],[País]],IFERROR(((Emisiones_CH4_CO2eq_LA[[#This Row],[Industria (kilotoneladas CO₂e)]]-U333)/U333)*100,0),0)</f>
        <v>0</v>
      </c>
      <c r="X334">
        <v>1.24927125843258E-3</v>
      </c>
      <c r="Y334">
        <v>4710</v>
      </c>
      <c r="Z334">
        <f>IF(A333=Emisiones_CH4_CO2eq_LA[[#This Row],[País]],IFERROR(Emisiones_CH4_CO2eq_LA[[#This Row],[Otras Quemas de Combustible (kilotoneladas CO₂e)]]-Y333,0),0)</f>
        <v>40</v>
      </c>
      <c r="AA334">
        <f>IF(A333=Emisiones_CH4_CO2eq_LA[[#This Row],[País]],IFERROR(((Emisiones_CH4_CO2eq_LA[[#This Row],[Otras Quemas de Combustible (kilotoneladas CO₂e)]]-Y333)/Y333)*100,0),0)</f>
        <v>0.85653104925053536</v>
      </c>
      <c r="AB334">
        <v>0.05</v>
      </c>
    </row>
    <row r="335" spans="1:28" x14ac:dyDescent="0.25">
      <c r="A335" t="s">
        <v>221</v>
      </c>
      <c r="B335" t="s">
        <v>452</v>
      </c>
      <c r="C335" t="s">
        <v>222</v>
      </c>
      <c r="D335">
        <v>1999</v>
      </c>
      <c r="E335">
        <v>52650</v>
      </c>
      <c r="F335">
        <f>IF(A334=Emisiones_CH4_CO2eq_LA[[#This Row],[País]],IFERROR(Emisiones_CH4_CO2eq_LA[[#This Row],[Agricultura (kilotoneladas CO₂e)]]-E334,0),0)</f>
        <v>-1420</v>
      </c>
      <c r="G335">
        <f>IF(A334=Emisiones_CH4_CO2eq_LA[[#This Row],[País]],IFERROR(((Emisiones_CH4_CO2eq_LA[[#This Row],[Agricultura (kilotoneladas CO₂e)]]-E334)/E334)*100,0),0)</f>
        <v>-2.6262252635472536</v>
      </c>
      <c r="H335">
        <v>0.54008308970610797</v>
      </c>
      <c r="I335">
        <v>29300</v>
      </c>
      <c r="J335">
        <f>IF(A334=Emisiones_CH4_CO2eq_LA[[#This Row],[País]],IFERROR(Emisiones_CH4_CO2eq_LA[[#This Row],[Emisiones Fugitivas (kilotoneladas CO₂e)]]-I334,0),0)</f>
        <v>-3490</v>
      </c>
      <c r="K335">
        <f>IF(A334=Emisiones_CH4_CO2eq_LA[[#This Row],[País]],IFERROR(((Emisiones_CH4_CO2eq_LA[[#This Row],[Emisiones Fugitivas (kilotoneladas CO₂e)]]-I334)/I334)*100,0),0)</f>
        <v>-10.643488868557487</v>
      </c>
      <c r="L335">
        <v>0.30055906036826102</v>
      </c>
      <c r="M335">
        <v>16170</v>
      </c>
      <c r="N335">
        <f>IF(A334=Emisiones_CH4_CO2eq_LA[[#This Row],[País]],IFERROR(Emisiones_CH4_CO2eq_LA[[#This Row],[Residuos (kilotoneladas CO₂e)]]-M334,0),0)</f>
        <v>780</v>
      </c>
      <c r="O335">
        <f>IF(A334=Emisiones_CH4_CO2eq_LA[[#This Row],[País]],IFERROR(((Emisiones_CH4_CO2eq_LA[[#This Row],[Residuos (kilotoneladas CO₂e)]]-M334)/M334)*100,0),0)</f>
        <v>5.0682261208577</v>
      </c>
      <c r="P335">
        <v>0.16587167256501001</v>
      </c>
      <c r="Q335">
        <v>3780</v>
      </c>
      <c r="R335">
        <f>IF(A334=Emisiones_CH4_CO2eq_LA[[#This Row],[País]],IFERROR(Emisiones_CH4_CO2eq_LA[[#This Row],[UCTUS (kilotoneladas CO₂e)]]-Q334,0),0)</f>
        <v>-3650</v>
      </c>
      <c r="S335">
        <f>IF(A334=Emisiones_CH4_CO2eq_LA[[#This Row],[País]],IFERROR(((Emisiones_CH4_CO2eq_LA[[#This Row],[UCTUS (kilotoneladas CO₂e)]]-Q334)/Q334)*100,0),0)</f>
        <v>-49.125168236877528</v>
      </c>
      <c r="T335">
        <v>3.8775196184028297E-2</v>
      </c>
      <c r="U335">
        <v>120</v>
      </c>
      <c r="V335">
        <f>IF(A334=Emisiones_CH4_CO2eq_LA[[#This Row],[País]],IFERROR(Emisiones_CH4_CO2eq_LA[[#This Row],[Industria (kilotoneladas CO₂e)]]-U334,0),0)</f>
        <v>0</v>
      </c>
      <c r="W335">
        <f>IF(A334=Emisiones_CH4_CO2eq_LA[[#This Row],[País]],IFERROR(((Emisiones_CH4_CO2eq_LA[[#This Row],[Industria (kilotoneladas CO₂e)]]-U334)/U334)*100,0),0)</f>
        <v>0</v>
      </c>
      <c r="X335">
        <v>1.2309586090167701E-3</v>
      </c>
      <c r="Y335">
        <v>4710</v>
      </c>
      <c r="Z335">
        <f>IF(A334=Emisiones_CH4_CO2eq_LA[[#This Row],[País]],IFERROR(Emisiones_CH4_CO2eq_LA[[#This Row],[Otras Quemas de Combustible (kilotoneladas CO₂e)]]-Y334,0),0)</f>
        <v>0</v>
      </c>
      <c r="AA335">
        <f>IF(A334=Emisiones_CH4_CO2eq_LA[[#This Row],[País]],IFERROR(((Emisiones_CH4_CO2eq_LA[[#This Row],[Otras Quemas de Combustible (kilotoneladas CO₂e)]]-Y334)/Y334)*100,0),0)</f>
        <v>0</v>
      </c>
      <c r="AB335">
        <v>0.05</v>
      </c>
    </row>
    <row r="336" spans="1:28" x14ac:dyDescent="0.25">
      <c r="A336" t="s">
        <v>221</v>
      </c>
      <c r="B336" t="s">
        <v>452</v>
      </c>
      <c r="C336" t="s">
        <v>222</v>
      </c>
      <c r="D336">
        <v>2000</v>
      </c>
      <c r="E336">
        <v>53150</v>
      </c>
      <c r="F336">
        <f>IF(A335=Emisiones_CH4_CO2eq_LA[[#This Row],[País]],IFERROR(Emisiones_CH4_CO2eq_LA[[#This Row],[Agricultura (kilotoneladas CO₂e)]]-E335,0),0)</f>
        <v>500</v>
      </c>
      <c r="G336">
        <f>IF(A335=Emisiones_CH4_CO2eq_LA[[#This Row],[País]],IFERROR(((Emisiones_CH4_CO2eq_LA[[#This Row],[Agricultura (kilotoneladas CO₂e)]]-E335)/E335)*100,0),0)</f>
        <v>0.94966761633428298</v>
      </c>
      <c r="H336">
        <v>0.53741152679474202</v>
      </c>
      <c r="I336">
        <v>30050</v>
      </c>
      <c r="J336">
        <f>IF(A335=Emisiones_CH4_CO2eq_LA[[#This Row],[País]],IFERROR(Emisiones_CH4_CO2eq_LA[[#This Row],[Emisiones Fugitivas (kilotoneladas CO₂e)]]-I335,0),0)</f>
        <v>750</v>
      </c>
      <c r="K336">
        <f>IF(A335=Emisiones_CH4_CO2eq_LA[[#This Row],[País]],IFERROR(((Emisiones_CH4_CO2eq_LA[[#This Row],[Emisiones Fugitivas (kilotoneladas CO₂e)]]-I335)/I335)*100,0),0)</f>
        <v>2.5597269624573378</v>
      </c>
      <c r="L336">
        <v>0.30384226491405403</v>
      </c>
      <c r="M336">
        <v>17140</v>
      </c>
      <c r="N336">
        <f>IF(A335=Emisiones_CH4_CO2eq_LA[[#This Row],[País]],IFERROR(Emisiones_CH4_CO2eq_LA[[#This Row],[Residuos (kilotoneladas CO₂e)]]-M335,0),0)</f>
        <v>970</v>
      </c>
      <c r="O336">
        <f>IF(A335=Emisiones_CH4_CO2eq_LA[[#This Row],[País]],IFERROR(((Emisiones_CH4_CO2eq_LA[[#This Row],[Residuos (kilotoneladas CO₂e)]]-M335)/M335)*100,0),0)</f>
        <v>5.9987631416202847</v>
      </c>
      <c r="P336">
        <v>0.17330637007077801</v>
      </c>
      <c r="Q336">
        <v>3800</v>
      </c>
      <c r="R336">
        <f>IF(A335=Emisiones_CH4_CO2eq_LA[[#This Row],[País]],IFERROR(Emisiones_CH4_CO2eq_LA[[#This Row],[UCTUS (kilotoneladas CO₂e)]]-Q335,0),0)</f>
        <v>20</v>
      </c>
      <c r="S336">
        <f>IF(A335=Emisiones_CH4_CO2eq_LA[[#This Row],[País]],IFERROR(((Emisiones_CH4_CO2eq_LA[[#This Row],[UCTUS (kilotoneladas CO₂e)]]-Q335)/Q335)*100,0),0)</f>
        <v>0.52910052910052907</v>
      </c>
      <c r="T336">
        <v>3.8422649140546002E-2</v>
      </c>
      <c r="U336">
        <v>120</v>
      </c>
      <c r="V336">
        <f>IF(A335=Emisiones_CH4_CO2eq_LA[[#This Row],[País]],IFERROR(Emisiones_CH4_CO2eq_LA[[#This Row],[Industria (kilotoneladas CO₂e)]]-U335,0),0)</f>
        <v>0</v>
      </c>
      <c r="W336">
        <f>IF(A335=Emisiones_CH4_CO2eq_LA[[#This Row],[País]],IFERROR(((Emisiones_CH4_CO2eq_LA[[#This Row],[Industria (kilotoneladas CO₂e)]]-U335)/U335)*100,0),0)</f>
        <v>0</v>
      </c>
      <c r="X336">
        <v>1.21334681496461E-3</v>
      </c>
      <c r="Y336">
        <v>4770</v>
      </c>
      <c r="Z336">
        <f>IF(A335=Emisiones_CH4_CO2eq_LA[[#This Row],[País]],IFERROR(Emisiones_CH4_CO2eq_LA[[#This Row],[Otras Quemas de Combustible (kilotoneladas CO₂e)]]-Y335,0),0)</f>
        <v>60</v>
      </c>
      <c r="AA336">
        <f>IF(A335=Emisiones_CH4_CO2eq_LA[[#This Row],[País]],IFERROR(((Emisiones_CH4_CO2eq_LA[[#This Row],[Otras Quemas de Combustible (kilotoneladas CO₂e)]]-Y335)/Y335)*100,0),0)</f>
        <v>1.2738853503184715</v>
      </c>
      <c r="AB336">
        <v>0.05</v>
      </c>
    </row>
    <row r="337" spans="1:28" x14ac:dyDescent="0.25">
      <c r="A337" t="s">
        <v>221</v>
      </c>
      <c r="B337" t="s">
        <v>452</v>
      </c>
      <c r="C337" t="s">
        <v>222</v>
      </c>
      <c r="D337">
        <v>2001</v>
      </c>
      <c r="E337">
        <v>53200</v>
      </c>
      <c r="F337">
        <f>IF(A336=Emisiones_CH4_CO2eq_LA[[#This Row],[País]],IFERROR(Emisiones_CH4_CO2eq_LA[[#This Row],[Agricultura (kilotoneladas CO₂e)]]-E336,0),0)</f>
        <v>50</v>
      </c>
      <c r="G337">
        <f>IF(A336=Emisiones_CH4_CO2eq_LA[[#This Row],[País]],IFERROR(((Emisiones_CH4_CO2eq_LA[[#This Row],[Agricultura (kilotoneladas CO₂e)]]-E336)/E336)*100,0),0)</f>
        <v>9.4073377234242708E-2</v>
      </c>
      <c r="H337">
        <v>0.53041935033599796</v>
      </c>
      <c r="I337">
        <v>28300</v>
      </c>
      <c r="J337">
        <f>IF(A336=Emisiones_CH4_CO2eq_LA[[#This Row],[País]],IFERROR(Emisiones_CH4_CO2eq_LA[[#This Row],[Emisiones Fugitivas (kilotoneladas CO₂e)]]-I336,0),0)</f>
        <v>-1750</v>
      </c>
      <c r="K337">
        <f>IF(A336=Emisiones_CH4_CO2eq_LA[[#This Row],[País]],IFERROR(((Emisiones_CH4_CO2eq_LA[[#This Row],[Emisiones Fugitivas (kilotoneladas CO₂e)]]-I336)/I336)*100,0),0)</f>
        <v>-5.8236272878535766</v>
      </c>
      <c r="L337">
        <v>0.28215916568625399</v>
      </c>
      <c r="M337">
        <v>17680</v>
      </c>
      <c r="N337">
        <f>IF(A336=Emisiones_CH4_CO2eq_LA[[#This Row],[País]],IFERROR(Emisiones_CH4_CO2eq_LA[[#This Row],[Residuos (kilotoneladas CO₂e)]]-M336,0),0)</f>
        <v>540</v>
      </c>
      <c r="O337">
        <f>IF(A336=Emisiones_CH4_CO2eq_LA[[#This Row],[País]],IFERROR(((Emisiones_CH4_CO2eq_LA[[#This Row],[Residuos (kilotoneladas CO₂e)]]-M336)/M336)*100,0),0)</f>
        <v>3.1505250875145858</v>
      </c>
      <c r="P337">
        <v>0.17627470138985801</v>
      </c>
      <c r="Q337">
        <v>1540</v>
      </c>
      <c r="R337">
        <f>IF(A336=Emisiones_CH4_CO2eq_LA[[#This Row],[País]],IFERROR(Emisiones_CH4_CO2eq_LA[[#This Row],[UCTUS (kilotoneladas CO₂e)]]-Q336,0),0)</f>
        <v>-2260</v>
      </c>
      <c r="S337">
        <f>IF(A336=Emisiones_CH4_CO2eq_LA[[#This Row],[País]],IFERROR(((Emisiones_CH4_CO2eq_LA[[#This Row],[UCTUS (kilotoneladas CO₂e)]]-Q336)/Q336)*100,0),0)</f>
        <v>-59.473684210526315</v>
      </c>
      <c r="T337">
        <v>1.5354244351831499E-2</v>
      </c>
      <c r="U337">
        <v>100</v>
      </c>
      <c r="V337">
        <f>IF(A336=Emisiones_CH4_CO2eq_LA[[#This Row],[País]],IFERROR(Emisiones_CH4_CO2eq_LA[[#This Row],[Industria (kilotoneladas CO₂e)]]-U336,0),0)</f>
        <v>-20</v>
      </c>
      <c r="W337">
        <f>IF(A336=Emisiones_CH4_CO2eq_LA[[#This Row],[País]],IFERROR(((Emisiones_CH4_CO2eq_LA[[#This Row],[Industria (kilotoneladas CO₂e)]]-U336)/U336)*100,0),0)</f>
        <v>-16.666666666666664</v>
      </c>
      <c r="X337">
        <v>9.9702885401503497E-4</v>
      </c>
      <c r="Y337">
        <v>4690</v>
      </c>
      <c r="Z337">
        <f>IF(A336=Emisiones_CH4_CO2eq_LA[[#This Row],[País]],IFERROR(Emisiones_CH4_CO2eq_LA[[#This Row],[Otras Quemas de Combustible (kilotoneladas CO₂e)]]-Y336,0),0)</f>
        <v>-80</v>
      </c>
      <c r="AA337">
        <f>IF(A336=Emisiones_CH4_CO2eq_LA[[#This Row],[País]],IFERROR(((Emisiones_CH4_CO2eq_LA[[#This Row],[Otras Quemas de Combustible (kilotoneladas CO₂e)]]-Y336)/Y336)*100,0),0)</f>
        <v>-1.6771488469601679</v>
      </c>
      <c r="AB337">
        <v>0.05</v>
      </c>
    </row>
    <row r="338" spans="1:28" x14ac:dyDescent="0.25">
      <c r="A338" t="s">
        <v>221</v>
      </c>
      <c r="B338" t="s">
        <v>452</v>
      </c>
      <c r="C338" t="s">
        <v>222</v>
      </c>
      <c r="D338">
        <v>2002</v>
      </c>
      <c r="E338">
        <v>54470</v>
      </c>
      <c r="F338">
        <f>IF(A337=Emisiones_CH4_CO2eq_LA[[#This Row],[País]],IFERROR(Emisiones_CH4_CO2eq_LA[[#This Row],[Agricultura (kilotoneladas CO₂e)]]-E337,0),0)</f>
        <v>1270</v>
      </c>
      <c r="G338">
        <f>IF(A337=Emisiones_CH4_CO2eq_LA[[#This Row],[País]],IFERROR(((Emisiones_CH4_CO2eq_LA[[#This Row],[Agricultura (kilotoneladas CO₂e)]]-E337)/E337)*100,0),0)</f>
        <v>2.3872180451127818</v>
      </c>
      <c r="H338">
        <v>0.53567389487141603</v>
      </c>
      <c r="I338">
        <v>27260</v>
      </c>
      <c r="J338">
        <f>IF(A337=Emisiones_CH4_CO2eq_LA[[#This Row],[País]],IFERROR(Emisiones_CH4_CO2eq_LA[[#This Row],[Emisiones Fugitivas (kilotoneladas CO₂e)]]-I337,0),0)</f>
        <v>-1040</v>
      </c>
      <c r="K338">
        <f>IF(A337=Emisiones_CH4_CO2eq_LA[[#This Row],[País]],IFERROR(((Emisiones_CH4_CO2eq_LA[[#This Row],[Emisiones Fugitivas (kilotoneladas CO₂e)]]-I337)/I337)*100,0),0)</f>
        <v>-3.6749116607773851</v>
      </c>
      <c r="L338">
        <v>0.26808280474012802</v>
      </c>
      <c r="M338">
        <v>18450</v>
      </c>
      <c r="N338">
        <f>IF(A337=Emisiones_CH4_CO2eq_LA[[#This Row],[País]],IFERROR(Emisiones_CH4_CO2eq_LA[[#This Row],[Residuos (kilotoneladas CO₂e)]]-M337,0),0)</f>
        <v>770</v>
      </c>
      <c r="O338">
        <f>IF(A337=Emisiones_CH4_CO2eq_LA[[#This Row],[País]],IFERROR(((Emisiones_CH4_CO2eq_LA[[#This Row],[Residuos (kilotoneladas CO₂e)]]-M337)/M337)*100,0),0)</f>
        <v>4.3552036199095019</v>
      </c>
      <c r="P338">
        <v>0.18144269066233901</v>
      </c>
      <c r="Q338">
        <v>2370</v>
      </c>
      <c r="R338">
        <f>IF(A337=Emisiones_CH4_CO2eq_LA[[#This Row],[País]],IFERROR(Emisiones_CH4_CO2eq_LA[[#This Row],[UCTUS (kilotoneladas CO₂e)]]-Q337,0),0)</f>
        <v>830</v>
      </c>
      <c r="S338">
        <f>IF(A337=Emisiones_CH4_CO2eq_LA[[#This Row],[País]],IFERROR(((Emisiones_CH4_CO2eq_LA[[#This Row],[UCTUS (kilotoneladas CO₂e)]]-Q337)/Q337)*100,0),0)</f>
        <v>53.896103896103895</v>
      </c>
      <c r="T338">
        <v>2.33072724590647E-2</v>
      </c>
      <c r="U338">
        <v>90</v>
      </c>
      <c r="V338">
        <f>IF(A337=Emisiones_CH4_CO2eq_LA[[#This Row],[País]],IFERROR(Emisiones_CH4_CO2eq_LA[[#This Row],[Industria (kilotoneladas CO₂e)]]-U337,0),0)</f>
        <v>-10</v>
      </c>
      <c r="W338">
        <f>IF(A337=Emisiones_CH4_CO2eq_LA[[#This Row],[País]],IFERROR(((Emisiones_CH4_CO2eq_LA[[#This Row],[Industria (kilotoneladas CO₂e)]]-U337)/U337)*100,0),0)</f>
        <v>-10</v>
      </c>
      <c r="X338">
        <v>8.8508629591385103E-4</v>
      </c>
      <c r="Y338">
        <v>4710</v>
      </c>
      <c r="Z338">
        <f>IF(A337=Emisiones_CH4_CO2eq_LA[[#This Row],[País]],IFERROR(Emisiones_CH4_CO2eq_LA[[#This Row],[Otras Quemas de Combustible (kilotoneladas CO₂e)]]-Y337,0),0)</f>
        <v>20</v>
      </c>
      <c r="AA338">
        <f>IF(A337=Emisiones_CH4_CO2eq_LA[[#This Row],[País]],IFERROR(((Emisiones_CH4_CO2eq_LA[[#This Row],[Otras Quemas de Combustible (kilotoneladas CO₂e)]]-Y337)/Y337)*100,0),0)</f>
        <v>0.42643923240938164</v>
      </c>
      <c r="AB338">
        <v>0.05</v>
      </c>
    </row>
    <row r="339" spans="1:28" x14ac:dyDescent="0.25">
      <c r="A339" t="s">
        <v>221</v>
      </c>
      <c r="B339" t="s">
        <v>452</v>
      </c>
      <c r="C339" t="s">
        <v>222</v>
      </c>
      <c r="D339">
        <v>2003</v>
      </c>
      <c r="E339">
        <v>54710</v>
      </c>
      <c r="F339">
        <f>IF(A338=Emisiones_CH4_CO2eq_LA[[#This Row],[País]],IFERROR(Emisiones_CH4_CO2eq_LA[[#This Row],[Agricultura (kilotoneladas CO₂e)]]-E338,0),0)</f>
        <v>240</v>
      </c>
      <c r="G339">
        <f>IF(A338=Emisiones_CH4_CO2eq_LA[[#This Row],[País]],IFERROR(((Emisiones_CH4_CO2eq_LA[[#This Row],[Agricultura (kilotoneladas CO₂e)]]-E338)/E338)*100,0),0)</f>
        <v>0.44060950982192032</v>
      </c>
      <c r="H339">
        <v>0.530747664458047</v>
      </c>
      <c r="I339">
        <v>28850</v>
      </c>
      <c r="J339">
        <f>IF(A338=Emisiones_CH4_CO2eq_LA[[#This Row],[País]],IFERROR(Emisiones_CH4_CO2eq_LA[[#This Row],[Emisiones Fugitivas (kilotoneladas CO₂e)]]-I338,0),0)</f>
        <v>1590</v>
      </c>
      <c r="K339">
        <f>IF(A338=Emisiones_CH4_CO2eq_LA[[#This Row],[País]],IFERROR(((Emisiones_CH4_CO2eq_LA[[#This Row],[Emisiones Fugitivas (kilotoneladas CO₂e)]]-I338)/I338)*100,0),0)</f>
        <v>5.8327219369038881</v>
      </c>
      <c r="L339">
        <v>0.27987698993995003</v>
      </c>
      <c r="M339">
        <v>19140</v>
      </c>
      <c r="N339">
        <f>IF(A338=Emisiones_CH4_CO2eq_LA[[#This Row],[País]],IFERROR(Emisiones_CH4_CO2eq_LA[[#This Row],[Residuos (kilotoneladas CO₂e)]]-M338,0),0)</f>
        <v>690</v>
      </c>
      <c r="O339">
        <f>IF(A338=Emisiones_CH4_CO2eq_LA[[#This Row],[País]],IFERROR(((Emisiones_CH4_CO2eq_LA[[#This Row],[Residuos (kilotoneladas CO₂e)]]-M338)/M338)*100,0),0)</f>
        <v>3.7398373983739837</v>
      </c>
      <c r="P339">
        <v>0.18567922313520399</v>
      </c>
      <c r="Q339">
        <v>6460</v>
      </c>
      <c r="R339">
        <f>IF(A338=Emisiones_CH4_CO2eq_LA[[#This Row],[País]],IFERROR(Emisiones_CH4_CO2eq_LA[[#This Row],[UCTUS (kilotoneladas CO₂e)]]-Q338,0),0)</f>
        <v>4090</v>
      </c>
      <c r="S339">
        <f>IF(A338=Emisiones_CH4_CO2eq_LA[[#This Row],[País]],IFERROR(((Emisiones_CH4_CO2eq_LA[[#This Row],[UCTUS (kilotoneladas CO₂e)]]-Q338)/Q338)*100,0),0)</f>
        <v>172.57383966244726</v>
      </c>
      <c r="T339">
        <v>6.2669163085340596E-2</v>
      </c>
      <c r="U339">
        <v>90</v>
      </c>
      <c r="V339">
        <f>IF(A338=Emisiones_CH4_CO2eq_LA[[#This Row],[País]],IFERROR(Emisiones_CH4_CO2eq_LA[[#This Row],[Industria (kilotoneladas CO₂e)]]-U338,0),0)</f>
        <v>0</v>
      </c>
      <c r="W339">
        <f>IF(A338=Emisiones_CH4_CO2eq_LA[[#This Row],[País]],IFERROR(((Emisiones_CH4_CO2eq_LA[[#This Row],[Industria (kilotoneladas CO₂e)]]-U338)/U338)*100,0),0)</f>
        <v>0</v>
      </c>
      <c r="X339">
        <v>8.7309979530660303E-4</v>
      </c>
      <c r="Y339">
        <v>4780</v>
      </c>
      <c r="Z339">
        <f>IF(A338=Emisiones_CH4_CO2eq_LA[[#This Row],[País]],IFERROR(Emisiones_CH4_CO2eq_LA[[#This Row],[Otras Quemas de Combustible (kilotoneladas CO₂e)]]-Y338,0),0)</f>
        <v>70</v>
      </c>
      <c r="AA339">
        <f>IF(A338=Emisiones_CH4_CO2eq_LA[[#This Row],[País]],IFERROR(((Emisiones_CH4_CO2eq_LA[[#This Row],[Otras Quemas de Combustible (kilotoneladas CO₂e)]]-Y338)/Y338)*100,0),0)</f>
        <v>1.48619957537155</v>
      </c>
      <c r="AB339">
        <v>0.05</v>
      </c>
    </row>
    <row r="340" spans="1:28" x14ac:dyDescent="0.25">
      <c r="A340" t="s">
        <v>221</v>
      </c>
      <c r="B340" t="s">
        <v>452</v>
      </c>
      <c r="C340" t="s">
        <v>222</v>
      </c>
      <c r="D340">
        <v>2004</v>
      </c>
      <c r="E340">
        <v>54240</v>
      </c>
      <c r="F340">
        <f>IF(A339=Emisiones_CH4_CO2eq_LA[[#This Row],[País]],IFERROR(Emisiones_CH4_CO2eq_LA[[#This Row],[Agricultura (kilotoneladas CO₂e)]]-E339,0),0)</f>
        <v>-470</v>
      </c>
      <c r="G340">
        <f>IF(A339=Emisiones_CH4_CO2eq_LA[[#This Row],[País]],IFERROR(((Emisiones_CH4_CO2eq_LA[[#This Row],[Agricultura (kilotoneladas CO₂e)]]-E339)/E339)*100,0),0)</f>
        <v>-0.85907512337781033</v>
      </c>
      <c r="H340">
        <v>0.51896856910491296</v>
      </c>
      <c r="I340">
        <v>27370</v>
      </c>
      <c r="J340">
        <f>IF(A339=Emisiones_CH4_CO2eq_LA[[#This Row],[País]],IFERROR(Emisiones_CH4_CO2eq_LA[[#This Row],[Emisiones Fugitivas (kilotoneladas CO₂e)]]-I339,0),0)</f>
        <v>-1480</v>
      </c>
      <c r="K340">
        <f>IF(A339=Emisiones_CH4_CO2eq_LA[[#This Row],[País]],IFERROR(((Emisiones_CH4_CO2eq_LA[[#This Row],[Emisiones Fugitivas (kilotoneladas CO₂e)]]-I339)/I339)*100,0),0)</f>
        <v>-5.1299826689774699</v>
      </c>
      <c r="L340">
        <v>0.261876285700617</v>
      </c>
      <c r="M340">
        <v>20070</v>
      </c>
      <c r="N340">
        <f>IF(A339=Emisiones_CH4_CO2eq_LA[[#This Row],[País]],IFERROR(Emisiones_CH4_CO2eq_LA[[#This Row],[Residuos (kilotoneladas CO₂e)]]-M339,0),0)</f>
        <v>930</v>
      </c>
      <c r="O340">
        <f>IF(A339=Emisiones_CH4_CO2eq_LA[[#This Row],[País]],IFERROR(((Emisiones_CH4_CO2eq_LA[[#This Row],[Residuos (kilotoneladas CO₂e)]]-M339)/M339)*100,0),0)</f>
        <v>4.8589341692789967</v>
      </c>
      <c r="P340">
        <v>0.192029852174329</v>
      </c>
      <c r="Q340">
        <v>790</v>
      </c>
      <c r="R340">
        <f>IF(A339=Emisiones_CH4_CO2eq_LA[[#This Row],[País]],IFERROR(Emisiones_CH4_CO2eq_LA[[#This Row],[UCTUS (kilotoneladas CO₂e)]]-Q339,0),0)</f>
        <v>-5670</v>
      </c>
      <c r="S340">
        <f>IF(A339=Emisiones_CH4_CO2eq_LA[[#This Row],[País]],IFERROR(((Emisiones_CH4_CO2eq_LA[[#This Row],[UCTUS (kilotoneladas CO₂e)]]-Q339)/Q339)*100,0),0)</f>
        <v>-87.77089783281734</v>
      </c>
      <c r="T340">
        <v>7.5587236281873397E-3</v>
      </c>
      <c r="U340">
        <v>90</v>
      </c>
      <c r="V340">
        <f>IF(A339=Emisiones_CH4_CO2eq_LA[[#This Row],[País]],IFERROR(Emisiones_CH4_CO2eq_LA[[#This Row],[Industria (kilotoneladas CO₂e)]]-U339,0),0)</f>
        <v>0</v>
      </c>
      <c r="W340">
        <f>IF(A339=Emisiones_CH4_CO2eq_LA[[#This Row],[País]],IFERROR(((Emisiones_CH4_CO2eq_LA[[#This Row],[Industria (kilotoneladas CO₂e)]]-U339)/U339)*100,0),0)</f>
        <v>0</v>
      </c>
      <c r="X340">
        <v>8.6112041333779796E-4</v>
      </c>
      <c r="Y340">
        <v>4830</v>
      </c>
      <c r="Z340">
        <f>IF(A339=Emisiones_CH4_CO2eq_LA[[#This Row],[País]],IFERROR(Emisiones_CH4_CO2eq_LA[[#This Row],[Otras Quemas de Combustible (kilotoneladas CO₂e)]]-Y339,0),0)</f>
        <v>50</v>
      </c>
      <c r="AA340">
        <f>IF(A339=Emisiones_CH4_CO2eq_LA[[#This Row],[País]],IFERROR(((Emisiones_CH4_CO2eq_LA[[#This Row],[Otras Quemas de Combustible (kilotoneladas CO₂e)]]-Y339)/Y339)*100,0),0)</f>
        <v>1.0460251046025104</v>
      </c>
      <c r="AB340">
        <v>0.05</v>
      </c>
    </row>
    <row r="341" spans="1:28" x14ac:dyDescent="0.25">
      <c r="A341" t="s">
        <v>221</v>
      </c>
      <c r="B341" t="s">
        <v>452</v>
      </c>
      <c r="C341" t="s">
        <v>222</v>
      </c>
      <c r="D341">
        <v>2005</v>
      </c>
      <c r="E341">
        <v>54150</v>
      </c>
      <c r="F341">
        <f>IF(A340=Emisiones_CH4_CO2eq_LA[[#This Row],[País]],IFERROR(Emisiones_CH4_CO2eq_LA[[#This Row],[Agricultura (kilotoneladas CO₂e)]]-E340,0),0)</f>
        <v>-90</v>
      </c>
      <c r="G341">
        <f>IF(A340=Emisiones_CH4_CO2eq_LA[[#This Row],[País]],IFERROR(((Emisiones_CH4_CO2eq_LA[[#This Row],[Agricultura (kilotoneladas CO₂e)]]-E340)/E340)*100,0),0)</f>
        <v>-0.16592920353982302</v>
      </c>
      <c r="H341">
        <v>0.51082496108674103</v>
      </c>
      <c r="I341">
        <v>28000</v>
      </c>
      <c r="J341">
        <f>IF(A340=Emisiones_CH4_CO2eq_LA[[#This Row],[País]],IFERROR(Emisiones_CH4_CO2eq_LA[[#This Row],[Emisiones Fugitivas (kilotoneladas CO₂e)]]-I340,0),0)</f>
        <v>630</v>
      </c>
      <c r="K341">
        <f>IF(A340=Emisiones_CH4_CO2eq_LA[[#This Row],[País]],IFERROR(((Emisiones_CH4_CO2eq_LA[[#This Row],[Emisiones Fugitivas (kilotoneladas CO₂e)]]-I340)/I340)*100,0),0)</f>
        <v>2.3017902813299234</v>
      </c>
      <c r="L341">
        <v>0.26413848403377199</v>
      </c>
      <c r="M341">
        <v>21390</v>
      </c>
      <c r="N341">
        <f>IF(A340=Emisiones_CH4_CO2eq_LA[[#This Row],[País]],IFERROR(Emisiones_CH4_CO2eq_LA[[#This Row],[Residuos (kilotoneladas CO₂e)]]-M340,0),0)</f>
        <v>1320</v>
      </c>
      <c r="O341">
        <f>IF(A340=Emisiones_CH4_CO2eq_LA[[#This Row],[País]],IFERROR(((Emisiones_CH4_CO2eq_LA[[#This Row],[Residuos (kilotoneladas CO₂e)]]-M340)/M340)*100,0),0)</f>
        <v>6.5769805680119582</v>
      </c>
      <c r="P341">
        <v>0.201782934767227</v>
      </c>
      <c r="Q341">
        <v>4050</v>
      </c>
      <c r="R341">
        <f>IF(A340=Emisiones_CH4_CO2eq_LA[[#This Row],[País]],IFERROR(Emisiones_CH4_CO2eq_LA[[#This Row],[UCTUS (kilotoneladas CO₂e)]]-Q340,0),0)</f>
        <v>3260</v>
      </c>
      <c r="S341">
        <f>IF(A340=Emisiones_CH4_CO2eq_LA[[#This Row],[País]],IFERROR(((Emisiones_CH4_CO2eq_LA[[#This Row],[UCTUS (kilotoneladas CO₂e)]]-Q340)/Q340)*100,0),0)</f>
        <v>412.65822784810126</v>
      </c>
      <c r="T341">
        <v>3.8205745012027698E-2</v>
      </c>
      <c r="U341">
        <v>90</v>
      </c>
      <c r="V341">
        <f>IF(A340=Emisiones_CH4_CO2eq_LA[[#This Row],[País]],IFERROR(Emisiones_CH4_CO2eq_LA[[#This Row],[Industria (kilotoneladas CO₂e)]]-U340,0),0)</f>
        <v>0</v>
      </c>
      <c r="W341">
        <f>IF(A340=Emisiones_CH4_CO2eq_LA[[#This Row],[País]],IFERROR(((Emisiones_CH4_CO2eq_LA[[#This Row],[Industria (kilotoneladas CO₂e)]]-U340)/U340)*100,0),0)</f>
        <v>0</v>
      </c>
      <c r="X341">
        <v>8.4901655582283802E-4</v>
      </c>
      <c r="Y341">
        <v>4870</v>
      </c>
      <c r="Z341">
        <f>IF(A340=Emisiones_CH4_CO2eq_LA[[#This Row],[País]],IFERROR(Emisiones_CH4_CO2eq_LA[[#This Row],[Otras Quemas de Combustible (kilotoneladas CO₂e)]]-Y340,0),0)</f>
        <v>40</v>
      </c>
      <c r="AA341">
        <f>IF(A340=Emisiones_CH4_CO2eq_LA[[#This Row],[País]],IFERROR(((Emisiones_CH4_CO2eq_LA[[#This Row],[Otras Quemas de Combustible (kilotoneladas CO₂e)]]-Y340)/Y340)*100,0),0)</f>
        <v>0.82815734989648038</v>
      </c>
      <c r="AB341">
        <v>0.05</v>
      </c>
    </row>
    <row r="342" spans="1:28" x14ac:dyDescent="0.25">
      <c r="A342" t="s">
        <v>221</v>
      </c>
      <c r="B342" t="s">
        <v>452</v>
      </c>
      <c r="C342" t="s">
        <v>222</v>
      </c>
      <c r="D342">
        <v>2006</v>
      </c>
      <c r="E342">
        <v>54270</v>
      </c>
      <c r="F342">
        <f>IF(A341=Emisiones_CH4_CO2eq_LA[[#This Row],[País]],IFERROR(Emisiones_CH4_CO2eq_LA[[#This Row],[Agricultura (kilotoneladas CO₂e)]]-E341,0),0)</f>
        <v>120</v>
      </c>
      <c r="G342">
        <f>IF(A341=Emisiones_CH4_CO2eq_LA[[#This Row],[País]],IFERROR(((Emisiones_CH4_CO2eq_LA[[#This Row],[Agricultura (kilotoneladas CO₂e)]]-E341)/E341)*100,0),0)</f>
        <v>0.221606648199446</v>
      </c>
      <c r="H342">
        <v>0.50455559687616203</v>
      </c>
      <c r="I342">
        <v>29620</v>
      </c>
      <c r="J342">
        <f>IF(A341=Emisiones_CH4_CO2eq_LA[[#This Row],[País]],IFERROR(Emisiones_CH4_CO2eq_LA[[#This Row],[Emisiones Fugitivas (kilotoneladas CO₂e)]]-I341,0),0)</f>
        <v>1620</v>
      </c>
      <c r="K342">
        <f>IF(A341=Emisiones_CH4_CO2eq_LA[[#This Row],[País]],IFERROR(((Emisiones_CH4_CO2eq_LA[[#This Row],[Emisiones Fugitivas (kilotoneladas CO₂e)]]-I341)/I341)*100,0),0)</f>
        <v>5.7857142857142856</v>
      </c>
      <c r="L342">
        <v>0.27538118259576</v>
      </c>
      <c r="M342">
        <v>23640</v>
      </c>
      <c r="N342">
        <f>IF(A341=Emisiones_CH4_CO2eq_LA[[#This Row],[País]],IFERROR(Emisiones_CH4_CO2eq_LA[[#This Row],[Residuos (kilotoneladas CO₂e)]]-M341,0),0)</f>
        <v>2250</v>
      </c>
      <c r="O342">
        <f>IF(A341=Emisiones_CH4_CO2eq_LA[[#This Row],[País]],IFERROR(((Emisiones_CH4_CO2eq_LA[[#This Row],[Residuos (kilotoneladas CO₂e)]]-M341)/M341)*100,0),0)</f>
        <v>10.518934081346423</v>
      </c>
      <c r="P342">
        <v>0.21978430643361799</v>
      </c>
      <c r="Q342">
        <v>3310</v>
      </c>
      <c r="R342">
        <f>IF(A341=Emisiones_CH4_CO2eq_LA[[#This Row],[País]],IFERROR(Emisiones_CH4_CO2eq_LA[[#This Row],[UCTUS (kilotoneladas CO₂e)]]-Q341,0),0)</f>
        <v>-740</v>
      </c>
      <c r="S342">
        <f>IF(A341=Emisiones_CH4_CO2eq_LA[[#This Row],[País]],IFERROR(((Emisiones_CH4_CO2eq_LA[[#This Row],[UCTUS (kilotoneladas CO₂e)]]-Q341)/Q341)*100,0),0)</f>
        <v>-18.271604938271604</v>
      </c>
      <c r="T342">
        <v>3.07735217552993E-2</v>
      </c>
      <c r="U342">
        <v>90</v>
      </c>
      <c r="V342">
        <f>IF(A341=Emisiones_CH4_CO2eq_LA[[#This Row],[País]],IFERROR(Emisiones_CH4_CO2eq_LA[[#This Row],[Industria (kilotoneladas CO₂e)]]-U341,0),0)</f>
        <v>0</v>
      </c>
      <c r="W342">
        <f>IF(A341=Emisiones_CH4_CO2eq_LA[[#This Row],[País]],IFERROR(((Emisiones_CH4_CO2eq_LA[[#This Row],[Industria (kilotoneladas CO₂e)]]-U341)/U341)*100,0),0)</f>
        <v>0</v>
      </c>
      <c r="X342">
        <v>8.3674228337672E-4</v>
      </c>
      <c r="Y342">
        <v>4890</v>
      </c>
      <c r="Z342">
        <f>IF(A341=Emisiones_CH4_CO2eq_LA[[#This Row],[País]],IFERROR(Emisiones_CH4_CO2eq_LA[[#This Row],[Otras Quemas de Combustible (kilotoneladas CO₂e)]]-Y341,0),0)</f>
        <v>20</v>
      </c>
      <c r="AA342">
        <f>IF(A341=Emisiones_CH4_CO2eq_LA[[#This Row],[País]],IFERROR(((Emisiones_CH4_CO2eq_LA[[#This Row],[Otras Quemas de Combustible (kilotoneladas CO₂e)]]-Y341)/Y341)*100,0),0)</f>
        <v>0.41067761806981523</v>
      </c>
      <c r="AB342">
        <v>0.05</v>
      </c>
    </row>
    <row r="343" spans="1:28" x14ac:dyDescent="0.25">
      <c r="A343" t="s">
        <v>221</v>
      </c>
      <c r="B343" t="s">
        <v>452</v>
      </c>
      <c r="C343" t="s">
        <v>222</v>
      </c>
      <c r="D343">
        <v>2007</v>
      </c>
      <c r="E343">
        <v>54750</v>
      </c>
      <c r="F343">
        <f>IF(A342=Emisiones_CH4_CO2eq_LA[[#This Row],[País]],IFERROR(Emisiones_CH4_CO2eq_LA[[#This Row],[Agricultura (kilotoneladas CO₂e)]]-E342,0),0)</f>
        <v>480</v>
      </c>
      <c r="G343">
        <f>IF(A342=Emisiones_CH4_CO2eq_LA[[#This Row],[País]],IFERROR(((Emisiones_CH4_CO2eq_LA[[#This Row],[Agricultura (kilotoneladas CO₂e)]]-E342)/E342)*100,0),0)</f>
        <v>0.88446655610834712</v>
      </c>
      <c r="H343">
        <v>0.50150681041668499</v>
      </c>
      <c r="I343">
        <v>34170</v>
      </c>
      <c r="J343">
        <f>IF(A342=Emisiones_CH4_CO2eq_LA[[#This Row],[País]],IFERROR(Emisiones_CH4_CO2eq_LA[[#This Row],[Emisiones Fugitivas (kilotoneladas CO₂e)]]-I342,0),0)</f>
        <v>4550</v>
      </c>
      <c r="K343">
        <f>IF(A342=Emisiones_CH4_CO2eq_LA[[#This Row],[País]],IFERROR(((Emisiones_CH4_CO2eq_LA[[#This Row],[Emisiones Fugitivas (kilotoneladas CO₂e)]]-I342)/I342)*100,0),0)</f>
        <v>15.361242403781228</v>
      </c>
      <c r="L343">
        <v>0.31299520935046798</v>
      </c>
      <c r="M343">
        <v>25120</v>
      </c>
      <c r="N343">
        <f>IF(A342=Emisiones_CH4_CO2eq_LA[[#This Row],[País]],IFERROR(Emisiones_CH4_CO2eq_LA[[#This Row],[Residuos (kilotoneladas CO₂e)]]-M342,0),0)</f>
        <v>1480</v>
      </c>
      <c r="O343">
        <f>IF(A342=Emisiones_CH4_CO2eq_LA[[#This Row],[País]],IFERROR(((Emisiones_CH4_CO2eq_LA[[#This Row],[Residuos (kilotoneladas CO₂e)]]-M342)/M342)*100,0),0)</f>
        <v>6.260575296108291</v>
      </c>
      <c r="P343">
        <v>0.230097736578395</v>
      </c>
      <c r="Q343">
        <v>2910</v>
      </c>
      <c r="R343">
        <f>IF(A342=Emisiones_CH4_CO2eq_LA[[#This Row],[País]],IFERROR(Emisiones_CH4_CO2eq_LA[[#This Row],[UCTUS (kilotoneladas CO₂e)]]-Q342,0),0)</f>
        <v>-400</v>
      </c>
      <c r="S343">
        <f>IF(A342=Emisiones_CH4_CO2eq_LA[[#This Row],[País]],IFERROR(((Emisiones_CH4_CO2eq_LA[[#This Row],[UCTUS (kilotoneladas CO₂e)]]-Q342)/Q342)*100,0),0)</f>
        <v>-12.084592145015106</v>
      </c>
      <c r="T343">
        <v>2.66554304714622E-2</v>
      </c>
      <c r="U343">
        <v>90</v>
      </c>
      <c r="V343">
        <f>IF(A342=Emisiones_CH4_CO2eq_LA[[#This Row],[País]],IFERROR(Emisiones_CH4_CO2eq_LA[[#This Row],[Industria (kilotoneladas CO₂e)]]-U342,0),0)</f>
        <v>0</v>
      </c>
      <c r="W343">
        <f>IF(A342=Emisiones_CH4_CO2eq_LA[[#This Row],[País]],IFERROR(((Emisiones_CH4_CO2eq_LA[[#This Row],[Industria (kilotoneladas CO₂e)]]-U342)/U342)*100,0),0)</f>
        <v>0</v>
      </c>
      <c r="X343">
        <v>8.2439475684934599E-4</v>
      </c>
      <c r="Y343">
        <v>4920</v>
      </c>
      <c r="Z343">
        <f>IF(A342=Emisiones_CH4_CO2eq_LA[[#This Row],[País]],IFERROR(Emisiones_CH4_CO2eq_LA[[#This Row],[Otras Quemas de Combustible (kilotoneladas CO₂e)]]-Y342,0),0)</f>
        <v>30</v>
      </c>
      <c r="AA343">
        <f>IF(A342=Emisiones_CH4_CO2eq_LA[[#This Row],[País]],IFERROR(((Emisiones_CH4_CO2eq_LA[[#This Row],[Otras Quemas de Combustible (kilotoneladas CO₂e)]]-Y342)/Y342)*100,0),0)</f>
        <v>0.61349693251533743</v>
      </c>
      <c r="AB343">
        <v>0.05</v>
      </c>
    </row>
    <row r="344" spans="1:28" x14ac:dyDescent="0.25">
      <c r="A344" t="s">
        <v>221</v>
      </c>
      <c r="B344" t="s">
        <v>452</v>
      </c>
      <c r="C344" t="s">
        <v>222</v>
      </c>
      <c r="D344">
        <v>2008</v>
      </c>
      <c r="E344">
        <v>55340</v>
      </c>
      <c r="F344">
        <f>IF(A343=Emisiones_CH4_CO2eq_LA[[#This Row],[País]],IFERROR(Emisiones_CH4_CO2eq_LA[[#This Row],[Agricultura (kilotoneladas CO₂e)]]-E343,0),0)</f>
        <v>590</v>
      </c>
      <c r="G344">
        <f>IF(A343=Emisiones_CH4_CO2eq_LA[[#This Row],[País]],IFERROR(((Emisiones_CH4_CO2eq_LA[[#This Row],[Agricultura (kilotoneladas CO₂e)]]-E343)/E343)*100,0),0)</f>
        <v>1.0776255707762556</v>
      </c>
      <c r="H344">
        <v>0.499390876686369</v>
      </c>
      <c r="I344">
        <v>46940</v>
      </c>
      <c r="J344">
        <f>IF(A343=Emisiones_CH4_CO2eq_LA[[#This Row],[País]],IFERROR(Emisiones_CH4_CO2eq_LA[[#This Row],[Emisiones Fugitivas (kilotoneladas CO₂e)]]-I343,0),0)</f>
        <v>12770</v>
      </c>
      <c r="K344">
        <f>IF(A343=Emisiones_CH4_CO2eq_LA[[#This Row],[País]],IFERROR(((Emisiones_CH4_CO2eq_LA[[#This Row],[Emisiones Fugitivas (kilotoneladas CO₂e)]]-I343)/I343)*100,0),0)</f>
        <v>37.371963710857479</v>
      </c>
      <c r="L344">
        <v>0.42358886432342102</v>
      </c>
      <c r="M344">
        <v>26670</v>
      </c>
      <c r="N344">
        <f>IF(A343=Emisiones_CH4_CO2eq_LA[[#This Row],[País]],IFERROR(Emisiones_CH4_CO2eq_LA[[#This Row],[Residuos (kilotoneladas CO₂e)]]-M343,0),0)</f>
        <v>1550</v>
      </c>
      <c r="O344">
        <f>IF(A343=Emisiones_CH4_CO2eq_LA[[#This Row],[País]],IFERROR(((Emisiones_CH4_CO2eq_LA[[#This Row],[Residuos (kilotoneladas CO₂e)]]-M343)/M343)*100,0),0)</f>
        <v>6.1703821656050959</v>
      </c>
      <c r="P344">
        <v>0.24067138925235701</v>
      </c>
      <c r="Q344">
        <v>3300</v>
      </c>
      <c r="R344">
        <f>IF(A343=Emisiones_CH4_CO2eq_LA[[#This Row],[País]],IFERROR(Emisiones_CH4_CO2eq_LA[[#This Row],[UCTUS (kilotoneladas CO₂e)]]-Q343,0),0)</f>
        <v>390</v>
      </c>
      <c r="S344">
        <f>IF(A343=Emisiones_CH4_CO2eq_LA[[#This Row],[País]],IFERROR(((Emisiones_CH4_CO2eq_LA[[#This Row],[UCTUS (kilotoneladas CO₂e)]]-Q343)/Q343)*100,0),0)</f>
        <v>13.402061855670103</v>
      </c>
      <c r="T344">
        <v>2.9779361999729199E-2</v>
      </c>
      <c r="U344">
        <v>90</v>
      </c>
      <c r="V344">
        <f>IF(A343=Emisiones_CH4_CO2eq_LA[[#This Row],[País]],IFERROR(Emisiones_CH4_CO2eq_LA[[#This Row],[Industria (kilotoneladas CO₂e)]]-U343,0),0)</f>
        <v>0</v>
      </c>
      <c r="W344">
        <f>IF(A343=Emisiones_CH4_CO2eq_LA[[#This Row],[País]],IFERROR(((Emisiones_CH4_CO2eq_LA[[#This Row],[Industria (kilotoneladas CO₂e)]]-U343)/U343)*100,0),0)</f>
        <v>0</v>
      </c>
      <c r="X344">
        <v>8.1216441817443398E-4</v>
      </c>
      <c r="Y344">
        <v>4940</v>
      </c>
      <c r="Z344">
        <f>IF(A343=Emisiones_CH4_CO2eq_LA[[#This Row],[País]],IFERROR(Emisiones_CH4_CO2eq_LA[[#This Row],[Otras Quemas de Combustible (kilotoneladas CO₂e)]]-Y343,0),0)</f>
        <v>20</v>
      </c>
      <c r="AA344">
        <f>IF(A343=Emisiones_CH4_CO2eq_LA[[#This Row],[País]],IFERROR(((Emisiones_CH4_CO2eq_LA[[#This Row],[Otras Quemas de Combustible (kilotoneladas CO₂e)]]-Y343)/Y343)*100,0),0)</f>
        <v>0.40650406504065045</v>
      </c>
      <c r="AB344">
        <v>0.04</v>
      </c>
    </row>
    <row r="345" spans="1:28" x14ac:dyDescent="0.25">
      <c r="A345" t="s">
        <v>221</v>
      </c>
      <c r="B345" t="s">
        <v>452</v>
      </c>
      <c r="C345" t="s">
        <v>222</v>
      </c>
      <c r="D345">
        <v>2009</v>
      </c>
      <c r="E345">
        <v>56070</v>
      </c>
      <c r="F345">
        <f>IF(A344=Emisiones_CH4_CO2eq_LA[[#This Row],[País]],IFERROR(Emisiones_CH4_CO2eq_LA[[#This Row],[Agricultura (kilotoneladas CO₂e)]]-E344,0),0)</f>
        <v>730</v>
      </c>
      <c r="G345">
        <f>IF(A344=Emisiones_CH4_CO2eq_LA[[#This Row],[País]],IFERROR(((Emisiones_CH4_CO2eq_LA[[#This Row],[Agricultura (kilotoneladas CO₂e)]]-E344)/E344)*100,0),0)</f>
        <v>1.3191181785327069</v>
      </c>
      <c r="H345">
        <v>0.498559539052496</v>
      </c>
      <c r="I345">
        <v>43890</v>
      </c>
      <c r="J345">
        <f>IF(A344=Emisiones_CH4_CO2eq_LA[[#This Row],[País]],IFERROR(Emisiones_CH4_CO2eq_LA[[#This Row],[Emisiones Fugitivas (kilotoneladas CO₂e)]]-I344,0),0)</f>
        <v>-3050</v>
      </c>
      <c r="K345">
        <f>IF(A344=Emisiones_CH4_CO2eq_LA[[#This Row],[País]],IFERROR(((Emisiones_CH4_CO2eq_LA[[#This Row],[Emisiones Fugitivas (kilotoneladas CO₂e)]]-I344)/I344)*100,0),0)</f>
        <v>-6.497656582871751</v>
      </c>
      <c r="L345">
        <v>0.39025821596244098</v>
      </c>
      <c r="M345">
        <v>27700</v>
      </c>
      <c r="N345">
        <f>IF(A344=Emisiones_CH4_CO2eq_LA[[#This Row],[País]],IFERROR(Emisiones_CH4_CO2eq_LA[[#This Row],[Residuos (kilotoneladas CO₂e)]]-M344,0),0)</f>
        <v>1030</v>
      </c>
      <c r="O345">
        <f>IF(A344=Emisiones_CH4_CO2eq_LA[[#This Row],[País]],IFERROR(((Emisiones_CH4_CO2eq_LA[[#This Row],[Residuos (kilotoneladas CO₂e)]]-M344)/M344)*100,0),0)</f>
        <v>3.8620172478440198</v>
      </c>
      <c r="P345">
        <v>0.24630103855455901</v>
      </c>
      <c r="Q345">
        <v>3060</v>
      </c>
      <c r="R345">
        <f>IF(A344=Emisiones_CH4_CO2eq_LA[[#This Row],[País]],IFERROR(Emisiones_CH4_CO2eq_LA[[#This Row],[UCTUS (kilotoneladas CO₂e)]]-Q344,0),0)</f>
        <v>-240</v>
      </c>
      <c r="S345">
        <f>IF(A344=Emisiones_CH4_CO2eq_LA[[#This Row],[País]],IFERROR(((Emisiones_CH4_CO2eq_LA[[#This Row],[UCTUS (kilotoneladas CO₂e)]]-Q344)/Q344)*100,0),0)</f>
        <v>-7.2727272727272725</v>
      </c>
      <c r="T345">
        <v>2.7208706786171499E-2</v>
      </c>
      <c r="U345">
        <v>90</v>
      </c>
      <c r="V345">
        <f>IF(A344=Emisiones_CH4_CO2eq_LA[[#This Row],[País]],IFERROR(Emisiones_CH4_CO2eq_LA[[#This Row],[Industria (kilotoneladas CO₂e)]]-U344,0),0)</f>
        <v>0</v>
      </c>
      <c r="W345">
        <f>IF(A344=Emisiones_CH4_CO2eq_LA[[#This Row],[País]],IFERROR(((Emisiones_CH4_CO2eq_LA[[#This Row],[Industria (kilotoneladas CO₂e)]]-U344)/U344)*100,0),0)</f>
        <v>0</v>
      </c>
      <c r="X345">
        <v>8.00256081946222E-4</v>
      </c>
      <c r="Y345">
        <v>4910</v>
      </c>
      <c r="Z345">
        <f>IF(A344=Emisiones_CH4_CO2eq_LA[[#This Row],[País]],IFERROR(Emisiones_CH4_CO2eq_LA[[#This Row],[Otras Quemas de Combustible (kilotoneladas CO₂e)]]-Y344,0),0)</f>
        <v>-30</v>
      </c>
      <c r="AA345">
        <f>IF(A344=Emisiones_CH4_CO2eq_LA[[#This Row],[País]],IFERROR(((Emisiones_CH4_CO2eq_LA[[#This Row],[Otras Quemas de Combustible (kilotoneladas CO₂e)]]-Y344)/Y344)*100,0),0)</f>
        <v>-0.60728744939271251</v>
      </c>
      <c r="AB345">
        <v>0.04</v>
      </c>
    </row>
    <row r="346" spans="1:28" x14ac:dyDescent="0.25">
      <c r="A346" t="s">
        <v>221</v>
      </c>
      <c r="B346" t="s">
        <v>452</v>
      </c>
      <c r="C346" t="s">
        <v>222</v>
      </c>
      <c r="D346">
        <v>2010</v>
      </c>
      <c r="E346">
        <v>56450</v>
      </c>
      <c r="F346">
        <f>IF(A345=Emisiones_CH4_CO2eq_LA[[#This Row],[País]],IFERROR(Emisiones_CH4_CO2eq_LA[[#This Row],[Agricultura (kilotoneladas CO₂e)]]-E345,0),0)</f>
        <v>380</v>
      </c>
      <c r="G346">
        <f>IF(A345=Emisiones_CH4_CO2eq_LA[[#This Row],[País]],IFERROR(((Emisiones_CH4_CO2eq_LA[[#This Row],[Agricultura (kilotoneladas CO₂e)]]-E345)/E345)*100,0),0)</f>
        <v>0.67772427322989115</v>
      </c>
      <c r="H346">
        <v>0.49477180896286299</v>
      </c>
      <c r="I346">
        <v>38180</v>
      </c>
      <c r="J346">
        <f>IF(A345=Emisiones_CH4_CO2eq_LA[[#This Row],[País]],IFERROR(Emisiones_CH4_CO2eq_LA[[#This Row],[Emisiones Fugitivas (kilotoneladas CO₂e)]]-I345,0),0)</f>
        <v>-5710</v>
      </c>
      <c r="K346">
        <f>IF(A345=Emisiones_CH4_CO2eq_LA[[#This Row],[País]],IFERROR(((Emisiones_CH4_CO2eq_LA[[#This Row],[Emisiones Fugitivas (kilotoneladas CO₂e)]]-I345)/I345)*100,0),0)</f>
        <v>-13.009797220323534</v>
      </c>
      <c r="L346">
        <v>0.33463928549516597</v>
      </c>
      <c r="M346">
        <v>29070</v>
      </c>
      <c r="N346">
        <f>IF(A345=Emisiones_CH4_CO2eq_LA[[#This Row],[País]],IFERROR(Emisiones_CH4_CO2eq_LA[[#This Row],[Residuos (kilotoneladas CO₂e)]]-M345,0),0)</f>
        <v>1370</v>
      </c>
      <c r="O346">
        <f>IF(A345=Emisiones_CH4_CO2eq_LA[[#This Row],[País]],IFERROR(((Emisiones_CH4_CO2eq_LA[[#This Row],[Residuos (kilotoneladas CO₂e)]]-M345)/M345)*100,0),0)</f>
        <v>4.9458483754512637</v>
      </c>
      <c r="P346">
        <v>0.25479214325155702</v>
      </c>
      <c r="Q346">
        <v>1530</v>
      </c>
      <c r="R346">
        <f>IF(A345=Emisiones_CH4_CO2eq_LA[[#This Row],[País]],IFERROR(Emisiones_CH4_CO2eq_LA[[#This Row],[UCTUS (kilotoneladas CO₂e)]]-Q345,0),0)</f>
        <v>-1530</v>
      </c>
      <c r="S346">
        <f>IF(A345=Emisiones_CH4_CO2eq_LA[[#This Row],[País]],IFERROR(((Emisiones_CH4_CO2eq_LA[[#This Row],[UCTUS (kilotoneladas CO₂e)]]-Q345)/Q345)*100,0),0)</f>
        <v>-50</v>
      </c>
      <c r="T346">
        <v>1.34101128027135E-2</v>
      </c>
      <c r="U346">
        <v>90</v>
      </c>
      <c r="V346">
        <f>IF(A345=Emisiones_CH4_CO2eq_LA[[#This Row],[País]],IFERROR(Emisiones_CH4_CO2eq_LA[[#This Row],[Industria (kilotoneladas CO₂e)]]-U345,0),0)</f>
        <v>0</v>
      </c>
      <c r="W346">
        <f>IF(A345=Emisiones_CH4_CO2eq_LA[[#This Row],[País]],IFERROR(((Emisiones_CH4_CO2eq_LA[[#This Row],[Industria (kilotoneladas CO₂e)]]-U345)/U345)*100,0),0)</f>
        <v>0</v>
      </c>
      <c r="X346">
        <v>7.8883016486550397E-4</v>
      </c>
      <c r="Y346">
        <v>4910</v>
      </c>
      <c r="Z346">
        <f>IF(A345=Emisiones_CH4_CO2eq_LA[[#This Row],[País]],IFERROR(Emisiones_CH4_CO2eq_LA[[#This Row],[Otras Quemas de Combustible (kilotoneladas CO₂e)]]-Y345,0),0)</f>
        <v>0</v>
      </c>
      <c r="AA346">
        <f>IF(A345=Emisiones_CH4_CO2eq_LA[[#This Row],[País]],IFERROR(((Emisiones_CH4_CO2eq_LA[[#This Row],[Otras Quemas de Combustible (kilotoneladas CO₂e)]]-Y345)/Y345)*100,0),0)</f>
        <v>0</v>
      </c>
      <c r="AB346">
        <v>0.04</v>
      </c>
    </row>
    <row r="347" spans="1:28" x14ac:dyDescent="0.25">
      <c r="A347" t="s">
        <v>221</v>
      </c>
      <c r="B347" t="s">
        <v>452</v>
      </c>
      <c r="C347" t="s">
        <v>222</v>
      </c>
      <c r="D347">
        <v>2011</v>
      </c>
      <c r="E347">
        <v>57610</v>
      </c>
      <c r="F347">
        <f>IF(A346=Emisiones_CH4_CO2eq_LA[[#This Row],[País]],IFERROR(Emisiones_CH4_CO2eq_LA[[#This Row],[Agricultura (kilotoneladas CO₂e)]]-E346,0),0)</f>
        <v>1160</v>
      </c>
      <c r="G347">
        <f>IF(A346=Emisiones_CH4_CO2eq_LA[[#This Row],[País]],IFERROR(((Emisiones_CH4_CO2eq_LA[[#This Row],[Agricultura (kilotoneladas CO₂e)]]-E346)/E346)*100,0),0)</f>
        <v>2.0549158547387067</v>
      </c>
      <c r="H347">
        <v>0.49794718872898502</v>
      </c>
      <c r="I347">
        <v>36230</v>
      </c>
      <c r="J347">
        <f>IF(A346=Emisiones_CH4_CO2eq_LA[[#This Row],[País]],IFERROR(Emisiones_CH4_CO2eq_LA[[#This Row],[Emisiones Fugitivas (kilotoneladas CO₂e)]]-I346,0),0)</f>
        <v>-1950</v>
      </c>
      <c r="K347">
        <f>IF(A346=Emisiones_CH4_CO2eq_LA[[#This Row],[País]],IFERROR(((Emisiones_CH4_CO2eq_LA[[#This Row],[Emisiones Fugitivas (kilotoneladas CO₂e)]]-I346)/I346)*100,0),0)</f>
        <v>-5.1073860660031434</v>
      </c>
      <c r="L347">
        <v>0.31315095725830799</v>
      </c>
      <c r="M347">
        <v>30840</v>
      </c>
      <c r="N347">
        <f>IF(A346=Emisiones_CH4_CO2eq_LA[[#This Row],[País]],IFERROR(Emisiones_CH4_CO2eq_LA[[#This Row],[Residuos (kilotoneladas CO₂e)]]-M346,0),0)</f>
        <v>1770</v>
      </c>
      <c r="O347">
        <f>IF(A346=Emisiones_CH4_CO2eq_LA[[#This Row],[País]],IFERROR(((Emisiones_CH4_CO2eq_LA[[#This Row],[Residuos (kilotoneladas CO₂e)]]-M346)/M346)*100,0),0)</f>
        <v>6.0887512899896805</v>
      </c>
      <c r="P347">
        <v>0.26656294567613098</v>
      </c>
      <c r="Q347">
        <v>5200</v>
      </c>
      <c r="R347">
        <f>IF(A346=Emisiones_CH4_CO2eq_LA[[#This Row],[País]],IFERROR(Emisiones_CH4_CO2eq_LA[[#This Row],[UCTUS (kilotoneladas CO₂e)]]-Q346,0),0)</f>
        <v>3670</v>
      </c>
      <c r="S347">
        <f>IF(A346=Emisiones_CH4_CO2eq_LA[[#This Row],[País]],IFERROR(((Emisiones_CH4_CO2eq_LA[[#This Row],[UCTUS (kilotoneladas CO₂e)]]-Q346)/Q346)*100,0),0)</f>
        <v>239.86928104575162</v>
      </c>
      <c r="T347">
        <v>4.4945762565365803E-2</v>
      </c>
      <c r="U347">
        <v>90</v>
      </c>
      <c r="V347">
        <f>IF(A346=Emisiones_CH4_CO2eq_LA[[#This Row],[País]],IFERROR(Emisiones_CH4_CO2eq_LA[[#This Row],[Industria (kilotoneladas CO₂e)]]-U346,0),0)</f>
        <v>0</v>
      </c>
      <c r="W347">
        <f>IF(A346=Emisiones_CH4_CO2eq_LA[[#This Row],[País]],IFERROR(((Emisiones_CH4_CO2eq_LA[[#This Row],[Industria (kilotoneladas CO₂e)]]-U346)/U346)*100,0),0)</f>
        <v>0</v>
      </c>
      <c r="X347">
        <v>7.77907429015947E-4</v>
      </c>
      <c r="Y347">
        <v>4880</v>
      </c>
      <c r="Z347">
        <f>IF(A346=Emisiones_CH4_CO2eq_LA[[#This Row],[País]],IFERROR(Emisiones_CH4_CO2eq_LA[[#This Row],[Otras Quemas de Combustible (kilotoneladas CO₂e)]]-Y346,0),0)</f>
        <v>-30</v>
      </c>
      <c r="AA347">
        <f>IF(A346=Emisiones_CH4_CO2eq_LA[[#This Row],[País]],IFERROR(((Emisiones_CH4_CO2eq_LA[[#This Row],[Otras Quemas de Combustible (kilotoneladas CO₂e)]]-Y346)/Y346)*100,0),0)</f>
        <v>-0.61099796334012213</v>
      </c>
      <c r="AB347">
        <v>0.04</v>
      </c>
    </row>
    <row r="348" spans="1:28" x14ac:dyDescent="0.25">
      <c r="A348" t="s">
        <v>221</v>
      </c>
      <c r="B348" t="s">
        <v>452</v>
      </c>
      <c r="C348" t="s">
        <v>222</v>
      </c>
      <c r="D348">
        <v>2012</v>
      </c>
      <c r="E348">
        <v>55610</v>
      </c>
      <c r="F348">
        <f>IF(A347=Emisiones_CH4_CO2eq_LA[[#This Row],[País]],IFERROR(Emisiones_CH4_CO2eq_LA[[#This Row],[Agricultura (kilotoneladas CO₂e)]]-E347,0),0)</f>
        <v>-2000</v>
      </c>
      <c r="G348">
        <f>IF(A347=Emisiones_CH4_CO2eq_LA[[#This Row],[País]],IFERROR(((Emisiones_CH4_CO2eq_LA[[#This Row],[Agricultura (kilotoneladas CO₂e)]]-E347)/E347)*100,0),0)</f>
        <v>-3.4716195105016485</v>
      </c>
      <c r="H348">
        <v>0.47418865221617701</v>
      </c>
      <c r="I348">
        <v>31290</v>
      </c>
      <c r="J348">
        <f>IF(A347=Emisiones_CH4_CO2eq_LA[[#This Row],[País]],IFERROR(Emisiones_CH4_CO2eq_LA[[#This Row],[Emisiones Fugitivas (kilotoneladas CO₂e)]]-I347,0),0)</f>
        <v>-4940</v>
      </c>
      <c r="K348">
        <f>IF(A347=Emisiones_CH4_CO2eq_LA[[#This Row],[País]],IFERROR(((Emisiones_CH4_CO2eq_LA[[#This Row],[Emisiones Fugitivas (kilotoneladas CO₂e)]]-I347)/I347)*100,0),0)</f>
        <v>-13.635109025669333</v>
      </c>
      <c r="L348">
        <v>0.266811057864488</v>
      </c>
      <c r="M348">
        <v>30920</v>
      </c>
      <c r="N348">
        <f>IF(A347=Emisiones_CH4_CO2eq_LA[[#This Row],[País]],IFERROR(Emisiones_CH4_CO2eq_LA[[#This Row],[Residuos (kilotoneladas CO₂e)]]-M347,0),0)</f>
        <v>80</v>
      </c>
      <c r="O348">
        <f>IF(A347=Emisiones_CH4_CO2eq_LA[[#This Row],[País]],IFERROR(((Emisiones_CH4_CO2eq_LA[[#This Row],[Residuos (kilotoneladas CO₂e)]]-M347)/M347)*100,0),0)</f>
        <v>0.25940337224383914</v>
      </c>
      <c r="P348">
        <v>0.26365605334515702</v>
      </c>
      <c r="Q348">
        <v>2230</v>
      </c>
      <c r="R348">
        <f>IF(A347=Emisiones_CH4_CO2eq_LA[[#This Row],[País]],IFERROR(Emisiones_CH4_CO2eq_LA[[#This Row],[UCTUS (kilotoneladas CO₂e)]]-Q347,0),0)</f>
        <v>-2970</v>
      </c>
      <c r="S348">
        <f>IF(A347=Emisiones_CH4_CO2eq_LA[[#This Row],[País]],IFERROR(((Emisiones_CH4_CO2eq_LA[[#This Row],[UCTUS (kilotoneladas CO₂e)]]-Q347)/Q347)*100,0),0)</f>
        <v>-57.115384615384613</v>
      </c>
      <c r="T348">
        <v>1.9015297508399101E-2</v>
      </c>
      <c r="U348">
        <v>90</v>
      </c>
      <c r="V348">
        <f>IF(A347=Emisiones_CH4_CO2eq_LA[[#This Row],[País]],IFERROR(Emisiones_CH4_CO2eq_LA[[#This Row],[Industria (kilotoneladas CO₂e)]]-U347,0),0)</f>
        <v>0</v>
      </c>
      <c r="W348">
        <f>IF(A347=Emisiones_CH4_CO2eq_LA[[#This Row],[País]],IFERROR(((Emisiones_CH4_CO2eq_LA[[#This Row],[Industria (kilotoneladas CO₂e)]]-U347)/U347)*100,0),0)</f>
        <v>0</v>
      </c>
      <c r="X348">
        <v>7.6743353172911298E-4</v>
      </c>
      <c r="Y348">
        <v>4870</v>
      </c>
      <c r="Z348">
        <f>IF(A347=Emisiones_CH4_CO2eq_LA[[#This Row],[País]],IFERROR(Emisiones_CH4_CO2eq_LA[[#This Row],[Otras Quemas de Combustible (kilotoneladas CO₂e)]]-Y347,0),0)</f>
        <v>-10</v>
      </c>
      <c r="AA348">
        <f>IF(A347=Emisiones_CH4_CO2eq_LA[[#This Row],[País]],IFERROR(((Emisiones_CH4_CO2eq_LA[[#This Row],[Otras Quemas de Combustible (kilotoneladas CO₂e)]]-Y347)/Y347)*100,0),0)</f>
        <v>-0.20491803278688525</v>
      </c>
      <c r="AB348">
        <v>0.04</v>
      </c>
    </row>
    <row r="349" spans="1:28" x14ac:dyDescent="0.25">
      <c r="A349" t="s">
        <v>221</v>
      </c>
      <c r="B349" t="s">
        <v>452</v>
      </c>
      <c r="C349" t="s">
        <v>222</v>
      </c>
      <c r="D349">
        <v>2013</v>
      </c>
      <c r="E349">
        <v>56320</v>
      </c>
      <c r="F349">
        <f>IF(A348=Emisiones_CH4_CO2eq_LA[[#This Row],[País]],IFERROR(Emisiones_CH4_CO2eq_LA[[#This Row],[Agricultura (kilotoneladas CO₂e)]]-E348,0),0)</f>
        <v>710</v>
      </c>
      <c r="G349">
        <f>IF(A348=Emisiones_CH4_CO2eq_LA[[#This Row],[País]],IFERROR(((Emisiones_CH4_CO2eq_LA[[#This Row],[Agricultura (kilotoneladas CO₂e)]]-E348)/E348)*100,0),0)</f>
        <v>1.2767487861895344</v>
      </c>
      <c r="H349">
        <v>0.47396635444806301</v>
      </c>
      <c r="I349">
        <v>28520</v>
      </c>
      <c r="J349">
        <f>IF(A348=Emisiones_CH4_CO2eq_LA[[#This Row],[País]],IFERROR(Emisiones_CH4_CO2eq_LA[[#This Row],[Emisiones Fugitivas (kilotoneladas CO₂e)]]-I348,0),0)</f>
        <v>-2770</v>
      </c>
      <c r="K349">
        <f>IF(A348=Emisiones_CH4_CO2eq_LA[[#This Row],[País]],IFERROR(((Emisiones_CH4_CO2eq_LA[[#This Row],[Emisiones Fugitivas (kilotoneladas CO₂e)]]-I348)/I348)*100,0),0)</f>
        <v>-8.8526685842122088</v>
      </c>
      <c r="L349">
        <v>0.24001279170558801</v>
      </c>
      <c r="M349">
        <v>24280</v>
      </c>
      <c r="N349">
        <f>IF(A348=Emisiones_CH4_CO2eq_LA[[#This Row],[País]],IFERROR(Emisiones_CH4_CO2eq_LA[[#This Row],[Residuos (kilotoneladas CO₂e)]]-M348,0),0)</f>
        <v>-6640</v>
      </c>
      <c r="O349">
        <f>IF(A348=Emisiones_CH4_CO2eq_LA[[#This Row],[País]],IFERROR(((Emisiones_CH4_CO2eq_LA[[#This Row],[Residuos (kilotoneladas CO₂e)]]-M348)/M348)*100,0),0)</f>
        <v>-21.474773609314362</v>
      </c>
      <c r="P349">
        <v>0.20433066558947</v>
      </c>
      <c r="Q349">
        <v>4019.99999999999</v>
      </c>
      <c r="R349">
        <f>IF(A348=Emisiones_CH4_CO2eq_LA[[#This Row],[País]],IFERROR(Emisiones_CH4_CO2eq_LA[[#This Row],[UCTUS (kilotoneladas CO₂e)]]-Q348,0),0)</f>
        <v>1789.99999999999</v>
      </c>
      <c r="S349">
        <f>IF(A348=Emisiones_CH4_CO2eq_LA[[#This Row],[País]],IFERROR(((Emisiones_CH4_CO2eq_LA[[#This Row],[UCTUS (kilotoneladas CO₂e)]]-Q348)/Q348)*100,0),0)</f>
        <v>80.269058295963674</v>
      </c>
      <c r="T349">
        <v>3.38306950440556E-2</v>
      </c>
      <c r="U349">
        <v>90</v>
      </c>
      <c r="V349">
        <f>IF(A348=Emisiones_CH4_CO2eq_LA[[#This Row],[País]],IFERROR(Emisiones_CH4_CO2eq_LA[[#This Row],[Industria (kilotoneladas CO₂e)]]-U348,0),0)</f>
        <v>0</v>
      </c>
      <c r="W349">
        <f>IF(A348=Emisiones_CH4_CO2eq_LA[[#This Row],[País]],IFERROR(((Emisiones_CH4_CO2eq_LA[[#This Row],[Industria (kilotoneladas CO₂e)]]-U348)/U348)*100,0),0)</f>
        <v>0</v>
      </c>
      <c r="X349">
        <v>7.5740362038930495E-4</v>
      </c>
      <c r="Y349">
        <v>12980</v>
      </c>
      <c r="Z349">
        <f>IF(A348=Emisiones_CH4_CO2eq_LA[[#This Row],[País]],IFERROR(Emisiones_CH4_CO2eq_LA[[#This Row],[Otras Quemas de Combustible (kilotoneladas CO₂e)]]-Y348,0),0)</f>
        <v>8110</v>
      </c>
      <c r="AA349">
        <f>IF(A348=Emisiones_CH4_CO2eq_LA[[#This Row],[País]],IFERROR(((Emisiones_CH4_CO2eq_LA[[#This Row],[Otras Quemas de Combustible (kilotoneladas CO₂e)]]-Y348)/Y348)*100,0),0)</f>
        <v>166.52977412731008</v>
      </c>
      <c r="AB349">
        <v>0.11</v>
      </c>
    </row>
    <row r="350" spans="1:28" x14ac:dyDescent="0.25">
      <c r="A350" t="s">
        <v>221</v>
      </c>
      <c r="B350" t="s">
        <v>452</v>
      </c>
      <c r="C350" t="s">
        <v>222</v>
      </c>
      <c r="D350">
        <v>2014</v>
      </c>
      <c r="E350">
        <v>56900</v>
      </c>
      <c r="F350">
        <f>IF(A349=Emisiones_CH4_CO2eq_LA[[#This Row],[País]],IFERROR(Emisiones_CH4_CO2eq_LA[[#This Row],[Agricultura (kilotoneladas CO₂e)]]-E349,0),0)</f>
        <v>580</v>
      </c>
      <c r="G350">
        <f>IF(A349=Emisiones_CH4_CO2eq_LA[[#This Row],[País]],IFERROR(((Emisiones_CH4_CO2eq_LA[[#This Row],[Agricultura (kilotoneladas CO₂e)]]-E349)/E349)*100,0),0)</f>
        <v>1.0298295454545454</v>
      </c>
      <c r="H350">
        <v>0.47276806115242398</v>
      </c>
      <c r="I350">
        <v>28010</v>
      </c>
      <c r="J350">
        <f>IF(A349=Emisiones_CH4_CO2eq_LA[[#This Row],[País]],IFERROR(Emisiones_CH4_CO2eq_LA[[#This Row],[Emisiones Fugitivas (kilotoneladas CO₂e)]]-I349,0),0)</f>
        <v>-510</v>
      </c>
      <c r="K350">
        <f>IF(A349=Emisiones_CH4_CO2eq_LA[[#This Row],[País]],IFERROR(((Emisiones_CH4_CO2eq_LA[[#This Row],[Emisiones Fugitivas (kilotoneladas CO₂e)]]-I349)/I349)*100,0),0)</f>
        <v>-1.788218793828892</v>
      </c>
      <c r="L350">
        <v>0.23272817913672</v>
      </c>
      <c r="M350">
        <v>33320</v>
      </c>
      <c r="N350">
        <f>IF(A349=Emisiones_CH4_CO2eq_LA[[#This Row],[País]],IFERROR(Emisiones_CH4_CO2eq_LA[[#This Row],[Residuos (kilotoneladas CO₂e)]]-M349,0),0)</f>
        <v>9040</v>
      </c>
      <c r="O350">
        <f>IF(A349=Emisiones_CH4_CO2eq_LA[[#This Row],[País]],IFERROR(((Emisiones_CH4_CO2eq_LA[[#This Row],[Residuos (kilotoneladas CO₂e)]]-M349)/M349)*100,0),0)</f>
        <v>37.232289950576607</v>
      </c>
      <c r="P350">
        <v>0.27684765900876501</v>
      </c>
      <c r="Q350">
        <v>470</v>
      </c>
      <c r="R350">
        <f>IF(A349=Emisiones_CH4_CO2eq_LA[[#This Row],[País]],IFERROR(Emisiones_CH4_CO2eq_LA[[#This Row],[UCTUS (kilotoneladas CO₂e)]]-Q349,0),0)</f>
        <v>-3549.99999999999</v>
      </c>
      <c r="S350">
        <f>IF(A349=Emisiones_CH4_CO2eq_LA[[#This Row],[País]],IFERROR(((Emisiones_CH4_CO2eq_LA[[#This Row],[UCTUS (kilotoneladas CO₂e)]]-Q349)/Q349)*100,0),0)</f>
        <v>-88.308457711442756</v>
      </c>
      <c r="T350">
        <v>3.9051140376386499E-3</v>
      </c>
      <c r="U350">
        <v>90</v>
      </c>
      <c r="V350">
        <f>IF(A349=Emisiones_CH4_CO2eq_LA[[#This Row],[País]],IFERROR(Emisiones_CH4_CO2eq_LA[[#This Row],[Industria (kilotoneladas CO₂e)]]-U349,0),0)</f>
        <v>0</v>
      </c>
      <c r="W350">
        <f>IF(A349=Emisiones_CH4_CO2eq_LA[[#This Row],[País]],IFERROR(((Emisiones_CH4_CO2eq_LA[[#This Row],[Industria (kilotoneladas CO₂e)]]-U349)/U349)*100,0),0)</f>
        <v>0</v>
      </c>
      <c r="X350">
        <v>7.4778779444144403E-4</v>
      </c>
      <c r="Y350">
        <v>12830</v>
      </c>
      <c r="Z350">
        <f>IF(A349=Emisiones_CH4_CO2eq_LA[[#This Row],[País]],IFERROR(Emisiones_CH4_CO2eq_LA[[#This Row],[Otras Quemas de Combustible (kilotoneladas CO₂e)]]-Y349,0),0)</f>
        <v>-150</v>
      </c>
      <c r="AA350">
        <f>IF(A349=Emisiones_CH4_CO2eq_LA[[#This Row],[País]],IFERROR(((Emisiones_CH4_CO2eq_LA[[#This Row],[Otras Quemas de Combustible (kilotoneladas CO₂e)]]-Y349)/Y349)*100,0),0)</f>
        <v>-1.1556240369799691</v>
      </c>
      <c r="AB350">
        <v>0.11</v>
      </c>
    </row>
    <row r="351" spans="1:28" x14ac:dyDescent="0.25">
      <c r="A351" t="s">
        <v>221</v>
      </c>
      <c r="B351" t="s">
        <v>452</v>
      </c>
      <c r="C351" t="s">
        <v>222</v>
      </c>
      <c r="D351">
        <v>2015</v>
      </c>
      <c r="E351">
        <v>57780</v>
      </c>
      <c r="F351">
        <f>IF(A350=Emisiones_CH4_CO2eq_LA[[#This Row],[País]],IFERROR(Emisiones_CH4_CO2eq_LA[[#This Row],[Agricultura (kilotoneladas CO₂e)]]-E350,0),0)</f>
        <v>880</v>
      </c>
      <c r="G351">
        <f>IF(A350=Emisiones_CH4_CO2eq_LA[[#This Row],[País]],IFERROR(((Emisiones_CH4_CO2eq_LA[[#This Row],[Agricultura (kilotoneladas CO₂e)]]-E350)/E350)*100,0),0)</f>
        <v>1.5465729349736379</v>
      </c>
      <c r="H351">
        <v>0.47415844671667001</v>
      </c>
      <c r="I351">
        <v>27500</v>
      </c>
      <c r="J351">
        <f>IF(A350=Emisiones_CH4_CO2eq_LA[[#This Row],[País]],IFERROR(Emisiones_CH4_CO2eq_LA[[#This Row],[Emisiones Fugitivas (kilotoneladas CO₂e)]]-I350,0),0)</f>
        <v>-510</v>
      </c>
      <c r="K351">
        <f>IF(A350=Emisiones_CH4_CO2eq_LA[[#This Row],[País]],IFERROR(((Emisiones_CH4_CO2eq_LA[[#This Row],[Emisiones Fugitivas (kilotoneladas CO₂e)]]-I350)/I350)*100,0),0)</f>
        <v>-1.820778293466619</v>
      </c>
      <c r="L351">
        <v>0.22567250406210501</v>
      </c>
      <c r="M351">
        <v>42360</v>
      </c>
      <c r="N351">
        <f>IF(A350=Emisiones_CH4_CO2eq_LA[[#This Row],[País]],IFERROR(Emisiones_CH4_CO2eq_LA[[#This Row],[Residuos (kilotoneladas CO₂e)]]-M350,0),0)</f>
        <v>9040</v>
      </c>
      <c r="O351">
        <f>IF(A350=Emisiones_CH4_CO2eq_LA[[#This Row],[País]],IFERROR(((Emisiones_CH4_CO2eq_LA[[#This Row],[Residuos (kilotoneladas CO₂e)]]-M350)/M350)*100,0),0)</f>
        <v>27.130852340936372</v>
      </c>
      <c r="P351">
        <v>0.34761771898439098</v>
      </c>
      <c r="Q351">
        <v>2320</v>
      </c>
      <c r="R351">
        <f>IF(A350=Emisiones_CH4_CO2eq_LA[[#This Row],[País]],IFERROR(Emisiones_CH4_CO2eq_LA[[#This Row],[UCTUS (kilotoneladas CO₂e)]]-Q350,0),0)</f>
        <v>1850</v>
      </c>
      <c r="S351">
        <f>IF(A350=Emisiones_CH4_CO2eq_LA[[#This Row],[País]],IFERROR(((Emisiones_CH4_CO2eq_LA[[#This Row],[UCTUS (kilotoneladas CO₂e)]]-Q350)/Q350)*100,0),0)</f>
        <v>393.61702127659572</v>
      </c>
      <c r="T351">
        <v>1.9038553069966602E-2</v>
      </c>
      <c r="U351">
        <v>90</v>
      </c>
      <c r="V351">
        <f>IF(A350=Emisiones_CH4_CO2eq_LA[[#This Row],[País]],IFERROR(Emisiones_CH4_CO2eq_LA[[#This Row],[Industria (kilotoneladas CO₂e)]]-U350,0),0)</f>
        <v>0</v>
      </c>
      <c r="W351">
        <f>IF(A350=Emisiones_CH4_CO2eq_LA[[#This Row],[País]],IFERROR(((Emisiones_CH4_CO2eq_LA[[#This Row],[Industria (kilotoneladas CO₂e)]]-U350)/U350)*100,0),0)</f>
        <v>0</v>
      </c>
      <c r="X351">
        <v>7.3856455874870696E-4</v>
      </c>
      <c r="Y351">
        <v>12680</v>
      </c>
      <c r="Z351">
        <f>IF(A350=Emisiones_CH4_CO2eq_LA[[#This Row],[País]],IFERROR(Emisiones_CH4_CO2eq_LA[[#This Row],[Otras Quemas de Combustible (kilotoneladas CO₂e)]]-Y350,0),0)</f>
        <v>-150</v>
      </c>
      <c r="AA351">
        <f>IF(A350=Emisiones_CH4_CO2eq_LA[[#This Row],[País]],IFERROR(((Emisiones_CH4_CO2eq_LA[[#This Row],[Otras Quemas de Combustible (kilotoneladas CO₂e)]]-Y350)/Y350)*100,0),0)</f>
        <v>-1.1691348402182384</v>
      </c>
      <c r="AB351">
        <v>0.1</v>
      </c>
    </row>
    <row r="352" spans="1:28" x14ac:dyDescent="0.25">
      <c r="A352" t="s">
        <v>221</v>
      </c>
      <c r="B352" t="s">
        <v>452</v>
      </c>
      <c r="C352" t="s">
        <v>222</v>
      </c>
      <c r="D352">
        <v>2016</v>
      </c>
      <c r="E352">
        <v>58560</v>
      </c>
      <c r="F352">
        <f>IF(A351=Emisiones_CH4_CO2eq_LA[[#This Row],[País]],IFERROR(Emisiones_CH4_CO2eq_LA[[#This Row],[Agricultura (kilotoneladas CO₂e)]]-E351,0),0)</f>
        <v>780</v>
      </c>
      <c r="G352">
        <f>IF(A351=Emisiones_CH4_CO2eq_LA[[#This Row],[País]],IFERROR(((Emisiones_CH4_CO2eq_LA[[#This Row],[Agricultura (kilotoneladas CO₂e)]]-E351)/E351)*100,0),0)</f>
        <v>1.3499480789200415</v>
      </c>
      <c r="H352">
        <v>0.47481209408674002</v>
      </c>
      <c r="I352">
        <v>27440</v>
      </c>
      <c r="J352">
        <f>IF(A351=Emisiones_CH4_CO2eq_LA[[#This Row],[País]],IFERROR(Emisiones_CH4_CO2eq_LA[[#This Row],[Emisiones Fugitivas (kilotoneladas CO₂e)]]-I351,0),0)</f>
        <v>-60</v>
      </c>
      <c r="K352">
        <f>IF(A351=Emisiones_CH4_CO2eq_LA[[#This Row],[País]],IFERROR(((Emisiones_CH4_CO2eq_LA[[#This Row],[Emisiones Fugitivas (kilotoneladas CO₂e)]]-I351)/I351)*100,0),0)</f>
        <v>-0.2181818181818182</v>
      </c>
      <c r="L352">
        <v>0.22248708780293999</v>
      </c>
      <c r="M352">
        <v>43180</v>
      </c>
      <c r="N352">
        <f>IF(A351=Emisiones_CH4_CO2eq_LA[[#This Row],[País]],IFERROR(Emisiones_CH4_CO2eq_LA[[#This Row],[Residuos (kilotoneladas CO₂e)]]-M351,0),0)</f>
        <v>820</v>
      </c>
      <c r="O352">
        <f>IF(A351=Emisiones_CH4_CO2eq_LA[[#This Row],[País]],IFERROR(((Emisiones_CH4_CO2eq_LA[[#This Row],[Residuos (kilotoneladas CO₂e)]]-M351)/M351)*100,0),0)</f>
        <v>1.9357884796978282</v>
      </c>
      <c r="P352">
        <v>0.35010905434879502</v>
      </c>
      <c r="Q352">
        <v>3040</v>
      </c>
      <c r="R352">
        <f>IF(A351=Emisiones_CH4_CO2eq_LA[[#This Row],[País]],IFERROR(Emisiones_CH4_CO2eq_LA[[#This Row],[UCTUS (kilotoneladas CO₂e)]]-Q351,0),0)</f>
        <v>720</v>
      </c>
      <c r="S352">
        <f>IF(A351=Emisiones_CH4_CO2eq_LA[[#This Row],[País]],IFERROR(((Emisiones_CH4_CO2eq_LA[[#This Row],[UCTUS (kilotoneladas CO₂e)]]-Q351)/Q351)*100,0),0)</f>
        <v>31.03448275862069</v>
      </c>
      <c r="T352">
        <v>2.4648715266797998E-2</v>
      </c>
      <c r="U352">
        <v>90</v>
      </c>
      <c r="V352">
        <f>IF(A351=Emisiones_CH4_CO2eq_LA[[#This Row],[País]],IFERROR(Emisiones_CH4_CO2eq_LA[[#This Row],[Industria (kilotoneladas CO₂e)]]-U351,0),0)</f>
        <v>0</v>
      </c>
      <c r="W352">
        <f>IF(A351=Emisiones_CH4_CO2eq_LA[[#This Row],[País]],IFERROR(((Emisiones_CH4_CO2eq_LA[[#This Row],[Industria (kilotoneladas CO₂e)]]-U351)/U351)*100,0),0)</f>
        <v>0</v>
      </c>
      <c r="X352">
        <v>7.2973170197757195E-4</v>
      </c>
      <c r="Y352">
        <v>12580</v>
      </c>
      <c r="Z352">
        <f>IF(A351=Emisiones_CH4_CO2eq_LA[[#This Row],[País]],IFERROR(Emisiones_CH4_CO2eq_LA[[#This Row],[Otras Quemas de Combustible (kilotoneladas CO₂e)]]-Y351,0),0)</f>
        <v>-100</v>
      </c>
      <c r="AA352">
        <f>IF(A351=Emisiones_CH4_CO2eq_LA[[#This Row],[País]],IFERROR(((Emisiones_CH4_CO2eq_LA[[#This Row],[Otras Quemas de Combustible (kilotoneladas CO₂e)]]-Y351)/Y351)*100,0),0)</f>
        <v>-0.78864353312302837</v>
      </c>
      <c r="AB352">
        <v>0.1</v>
      </c>
    </row>
    <row r="353" spans="1:28" x14ac:dyDescent="0.25">
      <c r="A353" t="s">
        <v>246</v>
      </c>
      <c r="B353" t="s">
        <v>246</v>
      </c>
      <c r="C353" t="s">
        <v>247</v>
      </c>
      <c r="D353">
        <v>1990</v>
      </c>
      <c r="E353">
        <v>4900</v>
      </c>
      <c r="F353">
        <f>IF(A352=Emisiones_CH4_CO2eq_LA[[#This Row],[País]],IFERROR(Emisiones_CH4_CO2eq_LA[[#This Row],[Agricultura (kilotoneladas CO₂e)]]-E352,0),0)</f>
        <v>0</v>
      </c>
      <c r="G353">
        <f>IF(A352=Emisiones_CH4_CO2eq_LA[[#This Row],[País]],IFERROR(((Emisiones_CH4_CO2eq_LA[[#This Row],[Agricultura (kilotoneladas CO₂e)]]-E352)/E352)*100,0),0)</f>
        <v>0</v>
      </c>
      <c r="H353">
        <v>1.1742151929067799</v>
      </c>
      <c r="I353">
        <v>0</v>
      </c>
      <c r="J353">
        <f>IF(A352=Emisiones_CH4_CO2eq_LA[[#This Row],[País]],IFERROR(Emisiones_CH4_CO2eq_LA[[#This Row],[Emisiones Fugitivas (kilotoneladas CO₂e)]]-I352,0),0)</f>
        <v>0</v>
      </c>
      <c r="K353">
        <f>IF(A352=Emisiones_CH4_CO2eq_LA[[#This Row],[País]],IFERROR(((Emisiones_CH4_CO2eq_LA[[#This Row],[Emisiones Fugitivas (kilotoneladas CO₂e)]]-I352)/I352)*100,0),0)</f>
        <v>0</v>
      </c>
      <c r="L353">
        <v>0</v>
      </c>
      <c r="M353">
        <v>300</v>
      </c>
      <c r="N353">
        <f>IF(A352=Emisiones_CH4_CO2eq_LA[[#This Row],[País]],IFERROR(Emisiones_CH4_CO2eq_LA[[#This Row],[Residuos (kilotoneladas CO₂e)]]-M352,0),0)</f>
        <v>0</v>
      </c>
      <c r="O353">
        <f>IF(A352=Emisiones_CH4_CO2eq_LA[[#This Row],[País]],IFERROR(((Emisiones_CH4_CO2eq_LA[[#This Row],[Residuos (kilotoneladas CO₂e)]]-M352)/M352)*100,0),0)</f>
        <v>0</v>
      </c>
      <c r="P353">
        <v>7.1890726096333499E-2</v>
      </c>
      <c r="Q353">
        <v>470</v>
      </c>
      <c r="R353">
        <f>IF(A352=Emisiones_CH4_CO2eq_LA[[#This Row],[País]],IFERROR(Emisiones_CH4_CO2eq_LA[[#This Row],[UCTUS (kilotoneladas CO₂e)]]-Q352,0),0)</f>
        <v>0</v>
      </c>
      <c r="S353">
        <f>IF(A352=Emisiones_CH4_CO2eq_LA[[#This Row],[País]],IFERROR(((Emisiones_CH4_CO2eq_LA[[#This Row],[UCTUS (kilotoneladas CO₂e)]]-Q352)/Q352)*100,0),0)</f>
        <v>0</v>
      </c>
      <c r="T353">
        <v>0.112628804217589</v>
      </c>
      <c r="U353">
        <v>0</v>
      </c>
      <c r="V353">
        <f>IF(A352=Emisiones_CH4_CO2eq_LA[[#This Row],[País]],IFERROR(Emisiones_CH4_CO2eq_LA[[#This Row],[Industria (kilotoneladas CO₂e)]]-U352,0),0)</f>
        <v>0</v>
      </c>
      <c r="W353">
        <f>IF(A352=Emisiones_CH4_CO2eq_LA[[#This Row],[País]],IFERROR(((Emisiones_CH4_CO2eq_LA[[#This Row],[Industria (kilotoneladas CO₂e)]]-U352)/U352)*100,0),0)</f>
        <v>0</v>
      </c>
      <c r="X353">
        <v>0</v>
      </c>
      <c r="Y353">
        <v>660</v>
      </c>
      <c r="Z353">
        <f>IF(A352=Emisiones_CH4_CO2eq_LA[[#This Row],[País]],IFERROR(Emisiones_CH4_CO2eq_LA[[#This Row],[Otras Quemas de Combustible (kilotoneladas CO₂e)]]-Y352,0),0)</f>
        <v>0</v>
      </c>
      <c r="AA353">
        <f>IF(A352=Emisiones_CH4_CO2eq_LA[[#This Row],[País]],IFERROR(((Emisiones_CH4_CO2eq_LA[[#This Row],[Otras Quemas de Combustible (kilotoneladas CO₂e)]]-Y352)/Y352)*100,0),0)</f>
        <v>0</v>
      </c>
      <c r="AB353">
        <v>0.16</v>
      </c>
    </row>
    <row r="354" spans="1:28" x14ac:dyDescent="0.25">
      <c r="A354" t="s">
        <v>246</v>
      </c>
      <c r="B354" t="s">
        <v>246</v>
      </c>
      <c r="C354" t="s">
        <v>247</v>
      </c>
      <c r="D354">
        <v>1991</v>
      </c>
      <c r="E354">
        <v>3900</v>
      </c>
      <c r="F354">
        <f>IF(A353=Emisiones_CH4_CO2eq_LA[[#This Row],[País]],IFERROR(Emisiones_CH4_CO2eq_LA[[#This Row],[Agricultura (kilotoneladas CO₂e)]]-E353,0),0)</f>
        <v>-1000</v>
      </c>
      <c r="G354">
        <f>IF(A353=Emisiones_CH4_CO2eq_LA[[#This Row],[País]],IFERROR(((Emisiones_CH4_CO2eq_LA[[#This Row],[Agricultura (kilotoneladas CO₂e)]]-E353)/E353)*100,0),0)</f>
        <v>-20.408163265306122</v>
      </c>
      <c r="H354">
        <v>0.91377694470477899</v>
      </c>
      <c r="I354">
        <v>0</v>
      </c>
      <c r="J354">
        <f>IF(A353=Emisiones_CH4_CO2eq_LA[[#This Row],[País]],IFERROR(Emisiones_CH4_CO2eq_LA[[#This Row],[Emisiones Fugitivas (kilotoneladas CO₂e)]]-I353,0),0)</f>
        <v>0</v>
      </c>
      <c r="K354">
        <f>IF(A353=Emisiones_CH4_CO2eq_LA[[#This Row],[País]],IFERROR(((Emisiones_CH4_CO2eq_LA[[#This Row],[Emisiones Fugitivas (kilotoneladas CO₂e)]]-I353)/I353)*100,0),0)</f>
        <v>0</v>
      </c>
      <c r="L354">
        <v>0</v>
      </c>
      <c r="M354">
        <v>310</v>
      </c>
      <c r="N354">
        <f>IF(A353=Emisiones_CH4_CO2eq_LA[[#This Row],[País]],IFERROR(Emisiones_CH4_CO2eq_LA[[#This Row],[Residuos (kilotoneladas CO₂e)]]-M353,0),0)</f>
        <v>10</v>
      </c>
      <c r="O354">
        <f>IF(A353=Emisiones_CH4_CO2eq_LA[[#This Row],[País]],IFERROR(((Emisiones_CH4_CO2eq_LA[[#This Row],[Residuos (kilotoneladas CO₂e)]]-M353)/M353)*100,0),0)</f>
        <v>3.3333333333333335</v>
      </c>
      <c r="P354">
        <v>7.2633552014995301E-2</v>
      </c>
      <c r="Q354">
        <v>470</v>
      </c>
      <c r="R354">
        <f>IF(A353=Emisiones_CH4_CO2eq_LA[[#This Row],[País]],IFERROR(Emisiones_CH4_CO2eq_LA[[#This Row],[UCTUS (kilotoneladas CO₂e)]]-Q353,0),0)</f>
        <v>0</v>
      </c>
      <c r="S354">
        <f>IF(A353=Emisiones_CH4_CO2eq_LA[[#This Row],[País]],IFERROR(((Emisiones_CH4_CO2eq_LA[[#This Row],[UCTUS (kilotoneladas CO₂e)]]-Q353)/Q353)*100,0),0)</f>
        <v>0</v>
      </c>
      <c r="T354">
        <v>0.11012183692596</v>
      </c>
      <c r="U354">
        <v>0</v>
      </c>
      <c r="V354">
        <f>IF(A353=Emisiones_CH4_CO2eq_LA[[#This Row],[País]],IFERROR(Emisiones_CH4_CO2eq_LA[[#This Row],[Industria (kilotoneladas CO₂e)]]-U353,0),0)</f>
        <v>0</v>
      </c>
      <c r="W354">
        <f>IF(A353=Emisiones_CH4_CO2eq_LA[[#This Row],[País]],IFERROR(((Emisiones_CH4_CO2eq_LA[[#This Row],[Industria (kilotoneladas CO₂e)]]-U353)/U353)*100,0),0)</f>
        <v>0</v>
      </c>
      <c r="X354">
        <v>0</v>
      </c>
      <c r="Y354">
        <v>670</v>
      </c>
      <c r="Z354">
        <f>IF(A353=Emisiones_CH4_CO2eq_LA[[#This Row],[País]],IFERROR(Emisiones_CH4_CO2eq_LA[[#This Row],[Otras Quemas de Combustible (kilotoneladas CO₂e)]]-Y353,0),0)</f>
        <v>10</v>
      </c>
      <c r="AA354">
        <f>IF(A353=Emisiones_CH4_CO2eq_LA[[#This Row],[País]],IFERROR(((Emisiones_CH4_CO2eq_LA[[#This Row],[Otras Quemas de Combustible (kilotoneladas CO₂e)]]-Y353)/Y353)*100,0),0)</f>
        <v>1.5151515151515151</v>
      </c>
      <c r="AB354">
        <v>0.16</v>
      </c>
    </row>
    <row r="355" spans="1:28" x14ac:dyDescent="0.25">
      <c r="A355" t="s">
        <v>246</v>
      </c>
      <c r="B355" t="s">
        <v>246</v>
      </c>
      <c r="C355" t="s">
        <v>247</v>
      </c>
      <c r="D355">
        <v>1992</v>
      </c>
      <c r="E355">
        <v>4330</v>
      </c>
      <c r="F355">
        <f>IF(A354=Emisiones_CH4_CO2eq_LA[[#This Row],[País]],IFERROR(Emisiones_CH4_CO2eq_LA[[#This Row],[Agricultura (kilotoneladas CO₂e)]]-E354,0),0)</f>
        <v>430</v>
      </c>
      <c r="G355">
        <f>IF(A354=Emisiones_CH4_CO2eq_LA[[#This Row],[País]],IFERROR(((Emisiones_CH4_CO2eq_LA[[#This Row],[Agricultura (kilotoneladas CO₂e)]]-E354)/E354)*100,0),0)</f>
        <v>11.025641025641026</v>
      </c>
      <c r="H355">
        <v>0.991981672394043</v>
      </c>
      <c r="I355">
        <v>0</v>
      </c>
      <c r="J355">
        <f>IF(A354=Emisiones_CH4_CO2eq_LA[[#This Row],[País]],IFERROR(Emisiones_CH4_CO2eq_LA[[#This Row],[Emisiones Fugitivas (kilotoneladas CO₂e)]]-I354,0),0)</f>
        <v>0</v>
      </c>
      <c r="K355">
        <f>IF(A354=Emisiones_CH4_CO2eq_LA[[#This Row],[País]],IFERROR(((Emisiones_CH4_CO2eq_LA[[#This Row],[Emisiones Fugitivas (kilotoneladas CO₂e)]]-I354)/I354)*100,0),0)</f>
        <v>0</v>
      </c>
      <c r="L355">
        <v>0</v>
      </c>
      <c r="M355">
        <v>320</v>
      </c>
      <c r="N355">
        <f>IF(A354=Emisiones_CH4_CO2eq_LA[[#This Row],[País]],IFERROR(Emisiones_CH4_CO2eq_LA[[#This Row],[Residuos (kilotoneladas CO₂e)]]-M354,0),0)</f>
        <v>10</v>
      </c>
      <c r="O355">
        <f>IF(A354=Emisiones_CH4_CO2eq_LA[[#This Row],[País]],IFERROR(((Emisiones_CH4_CO2eq_LA[[#This Row],[Residuos (kilotoneladas CO₂e)]]-M354)/M354)*100,0),0)</f>
        <v>3.225806451612903</v>
      </c>
      <c r="P355">
        <v>7.3310423825887705E-2</v>
      </c>
      <c r="Q355">
        <v>470</v>
      </c>
      <c r="R355">
        <f>IF(A354=Emisiones_CH4_CO2eq_LA[[#This Row],[País]],IFERROR(Emisiones_CH4_CO2eq_LA[[#This Row],[UCTUS (kilotoneladas CO₂e)]]-Q354,0),0)</f>
        <v>0</v>
      </c>
      <c r="S355">
        <f>IF(A354=Emisiones_CH4_CO2eq_LA[[#This Row],[País]],IFERROR(((Emisiones_CH4_CO2eq_LA[[#This Row],[UCTUS (kilotoneladas CO₂e)]]-Q354)/Q354)*100,0),0)</f>
        <v>0</v>
      </c>
      <c r="T355">
        <v>0.107674684994272</v>
      </c>
      <c r="U355">
        <v>0</v>
      </c>
      <c r="V355">
        <f>IF(A354=Emisiones_CH4_CO2eq_LA[[#This Row],[País]],IFERROR(Emisiones_CH4_CO2eq_LA[[#This Row],[Industria (kilotoneladas CO₂e)]]-U354,0),0)</f>
        <v>0</v>
      </c>
      <c r="W355">
        <f>IF(A354=Emisiones_CH4_CO2eq_LA[[#This Row],[País]],IFERROR(((Emisiones_CH4_CO2eq_LA[[#This Row],[Industria (kilotoneladas CO₂e)]]-U354)/U354)*100,0),0)</f>
        <v>0</v>
      </c>
      <c r="X355">
        <v>0</v>
      </c>
      <c r="Y355">
        <v>680</v>
      </c>
      <c r="Z355">
        <f>IF(A354=Emisiones_CH4_CO2eq_LA[[#This Row],[País]],IFERROR(Emisiones_CH4_CO2eq_LA[[#This Row],[Otras Quemas de Combustible (kilotoneladas CO₂e)]]-Y354,0),0)</f>
        <v>10</v>
      </c>
      <c r="AA355">
        <f>IF(A354=Emisiones_CH4_CO2eq_LA[[#This Row],[País]],IFERROR(((Emisiones_CH4_CO2eq_LA[[#This Row],[Otras Quemas de Combustible (kilotoneladas CO₂e)]]-Y354)/Y354)*100,0),0)</f>
        <v>1.4925373134328357</v>
      </c>
      <c r="AB355">
        <v>0.16</v>
      </c>
    </row>
    <row r="356" spans="1:28" x14ac:dyDescent="0.25">
      <c r="A356" t="s">
        <v>246</v>
      </c>
      <c r="B356" t="s">
        <v>246</v>
      </c>
      <c r="C356" t="s">
        <v>247</v>
      </c>
      <c r="D356">
        <v>1993</v>
      </c>
      <c r="E356">
        <v>4870</v>
      </c>
      <c r="F356">
        <f>IF(A355=Emisiones_CH4_CO2eq_LA[[#This Row],[País]],IFERROR(Emisiones_CH4_CO2eq_LA[[#This Row],[Agricultura (kilotoneladas CO₂e)]]-E355,0),0)</f>
        <v>540</v>
      </c>
      <c r="G356">
        <f>IF(A355=Emisiones_CH4_CO2eq_LA[[#This Row],[País]],IFERROR(((Emisiones_CH4_CO2eq_LA[[#This Row],[Agricultura (kilotoneladas CO₂e)]]-E355)/E355)*100,0),0)</f>
        <v>12.471131639722865</v>
      </c>
      <c r="H356">
        <v>1.09143881667413</v>
      </c>
      <c r="I356">
        <v>0</v>
      </c>
      <c r="J356">
        <f>IF(A355=Emisiones_CH4_CO2eq_LA[[#This Row],[País]],IFERROR(Emisiones_CH4_CO2eq_LA[[#This Row],[Emisiones Fugitivas (kilotoneladas CO₂e)]]-I355,0),0)</f>
        <v>0</v>
      </c>
      <c r="K356">
        <f>IF(A355=Emisiones_CH4_CO2eq_LA[[#This Row],[País]],IFERROR(((Emisiones_CH4_CO2eq_LA[[#This Row],[Emisiones Fugitivas (kilotoneladas CO₂e)]]-I355)/I355)*100,0),0)</f>
        <v>0</v>
      </c>
      <c r="L356">
        <v>0</v>
      </c>
      <c r="M356">
        <v>330</v>
      </c>
      <c r="N356">
        <f>IF(A355=Emisiones_CH4_CO2eq_LA[[#This Row],[País]],IFERROR(Emisiones_CH4_CO2eq_LA[[#This Row],[Residuos (kilotoneladas CO₂e)]]-M355,0),0)</f>
        <v>10</v>
      </c>
      <c r="O356">
        <f>IF(A355=Emisiones_CH4_CO2eq_LA[[#This Row],[País]],IFERROR(((Emisiones_CH4_CO2eq_LA[[#This Row],[Residuos (kilotoneladas CO₂e)]]-M355)/M355)*100,0),0)</f>
        <v>3.125</v>
      </c>
      <c r="P356">
        <v>7.3957866427610902E-2</v>
      </c>
      <c r="Q356">
        <v>470</v>
      </c>
      <c r="R356">
        <f>IF(A355=Emisiones_CH4_CO2eq_LA[[#This Row],[País]],IFERROR(Emisiones_CH4_CO2eq_LA[[#This Row],[UCTUS (kilotoneladas CO₂e)]]-Q355,0),0)</f>
        <v>0</v>
      </c>
      <c r="S356">
        <f>IF(A355=Emisiones_CH4_CO2eq_LA[[#This Row],[País]],IFERROR(((Emisiones_CH4_CO2eq_LA[[#This Row],[UCTUS (kilotoneladas CO₂e)]]-Q355)/Q355)*100,0),0)</f>
        <v>0</v>
      </c>
      <c r="T356">
        <v>0.105333930972658</v>
      </c>
      <c r="U356">
        <v>0</v>
      </c>
      <c r="V356">
        <f>IF(A355=Emisiones_CH4_CO2eq_LA[[#This Row],[País]],IFERROR(Emisiones_CH4_CO2eq_LA[[#This Row],[Industria (kilotoneladas CO₂e)]]-U355,0),0)</f>
        <v>0</v>
      </c>
      <c r="W356">
        <f>IF(A355=Emisiones_CH4_CO2eq_LA[[#This Row],[País]],IFERROR(((Emisiones_CH4_CO2eq_LA[[#This Row],[Industria (kilotoneladas CO₂e)]]-U355)/U355)*100,0),0)</f>
        <v>0</v>
      </c>
      <c r="X356">
        <v>0</v>
      </c>
      <c r="Y356">
        <v>690</v>
      </c>
      <c r="Z356">
        <f>IF(A355=Emisiones_CH4_CO2eq_LA[[#This Row],[País]],IFERROR(Emisiones_CH4_CO2eq_LA[[#This Row],[Otras Quemas de Combustible (kilotoneladas CO₂e)]]-Y355,0),0)</f>
        <v>10</v>
      </c>
      <c r="AA356">
        <f>IF(A355=Emisiones_CH4_CO2eq_LA[[#This Row],[País]],IFERROR(((Emisiones_CH4_CO2eq_LA[[#This Row],[Otras Quemas de Combustible (kilotoneladas CO₂e)]]-Y355)/Y355)*100,0),0)</f>
        <v>1.4705882352941175</v>
      </c>
      <c r="AB356">
        <v>0.15</v>
      </c>
    </row>
    <row r="357" spans="1:28" x14ac:dyDescent="0.25">
      <c r="A357" t="s">
        <v>246</v>
      </c>
      <c r="B357" t="s">
        <v>246</v>
      </c>
      <c r="C357" t="s">
        <v>247</v>
      </c>
      <c r="D357">
        <v>1994</v>
      </c>
      <c r="E357">
        <v>4910</v>
      </c>
      <c r="F357">
        <f>IF(A356=Emisiones_CH4_CO2eq_LA[[#This Row],[País]],IFERROR(Emisiones_CH4_CO2eq_LA[[#This Row],[Agricultura (kilotoneladas CO₂e)]]-E356,0),0)</f>
        <v>40</v>
      </c>
      <c r="G357">
        <f>IF(A356=Emisiones_CH4_CO2eq_LA[[#This Row],[País]],IFERROR(((Emisiones_CH4_CO2eq_LA[[#This Row],[Agricultura (kilotoneladas CO₂e)]]-E356)/E356)*100,0),0)</f>
        <v>0.82135523613963046</v>
      </c>
      <c r="H357">
        <v>1.07699056810704</v>
      </c>
      <c r="I357">
        <v>0</v>
      </c>
      <c r="J357">
        <f>IF(A356=Emisiones_CH4_CO2eq_LA[[#This Row],[País]],IFERROR(Emisiones_CH4_CO2eq_LA[[#This Row],[Emisiones Fugitivas (kilotoneladas CO₂e)]]-I356,0),0)</f>
        <v>0</v>
      </c>
      <c r="K357">
        <f>IF(A356=Emisiones_CH4_CO2eq_LA[[#This Row],[País]],IFERROR(((Emisiones_CH4_CO2eq_LA[[#This Row],[Emisiones Fugitivas (kilotoneladas CO₂e)]]-I356)/I356)*100,0),0)</f>
        <v>0</v>
      </c>
      <c r="L357">
        <v>0</v>
      </c>
      <c r="M357">
        <v>330</v>
      </c>
      <c r="N357">
        <f>IF(A356=Emisiones_CH4_CO2eq_LA[[#This Row],[País]],IFERROR(Emisiones_CH4_CO2eq_LA[[#This Row],[Residuos (kilotoneladas CO₂e)]]-M356,0),0)</f>
        <v>0</v>
      </c>
      <c r="O357">
        <f>IF(A356=Emisiones_CH4_CO2eq_LA[[#This Row],[País]],IFERROR(((Emisiones_CH4_CO2eq_LA[[#This Row],[Residuos (kilotoneladas CO₂e)]]-M356)/M356)*100,0),0)</f>
        <v>0</v>
      </c>
      <c r="P357">
        <v>7.23842948014915E-2</v>
      </c>
      <c r="Q357">
        <v>470</v>
      </c>
      <c r="R357">
        <f>IF(A356=Emisiones_CH4_CO2eq_LA[[#This Row],[País]],IFERROR(Emisiones_CH4_CO2eq_LA[[#This Row],[UCTUS (kilotoneladas CO₂e)]]-Q356,0),0)</f>
        <v>0</v>
      </c>
      <c r="S357">
        <f>IF(A356=Emisiones_CH4_CO2eq_LA[[#This Row],[País]],IFERROR(((Emisiones_CH4_CO2eq_LA[[#This Row],[UCTUS (kilotoneladas CO₂e)]]-Q356)/Q356)*100,0),0)</f>
        <v>0</v>
      </c>
      <c r="T357">
        <v>0.103092783505154</v>
      </c>
      <c r="U357">
        <v>0</v>
      </c>
      <c r="V357">
        <f>IF(A356=Emisiones_CH4_CO2eq_LA[[#This Row],[País]],IFERROR(Emisiones_CH4_CO2eq_LA[[#This Row],[Industria (kilotoneladas CO₂e)]]-U356,0),0)</f>
        <v>0</v>
      </c>
      <c r="W357">
        <f>IF(A356=Emisiones_CH4_CO2eq_LA[[#This Row],[País]],IFERROR(((Emisiones_CH4_CO2eq_LA[[#This Row],[Industria (kilotoneladas CO₂e)]]-U356)/U356)*100,0),0)</f>
        <v>0</v>
      </c>
      <c r="X357">
        <v>0</v>
      </c>
      <c r="Y357">
        <v>700</v>
      </c>
      <c r="Z357">
        <f>IF(A356=Emisiones_CH4_CO2eq_LA[[#This Row],[País]],IFERROR(Emisiones_CH4_CO2eq_LA[[#This Row],[Otras Quemas de Combustible (kilotoneladas CO₂e)]]-Y356,0),0)</f>
        <v>10</v>
      </c>
      <c r="AA357">
        <f>IF(A356=Emisiones_CH4_CO2eq_LA[[#This Row],[País]],IFERROR(((Emisiones_CH4_CO2eq_LA[[#This Row],[Otras Quemas de Combustible (kilotoneladas CO₂e)]]-Y356)/Y356)*100,0),0)</f>
        <v>1.4492753623188406</v>
      </c>
      <c r="AB357">
        <v>0.15</v>
      </c>
    </row>
    <row r="358" spans="1:28" x14ac:dyDescent="0.25">
      <c r="A358" t="s">
        <v>246</v>
      </c>
      <c r="B358" t="s">
        <v>246</v>
      </c>
      <c r="C358" t="s">
        <v>247</v>
      </c>
      <c r="D358">
        <v>1995</v>
      </c>
      <c r="E358">
        <v>4210</v>
      </c>
      <c r="F358">
        <f>IF(A357=Emisiones_CH4_CO2eq_LA[[#This Row],[País]],IFERROR(Emisiones_CH4_CO2eq_LA[[#This Row],[Agricultura (kilotoneladas CO₂e)]]-E357,0),0)</f>
        <v>-700</v>
      </c>
      <c r="G358">
        <f>IF(A357=Emisiones_CH4_CO2eq_LA[[#This Row],[País]],IFERROR(((Emisiones_CH4_CO2eq_LA[[#This Row],[Agricultura (kilotoneladas CO₂e)]]-E357)/E357)*100,0),0)</f>
        <v>-14.256619144602849</v>
      </c>
      <c r="H358">
        <v>0.90498710232158197</v>
      </c>
      <c r="I358">
        <v>0</v>
      </c>
      <c r="J358">
        <f>IF(A357=Emisiones_CH4_CO2eq_LA[[#This Row],[País]],IFERROR(Emisiones_CH4_CO2eq_LA[[#This Row],[Emisiones Fugitivas (kilotoneladas CO₂e)]]-I357,0),0)</f>
        <v>0</v>
      </c>
      <c r="K358">
        <f>IF(A357=Emisiones_CH4_CO2eq_LA[[#This Row],[País]],IFERROR(((Emisiones_CH4_CO2eq_LA[[#This Row],[Emisiones Fugitivas (kilotoneladas CO₂e)]]-I357)/I357)*100,0),0)</f>
        <v>0</v>
      </c>
      <c r="L358">
        <v>0</v>
      </c>
      <c r="M358">
        <v>390</v>
      </c>
      <c r="N358">
        <f>IF(A357=Emisiones_CH4_CO2eq_LA[[#This Row],[País]],IFERROR(Emisiones_CH4_CO2eq_LA[[#This Row],[Residuos (kilotoneladas CO₂e)]]-M357,0),0)</f>
        <v>60</v>
      </c>
      <c r="O358">
        <f>IF(A357=Emisiones_CH4_CO2eq_LA[[#This Row],[País]],IFERROR(((Emisiones_CH4_CO2eq_LA[[#This Row],[Residuos (kilotoneladas CO₂e)]]-M357)/M357)*100,0),0)</f>
        <v>18.181818181818183</v>
      </c>
      <c r="P358">
        <v>8.3834909716251002E-2</v>
      </c>
      <c r="Q358">
        <v>470</v>
      </c>
      <c r="R358">
        <f>IF(A357=Emisiones_CH4_CO2eq_LA[[#This Row],[País]],IFERROR(Emisiones_CH4_CO2eq_LA[[#This Row],[UCTUS (kilotoneladas CO₂e)]]-Q357,0),0)</f>
        <v>0</v>
      </c>
      <c r="S358">
        <f>IF(A357=Emisiones_CH4_CO2eq_LA[[#This Row],[País]],IFERROR(((Emisiones_CH4_CO2eq_LA[[#This Row],[UCTUS (kilotoneladas CO₂e)]]-Q357)/Q357)*100,0),0)</f>
        <v>0</v>
      </c>
      <c r="T358">
        <v>0.10103181427343</v>
      </c>
      <c r="U358">
        <v>0</v>
      </c>
      <c r="V358">
        <f>IF(A357=Emisiones_CH4_CO2eq_LA[[#This Row],[País]],IFERROR(Emisiones_CH4_CO2eq_LA[[#This Row],[Industria (kilotoneladas CO₂e)]]-U357,0),0)</f>
        <v>0</v>
      </c>
      <c r="W358">
        <f>IF(A357=Emisiones_CH4_CO2eq_LA[[#This Row],[País]],IFERROR(((Emisiones_CH4_CO2eq_LA[[#This Row],[Industria (kilotoneladas CO₂e)]]-U357)/U357)*100,0),0)</f>
        <v>0</v>
      </c>
      <c r="X358">
        <v>0</v>
      </c>
      <c r="Y358">
        <v>710</v>
      </c>
      <c r="Z358">
        <f>IF(A357=Emisiones_CH4_CO2eq_LA[[#This Row],[País]],IFERROR(Emisiones_CH4_CO2eq_LA[[#This Row],[Otras Quemas de Combustible (kilotoneladas CO₂e)]]-Y357,0),0)</f>
        <v>10</v>
      </c>
      <c r="AA358">
        <f>IF(A357=Emisiones_CH4_CO2eq_LA[[#This Row],[País]],IFERROR(((Emisiones_CH4_CO2eq_LA[[#This Row],[Otras Quemas de Combustible (kilotoneladas CO₂e)]]-Y357)/Y357)*100,0),0)</f>
        <v>1.4285714285714286</v>
      </c>
      <c r="AB358">
        <v>0.15</v>
      </c>
    </row>
    <row r="359" spans="1:28" x14ac:dyDescent="0.25">
      <c r="A359" t="s">
        <v>246</v>
      </c>
      <c r="B359" t="s">
        <v>246</v>
      </c>
      <c r="C359" t="s">
        <v>247</v>
      </c>
      <c r="D359">
        <v>1996</v>
      </c>
      <c r="E359">
        <v>4059.99999999999</v>
      </c>
      <c r="F359">
        <f>IF(A358=Emisiones_CH4_CO2eq_LA[[#This Row],[País]],IFERROR(Emisiones_CH4_CO2eq_LA[[#This Row],[Agricultura (kilotoneladas CO₂e)]]-E358,0),0)</f>
        <v>-150.00000000001</v>
      </c>
      <c r="G359">
        <f>IF(A358=Emisiones_CH4_CO2eq_LA[[#This Row],[País]],IFERROR(((Emisiones_CH4_CO2eq_LA[[#This Row],[Agricultura (kilotoneladas CO₂e)]]-E358)/E358)*100,0),0)</f>
        <v>-3.5629453681712588</v>
      </c>
      <c r="H359">
        <v>0.85617882749894503</v>
      </c>
      <c r="I359">
        <v>0</v>
      </c>
      <c r="J359">
        <f>IF(A358=Emisiones_CH4_CO2eq_LA[[#This Row],[País]],IFERROR(Emisiones_CH4_CO2eq_LA[[#This Row],[Emisiones Fugitivas (kilotoneladas CO₂e)]]-I358,0),0)</f>
        <v>0</v>
      </c>
      <c r="K359">
        <f>IF(A358=Emisiones_CH4_CO2eq_LA[[#This Row],[País]],IFERROR(((Emisiones_CH4_CO2eq_LA[[#This Row],[Emisiones Fugitivas (kilotoneladas CO₂e)]]-I358)/I358)*100,0),0)</f>
        <v>0</v>
      </c>
      <c r="L359">
        <v>0</v>
      </c>
      <c r="M359">
        <v>450</v>
      </c>
      <c r="N359">
        <f>IF(A358=Emisiones_CH4_CO2eq_LA[[#This Row],[País]],IFERROR(Emisiones_CH4_CO2eq_LA[[#This Row],[Residuos (kilotoneladas CO₂e)]]-M358,0),0)</f>
        <v>60</v>
      </c>
      <c r="O359">
        <f>IF(A358=Emisiones_CH4_CO2eq_LA[[#This Row],[País]],IFERROR(((Emisiones_CH4_CO2eq_LA[[#This Row],[Residuos (kilotoneladas CO₂e)]]-M358)/M358)*100,0),0)</f>
        <v>15.384615384615385</v>
      </c>
      <c r="P359">
        <v>9.4896668072543197E-2</v>
      </c>
      <c r="Q359">
        <v>90</v>
      </c>
      <c r="R359">
        <f>IF(A358=Emisiones_CH4_CO2eq_LA[[#This Row],[País]],IFERROR(Emisiones_CH4_CO2eq_LA[[#This Row],[UCTUS (kilotoneladas CO₂e)]]-Q358,0),0)</f>
        <v>-380</v>
      </c>
      <c r="S359">
        <f>IF(A358=Emisiones_CH4_CO2eq_LA[[#This Row],[País]],IFERROR(((Emisiones_CH4_CO2eq_LA[[#This Row],[UCTUS (kilotoneladas CO₂e)]]-Q358)/Q358)*100,0),0)</f>
        <v>-80.851063829787222</v>
      </c>
      <c r="T359">
        <v>1.8979333614508601E-2</v>
      </c>
      <c r="U359">
        <v>0</v>
      </c>
      <c r="V359">
        <f>IF(A358=Emisiones_CH4_CO2eq_LA[[#This Row],[País]],IFERROR(Emisiones_CH4_CO2eq_LA[[#This Row],[Industria (kilotoneladas CO₂e)]]-U358,0),0)</f>
        <v>0</v>
      </c>
      <c r="W359">
        <f>IF(A358=Emisiones_CH4_CO2eq_LA[[#This Row],[País]],IFERROR(((Emisiones_CH4_CO2eq_LA[[#This Row],[Industria (kilotoneladas CO₂e)]]-U358)/U358)*100,0),0)</f>
        <v>0</v>
      </c>
      <c r="X359">
        <v>0</v>
      </c>
      <c r="Y359">
        <v>720</v>
      </c>
      <c r="Z359">
        <f>IF(A358=Emisiones_CH4_CO2eq_LA[[#This Row],[País]],IFERROR(Emisiones_CH4_CO2eq_LA[[#This Row],[Otras Quemas de Combustible (kilotoneladas CO₂e)]]-Y358,0),0)</f>
        <v>10</v>
      </c>
      <c r="AA359">
        <f>IF(A358=Emisiones_CH4_CO2eq_LA[[#This Row],[País]],IFERROR(((Emisiones_CH4_CO2eq_LA[[#This Row],[Otras Quemas de Combustible (kilotoneladas CO₂e)]]-Y358)/Y358)*100,0),0)</f>
        <v>1.4084507042253522</v>
      </c>
      <c r="AB359">
        <v>0.15</v>
      </c>
    </row>
    <row r="360" spans="1:28" x14ac:dyDescent="0.25">
      <c r="A360" t="s">
        <v>246</v>
      </c>
      <c r="B360" t="s">
        <v>246</v>
      </c>
      <c r="C360" t="s">
        <v>247</v>
      </c>
      <c r="D360">
        <v>1997</v>
      </c>
      <c r="E360">
        <v>4430</v>
      </c>
      <c r="F360">
        <f>IF(A359=Emisiones_CH4_CO2eq_LA[[#This Row],[País]],IFERROR(Emisiones_CH4_CO2eq_LA[[#This Row],[Agricultura (kilotoneladas CO₂e)]]-E359,0),0)</f>
        <v>370.00000000001</v>
      </c>
      <c r="G360">
        <f>IF(A359=Emisiones_CH4_CO2eq_LA[[#This Row],[País]],IFERROR(((Emisiones_CH4_CO2eq_LA[[#This Row],[Agricultura (kilotoneladas CO₂e)]]-E359)/E359)*100,0),0)</f>
        <v>9.1133004926111063</v>
      </c>
      <c r="H360">
        <v>0.91756420878210398</v>
      </c>
      <c r="I360">
        <v>0</v>
      </c>
      <c r="J360">
        <f>IF(A359=Emisiones_CH4_CO2eq_LA[[#This Row],[País]],IFERROR(Emisiones_CH4_CO2eq_LA[[#This Row],[Emisiones Fugitivas (kilotoneladas CO₂e)]]-I359,0),0)</f>
        <v>0</v>
      </c>
      <c r="K360">
        <f>IF(A359=Emisiones_CH4_CO2eq_LA[[#This Row],[País]],IFERROR(((Emisiones_CH4_CO2eq_LA[[#This Row],[Emisiones Fugitivas (kilotoneladas CO₂e)]]-I359)/I359)*100,0),0)</f>
        <v>0</v>
      </c>
      <c r="L360">
        <v>0</v>
      </c>
      <c r="M360">
        <v>510</v>
      </c>
      <c r="N360">
        <f>IF(A359=Emisiones_CH4_CO2eq_LA[[#This Row],[País]],IFERROR(Emisiones_CH4_CO2eq_LA[[#This Row],[Residuos (kilotoneladas CO₂e)]]-M359,0),0)</f>
        <v>60</v>
      </c>
      <c r="O360">
        <f>IF(A359=Emisiones_CH4_CO2eq_LA[[#This Row],[País]],IFERROR(((Emisiones_CH4_CO2eq_LA[[#This Row],[Residuos (kilotoneladas CO₂e)]]-M359)/M359)*100,0),0)</f>
        <v>13.333333333333334</v>
      </c>
      <c r="P360">
        <v>0.105633802816901</v>
      </c>
      <c r="Q360">
        <v>150</v>
      </c>
      <c r="R360">
        <f>IF(A359=Emisiones_CH4_CO2eq_LA[[#This Row],[País]],IFERROR(Emisiones_CH4_CO2eq_LA[[#This Row],[UCTUS (kilotoneladas CO₂e)]]-Q359,0),0)</f>
        <v>60</v>
      </c>
      <c r="S360">
        <f>IF(A359=Emisiones_CH4_CO2eq_LA[[#This Row],[País]],IFERROR(((Emisiones_CH4_CO2eq_LA[[#This Row],[UCTUS (kilotoneladas CO₂e)]]-Q359)/Q359)*100,0),0)</f>
        <v>66.666666666666657</v>
      </c>
      <c r="T360">
        <v>3.1068765534382699E-2</v>
      </c>
      <c r="U360">
        <v>0</v>
      </c>
      <c r="V360">
        <f>IF(A359=Emisiones_CH4_CO2eq_LA[[#This Row],[País]],IFERROR(Emisiones_CH4_CO2eq_LA[[#This Row],[Industria (kilotoneladas CO₂e)]]-U359,0),0)</f>
        <v>0</v>
      </c>
      <c r="W360">
        <f>IF(A359=Emisiones_CH4_CO2eq_LA[[#This Row],[País]],IFERROR(((Emisiones_CH4_CO2eq_LA[[#This Row],[Industria (kilotoneladas CO₂e)]]-U359)/U359)*100,0),0)</f>
        <v>0</v>
      </c>
      <c r="X360">
        <v>0</v>
      </c>
      <c r="Y360">
        <v>730</v>
      </c>
      <c r="Z360">
        <f>IF(A359=Emisiones_CH4_CO2eq_LA[[#This Row],[País]],IFERROR(Emisiones_CH4_CO2eq_LA[[#This Row],[Otras Quemas de Combustible (kilotoneladas CO₂e)]]-Y359,0),0)</f>
        <v>10</v>
      </c>
      <c r="AA360">
        <f>IF(A359=Emisiones_CH4_CO2eq_LA[[#This Row],[País]],IFERROR(((Emisiones_CH4_CO2eq_LA[[#This Row],[Otras Quemas de Combustible (kilotoneladas CO₂e)]]-Y359)/Y359)*100,0),0)</f>
        <v>1.3888888888888888</v>
      </c>
      <c r="AB360">
        <v>0.15</v>
      </c>
    </row>
    <row r="361" spans="1:28" x14ac:dyDescent="0.25">
      <c r="A361" t="s">
        <v>246</v>
      </c>
      <c r="B361" t="s">
        <v>246</v>
      </c>
      <c r="C361" t="s">
        <v>247</v>
      </c>
      <c r="D361">
        <v>1998</v>
      </c>
      <c r="E361">
        <v>4290</v>
      </c>
      <c r="F361">
        <f>IF(A360=Emisiones_CH4_CO2eq_LA[[#This Row],[País]],IFERROR(Emisiones_CH4_CO2eq_LA[[#This Row],[Agricultura (kilotoneladas CO₂e)]]-E360,0),0)</f>
        <v>-140</v>
      </c>
      <c r="G361">
        <f>IF(A360=Emisiones_CH4_CO2eq_LA[[#This Row],[País]],IFERROR(((Emisiones_CH4_CO2eq_LA[[#This Row],[Agricultura (kilotoneladas CO₂e)]]-E360)/E360)*100,0),0)</f>
        <v>-3.1602708803611739</v>
      </c>
      <c r="H361">
        <v>0.87354917532070797</v>
      </c>
      <c r="I361">
        <v>0</v>
      </c>
      <c r="J361">
        <f>IF(A360=Emisiones_CH4_CO2eq_LA[[#This Row],[País]],IFERROR(Emisiones_CH4_CO2eq_LA[[#This Row],[Emisiones Fugitivas (kilotoneladas CO₂e)]]-I360,0),0)</f>
        <v>0</v>
      </c>
      <c r="K361">
        <f>IF(A360=Emisiones_CH4_CO2eq_LA[[#This Row],[País]],IFERROR(((Emisiones_CH4_CO2eq_LA[[#This Row],[Emisiones Fugitivas (kilotoneladas CO₂e)]]-I360)/I360)*100,0),0)</f>
        <v>0</v>
      </c>
      <c r="L361">
        <v>0</v>
      </c>
      <c r="M361">
        <v>570</v>
      </c>
      <c r="N361">
        <f>IF(A360=Emisiones_CH4_CO2eq_LA[[#This Row],[País]],IFERROR(Emisiones_CH4_CO2eq_LA[[#This Row],[Residuos (kilotoneladas CO₂e)]]-M360,0),0)</f>
        <v>60</v>
      </c>
      <c r="O361">
        <f>IF(A360=Emisiones_CH4_CO2eq_LA[[#This Row],[País]],IFERROR(((Emisiones_CH4_CO2eq_LA[[#This Row],[Residuos (kilotoneladas CO₂e)]]-M360)/M360)*100,0),0)</f>
        <v>11.76470588235294</v>
      </c>
      <c r="P361">
        <v>0.11606597434330999</v>
      </c>
      <c r="Q361">
        <v>560</v>
      </c>
      <c r="R361">
        <f>IF(A360=Emisiones_CH4_CO2eq_LA[[#This Row],[País]],IFERROR(Emisiones_CH4_CO2eq_LA[[#This Row],[UCTUS (kilotoneladas CO₂e)]]-Q360,0),0)</f>
        <v>410</v>
      </c>
      <c r="S361">
        <f>IF(A360=Emisiones_CH4_CO2eq_LA[[#This Row],[País]],IFERROR(((Emisiones_CH4_CO2eq_LA[[#This Row],[UCTUS (kilotoneladas CO₂e)]]-Q360)/Q360)*100,0),0)</f>
        <v>273.33333333333331</v>
      </c>
      <c r="T361">
        <v>0.114029729179393</v>
      </c>
      <c r="U361">
        <v>0</v>
      </c>
      <c r="V361">
        <f>IF(A360=Emisiones_CH4_CO2eq_LA[[#This Row],[País]],IFERROR(Emisiones_CH4_CO2eq_LA[[#This Row],[Industria (kilotoneladas CO₂e)]]-U360,0),0)</f>
        <v>0</v>
      </c>
      <c r="W361">
        <f>IF(A360=Emisiones_CH4_CO2eq_LA[[#This Row],[País]],IFERROR(((Emisiones_CH4_CO2eq_LA[[#This Row],[Industria (kilotoneladas CO₂e)]]-U360)/U360)*100,0),0)</f>
        <v>0</v>
      </c>
      <c r="X361">
        <v>0</v>
      </c>
      <c r="Y361">
        <v>740</v>
      </c>
      <c r="Z361">
        <f>IF(A360=Emisiones_CH4_CO2eq_LA[[#This Row],[País]],IFERROR(Emisiones_CH4_CO2eq_LA[[#This Row],[Otras Quemas de Combustible (kilotoneladas CO₂e)]]-Y360,0),0)</f>
        <v>10</v>
      </c>
      <c r="AA361">
        <f>IF(A360=Emisiones_CH4_CO2eq_LA[[#This Row],[País]],IFERROR(((Emisiones_CH4_CO2eq_LA[[#This Row],[Otras Quemas de Combustible (kilotoneladas CO₂e)]]-Y360)/Y360)*100,0),0)</f>
        <v>1.3698630136986301</v>
      </c>
      <c r="AB361">
        <v>0.15</v>
      </c>
    </row>
    <row r="362" spans="1:28" x14ac:dyDescent="0.25">
      <c r="A362" t="s">
        <v>246</v>
      </c>
      <c r="B362" t="s">
        <v>246</v>
      </c>
      <c r="C362" t="s">
        <v>247</v>
      </c>
      <c r="D362">
        <v>1999</v>
      </c>
      <c r="E362">
        <v>5100</v>
      </c>
      <c r="F362">
        <f>IF(A361=Emisiones_CH4_CO2eq_LA[[#This Row],[País]],IFERROR(Emisiones_CH4_CO2eq_LA[[#This Row],[Agricultura (kilotoneladas CO₂e)]]-E361,0),0)</f>
        <v>810</v>
      </c>
      <c r="G362">
        <f>IF(A361=Emisiones_CH4_CO2eq_LA[[#This Row],[País]],IFERROR(((Emisiones_CH4_CO2eq_LA[[#This Row],[Agricultura (kilotoneladas CO₂e)]]-E361)/E361)*100,0),0)</f>
        <v>18.88111888111888</v>
      </c>
      <c r="H362">
        <v>1.02183931075936</v>
      </c>
      <c r="I362">
        <v>0</v>
      </c>
      <c r="J362">
        <f>IF(A361=Emisiones_CH4_CO2eq_LA[[#This Row],[País]],IFERROR(Emisiones_CH4_CO2eq_LA[[#This Row],[Emisiones Fugitivas (kilotoneladas CO₂e)]]-I361,0),0)</f>
        <v>0</v>
      </c>
      <c r="K362">
        <f>IF(A361=Emisiones_CH4_CO2eq_LA[[#This Row],[País]],IFERROR(((Emisiones_CH4_CO2eq_LA[[#This Row],[Emisiones Fugitivas (kilotoneladas CO₂e)]]-I361)/I361)*100,0),0)</f>
        <v>0</v>
      </c>
      <c r="L362">
        <v>0</v>
      </c>
      <c r="M362">
        <v>630</v>
      </c>
      <c r="N362">
        <f>IF(A361=Emisiones_CH4_CO2eq_LA[[#This Row],[País]],IFERROR(Emisiones_CH4_CO2eq_LA[[#This Row],[Residuos (kilotoneladas CO₂e)]]-M361,0),0)</f>
        <v>60</v>
      </c>
      <c r="O362">
        <f>IF(A361=Emisiones_CH4_CO2eq_LA[[#This Row],[País]],IFERROR(((Emisiones_CH4_CO2eq_LA[[#This Row],[Residuos (kilotoneladas CO₂e)]]-M361)/M361)*100,0),0)</f>
        <v>10.526315789473683</v>
      </c>
      <c r="P362">
        <v>0.126227208976157</v>
      </c>
      <c r="Q362">
        <v>140</v>
      </c>
      <c r="R362">
        <f>IF(A361=Emisiones_CH4_CO2eq_LA[[#This Row],[País]],IFERROR(Emisiones_CH4_CO2eq_LA[[#This Row],[UCTUS (kilotoneladas CO₂e)]]-Q361,0),0)</f>
        <v>-420</v>
      </c>
      <c r="S362">
        <f>IF(A361=Emisiones_CH4_CO2eq_LA[[#This Row],[País]],IFERROR(((Emisiones_CH4_CO2eq_LA[[#This Row],[UCTUS (kilotoneladas CO₂e)]]-Q361)/Q361)*100,0),0)</f>
        <v>-75</v>
      </c>
      <c r="T362">
        <v>2.80504908835904E-2</v>
      </c>
      <c r="U362">
        <v>0</v>
      </c>
      <c r="V362">
        <f>IF(A361=Emisiones_CH4_CO2eq_LA[[#This Row],[País]],IFERROR(Emisiones_CH4_CO2eq_LA[[#This Row],[Industria (kilotoneladas CO₂e)]]-U361,0),0)</f>
        <v>0</v>
      </c>
      <c r="W362">
        <f>IF(A361=Emisiones_CH4_CO2eq_LA[[#This Row],[País]],IFERROR(((Emisiones_CH4_CO2eq_LA[[#This Row],[Industria (kilotoneladas CO₂e)]]-U361)/U361)*100,0),0)</f>
        <v>0</v>
      </c>
      <c r="X362">
        <v>0</v>
      </c>
      <c r="Y362">
        <v>760</v>
      </c>
      <c r="Z362">
        <f>IF(A361=Emisiones_CH4_CO2eq_LA[[#This Row],[País]],IFERROR(Emisiones_CH4_CO2eq_LA[[#This Row],[Otras Quemas de Combustible (kilotoneladas CO₂e)]]-Y361,0),0)</f>
        <v>20</v>
      </c>
      <c r="AA362">
        <f>IF(A361=Emisiones_CH4_CO2eq_LA[[#This Row],[País]],IFERROR(((Emisiones_CH4_CO2eq_LA[[#This Row],[Otras Quemas de Combustible (kilotoneladas CO₂e)]]-Y361)/Y361)*100,0),0)</f>
        <v>2.7027027027027026</v>
      </c>
      <c r="AB362">
        <v>0.15</v>
      </c>
    </row>
    <row r="363" spans="1:28" x14ac:dyDescent="0.25">
      <c r="A363" t="s">
        <v>246</v>
      </c>
      <c r="B363" t="s">
        <v>246</v>
      </c>
      <c r="C363" t="s">
        <v>247</v>
      </c>
      <c r="D363">
        <v>2000</v>
      </c>
      <c r="E363">
        <v>5280</v>
      </c>
      <c r="F363">
        <f>IF(A362=Emisiones_CH4_CO2eq_LA[[#This Row],[País]],IFERROR(Emisiones_CH4_CO2eq_LA[[#This Row],[Agricultura (kilotoneladas CO₂e)]]-E362,0),0)</f>
        <v>180</v>
      </c>
      <c r="G363">
        <f>IF(A362=Emisiones_CH4_CO2eq_LA[[#This Row],[País]],IFERROR(((Emisiones_CH4_CO2eq_LA[[#This Row],[Agricultura (kilotoneladas CO₂e)]]-E362)/E362)*100,0),0)</f>
        <v>3.5294117647058822</v>
      </c>
      <c r="H363">
        <v>1.0416255671730099</v>
      </c>
      <c r="I363">
        <v>0</v>
      </c>
      <c r="J363">
        <f>IF(A362=Emisiones_CH4_CO2eq_LA[[#This Row],[País]],IFERROR(Emisiones_CH4_CO2eq_LA[[#This Row],[Emisiones Fugitivas (kilotoneladas CO₂e)]]-I362,0),0)</f>
        <v>0</v>
      </c>
      <c r="K363">
        <f>IF(A362=Emisiones_CH4_CO2eq_LA[[#This Row],[País]],IFERROR(((Emisiones_CH4_CO2eq_LA[[#This Row],[Emisiones Fugitivas (kilotoneladas CO₂e)]]-I362)/I362)*100,0),0)</f>
        <v>0</v>
      </c>
      <c r="L363">
        <v>0</v>
      </c>
      <c r="M363">
        <v>690</v>
      </c>
      <c r="N363">
        <f>IF(A362=Emisiones_CH4_CO2eq_LA[[#This Row],[País]],IFERROR(Emisiones_CH4_CO2eq_LA[[#This Row],[Residuos (kilotoneladas CO₂e)]]-M362,0),0)</f>
        <v>60</v>
      </c>
      <c r="O363">
        <f>IF(A362=Emisiones_CH4_CO2eq_LA[[#This Row],[País]],IFERROR(((Emisiones_CH4_CO2eq_LA[[#This Row],[Residuos (kilotoneladas CO₂e)]]-M362)/M362)*100,0),0)</f>
        <v>9.5238095238095237</v>
      </c>
      <c r="P363">
        <v>0.136121522982836</v>
      </c>
      <c r="Q363">
        <v>160</v>
      </c>
      <c r="R363">
        <f>IF(A362=Emisiones_CH4_CO2eq_LA[[#This Row],[País]],IFERROR(Emisiones_CH4_CO2eq_LA[[#This Row],[UCTUS (kilotoneladas CO₂e)]]-Q362,0),0)</f>
        <v>20</v>
      </c>
      <c r="S363">
        <f>IF(A362=Emisiones_CH4_CO2eq_LA[[#This Row],[País]],IFERROR(((Emisiones_CH4_CO2eq_LA[[#This Row],[UCTUS (kilotoneladas CO₂e)]]-Q362)/Q362)*100,0),0)</f>
        <v>14.285714285714285</v>
      </c>
      <c r="T363">
        <v>3.1564411126454903E-2</v>
      </c>
      <c r="U363">
        <v>0</v>
      </c>
      <c r="V363">
        <f>IF(A362=Emisiones_CH4_CO2eq_LA[[#This Row],[País]],IFERROR(Emisiones_CH4_CO2eq_LA[[#This Row],[Industria (kilotoneladas CO₂e)]]-U362,0),0)</f>
        <v>0</v>
      </c>
      <c r="W363">
        <f>IF(A362=Emisiones_CH4_CO2eq_LA[[#This Row],[País]],IFERROR(((Emisiones_CH4_CO2eq_LA[[#This Row],[Industria (kilotoneladas CO₂e)]]-U362)/U362)*100,0),0)</f>
        <v>0</v>
      </c>
      <c r="X363">
        <v>0</v>
      </c>
      <c r="Y363">
        <v>770</v>
      </c>
      <c r="Z363">
        <f>IF(A362=Emisiones_CH4_CO2eq_LA[[#This Row],[País]],IFERROR(Emisiones_CH4_CO2eq_LA[[#This Row],[Otras Quemas de Combustible (kilotoneladas CO₂e)]]-Y362,0),0)</f>
        <v>10</v>
      </c>
      <c r="AA363">
        <f>IF(A362=Emisiones_CH4_CO2eq_LA[[#This Row],[País]],IFERROR(((Emisiones_CH4_CO2eq_LA[[#This Row],[Otras Quemas de Combustible (kilotoneladas CO₂e)]]-Y362)/Y362)*100,0),0)</f>
        <v>1.3157894736842104</v>
      </c>
      <c r="AB363">
        <v>0.15</v>
      </c>
    </row>
    <row r="364" spans="1:28" x14ac:dyDescent="0.25">
      <c r="A364" t="s">
        <v>246</v>
      </c>
      <c r="B364" t="s">
        <v>246</v>
      </c>
      <c r="C364" t="s">
        <v>247</v>
      </c>
      <c r="D364">
        <v>2001</v>
      </c>
      <c r="E364">
        <v>5300</v>
      </c>
      <c r="F364">
        <f>IF(A363=Emisiones_CH4_CO2eq_LA[[#This Row],[País]],IFERROR(Emisiones_CH4_CO2eq_LA[[#This Row],[Agricultura (kilotoneladas CO₂e)]]-E363,0),0)</f>
        <v>20</v>
      </c>
      <c r="G364">
        <f>IF(A363=Emisiones_CH4_CO2eq_LA[[#This Row],[País]],IFERROR(((Emisiones_CH4_CO2eq_LA[[#This Row],[Agricultura (kilotoneladas CO₂e)]]-E363)/E363)*100,0),0)</f>
        <v>0.37878787878787878</v>
      </c>
      <c r="H364">
        <v>1.03012633624878</v>
      </c>
      <c r="I364">
        <v>0</v>
      </c>
      <c r="J364">
        <f>IF(A363=Emisiones_CH4_CO2eq_LA[[#This Row],[País]],IFERROR(Emisiones_CH4_CO2eq_LA[[#This Row],[Emisiones Fugitivas (kilotoneladas CO₂e)]]-I363,0),0)</f>
        <v>0</v>
      </c>
      <c r="K364">
        <f>IF(A363=Emisiones_CH4_CO2eq_LA[[#This Row],[País]],IFERROR(((Emisiones_CH4_CO2eq_LA[[#This Row],[Emisiones Fugitivas (kilotoneladas CO₂e)]]-I363)/I363)*100,0),0)</f>
        <v>0</v>
      </c>
      <c r="L364">
        <v>0</v>
      </c>
      <c r="M364">
        <v>710</v>
      </c>
      <c r="N364">
        <f>IF(A363=Emisiones_CH4_CO2eq_LA[[#This Row],[País]],IFERROR(Emisiones_CH4_CO2eq_LA[[#This Row],[Residuos (kilotoneladas CO₂e)]]-M363,0),0)</f>
        <v>20</v>
      </c>
      <c r="O364">
        <f>IF(A363=Emisiones_CH4_CO2eq_LA[[#This Row],[País]],IFERROR(((Emisiones_CH4_CO2eq_LA[[#This Row],[Residuos (kilotoneladas CO₂e)]]-M363)/M363)*100,0),0)</f>
        <v>2.8985507246376812</v>
      </c>
      <c r="P364">
        <v>0.13799805636540299</v>
      </c>
      <c r="Q364">
        <v>70</v>
      </c>
      <c r="R364">
        <f>IF(A363=Emisiones_CH4_CO2eq_LA[[#This Row],[País]],IFERROR(Emisiones_CH4_CO2eq_LA[[#This Row],[UCTUS (kilotoneladas CO₂e)]]-Q363,0),0)</f>
        <v>-90</v>
      </c>
      <c r="S364">
        <f>IF(A363=Emisiones_CH4_CO2eq_LA[[#This Row],[País]],IFERROR(((Emisiones_CH4_CO2eq_LA[[#This Row],[UCTUS (kilotoneladas CO₂e)]]-Q363)/Q363)*100,0),0)</f>
        <v>-56.25</v>
      </c>
      <c r="T364">
        <v>1.3605442176870699E-2</v>
      </c>
      <c r="U364">
        <v>0</v>
      </c>
      <c r="V364">
        <f>IF(A363=Emisiones_CH4_CO2eq_LA[[#This Row],[País]],IFERROR(Emisiones_CH4_CO2eq_LA[[#This Row],[Industria (kilotoneladas CO₂e)]]-U363,0),0)</f>
        <v>0</v>
      </c>
      <c r="W364">
        <f>IF(A363=Emisiones_CH4_CO2eq_LA[[#This Row],[País]],IFERROR(((Emisiones_CH4_CO2eq_LA[[#This Row],[Industria (kilotoneladas CO₂e)]]-U363)/U363)*100,0),0)</f>
        <v>0</v>
      </c>
      <c r="X364">
        <v>0</v>
      </c>
      <c r="Y364">
        <v>790</v>
      </c>
      <c r="Z364">
        <f>IF(A363=Emisiones_CH4_CO2eq_LA[[#This Row],[País]],IFERROR(Emisiones_CH4_CO2eq_LA[[#This Row],[Otras Quemas de Combustible (kilotoneladas CO₂e)]]-Y363,0),0)</f>
        <v>20</v>
      </c>
      <c r="AA364">
        <f>IF(A363=Emisiones_CH4_CO2eq_LA[[#This Row],[País]],IFERROR(((Emisiones_CH4_CO2eq_LA[[#This Row],[Otras Quemas de Combustible (kilotoneladas CO₂e)]]-Y363)/Y363)*100,0),0)</f>
        <v>2.5974025974025974</v>
      </c>
      <c r="AB364">
        <v>0.15</v>
      </c>
    </row>
    <row r="365" spans="1:28" x14ac:dyDescent="0.25">
      <c r="A365" t="s">
        <v>246</v>
      </c>
      <c r="B365" t="s">
        <v>246</v>
      </c>
      <c r="C365" t="s">
        <v>247</v>
      </c>
      <c r="D365">
        <v>2002</v>
      </c>
      <c r="E365">
        <v>5400</v>
      </c>
      <c r="F365">
        <f>IF(A364=Emisiones_CH4_CO2eq_LA[[#This Row],[País]],IFERROR(Emisiones_CH4_CO2eq_LA[[#This Row],[Agricultura (kilotoneladas CO₂e)]]-E364,0),0)</f>
        <v>100</v>
      </c>
      <c r="G365">
        <f>IF(A364=Emisiones_CH4_CO2eq_LA[[#This Row],[País]],IFERROR(((Emisiones_CH4_CO2eq_LA[[#This Row],[Agricultura (kilotoneladas CO₂e)]]-E364)/E364)*100,0),0)</f>
        <v>1.8867924528301887</v>
      </c>
      <c r="H365">
        <v>1.0346809733665401</v>
      </c>
      <c r="I365">
        <v>0</v>
      </c>
      <c r="J365">
        <f>IF(A364=Emisiones_CH4_CO2eq_LA[[#This Row],[País]],IFERROR(Emisiones_CH4_CO2eq_LA[[#This Row],[Emisiones Fugitivas (kilotoneladas CO₂e)]]-I364,0),0)</f>
        <v>0</v>
      </c>
      <c r="K365">
        <f>IF(A364=Emisiones_CH4_CO2eq_LA[[#This Row],[País]],IFERROR(((Emisiones_CH4_CO2eq_LA[[#This Row],[Emisiones Fugitivas (kilotoneladas CO₂e)]]-I364)/I364)*100,0),0)</f>
        <v>0</v>
      </c>
      <c r="L365">
        <v>0</v>
      </c>
      <c r="M365">
        <v>720</v>
      </c>
      <c r="N365">
        <f>IF(A364=Emisiones_CH4_CO2eq_LA[[#This Row],[País]],IFERROR(Emisiones_CH4_CO2eq_LA[[#This Row],[Residuos (kilotoneladas CO₂e)]]-M364,0),0)</f>
        <v>10</v>
      </c>
      <c r="O365">
        <f>IF(A364=Emisiones_CH4_CO2eq_LA[[#This Row],[País]],IFERROR(((Emisiones_CH4_CO2eq_LA[[#This Row],[Residuos (kilotoneladas CO₂e)]]-M364)/M364)*100,0),0)</f>
        <v>1.4084507042253522</v>
      </c>
      <c r="P365">
        <v>0.137957463115539</v>
      </c>
      <c r="Q365">
        <v>50</v>
      </c>
      <c r="R365">
        <f>IF(A364=Emisiones_CH4_CO2eq_LA[[#This Row],[País]],IFERROR(Emisiones_CH4_CO2eq_LA[[#This Row],[UCTUS (kilotoneladas CO₂e)]]-Q364,0),0)</f>
        <v>-20</v>
      </c>
      <c r="S365">
        <f>IF(A364=Emisiones_CH4_CO2eq_LA[[#This Row],[País]],IFERROR(((Emisiones_CH4_CO2eq_LA[[#This Row],[UCTUS (kilotoneladas CO₂e)]]-Q364)/Q364)*100,0),0)</f>
        <v>-28.571428571428569</v>
      </c>
      <c r="T365">
        <v>9.5803793830235608E-3</v>
      </c>
      <c r="U365">
        <v>0</v>
      </c>
      <c r="V365">
        <f>IF(A364=Emisiones_CH4_CO2eq_LA[[#This Row],[País]],IFERROR(Emisiones_CH4_CO2eq_LA[[#This Row],[Industria (kilotoneladas CO₂e)]]-U364,0),0)</f>
        <v>0</v>
      </c>
      <c r="W365">
        <f>IF(A364=Emisiones_CH4_CO2eq_LA[[#This Row],[País]],IFERROR(((Emisiones_CH4_CO2eq_LA[[#This Row],[Industria (kilotoneladas CO₂e)]]-U364)/U364)*100,0),0)</f>
        <v>0</v>
      </c>
      <c r="X365">
        <v>0</v>
      </c>
      <c r="Y365">
        <v>810</v>
      </c>
      <c r="Z365">
        <f>IF(A364=Emisiones_CH4_CO2eq_LA[[#This Row],[País]],IFERROR(Emisiones_CH4_CO2eq_LA[[#This Row],[Otras Quemas de Combustible (kilotoneladas CO₂e)]]-Y364,0),0)</f>
        <v>20</v>
      </c>
      <c r="AA365">
        <f>IF(A364=Emisiones_CH4_CO2eq_LA[[#This Row],[País]],IFERROR(((Emisiones_CH4_CO2eq_LA[[#This Row],[Otras Quemas de Combustible (kilotoneladas CO₂e)]]-Y364)/Y364)*100,0),0)</f>
        <v>2.5316455696202533</v>
      </c>
      <c r="AB365">
        <v>0.15</v>
      </c>
    </row>
    <row r="366" spans="1:28" x14ac:dyDescent="0.25">
      <c r="A366" t="s">
        <v>246</v>
      </c>
      <c r="B366" t="s">
        <v>246</v>
      </c>
      <c r="C366" t="s">
        <v>247</v>
      </c>
      <c r="D366">
        <v>2003</v>
      </c>
      <c r="E366">
        <v>5670</v>
      </c>
      <c r="F366">
        <f>IF(A365=Emisiones_CH4_CO2eq_LA[[#This Row],[País]],IFERROR(Emisiones_CH4_CO2eq_LA[[#This Row],[Agricultura (kilotoneladas CO₂e)]]-E365,0),0)</f>
        <v>270</v>
      </c>
      <c r="G366">
        <f>IF(A365=Emisiones_CH4_CO2eq_LA[[#This Row],[País]],IFERROR(((Emisiones_CH4_CO2eq_LA[[#This Row],[Agricultura (kilotoneladas CO₂e)]]-E365)/E365)*100,0),0)</f>
        <v>5</v>
      </c>
      <c r="H366">
        <v>1.0714285714285701</v>
      </c>
      <c r="I366">
        <v>0</v>
      </c>
      <c r="J366">
        <f>IF(A365=Emisiones_CH4_CO2eq_LA[[#This Row],[País]],IFERROR(Emisiones_CH4_CO2eq_LA[[#This Row],[Emisiones Fugitivas (kilotoneladas CO₂e)]]-I365,0),0)</f>
        <v>0</v>
      </c>
      <c r="K366">
        <f>IF(A365=Emisiones_CH4_CO2eq_LA[[#This Row],[País]],IFERROR(((Emisiones_CH4_CO2eq_LA[[#This Row],[Emisiones Fugitivas (kilotoneladas CO₂e)]]-I365)/I365)*100,0),0)</f>
        <v>0</v>
      </c>
      <c r="L366">
        <v>0</v>
      </c>
      <c r="M366">
        <v>740</v>
      </c>
      <c r="N366">
        <f>IF(A365=Emisiones_CH4_CO2eq_LA[[#This Row],[País]],IFERROR(Emisiones_CH4_CO2eq_LA[[#This Row],[Residuos (kilotoneladas CO₂e)]]-M365,0),0)</f>
        <v>20</v>
      </c>
      <c r="O366">
        <f>IF(A365=Emisiones_CH4_CO2eq_LA[[#This Row],[País]],IFERROR(((Emisiones_CH4_CO2eq_LA[[#This Row],[Residuos (kilotoneladas CO₂e)]]-M365)/M365)*100,0),0)</f>
        <v>2.7777777777777777</v>
      </c>
      <c r="P366">
        <v>0.139833711262282</v>
      </c>
      <c r="Q366">
        <v>1090</v>
      </c>
      <c r="R366">
        <f>IF(A365=Emisiones_CH4_CO2eq_LA[[#This Row],[País]],IFERROR(Emisiones_CH4_CO2eq_LA[[#This Row],[UCTUS (kilotoneladas CO₂e)]]-Q365,0),0)</f>
        <v>1040</v>
      </c>
      <c r="S366">
        <f>IF(A365=Emisiones_CH4_CO2eq_LA[[#This Row],[País]],IFERROR(((Emisiones_CH4_CO2eq_LA[[#This Row],[UCTUS (kilotoneladas CO₂e)]]-Q365)/Q365)*100,0),0)</f>
        <v>2080</v>
      </c>
      <c r="T366">
        <v>0.205971277399848</v>
      </c>
      <c r="U366">
        <v>0</v>
      </c>
      <c r="V366">
        <f>IF(A365=Emisiones_CH4_CO2eq_LA[[#This Row],[País]],IFERROR(Emisiones_CH4_CO2eq_LA[[#This Row],[Industria (kilotoneladas CO₂e)]]-U365,0),0)</f>
        <v>0</v>
      </c>
      <c r="W366">
        <f>IF(A365=Emisiones_CH4_CO2eq_LA[[#This Row],[País]],IFERROR(((Emisiones_CH4_CO2eq_LA[[#This Row],[Industria (kilotoneladas CO₂e)]]-U365)/U365)*100,0),0)</f>
        <v>0</v>
      </c>
      <c r="X366">
        <v>0</v>
      </c>
      <c r="Y366">
        <v>820</v>
      </c>
      <c r="Z366">
        <f>IF(A365=Emisiones_CH4_CO2eq_LA[[#This Row],[País]],IFERROR(Emisiones_CH4_CO2eq_LA[[#This Row],[Otras Quemas de Combustible (kilotoneladas CO₂e)]]-Y365,0),0)</f>
        <v>10</v>
      </c>
      <c r="AA366">
        <f>IF(A365=Emisiones_CH4_CO2eq_LA[[#This Row],[País]],IFERROR(((Emisiones_CH4_CO2eq_LA[[#This Row],[Otras Quemas de Combustible (kilotoneladas CO₂e)]]-Y365)/Y365)*100,0),0)</f>
        <v>1.2345679012345678</v>
      </c>
      <c r="AB366">
        <v>0.16</v>
      </c>
    </row>
    <row r="367" spans="1:28" x14ac:dyDescent="0.25">
      <c r="A367" t="s">
        <v>246</v>
      </c>
      <c r="B367" t="s">
        <v>246</v>
      </c>
      <c r="C367" t="s">
        <v>247</v>
      </c>
      <c r="D367">
        <v>2004</v>
      </c>
      <c r="E367">
        <v>5480</v>
      </c>
      <c r="F367">
        <f>IF(A366=Emisiones_CH4_CO2eq_LA[[#This Row],[País]],IFERROR(Emisiones_CH4_CO2eq_LA[[#This Row],[Agricultura (kilotoneladas CO₂e)]]-E366,0),0)</f>
        <v>-190</v>
      </c>
      <c r="G367">
        <f>IF(A366=Emisiones_CH4_CO2eq_LA[[#This Row],[País]],IFERROR(((Emisiones_CH4_CO2eq_LA[[#This Row],[Agricultura (kilotoneladas CO₂e)]]-E366)/E366)*100,0),0)</f>
        <v>-3.3509700176366843</v>
      </c>
      <c r="H367">
        <v>1.02143522833178</v>
      </c>
      <c r="I367">
        <v>0</v>
      </c>
      <c r="J367">
        <f>IF(A366=Emisiones_CH4_CO2eq_LA[[#This Row],[País]],IFERROR(Emisiones_CH4_CO2eq_LA[[#This Row],[Emisiones Fugitivas (kilotoneladas CO₂e)]]-I366,0),0)</f>
        <v>0</v>
      </c>
      <c r="K367">
        <f>IF(A366=Emisiones_CH4_CO2eq_LA[[#This Row],[País]],IFERROR(((Emisiones_CH4_CO2eq_LA[[#This Row],[Emisiones Fugitivas (kilotoneladas CO₂e)]]-I366)/I366)*100,0),0)</f>
        <v>0</v>
      </c>
      <c r="L367">
        <v>0</v>
      </c>
      <c r="M367">
        <v>750</v>
      </c>
      <c r="N367">
        <f>IF(A366=Emisiones_CH4_CO2eq_LA[[#This Row],[País]],IFERROR(Emisiones_CH4_CO2eq_LA[[#This Row],[Residuos (kilotoneladas CO₂e)]]-M366,0),0)</f>
        <v>10</v>
      </c>
      <c r="O367">
        <f>IF(A366=Emisiones_CH4_CO2eq_LA[[#This Row],[País]],IFERROR(((Emisiones_CH4_CO2eq_LA[[#This Row],[Residuos (kilotoneladas CO₂e)]]-M366)/M366)*100,0),0)</f>
        <v>1.3513513513513513</v>
      </c>
      <c r="P367">
        <v>0.139794967381174</v>
      </c>
      <c r="Q367">
        <v>60</v>
      </c>
      <c r="R367">
        <f>IF(A366=Emisiones_CH4_CO2eq_LA[[#This Row],[País]],IFERROR(Emisiones_CH4_CO2eq_LA[[#This Row],[UCTUS (kilotoneladas CO₂e)]]-Q366,0),0)</f>
        <v>-1030</v>
      </c>
      <c r="S367">
        <f>IF(A366=Emisiones_CH4_CO2eq_LA[[#This Row],[País]],IFERROR(((Emisiones_CH4_CO2eq_LA[[#This Row],[UCTUS (kilotoneladas CO₂e)]]-Q366)/Q366)*100,0),0)</f>
        <v>-94.495412844036693</v>
      </c>
      <c r="T367">
        <v>1.1183597390493899E-2</v>
      </c>
      <c r="U367">
        <v>0</v>
      </c>
      <c r="V367">
        <f>IF(A366=Emisiones_CH4_CO2eq_LA[[#This Row],[País]],IFERROR(Emisiones_CH4_CO2eq_LA[[#This Row],[Industria (kilotoneladas CO₂e)]]-U366,0),0)</f>
        <v>0</v>
      </c>
      <c r="W367">
        <f>IF(A366=Emisiones_CH4_CO2eq_LA[[#This Row],[País]],IFERROR(((Emisiones_CH4_CO2eq_LA[[#This Row],[Industria (kilotoneladas CO₂e)]]-U366)/U366)*100,0),0)</f>
        <v>0</v>
      </c>
      <c r="X367">
        <v>0</v>
      </c>
      <c r="Y367">
        <v>840</v>
      </c>
      <c r="Z367">
        <f>IF(A366=Emisiones_CH4_CO2eq_LA[[#This Row],[País]],IFERROR(Emisiones_CH4_CO2eq_LA[[#This Row],[Otras Quemas de Combustible (kilotoneladas CO₂e)]]-Y366,0),0)</f>
        <v>20</v>
      </c>
      <c r="AA367">
        <f>IF(A366=Emisiones_CH4_CO2eq_LA[[#This Row],[País]],IFERROR(((Emisiones_CH4_CO2eq_LA[[#This Row],[Otras Quemas de Combustible (kilotoneladas CO₂e)]]-Y366)/Y366)*100,0),0)</f>
        <v>2.4390243902439024</v>
      </c>
      <c r="AB367">
        <v>0.16</v>
      </c>
    </row>
    <row r="368" spans="1:28" x14ac:dyDescent="0.25">
      <c r="A368" t="s">
        <v>246</v>
      </c>
      <c r="B368" t="s">
        <v>246</v>
      </c>
      <c r="C368" t="s">
        <v>247</v>
      </c>
      <c r="D368">
        <v>2005</v>
      </c>
      <c r="E368">
        <v>5710</v>
      </c>
      <c r="F368">
        <f>IF(A367=Emisiones_CH4_CO2eq_LA[[#This Row],[País]],IFERROR(Emisiones_CH4_CO2eq_LA[[#This Row],[Agricultura (kilotoneladas CO₂e)]]-E367,0),0)</f>
        <v>230</v>
      </c>
      <c r="G368">
        <f>IF(A367=Emisiones_CH4_CO2eq_LA[[#This Row],[País]],IFERROR(((Emisiones_CH4_CO2eq_LA[[#This Row],[Agricultura (kilotoneladas CO₂e)]]-E367)/E367)*100,0),0)</f>
        <v>4.1970802919708028</v>
      </c>
      <c r="H368">
        <v>1.0498253355396201</v>
      </c>
      <c r="I368">
        <v>0</v>
      </c>
      <c r="J368">
        <f>IF(A367=Emisiones_CH4_CO2eq_LA[[#This Row],[País]],IFERROR(Emisiones_CH4_CO2eq_LA[[#This Row],[Emisiones Fugitivas (kilotoneladas CO₂e)]]-I367,0),0)</f>
        <v>0</v>
      </c>
      <c r="K368">
        <f>IF(A367=Emisiones_CH4_CO2eq_LA[[#This Row],[País]],IFERROR(((Emisiones_CH4_CO2eq_LA[[#This Row],[Emisiones Fugitivas (kilotoneladas CO₂e)]]-I367)/I367)*100,0),0)</f>
        <v>0</v>
      </c>
      <c r="L368">
        <v>0</v>
      </c>
      <c r="M368">
        <v>760</v>
      </c>
      <c r="N368">
        <f>IF(A367=Emisiones_CH4_CO2eq_LA[[#This Row],[País]],IFERROR(Emisiones_CH4_CO2eq_LA[[#This Row],[Residuos (kilotoneladas CO₂e)]]-M367,0),0)</f>
        <v>10</v>
      </c>
      <c r="O368">
        <f>IF(A367=Emisiones_CH4_CO2eq_LA[[#This Row],[País]],IFERROR(((Emisiones_CH4_CO2eq_LA[[#This Row],[Residuos (kilotoneladas CO₂e)]]-M367)/M367)*100,0),0)</f>
        <v>1.3333333333333335</v>
      </c>
      <c r="P368">
        <v>0.13973156830299599</v>
      </c>
      <c r="Q368">
        <v>1150</v>
      </c>
      <c r="R368">
        <f>IF(A367=Emisiones_CH4_CO2eq_LA[[#This Row],[País]],IFERROR(Emisiones_CH4_CO2eq_LA[[#This Row],[UCTUS (kilotoneladas CO₂e)]]-Q367,0),0)</f>
        <v>1090</v>
      </c>
      <c r="S368">
        <f>IF(A367=Emisiones_CH4_CO2eq_LA[[#This Row],[País]],IFERROR(((Emisiones_CH4_CO2eq_LA[[#This Row],[UCTUS (kilotoneladas CO₂e)]]-Q367)/Q367)*100,0),0)</f>
        <v>1816.6666666666667</v>
      </c>
      <c r="T368">
        <v>0.21143592572163999</v>
      </c>
      <c r="U368">
        <v>0</v>
      </c>
      <c r="V368">
        <f>IF(A367=Emisiones_CH4_CO2eq_LA[[#This Row],[País]],IFERROR(Emisiones_CH4_CO2eq_LA[[#This Row],[Industria (kilotoneladas CO₂e)]]-U367,0),0)</f>
        <v>0</v>
      </c>
      <c r="W368">
        <f>IF(A367=Emisiones_CH4_CO2eq_LA[[#This Row],[País]],IFERROR(((Emisiones_CH4_CO2eq_LA[[#This Row],[Industria (kilotoneladas CO₂e)]]-U367)/U367)*100,0),0)</f>
        <v>0</v>
      </c>
      <c r="X368">
        <v>0</v>
      </c>
      <c r="Y368">
        <v>860</v>
      </c>
      <c r="Z368">
        <f>IF(A367=Emisiones_CH4_CO2eq_LA[[#This Row],[País]],IFERROR(Emisiones_CH4_CO2eq_LA[[#This Row],[Otras Quemas de Combustible (kilotoneladas CO₂e)]]-Y367,0),0)</f>
        <v>20</v>
      </c>
      <c r="AA368">
        <f>IF(A367=Emisiones_CH4_CO2eq_LA[[#This Row],[País]],IFERROR(((Emisiones_CH4_CO2eq_LA[[#This Row],[Otras Quemas de Combustible (kilotoneladas CO₂e)]]-Y367)/Y367)*100,0),0)</f>
        <v>2.3809523809523809</v>
      </c>
      <c r="AB368">
        <v>0.16</v>
      </c>
    </row>
    <row r="369" spans="1:28" x14ac:dyDescent="0.25">
      <c r="A369" t="s">
        <v>246</v>
      </c>
      <c r="B369" t="s">
        <v>246</v>
      </c>
      <c r="C369" t="s">
        <v>247</v>
      </c>
      <c r="D369">
        <v>2006</v>
      </c>
      <c r="E369">
        <v>5810</v>
      </c>
      <c r="F369">
        <f>IF(A368=Emisiones_CH4_CO2eq_LA[[#This Row],[País]],IFERROR(Emisiones_CH4_CO2eq_LA[[#This Row],[Agricultura (kilotoneladas CO₂e)]]-E368,0),0)</f>
        <v>100</v>
      </c>
      <c r="G369">
        <f>IF(A368=Emisiones_CH4_CO2eq_LA[[#This Row],[País]],IFERROR(((Emisiones_CH4_CO2eq_LA[[#This Row],[Agricultura (kilotoneladas CO₂e)]]-E368)/E368)*100,0),0)</f>
        <v>1.7513134851138354</v>
      </c>
      <c r="H369">
        <v>1.05368153790351</v>
      </c>
      <c r="I369">
        <v>0</v>
      </c>
      <c r="J369">
        <f>IF(A368=Emisiones_CH4_CO2eq_LA[[#This Row],[País]],IFERROR(Emisiones_CH4_CO2eq_LA[[#This Row],[Emisiones Fugitivas (kilotoneladas CO₂e)]]-I368,0),0)</f>
        <v>0</v>
      </c>
      <c r="K369">
        <f>IF(A368=Emisiones_CH4_CO2eq_LA[[#This Row],[País]],IFERROR(((Emisiones_CH4_CO2eq_LA[[#This Row],[Emisiones Fugitivas (kilotoneladas CO₂e)]]-I368)/I368)*100,0),0)</f>
        <v>0</v>
      </c>
      <c r="L369">
        <v>0</v>
      </c>
      <c r="M369">
        <v>780</v>
      </c>
      <c r="N369">
        <f>IF(A368=Emisiones_CH4_CO2eq_LA[[#This Row],[País]],IFERROR(Emisiones_CH4_CO2eq_LA[[#This Row],[Residuos (kilotoneladas CO₂e)]]-M368,0),0)</f>
        <v>20</v>
      </c>
      <c r="O369">
        <f>IF(A368=Emisiones_CH4_CO2eq_LA[[#This Row],[País]],IFERROR(((Emisiones_CH4_CO2eq_LA[[#This Row],[Residuos (kilotoneladas CO₂e)]]-M368)/M368)*100,0),0)</f>
        <v>2.6315789473684208</v>
      </c>
      <c r="P369">
        <v>0.14145810663764899</v>
      </c>
      <c r="Q369">
        <v>260</v>
      </c>
      <c r="R369">
        <f>IF(A368=Emisiones_CH4_CO2eq_LA[[#This Row],[País]],IFERROR(Emisiones_CH4_CO2eq_LA[[#This Row],[UCTUS (kilotoneladas CO₂e)]]-Q368,0),0)</f>
        <v>-890</v>
      </c>
      <c r="S369">
        <f>IF(A368=Emisiones_CH4_CO2eq_LA[[#This Row],[País]],IFERROR(((Emisiones_CH4_CO2eq_LA[[#This Row],[UCTUS (kilotoneladas CO₂e)]]-Q368)/Q368)*100,0),0)</f>
        <v>-77.391304347826079</v>
      </c>
      <c r="T369">
        <v>4.7152702212549802E-2</v>
      </c>
      <c r="U369">
        <v>0</v>
      </c>
      <c r="V369">
        <f>IF(A368=Emisiones_CH4_CO2eq_LA[[#This Row],[País]],IFERROR(Emisiones_CH4_CO2eq_LA[[#This Row],[Industria (kilotoneladas CO₂e)]]-U368,0),0)</f>
        <v>0</v>
      </c>
      <c r="W369">
        <f>IF(A368=Emisiones_CH4_CO2eq_LA[[#This Row],[País]],IFERROR(((Emisiones_CH4_CO2eq_LA[[#This Row],[Industria (kilotoneladas CO₂e)]]-U368)/U368)*100,0),0)</f>
        <v>0</v>
      </c>
      <c r="X369">
        <v>0</v>
      </c>
      <c r="Y369">
        <v>870</v>
      </c>
      <c r="Z369">
        <f>IF(A368=Emisiones_CH4_CO2eq_LA[[#This Row],[País]],IFERROR(Emisiones_CH4_CO2eq_LA[[#This Row],[Otras Quemas de Combustible (kilotoneladas CO₂e)]]-Y368,0),0)</f>
        <v>10</v>
      </c>
      <c r="AA369">
        <f>IF(A368=Emisiones_CH4_CO2eq_LA[[#This Row],[País]],IFERROR(((Emisiones_CH4_CO2eq_LA[[#This Row],[Otras Quemas de Combustible (kilotoneladas CO₂e)]]-Y368)/Y368)*100,0),0)</f>
        <v>1.1627906976744187</v>
      </c>
      <c r="AB369">
        <v>0.16</v>
      </c>
    </row>
    <row r="370" spans="1:28" x14ac:dyDescent="0.25">
      <c r="A370" t="s">
        <v>246</v>
      </c>
      <c r="B370" t="s">
        <v>246</v>
      </c>
      <c r="C370" t="s">
        <v>247</v>
      </c>
      <c r="D370">
        <v>2007</v>
      </c>
      <c r="E370">
        <v>5810</v>
      </c>
      <c r="F370">
        <f>IF(A369=Emisiones_CH4_CO2eq_LA[[#This Row],[País]],IFERROR(Emisiones_CH4_CO2eq_LA[[#This Row],[Agricultura (kilotoneladas CO₂e)]]-E369,0),0)</f>
        <v>0</v>
      </c>
      <c r="G370">
        <f>IF(A369=Emisiones_CH4_CO2eq_LA[[#This Row],[País]],IFERROR(((Emisiones_CH4_CO2eq_LA[[#This Row],[Agricultura (kilotoneladas CO₂e)]]-E369)/E369)*100,0),0)</f>
        <v>0</v>
      </c>
      <c r="H370">
        <v>1.0393559928443601</v>
      </c>
      <c r="I370">
        <v>0</v>
      </c>
      <c r="J370">
        <f>IF(A369=Emisiones_CH4_CO2eq_LA[[#This Row],[País]],IFERROR(Emisiones_CH4_CO2eq_LA[[#This Row],[Emisiones Fugitivas (kilotoneladas CO₂e)]]-I369,0),0)</f>
        <v>0</v>
      </c>
      <c r="K370">
        <f>IF(A369=Emisiones_CH4_CO2eq_LA[[#This Row],[País]],IFERROR(((Emisiones_CH4_CO2eq_LA[[#This Row],[Emisiones Fugitivas (kilotoneladas CO₂e)]]-I369)/I369)*100,0),0)</f>
        <v>0</v>
      </c>
      <c r="L370">
        <v>0</v>
      </c>
      <c r="M370">
        <v>790</v>
      </c>
      <c r="N370">
        <f>IF(A369=Emisiones_CH4_CO2eq_LA[[#This Row],[País]],IFERROR(Emisiones_CH4_CO2eq_LA[[#This Row],[Residuos (kilotoneladas CO₂e)]]-M369,0),0)</f>
        <v>10</v>
      </c>
      <c r="O370">
        <f>IF(A369=Emisiones_CH4_CO2eq_LA[[#This Row],[País]],IFERROR(((Emisiones_CH4_CO2eq_LA[[#This Row],[Residuos (kilotoneladas CO₂e)]]-M369)/M369)*100,0),0)</f>
        <v>1.2820512820512819</v>
      </c>
      <c r="P370">
        <v>0.141323792486583</v>
      </c>
      <c r="Q370">
        <v>170</v>
      </c>
      <c r="R370">
        <f>IF(A369=Emisiones_CH4_CO2eq_LA[[#This Row],[País]],IFERROR(Emisiones_CH4_CO2eq_LA[[#This Row],[UCTUS (kilotoneladas CO₂e)]]-Q369,0),0)</f>
        <v>-90</v>
      </c>
      <c r="S370">
        <f>IF(A369=Emisiones_CH4_CO2eq_LA[[#This Row],[País]],IFERROR(((Emisiones_CH4_CO2eq_LA[[#This Row],[UCTUS (kilotoneladas CO₂e)]]-Q369)/Q369)*100,0),0)</f>
        <v>-34.615384615384613</v>
      </c>
      <c r="T370">
        <v>3.0411449016100101E-2</v>
      </c>
      <c r="U370">
        <v>0</v>
      </c>
      <c r="V370">
        <f>IF(A369=Emisiones_CH4_CO2eq_LA[[#This Row],[País]],IFERROR(Emisiones_CH4_CO2eq_LA[[#This Row],[Industria (kilotoneladas CO₂e)]]-U369,0),0)</f>
        <v>0</v>
      </c>
      <c r="W370">
        <f>IF(A369=Emisiones_CH4_CO2eq_LA[[#This Row],[País]],IFERROR(((Emisiones_CH4_CO2eq_LA[[#This Row],[Industria (kilotoneladas CO₂e)]]-U369)/U369)*100,0),0)</f>
        <v>0</v>
      </c>
      <c r="X370">
        <v>0</v>
      </c>
      <c r="Y370">
        <v>870</v>
      </c>
      <c r="Z370">
        <f>IF(A369=Emisiones_CH4_CO2eq_LA[[#This Row],[País]],IFERROR(Emisiones_CH4_CO2eq_LA[[#This Row],[Otras Quemas de Combustible (kilotoneladas CO₂e)]]-Y369,0),0)</f>
        <v>0</v>
      </c>
      <c r="AA370">
        <f>IF(A369=Emisiones_CH4_CO2eq_LA[[#This Row],[País]],IFERROR(((Emisiones_CH4_CO2eq_LA[[#This Row],[Otras Quemas de Combustible (kilotoneladas CO₂e)]]-Y369)/Y369)*100,0),0)</f>
        <v>0</v>
      </c>
      <c r="AB370">
        <v>0.16</v>
      </c>
    </row>
    <row r="371" spans="1:28" x14ac:dyDescent="0.25">
      <c r="A371" t="s">
        <v>246</v>
      </c>
      <c r="B371" t="s">
        <v>246</v>
      </c>
      <c r="C371" t="s">
        <v>247</v>
      </c>
      <c r="D371">
        <v>2008</v>
      </c>
      <c r="E371">
        <v>5850</v>
      </c>
      <c r="F371">
        <f>IF(A370=Emisiones_CH4_CO2eq_LA[[#This Row],[País]],IFERROR(Emisiones_CH4_CO2eq_LA[[#This Row],[Agricultura (kilotoneladas CO₂e)]]-E370,0),0)</f>
        <v>40</v>
      </c>
      <c r="G371">
        <f>IF(A370=Emisiones_CH4_CO2eq_LA[[#This Row],[País]],IFERROR(((Emisiones_CH4_CO2eq_LA[[#This Row],[Agricultura (kilotoneladas CO₂e)]]-E370)/E370)*100,0),0)</f>
        <v>0.6884681583476765</v>
      </c>
      <c r="H371">
        <v>1.03229221810481</v>
      </c>
      <c r="I371">
        <v>0</v>
      </c>
      <c r="J371">
        <f>IF(A370=Emisiones_CH4_CO2eq_LA[[#This Row],[País]],IFERROR(Emisiones_CH4_CO2eq_LA[[#This Row],[Emisiones Fugitivas (kilotoneladas CO₂e)]]-I370,0),0)</f>
        <v>0</v>
      </c>
      <c r="K371">
        <f>IF(A370=Emisiones_CH4_CO2eq_LA[[#This Row],[País]],IFERROR(((Emisiones_CH4_CO2eq_LA[[#This Row],[Emisiones Fugitivas (kilotoneladas CO₂e)]]-I370)/I370)*100,0),0)</f>
        <v>0</v>
      </c>
      <c r="L371">
        <v>0</v>
      </c>
      <c r="M371">
        <v>810</v>
      </c>
      <c r="N371">
        <f>IF(A370=Emisiones_CH4_CO2eq_LA[[#This Row],[País]],IFERROR(Emisiones_CH4_CO2eq_LA[[#This Row],[Residuos (kilotoneladas CO₂e)]]-M370,0),0)</f>
        <v>20</v>
      </c>
      <c r="O371">
        <f>IF(A370=Emisiones_CH4_CO2eq_LA[[#This Row],[País]],IFERROR(((Emisiones_CH4_CO2eq_LA[[#This Row],[Residuos (kilotoneladas CO₂e)]]-M370)/M370)*100,0),0)</f>
        <v>2.5316455696202533</v>
      </c>
      <c r="P371">
        <v>0.14293276866066701</v>
      </c>
      <c r="Q371">
        <v>430</v>
      </c>
      <c r="R371">
        <f>IF(A370=Emisiones_CH4_CO2eq_LA[[#This Row],[País]],IFERROR(Emisiones_CH4_CO2eq_LA[[#This Row],[UCTUS (kilotoneladas CO₂e)]]-Q370,0),0)</f>
        <v>260</v>
      </c>
      <c r="S371">
        <f>IF(A370=Emisiones_CH4_CO2eq_LA[[#This Row],[País]],IFERROR(((Emisiones_CH4_CO2eq_LA[[#This Row],[UCTUS (kilotoneladas CO₂e)]]-Q370)/Q370)*100,0),0)</f>
        <v>152.94117647058823</v>
      </c>
      <c r="T371">
        <v>7.5877889535909598E-2</v>
      </c>
      <c r="U371">
        <v>0</v>
      </c>
      <c r="V371">
        <f>IF(A370=Emisiones_CH4_CO2eq_LA[[#This Row],[País]],IFERROR(Emisiones_CH4_CO2eq_LA[[#This Row],[Industria (kilotoneladas CO₂e)]]-U370,0),0)</f>
        <v>0</v>
      </c>
      <c r="W371">
        <f>IF(A370=Emisiones_CH4_CO2eq_LA[[#This Row],[País]],IFERROR(((Emisiones_CH4_CO2eq_LA[[#This Row],[Industria (kilotoneladas CO₂e)]]-U370)/U370)*100,0),0)</f>
        <v>0</v>
      </c>
      <c r="X371">
        <v>0</v>
      </c>
      <c r="Y371">
        <v>880</v>
      </c>
      <c r="Z371">
        <f>IF(A370=Emisiones_CH4_CO2eq_LA[[#This Row],[País]],IFERROR(Emisiones_CH4_CO2eq_LA[[#This Row],[Otras Quemas de Combustible (kilotoneladas CO₂e)]]-Y370,0),0)</f>
        <v>10</v>
      </c>
      <c r="AA371">
        <f>IF(A370=Emisiones_CH4_CO2eq_LA[[#This Row],[País]],IFERROR(((Emisiones_CH4_CO2eq_LA[[#This Row],[Otras Quemas de Combustible (kilotoneladas CO₂e)]]-Y370)/Y370)*100,0),0)</f>
        <v>1.1494252873563218</v>
      </c>
      <c r="AB371">
        <v>0.16</v>
      </c>
    </row>
    <row r="372" spans="1:28" x14ac:dyDescent="0.25">
      <c r="A372" t="s">
        <v>246</v>
      </c>
      <c r="B372" t="s">
        <v>246</v>
      </c>
      <c r="C372" t="s">
        <v>247</v>
      </c>
      <c r="D372">
        <v>2009</v>
      </c>
      <c r="E372">
        <v>5910</v>
      </c>
      <c r="F372">
        <f>IF(A371=Emisiones_CH4_CO2eq_LA[[#This Row],[País]],IFERROR(Emisiones_CH4_CO2eq_LA[[#This Row],[Agricultura (kilotoneladas CO₂e)]]-E371,0),0)</f>
        <v>60</v>
      </c>
      <c r="G372">
        <f>IF(A371=Emisiones_CH4_CO2eq_LA[[#This Row],[País]],IFERROR(((Emisiones_CH4_CO2eq_LA[[#This Row],[Agricultura (kilotoneladas CO₂e)]]-E371)/E371)*100,0),0)</f>
        <v>1.0256410256410255</v>
      </c>
      <c r="H372">
        <v>1.0285415941524501</v>
      </c>
      <c r="I372">
        <v>0</v>
      </c>
      <c r="J372">
        <f>IF(A371=Emisiones_CH4_CO2eq_LA[[#This Row],[País]],IFERROR(Emisiones_CH4_CO2eq_LA[[#This Row],[Emisiones Fugitivas (kilotoneladas CO₂e)]]-I371,0),0)</f>
        <v>0</v>
      </c>
      <c r="K372">
        <f>IF(A371=Emisiones_CH4_CO2eq_LA[[#This Row],[País]],IFERROR(((Emisiones_CH4_CO2eq_LA[[#This Row],[Emisiones Fugitivas (kilotoneladas CO₂e)]]-I371)/I371)*100,0),0)</f>
        <v>0</v>
      </c>
      <c r="L372">
        <v>0</v>
      </c>
      <c r="M372">
        <v>820</v>
      </c>
      <c r="N372">
        <f>IF(A371=Emisiones_CH4_CO2eq_LA[[#This Row],[País]],IFERROR(Emisiones_CH4_CO2eq_LA[[#This Row],[Residuos (kilotoneladas CO₂e)]]-M371,0),0)</f>
        <v>10</v>
      </c>
      <c r="O372">
        <f>IF(A371=Emisiones_CH4_CO2eq_LA[[#This Row],[País]],IFERROR(((Emisiones_CH4_CO2eq_LA[[#This Row],[Residuos (kilotoneladas CO₂e)]]-M371)/M371)*100,0),0)</f>
        <v>1.2345679012345678</v>
      </c>
      <c r="P372">
        <v>0.14270797076226899</v>
      </c>
      <c r="Q372">
        <v>180</v>
      </c>
      <c r="R372">
        <f>IF(A371=Emisiones_CH4_CO2eq_LA[[#This Row],[País]],IFERROR(Emisiones_CH4_CO2eq_LA[[#This Row],[UCTUS (kilotoneladas CO₂e)]]-Q371,0),0)</f>
        <v>-250</v>
      </c>
      <c r="S372">
        <f>IF(A371=Emisiones_CH4_CO2eq_LA[[#This Row],[País]],IFERROR(((Emisiones_CH4_CO2eq_LA[[#This Row],[UCTUS (kilotoneladas CO₂e)]]-Q371)/Q371)*100,0),0)</f>
        <v>-58.139534883720934</v>
      </c>
      <c r="T372">
        <v>3.1326139923424902E-2</v>
      </c>
      <c r="U372">
        <v>0</v>
      </c>
      <c r="V372">
        <f>IF(A371=Emisiones_CH4_CO2eq_LA[[#This Row],[País]],IFERROR(Emisiones_CH4_CO2eq_LA[[#This Row],[Industria (kilotoneladas CO₂e)]]-U371,0),0)</f>
        <v>0</v>
      </c>
      <c r="W372">
        <f>IF(A371=Emisiones_CH4_CO2eq_LA[[#This Row],[País]],IFERROR(((Emisiones_CH4_CO2eq_LA[[#This Row],[Industria (kilotoneladas CO₂e)]]-U371)/U371)*100,0),0)</f>
        <v>0</v>
      </c>
      <c r="X372">
        <v>0</v>
      </c>
      <c r="Y372">
        <v>890</v>
      </c>
      <c r="Z372">
        <f>IF(A371=Emisiones_CH4_CO2eq_LA[[#This Row],[País]],IFERROR(Emisiones_CH4_CO2eq_LA[[#This Row],[Otras Quemas de Combustible (kilotoneladas CO₂e)]]-Y371,0),0)</f>
        <v>10</v>
      </c>
      <c r="AA372">
        <f>IF(A371=Emisiones_CH4_CO2eq_LA[[#This Row],[País]],IFERROR(((Emisiones_CH4_CO2eq_LA[[#This Row],[Otras Quemas de Combustible (kilotoneladas CO₂e)]]-Y371)/Y371)*100,0),0)</f>
        <v>1.1363636363636365</v>
      </c>
      <c r="AB372">
        <v>0.15</v>
      </c>
    </row>
    <row r="373" spans="1:28" x14ac:dyDescent="0.25">
      <c r="A373" t="s">
        <v>246</v>
      </c>
      <c r="B373" t="s">
        <v>246</v>
      </c>
      <c r="C373" t="s">
        <v>247</v>
      </c>
      <c r="D373">
        <v>2010</v>
      </c>
      <c r="E373">
        <v>6030</v>
      </c>
      <c r="F373">
        <f>IF(A372=Emisiones_CH4_CO2eq_LA[[#This Row],[País]],IFERROR(Emisiones_CH4_CO2eq_LA[[#This Row],[Agricultura (kilotoneladas CO₂e)]]-E372,0),0)</f>
        <v>120</v>
      </c>
      <c r="G373">
        <f>IF(A372=Emisiones_CH4_CO2eq_LA[[#This Row],[País]],IFERROR(((Emisiones_CH4_CO2eq_LA[[#This Row],[Agricultura (kilotoneladas CO₂e)]]-E372)/E372)*100,0),0)</f>
        <v>2.030456852791878</v>
      </c>
      <c r="H373">
        <v>1.03537087912087</v>
      </c>
      <c r="I373">
        <v>0</v>
      </c>
      <c r="J373">
        <f>IF(A372=Emisiones_CH4_CO2eq_LA[[#This Row],[País]],IFERROR(Emisiones_CH4_CO2eq_LA[[#This Row],[Emisiones Fugitivas (kilotoneladas CO₂e)]]-I372,0),0)</f>
        <v>0</v>
      </c>
      <c r="K373">
        <f>IF(A372=Emisiones_CH4_CO2eq_LA[[#This Row],[País]],IFERROR(((Emisiones_CH4_CO2eq_LA[[#This Row],[Emisiones Fugitivas (kilotoneladas CO₂e)]]-I372)/I372)*100,0),0)</f>
        <v>0</v>
      </c>
      <c r="L373">
        <v>0</v>
      </c>
      <c r="M373">
        <v>840</v>
      </c>
      <c r="N373">
        <f>IF(A372=Emisiones_CH4_CO2eq_LA[[#This Row],[País]],IFERROR(Emisiones_CH4_CO2eq_LA[[#This Row],[Residuos (kilotoneladas CO₂e)]]-M372,0),0)</f>
        <v>20</v>
      </c>
      <c r="O373">
        <f>IF(A372=Emisiones_CH4_CO2eq_LA[[#This Row],[País]],IFERROR(((Emisiones_CH4_CO2eq_LA[[#This Row],[Residuos (kilotoneladas CO₂e)]]-M372)/M372)*100,0),0)</f>
        <v>2.4390243902439024</v>
      </c>
      <c r="P373">
        <v>0.144230769230769</v>
      </c>
      <c r="Q373">
        <v>570</v>
      </c>
      <c r="R373">
        <f>IF(A372=Emisiones_CH4_CO2eq_LA[[#This Row],[País]],IFERROR(Emisiones_CH4_CO2eq_LA[[#This Row],[UCTUS (kilotoneladas CO₂e)]]-Q372,0),0)</f>
        <v>390</v>
      </c>
      <c r="S373">
        <f>IF(A372=Emisiones_CH4_CO2eq_LA[[#This Row],[País]],IFERROR(((Emisiones_CH4_CO2eq_LA[[#This Row],[UCTUS (kilotoneladas CO₂e)]]-Q372)/Q372)*100,0),0)</f>
        <v>216.66666666666666</v>
      </c>
      <c r="T373">
        <v>9.7870879120879106E-2</v>
      </c>
      <c r="U373">
        <v>0</v>
      </c>
      <c r="V373">
        <f>IF(A372=Emisiones_CH4_CO2eq_LA[[#This Row],[País]],IFERROR(Emisiones_CH4_CO2eq_LA[[#This Row],[Industria (kilotoneladas CO₂e)]]-U372,0),0)</f>
        <v>0</v>
      </c>
      <c r="W373">
        <f>IF(A372=Emisiones_CH4_CO2eq_LA[[#This Row],[País]],IFERROR(((Emisiones_CH4_CO2eq_LA[[#This Row],[Industria (kilotoneladas CO₂e)]]-U372)/U372)*100,0),0)</f>
        <v>0</v>
      </c>
      <c r="X373">
        <v>0</v>
      </c>
      <c r="Y373">
        <v>890</v>
      </c>
      <c r="Z373">
        <f>IF(A372=Emisiones_CH4_CO2eq_LA[[#This Row],[País]],IFERROR(Emisiones_CH4_CO2eq_LA[[#This Row],[Otras Quemas de Combustible (kilotoneladas CO₂e)]]-Y372,0),0)</f>
        <v>0</v>
      </c>
      <c r="AA373">
        <f>IF(A372=Emisiones_CH4_CO2eq_LA[[#This Row],[País]],IFERROR(((Emisiones_CH4_CO2eq_LA[[#This Row],[Otras Quemas de Combustible (kilotoneladas CO₂e)]]-Y372)/Y372)*100,0),0)</f>
        <v>0</v>
      </c>
      <c r="AB373">
        <v>0.15</v>
      </c>
    </row>
    <row r="374" spans="1:28" x14ac:dyDescent="0.25">
      <c r="A374" t="s">
        <v>246</v>
      </c>
      <c r="B374" t="s">
        <v>246</v>
      </c>
      <c r="C374" t="s">
        <v>247</v>
      </c>
      <c r="D374">
        <v>2011</v>
      </c>
      <c r="E374">
        <v>6620</v>
      </c>
      <c r="F374">
        <f>IF(A373=Emisiones_CH4_CO2eq_LA[[#This Row],[País]],IFERROR(Emisiones_CH4_CO2eq_LA[[#This Row],[Agricultura (kilotoneladas CO₂e)]]-E373,0),0)</f>
        <v>590</v>
      </c>
      <c r="G374">
        <f>IF(A373=Emisiones_CH4_CO2eq_LA[[#This Row],[País]],IFERROR(((Emisiones_CH4_CO2eq_LA[[#This Row],[Agricultura (kilotoneladas CO₂e)]]-E373)/E373)*100,0),0)</f>
        <v>9.7844112769485907</v>
      </c>
      <c r="H374">
        <v>1.1214636625444601</v>
      </c>
      <c r="I374">
        <v>0</v>
      </c>
      <c r="J374">
        <f>IF(A373=Emisiones_CH4_CO2eq_LA[[#This Row],[País]],IFERROR(Emisiones_CH4_CO2eq_LA[[#This Row],[Emisiones Fugitivas (kilotoneladas CO₂e)]]-I373,0),0)</f>
        <v>0</v>
      </c>
      <c r="K374">
        <f>IF(A373=Emisiones_CH4_CO2eq_LA[[#This Row],[País]],IFERROR(((Emisiones_CH4_CO2eq_LA[[#This Row],[Emisiones Fugitivas (kilotoneladas CO₂e)]]-I373)/I373)*100,0),0)</f>
        <v>0</v>
      </c>
      <c r="L374">
        <v>0</v>
      </c>
      <c r="M374">
        <v>850</v>
      </c>
      <c r="N374">
        <f>IF(A373=Emisiones_CH4_CO2eq_LA[[#This Row],[País]],IFERROR(Emisiones_CH4_CO2eq_LA[[#This Row],[Residuos (kilotoneladas CO₂e)]]-M373,0),0)</f>
        <v>10</v>
      </c>
      <c r="O374">
        <f>IF(A373=Emisiones_CH4_CO2eq_LA[[#This Row],[País]],IFERROR(((Emisiones_CH4_CO2eq_LA[[#This Row],[Residuos (kilotoneladas CO₂e)]]-M373)/M373)*100,0),0)</f>
        <v>1.1904761904761905</v>
      </c>
      <c r="P374">
        <v>0.14399457902761301</v>
      </c>
      <c r="Q374">
        <v>370</v>
      </c>
      <c r="R374">
        <f>IF(A373=Emisiones_CH4_CO2eq_LA[[#This Row],[País]],IFERROR(Emisiones_CH4_CO2eq_LA[[#This Row],[UCTUS (kilotoneladas CO₂e)]]-Q373,0),0)</f>
        <v>-200</v>
      </c>
      <c r="S374">
        <f>IF(A373=Emisiones_CH4_CO2eq_LA[[#This Row],[País]],IFERROR(((Emisiones_CH4_CO2eq_LA[[#This Row],[UCTUS (kilotoneladas CO₂e)]]-Q373)/Q373)*100,0),0)</f>
        <v>-35.087719298245609</v>
      </c>
      <c r="T374">
        <v>6.2679993223784494E-2</v>
      </c>
      <c r="U374">
        <v>0</v>
      </c>
      <c r="V374">
        <f>IF(A373=Emisiones_CH4_CO2eq_LA[[#This Row],[País]],IFERROR(Emisiones_CH4_CO2eq_LA[[#This Row],[Industria (kilotoneladas CO₂e)]]-U373,0),0)</f>
        <v>0</v>
      </c>
      <c r="W374">
        <f>IF(A373=Emisiones_CH4_CO2eq_LA[[#This Row],[País]],IFERROR(((Emisiones_CH4_CO2eq_LA[[#This Row],[Industria (kilotoneladas CO₂e)]]-U373)/U373)*100,0),0)</f>
        <v>0</v>
      </c>
      <c r="X374">
        <v>0</v>
      </c>
      <c r="Y374">
        <v>890</v>
      </c>
      <c r="Z374">
        <f>IF(A373=Emisiones_CH4_CO2eq_LA[[#This Row],[País]],IFERROR(Emisiones_CH4_CO2eq_LA[[#This Row],[Otras Quemas de Combustible (kilotoneladas CO₂e)]]-Y373,0),0)</f>
        <v>0</v>
      </c>
      <c r="AA374">
        <f>IF(A373=Emisiones_CH4_CO2eq_LA[[#This Row],[País]],IFERROR(((Emisiones_CH4_CO2eq_LA[[#This Row],[Otras Quemas de Combustible (kilotoneladas CO₂e)]]-Y373)/Y373)*100,0),0)</f>
        <v>0</v>
      </c>
      <c r="AB374">
        <v>0.15</v>
      </c>
    </row>
    <row r="375" spans="1:28" x14ac:dyDescent="0.25">
      <c r="A375" t="s">
        <v>246</v>
      </c>
      <c r="B375" t="s">
        <v>246</v>
      </c>
      <c r="C375" t="s">
        <v>247</v>
      </c>
      <c r="D375">
        <v>2012</v>
      </c>
      <c r="E375">
        <v>6880</v>
      </c>
      <c r="F375">
        <f>IF(A374=Emisiones_CH4_CO2eq_LA[[#This Row],[País]],IFERROR(Emisiones_CH4_CO2eq_LA[[#This Row],[Agricultura (kilotoneladas CO₂e)]]-E374,0),0)</f>
        <v>260</v>
      </c>
      <c r="G375">
        <f>IF(A374=Emisiones_CH4_CO2eq_LA[[#This Row],[País]],IFERROR(((Emisiones_CH4_CO2eq_LA[[#This Row],[Agricultura (kilotoneladas CO₂e)]]-E374)/E374)*100,0),0)</f>
        <v>3.9274924471299091</v>
      </c>
      <c r="H375">
        <v>1.1499247868961999</v>
      </c>
      <c r="I375">
        <v>0</v>
      </c>
      <c r="J375">
        <f>IF(A374=Emisiones_CH4_CO2eq_LA[[#This Row],[País]],IFERROR(Emisiones_CH4_CO2eq_LA[[#This Row],[Emisiones Fugitivas (kilotoneladas CO₂e)]]-I374,0),0)</f>
        <v>0</v>
      </c>
      <c r="K375">
        <f>IF(A374=Emisiones_CH4_CO2eq_LA[[#This Row],[País]],IFERROR(((Emisiones_CH4_CO2eq_LA[[#This Row],[Emisiones Fugitivas (kilotoneladas CO₂e)]]-I374)/I374)*100,0),0)</f>
        <v>0</v>
      </c>
      <c r="L375">
        <v>0</v>
      </c>
      <c r="M375">
        <v>860</v>
      </c>
      <c r="N375">
        <f>IF(A374=Emisiones_CH4_CO2eq_LA[[#This Row],[País]],IFERROR(Emisiones_CH4_CO2eq_LA[[#This Row],[Residuos (kilotoneladas CO₂e)]]-M374,0),0)</f>
        <v>10</v>
      </c>
      <c r="O375">
        <f>IF(A374=Emisiones_CH4_CO2eq_LA[[#This Row],[País]],IFERROR(((Emisiones_CH4_CO2eq_LA[[#This Row],[Residuos (kilotoneladas CO₂e)]]-M374)/M374)*100,0),0)</f>
        <v>1.1764705882352942</v>
      </c>
      <c r="P375">
        <v>0.14374059836202499</v>
      </c>
      <c r="Q375">
        <v>130</v>
      </c>
      <c r="R375">
        <f>IF(A374=Emisiones_CH4_CO2eq_LA[[#This Row],[País]],IFERROR(Emisiones_CH4_CO2eq_LA[[#This Row],[UCTUS (kilotoneladas CO₂e)]]-Q374,0),0)</f>
        <v>-240</v>
      </c>
      <c r="S375">
        <f>IF(A374=Emisiones_CH4_CO2eq_LA[[#This Row],[País]],IFERROR(((Emisiones_CH4_CO2eq_LA[[#This Row],[UCTUS (kilotoneladas CO₂e)]]-Q374)/Q374)*100,0),0)</f>
        <v>-64.86486486486487</v>
      </c>
      <c r="T375">
        <v>2.1728229984957301E-2</v>
      </c>
      <c r="U375">
        <v>0</v>
      </c>
      <c r="V375">
        <f>IF(A374=Emisiones_CH4_CO2eq_LA[[#This Row],[País]],IFERROR(Emisiones_CH4_CO2eq_LA[[#This Row],[Industria (kilotoneladas CO₂e)]]-U374,0),0)</f>
        <v>0</v>
      </c>
      <c r="W375">
        <f>IF(A374=Emisiones_CH4_CO2eq_LA[[#This Row],[País]],IFERROR(((Emisiones_CH4_CO2eq_LA[[#This Row],[Industria (kilotoneladas CO₂e)]]-U374)/U374)*100,0),0)</f>
        <v>0</v>
      </c>
      <c r="X375">
        <v>0</v>
      </c>
      <c r="Y375">
        <v>890</v>
      </c>
      <c r="Z375">
        <f>IF(A374=Emisiones_CH4_CO2eq_LA[[#This Row],[País]],IFERROR(Emisiones_CH4_CO2eq_LA[[#This Row],[Otras Quemas de Combustible (kilotoneladas CO₂e)]]-Y374,0),0)</f>
        <v>0</v>
      </c>
      <c r="AA375">
        <f>IF(A374=Emisiones_CH4_CO2eq_LA[[#This Row],[País]],IFERROR(((Emisiones_CH4_CO2eq_LA[[#This Row],[Otras Quemas de Combustible (kilotoneladas CO₂e)]]-Y374)/Y374)*100,0),0)</f>
        <v>0</v>
      </c>
      <c r="AB375">
        <v>0.15</v>
      </c>
    </row>
    <row r="376" spans="1:28" x14ac:dyDescent="0.25">
      <c r="A376" t="s">
        <v>246</v>
      </c>
      <c r="B376" t="s">
        <v>246</v>
      </c>
      <c r="C376" t="s">
        <v>247</v>
      </c>
      <c r="D376">
        <v>2013</v>
      </c>
      <c r="E376">
        <v>7230</v>
      </c>
      <c r="F376">
        <f>IF(A375=Emisiones_CH4_CO2eq_LA[[#This Row],[País]],IFERROR(Emisiones_CH4_CO2eq_LA[[#This Row],[Agricultura (kilotoneladas CO₂e)]]-E375,0),0)</f>
        <v>350</v>
      </c>
      <c r="G376">
        <f>IF(A375=Emisiones_CH4_CO2eq_LA[[#This Row],[País]],IFERROR(((Emisiones_CH4_CO2eq_LA[[#This Row],[Agricultura (kilotoneladas CO₂e)]]-E375)/E375)*100,0),0)</f>
        <v>5.0872093023255811</v>
      </c>
      <c r="H376">
        <v>1.1926756845925399</v>
      </c>
      <c r="I376">
        <v>0</v>
      </c>
      <c r="J376">
        <f>IF(A375=Emisiones_CH4_CO2eq_LA[[#This Row],[País]],IFERROR(Emisiones_CH4_CO2eq_LA[[#This Row],[Emisiones Fugitivas (kilotoneladas CO₂e)]]-I375,0),0)</f>
        <v>0</v>
      </c>
      <c r="K376">
        <f>IF(A375=Emisiones_CH4_CO2eq_LA[[#This Row],[País]],IFERROR(((Emisiones_CH4_CO2eq_LA[[#This Row],[Emisiones Fugitivas (kilotoneladas CO₂e)]]-I375)/I375)*100,0),0)</f>
        <v>0</v>
      </c>
      <c r="L376">
        <v>0</v>
      </c>
      <c r="M376">
        <v>880</v>
      </c>
      <c r="N376">
        <f>IF(A375=Emisiones_CH4_CO2eq_LA[[#This Row],[País]],IFERROR(Emisiones_CH4_CO2eq_LA[[#This Row],[Residuos (kilotoneladas CO₂e)]]-M375,0),0)</f>
        <v>20</v>
      </c>
      <c r="O376">
        <f>IF(A375=Emisiones_CH4_CO2eq_LA[[#This Row],[País]],IFERROR(((Emisiones_CH4_CO2eq_LA[[#This Row],[Residuos (kilotoneladas CO₂e)]]-M375)/M375)*100,0),0)</f>
        <v>2.3255813953488373</v>
      </c>
      <c r="P376">
        <v>0.145166611679313</v>
      </c>
      <c r="Q376">
        <v>700</v>
      </c>
      <c r="R376">
        <f>IF(A375=Emisiones_CH4_CO2eq_LA[[#This Row],[País]],IFERROR(Emisiones_CH4_CO2eq_LA[[#This Row],[UCTUS (kilotoneladas CO₂e)]]-Q375,0),0)</f>
        <v>570</v>
      </c>
      <c r="S376">
        <f>IF(A375=Emisiones_CH4_CO2eq_LA[[#This Row],[País]],IFERROR(((Emisiones_CH4_CO2eq_LA[[#This Row],[UCTUS (kilotoneladas CO₂e)]]-Q375)/Q375)*100,0),0)</f>
        <v>438.46153846153851</v>
      </c>
      <c r="T376">
        <v>0.115473441108545</v>
      </c>
      <c r="U376">
        <v>0</v>
      </c>
      <c r="V376">
        <f>IF(A375=Emisiones_CH4_CO2eq_LA[[#This Row],[País]],IFERROR(Emisiones_CH4_CO2eq_LA[[#This Row],[Industria (kilotoneladas CO₂e)]]-U375,0),0)</f>
        <v>0</v>
      </c>
      <c r="W376">
        <f>IF(A375=Emisiones_CH4_CO2eq_LA[[#This Row],[País]],IFERROR(((Emisiones_CH4_CO2eq_LA[[#This Row],[Industria (kilotoneladas CO₂e)]]-U375)/U375)*100,0),0)</f>
        <v>0</v>
      </c>
      <c r="X376">
        <v>0</v>
      </c>
      <c r="Y376">
        <v>880</v>
      </c>
      <c r="Z376">
        <f>IF(A375=Emisiones_CH4_CO2eq_LA[[#This Row],[País]],IFERROR(Emisiones_CH4_CO2eq_LA[[#This Row],[Otras Quemas de Combustible (kilotoneladas CO₂e)]]-Y375,0),0)</f>
        <v>-10</v>
      </c>
      <c r="AA376">
        <f>IF(A375=Emisiones_CH4_CO2eq_LA[[#This Row],[País]],IFERROR(((Emisiones_CH4_CO2eq_LA[[#This Row],[Otras Quemas de Combustible (kilotoneladas CO₂e)]]-Y375)/Y375)*100,0),0)</f>
        <v>-1.1235955056179776</v>
      </c>
      <c r="AB376">
        <v>0.15</v>
      </c>
    </row>
    <row r="377" spans="1:28" x14ac:dyDescent="0.25">
      <c r="A377" t="s">
        <v>246</v>
      </c>
      <c r="B377" t="s">
        <v>246</v>
      </c>
      <c r="C377" t="s">
        <v>247</v>
      </c>
      <c r="D377">
        <v>2014</v>
      </c>
      <c r="E377">
        <v>7580</v>
      </c>
      <c r="F377">
        <f>IF(A376=Emisiones_CH4_CO2eq_LA[[#This Row],[País]],IFERROR(Emisiones_CH4_CO2eq_LA[[#This Row],[Agricultura (kilotoneladas CO₂e)]]-E376,0),0)</f>
        <v>350</v>
      </c>
      <c r="G377">
        <f>IF(A376=Emisiones_CH4_CO2eq_LA[[#This Row],[País]],IFERROR(((Emisiones_CH4_CO2eq_LA[[#This Row],[Agricultura (kilotoneladas CO₂e)]]-E376)/E376)*100,0),0)</f>
        <v>4.8409405255878291</v>
      </c>
      <c r="H377">
        <v>1.2339247924466801</v>
      </c>
      <c r="I377">
        <v>0</v>
      </c>
      <c r="J377">
        <f>IF(A376=Emisiones_CH4_CO2eq_LA[[#This Row],[País]],IFERROR(Emisiones_CH4_CO2eq_LA[[#This Row],[Emisiones Fugitivas (kilotoneladas CO₂e)]]-I376,0),0)</f>
        <v>0</v>
      </c>
      <c r="K377">
        <f>IF(A376=Emisiones_CH4_CO2eq_LA[[#This Row],[País]],IFERROR(((Emisiones_CH4_CO2eq_LA[[#This Row],[Emisiones Fugitivas (kilotoneladas CO₂e)]]-I376)/I376)*100,0),0)</f>
        <v>0</v>
      </c>
      <c r="L377">
        <v>0</v>
      </c>
      <c r="M377">
        <v>890</v>
      </c>
      <c r="N377">
        <f>IF(A376=Emisiones_CH4_CO2eq_LA[[#This Row],[País]],IFERROR(Emisiones_CH4_CO2eq_LA[[#This Row],[Residuos (kilotoneladas CO₂e)]]-M376,0),0)</f>
        <v>10</v>
      </c>
      <c r="O377">
        <f>IF(A376=Emisiones_CH4_CO2eq_LA[[#This Row],[País]],IFERROR(((Emisiones_CH4_CO2eq_LA[[#This Row],[Residuos (kilotoneladas CO₂e)]]-M376)/M376)*100,0),0)</f>
        <v>1.1363636363636365</v>
      </c>
      <c r="P377">
        <v>0.14488035161972901</v>
      </c>
      <c r="Q377">
        <v>930</v>
      </c>
      <c r="R377">
        <f>IF(A376=Emisiones_CH4_CO2eq_LA[[#This Row],[País]],IFERROR(Emisiones_CH4_CO2eq_LA[[#This Row],[UCTUS (kilotoneladas CO₂e)]]-Q376,0),0)</f>
        <v>230</v>
      </c>
      <c r="S377">
        <f>IF(A376=Emisiones_CH4_CO2eq_LA[[#This Row],[País]],IFERROR(((Emisiones_CH4_CO2eq_LA[[#This Row],[UCTUS (kilotoneladas CO₂e)]]-Q376)/Q376)*100,0),0)</f>
        <v>32.857142857142854</v>
      </c>
      <c r="T377">
        <v>0.15139182809702101</v>
      </c>
      <c r="U377">
        <v>0</v>
      </c>
      <c r="V377">
        <f>IF(A376=Emisiones_CH4_CO2eq_LA[[#This Row],[País]],IFERROR(Emisiones_CH4_CO2eq_LA[[#This Row],[Industria (kilotoneladas CO₂e)]]-U376,0),0)</f>
        <v>0</v>
      </c>
      <c r="W377">
        <f>IF(A376=Emisiones_CH4_CO2eq_LA[[#This Row],[País]],IFERROR(((Emisiones_CH4_CO2eq_LA[[#This Row],[Industria (kilotoneladas CO₂e)]]-U376)/U376)*100,0),0)</f>
        <v>0</v>
      </c>
      <c r="X377">
        <v>0</v>
      </c>
      <c r="Y377">
        <v>880</v>
      </c>
      <c r="Z377">
        <f>IF(A376=Emisiones_CH4_CO2eq_LA[[#This Row],[País]],IFERROR(Emisiones_CH4_CO2eq_LA[[#This Row],[Otras Quemas de Combustible (kilotoneladas CO₂e)]]-Y376,0),0)</f>
        <v>0</v>
      </c>
      <c r="AA377">
        <f>IF(A376=Emisiones_CH4_CO2eq_LA[[#This Row],[País]],IFERROR(((Emisiones_CH4_CO2eq_LA[[#This Row],[Otras Quemas de Combustible (kilotoneladas CO₂e)]]-Y376)/Y376)*100,0),0)</f>
        <v>0</v>
      </c>
      <c r="AB377">
        <v>0.14000000000000001</v>
      </c>
    </row>
    <row r="378" spans="1:28" x14ac:dyDescent="0.25">
      <c r="A378" t="s">
        <v>246</v>
      </c>
      <c r="B378" t="s">
        <v>246</v>
      </c>
      <c r="C378" t="s">
        <v>247</v>
      </c>
      <c r="D378">
        <v>2015</v>
      </c>
      <c r="E378">
        <v>7900</v>
      </c>
      <c r="F378">
        <f>IF(A377=Emisiones_CH4_CO2eq_LA[[#This Row],[País]],IFERROR(Emisiones_CH4_CO2eq_LA[[#This Row],[Agricultura (kilotoneladas CO₂e)]]-E377,0),0)</f>
        <v>320</v>
      </c>
      <c r="G378">
        <f>IF(A377=Emisiones_CH4_CO2eq_LA[[#This Row],[País]],IFERROR(((Emisiones_CH4_CO2eq_LA[[#This Row],[Agricultura (kilotoneladas CO₂e)]]-E377)/E377)*100,0),0)</f>
        <v>4.2216358839050132</v>
      </c>
      <c r="H378">
        <v>1.2694841716214</v>
      </c>
      <c r="I378">
        <v>0</v>
      </c>
      <c r="J378">
        <f>IF(A377=Emisiones_CH4_CO2eq_LA[[#This Row],[País]],IFERROR(Emisiones_CH4_CO2eq_LA[[#This Row],[Emisiones Fugitivas (kilotoneladas CO₂e)]]-I377,0),0)</f>
        <v>0</v>
      </c>
      <c r="K378">
        <f>IF(A377=Emisiones_CH4_CO2eq_LA[[#This Row],[País]],IFERROR(((Emisiones_CH4_CO2eq_LA[[#This Row],[Emisiones Fugitivas (kilotoneladas CO₂e)]]-I377)/I377)*100,0),0)</f>
        <v>0</v>
      </c>
      <c r="L378">
        <v>0</v>
      </c>
      <c r="M378">
        <v>910</v>
      </c>
      <c r="N378">
        <f>IF(A377=Emisiones_CH4_CO2eq_LA[[#This Row],[País]],IFERROR(Emisiones_CH4_CO2eq_LA[[#This Row],[Residuos (kilotoneladas CO₂e)]]-M377,0),0)</f>
        <v>20</v>
      </c>
      <c r="O378">
        <f>IF(A377=Emisiones_CH4_CO2eq_LA[[#This Row],[País]],IFERROR(((Emisiones_CH4_CO2eq_LA[[#This Row],[Residuos (kilotoneladas CO₂e)]]-M377)/M377)*100,0),0)</f>
        <v>2.2471910112359552</v>
      </c>
      <c r="P378">
        <v>0.14623172103487</v>
      </c>
      <c r="Q378">
        <v>370</v>
      </c>
      <c r="R378">
        <f>IF(A377=Emisiones_CH4_CO2eq_LA[[#This Row],[País]],IFERROR(Emisiones_CH4_CO2eq_LA[[#This Row],[UCTUS (kilotoneladas CO₂e)]]-Q377,0),0)</f>
        <v>-560</v>
      </c>
      <c r="S378">
        <f>IF(A377=Emisiones_CH4_CO2eq_LA[[#This Row],[País]],IFERROR(((Emisiones_CH4_CO2eq_LA[[#This Row],[UCTUS (kilotoneladas CO₂e)]]-Q377)/Q377)*100,0),0)</f>
        <v>-60.215053763440864</v>
      </c>
      <c r="T378">
        <v>5.9456853607584702E-2</v>
      </c>
      <c r="U378">
        <v>0</v>
      </c>
      <c r="V378">
        <f>IF(A377=Emisiones_CH4_CO2eq_LA[[#This Row],[País]],IFERROR(Emisiones_CH4_CO2eq_LA[[#This Row],[Industria (kilotoneladas CO₂e)]]-U377,0),0)</f>
        <v>0</v>
      </c>
      <c r="W378">
        <f>IF(A377=Emisiones_CH4_CO2eq_LA[[#This Row],[País]],IFERROR(((Emisiones_CH4_CO2eq_LA[[#This Row],[Industria (kilotoneladas CO₂e)]]-U377)/U377)*100,0),0)</f>
        <v>0</v>
      </c>
      <c r="X378">
        <v>0</v>
      </c>
      <c r="Y378">
        <v>880</v>
      </c>
      <c r="Z378">
        <f>IF(A377=Emisiones_CH4_CO2eq_LA[[#This Row],[País]],IFERROR(Emisiones_CH4_CO2eq_LA[[#This Row],[Otras Quemas de Combustible (kilotoneladas CO₂e)]]-Y377,0),0)</f>
        <v>0</v>
      </c>
      <c r="AA378">
        <f>IF(A377=Emisiones_CH4_CO2eq_LA[[#This Row],[País]],IFERROR(((Emisiones_CH4_CO2eq_LA[[#This Row],[Otras Quemas de Combustible (kilotoneladas CO₂e)]]-Y377)/Y377)*100,0),0)</f>
        <v>0</v>
      </c>
      <c r="AB378">
        <v>0.14000000000000001</v>
      </c>
    </row>
    <row r="379" spans="1:28" x14ac:dyDescent="0.25">
      <c r="A379" t="s">
        <v>246</v>
      </c>
      <c r="B379" t="s">
        <v>246</v>
      </c>
      <c r="C379" t="s">
        <v>247</v>
      </c>
      <c r="D379">
        <v>2016</v>
      </c>
      <c r="E379">
        <v>7830</v>
      </c>
      <c r="F379">
        <f>IF(A378=Emisiones_CH4_CO2eq_LA[[#This Row],[País]],IFERROR(Emisiones_CH4_CO2eq_LA[[#This Row],[Agricultura (kilotoneladas CO₂e)]]-E378,0),0)</f>
        <v>-70</v>
      </c>
      <c r="G379">
        <f>IF(A378=Emisiones_CH4_CO2eq_LA[[#This Row],[País]],IFERROR(((Emisiones_CH4_CO2eq_LA[[#This Row],[Agricultura (kilotoneladas CO₂e)]]-E378)/E378)*100,0),0)</f>
        <v>-0.88607594936708867</v>
      </c>
      <c r="H379">
        <v>1.24206852791878</v>
      </c>
      <c r="I379">
        <v>0</v>
      </c>
      <c r="J379">
        <f>IF(A378=Emisiones_CH4_CO2eq_LA[[#This Row],[País]],IFERROR(Emisiones_CH4_CO2eq_LA[[#This Row],[Emisiones Fugitivas (kilotoneladas CO₂e)]]-I378,0),0)</f>
        <v>0</v>
      </c>
      <c r="K379">
        <f>IF(A378=Emisiones_CH4_CO2eq_LA[[#This Row],[País]],IFERROR(((Emisiones_CH4_CO2eq_LA[[#This Row],[Emisiones Fugitivas (kilotoneladas CO₂e)]]-I378)/I378)*100,0),0)</f>
        <v>0</v>
      </c>
      <c r="L379">
        <v>0</v>
      </c>
      <c r="M379">
        <v>920</v>
      </c>
      <c r="N379">
        <f>IF(A378=Emisiones_CH4_CO2eq_LA[[#This Row],[País]],IFERROR(Emisiones_CH4_CO2eq_LA[[#This Row],[Residuos (kilotoneladas CO₂e)]]-M378,0),0)</f>
        <v>10</v>
      </c>
      <c r="O379">
        <f>IF(A378=Emisiones_CH4_CO2eq_LA[[#This Row],[País]],IFERROR(((Emisiones_CH4_CO2eq_LA[[#This Row],[Residuos (kilotoneladas CO₂e)]]-M378)/M378)*100,0),0)</f>
        <v>1.098901098901099</v>
      </c>
      <c r="P379">
        <v>0.14593908629441599</v>
      </c>
      <c r="Q379">
        <v>1020</v>
      </c>
      <c r="R379">
        <f>IF(A378=Emisiones_CH4_CO2eq_LA[[#This Row],[País]],IFERROR(Emisiones_CH4_CO2eq_LA[[#This Row],[UCTUS (kilotoneladas CO₂e)]]-Q378,0),0)</f>
        <v>650</v>
      </c>
      <c r="S379">
        <f>IF(A378=Emisiones_CH4_CO2eq_LA[[#This Row],[País]],IFERROR(((Emisiones_CH4_CO2eq_LA[[#This Row],[UCTUS (kilotoneladas CO₂e)]]-Q378)/Q378)*100,0),0)</f>
        <v>175.67567567567568</v>
      </c>
      <c r="T379">
        <v>0.16180203045685199</v>
      </c>
      <c r="U379">
        <v>0</v>
      </c>
      <c r="V379">
        <f>IF(A378=Emisiones_CH4_CO2eq_LA[[#This Row],[País]],IFERROR(Emisiones_CH4_CO2eq_LA[[#This Row],[Industria (kilotoneladas CO₂e)]]-U378,0),0)</f>
        <v>0</v>
      </c>
      <c r="W379">
        <f>IF(A378=Emisiones_CH4_CO2eq_LA[[#This Row],[País]],IFERROR(((Emisiones_CH4_CO2eq_LA[[#This Row],[Industria (kilotoneladas CO₂e)]]-U378)/U378)*100,0),0)</f>
        <v>0</v>
      </c>
      <c r="X379">
        <v>0</v>
      </c>
      <c r="Y379">
        <v>880</v>
      </c>
      <c r="Z379">
        <f>IF(A378=Emisiones_CH4_CO2eq_LA[[#This Row],[País]],IFERROR(Emisiones_CH4_CO2eq_LA[[#This Row],[Otras Quemas de Combustible (kilotoneladas CO₂e)]]-Y378,0),0)</f>
        <v>0</v>
      </c>
      <c r="AA379">
        <f>IF(A378=Emisiones_CH4_CO2eq_LA[[#This Row],[País]],IFERROR(((Emisiones_CH4_CO2eq_LA[[#This Row],[Otras Quemas de Combustible (kilotoneladas CO₂e)]]-Y378)/Y378)*100,0),0)</f>
        <v>0</v>
      </c>
      <c r="AB379">
        <v>0.14000000000000001</v>
      </c>
    </row>
    <row r="380" spans="1:28" x14ac:dyDescent="0.25">
      <c r="A380" t="s">
        <v>264</v>
      </c>
      <c r="B380" t="s">
        <v>464</v>
      </c>
      <c r="C380" t="s">
        <v>265</v>
      </c>
      <c r="D380">
        <v>1990</v>
      </c>
      <c r="E380">
        <v>2160</v>
      </c>
      <c r="F380">
        <f>IF(A379=Emisiones_CH4_CO2eq_LA[[#This Row],[País]],IFERROR(Emisiones_CH4_CO2eq_LA[[#This Row],[Agricultura (kilotoneladas CO₂e)]]-E379,0),0)</f>
        <v>0</v>
      </c>
      <c r="G380">
        <f>IF(A379=Emisiones_CH4_CO2eq_LA[[#This Row],[País]],IFERROR(((Emisiones_CH4_CO2eq_LA[[#This Row],[Agricultura (kilotoneladas CO₂e)]]-E379)/E379)*100,0),0)</f>
        <v>0</v>
      </c>
      <c r="H380">
        <v>0.87414002428166704</v>
      </c>
      <c r="I380">
        <v>0</v>
      </c>
      <c r="J380">
        <f>IF(A379=Emisiones_CH4_CO2eq_LA[[#This Row],[País]],IFERROR(Emisiones_CH4_CO2eq_LA[[#This Row],[Emisiones Fugitivas (kilotoneladas CO₂e)]]-I379,0),0)</f>
        <v>0</v>
      </c>
      <c r="K380">
        <f>IF(A379=Emisiones_CH4_CO2eq_LA[[#This Row],[País]],IFERROR(((Emisiones_CH4_CO2eq_LA[[#This Row],[Emisiones Fugitivas (kilotoneladas CO₂e)]]-I379)/I379)*100,0),0)</f>
        <v>0</v>
      </c>
      <c r="L380">
        <v>0</v>
      </c>
      <c r="M380">
        <v>1740</v>
      </c>
      <c r="N380">
        <f>IF(A379=Emisiones_CH4_CO2eq_LA[[#This Row],[País]],IFERROR(Emisiones_CH4_CO2eq_LA[[#This Row],[Residuos (kilotoneladas CO₂e)]]-M379,0),0)</f>
        <v>0</v>
      </c>
      <c r="O380">
        <f>IF(A379=Emisiones_CH4_CO2eq_LA[[#This Row],[País]],IFERROR(((Emisiones_CH4_CO2eq_LA[[#This Row],[Residuos (kilotoneladas CO₂e)]]-M379)/M379)*100,0),0)</f>
        <v>0</v>
      </c>
      <c r="P380">
        <v>0.70416835289356505</v>
      </c>
      <c r="Q380">
        <v>110</v>
      </c>
      <c r="R380">
        <f>IF(A379=Emisiones_CH4_CO2eq_LA[[#This Row],[País]],IFERROR(Emisiones_CH4_CO2eq_LA[[#This Row],[UCTUS (kilotoneladas CO₂e)]]-Q379,0),0)</f>
        <v>0</v>
      </c>
      <c r="S380">
        <f>IF(A379=Emisiones_CH4_CO2eq_LA[[#This Row],[País]],IFERROR(((Emisiones_CH4_CO2eq_LA[[#This Row],[UCTUS (kilotoneladas CO₂e)]]-Q379)/Q379)*100,0),0)</f>
        <v>0</v>
      </c>
      <c r="T380">
        <v>4.4516390125455198E-2</v>
      </c>
      <c r="U380">
        <v>0</v>
      </c>
      <c r="V380">
        <f>IF(A379=Emisiones_CH4_CO2eq_LA[[#This Row],[País]],IFERROR(Emisiones_CH4_CO2eq_LA[[#This Row],[Industria (kilotoneladas CO₂e)]]-U379,0),0)</f>
        <v>0</v>
      </c>
      <c r="W380">
        <f>IF(A379=Emisiones_CH4_CO2eq_LA[[#This Row],[País]],IFERROR(((Emisiones_CH4_CO2eq_LA[[#This Row],[Industria (kilotoneladas CO₂e)]]-U379)/U379)*100,0),0)</f>
        <v>0</v>
      </c>
      <c r="X380">
        <v>0</v>
      </c>
      <c r="Y380">
        <v>360</v>
      </c>
      <c r="Z380">
        <f>IF(A379=Emisiones_CH4_CO2eq_LA[[#This Row],[País]],IFERROR(Emisiones_CH4_CO2eq_LA[[#This Row],[Otras Quemas de Combustible (kilotoneladas CO₂e)]]-Y379,0),0)</f>
        <v>0</v>
      </c>
      <c r="AA380">
        <f>IF(A379=Emisiones_CH4_CO2eq_LA[[#This Row],[País]],IFERROR(((Emisiones_CH4_CO2eq_LA[[#This Row],[Otras Quemas de Combustible (kilotoneladas CO₂e)]]-Y379)/Y379)*100,0),0)</f>
        <v>0</v>
      </c>
      <c r="AB380">
        <v>0.15</v>
      </c>
    </row>
    <row r="381" spans="1:28" x14ac:dyDescent="0.25">
      <c r="A381" t="s">
        <v>264</v>
      </c>
      <c r="B381" t="s">
        <v>464</v>
      </c>
      <c r="C381" t="s">
        <v>265</v>
      </c>
      <c r="D381">
        <v>1991</v>
      </c>
      <c r="E381">
        <v>2190</v>
      </c>
      <c r="F381">
        <f>IF(A380=Emisiones_CH4_CO2eq_LA[[#This Row],[País]],IFERROR(Emisiones_CH4_CO2eq_LA[[#This Row],[Agricultura (kilotoneladas CO₂e)]]-E380,0),0)</f>
        <v>30</v>
      </c>
      <c r="G381">
        <f>IF(A380=Emisiones_CH4_CO2eq_LA[[#This Row],[País]],IFERROR(((Emisiones_CH4_CO2eq_LA[[#This Row],[Agricultura (kilotoneladas CO₂e)]]-E380)/E380)*100,0),0)</f>
        <v>1.3888888888888888</v>
      </c>
      <c r="H381">
        <v>0.86801426872770504</v>
      </c>
      <c r="I381">
        <v>0</v>
      </c>
      <c r="J381">
        <f>IF(A380=Emisiones_CH4_CO2eq_LA[[#This Row],[País]],IFERROR(Emisiones_CH4_CO2eq_LA[[#This Row],[Emisiones Fugitivas (kilotoneladas CO₂e)]]-I380,0),0)</f>
        <v>0</v>
      </c>
      <c r="K381">
        <f>IF(A380=Emisiones_CH4_CO2eq_LA[[#This Row],[País]],IFERROR(((Emisiones_CH4_CO2eq_LA[[#This Row],[Emisiones Fugitivas (kilotoneladas CO₂e)]]-I380)/I380)*100,0),0)</f>
        <v>0</v>
      </c>
      <c r="L381">
        <v>0</v>
      </c>
      <c r="M381">
        <v>1780</v>
      </c>
      <c r="N381">
        <f>IF(A380=Emisiones_CH4_CO2eq_LA[[#This Row],[País]],IFERROR(Emisiones_CH4_CO2eq_LA[[#This Row],[Residuos (kilotoneladas CO₂e)]]-M380,0),0)</f>
        <v>40</v>
      </c>
      <c r="O381">
        <f>IF(A380=Emisiones_CH4_CO2eq_LA[[#This Row],[País]],IFERROR(((Emisiones_CH4_CO2eq_LA[[#This Row],[Residuos (kilotoneladas CO₂e)]]-M380)/M380)*100,0),0)</f>
        <v>2.2988505747126435</v>
      </c>
      <c r="P381">
        <v>0.70550931430836294</v>
      </c>
      <c r="Q381">
        <v>110</v>
      </c>
      <c r="R381">
        <f>IF(A380=Emisiones_CH4_CO2eq_LA[[#This Row],[País]],IFERROR(Emisiones_CH4_CO2eq_LA[[#This Row],[UCTUS (kilotoneladas CO₂e)]]-Q380,0),0)</f>
        <v>0</v>
      </c>
      <c r="S381">
        <f>IF(A380=Emisiones_CH4_CO2eq_LA[[#This Row],[País]],IFERROR(((Emisiones_CH4_CO2eq_LA[[#This Row],[UCTUS (kilotoneladas CO₂e)]]-Q380)/Q380)*100,0),0)</f>
        <v>0</v>
      </c>
      <c r="T381">
        <v>4.3598890210067298E-2</v>
      </c>
      <c r="U381">
        <v>0</v>
      </c>
      <c r="V381">
        <f>IF(A380=Emisiones_CH4_CO2eq_LA[[#This Row],[País]],IFERROR(Emisiones_CH4_CO2eq_LA[[#This Row],[Industria (kilotoneladas CO₂e)]]-U380,0),0)</f>
        <v>0</v>
      </c>
      <c r="W381">
        <f>IF(A380=Emisiones_CH4_CO2eq_LA[[#This Row],[País]],IFERROR(((Emisiones_CH4_CO2eq_LA[[#This Row],[Industria (kilotoneladas CO₂e)]]-U380)/U380)*100,0),0)</f>
        <v>0</v>
      </c>
      <c r="X381">
        <v>0</v>
      </c>
      <c r="Y381">
        <v>370</v>
      </c>
      <c r="Z381">
        <f>IF(A380=Emisiones_CH4_CO2eq_LA[[#This Row],[País]],IFERROR(Emisiones_CH4_CO2eq_LA[[#This Row],[Otras Quemas de Combustible (kilotoneladas CO₂e)]]-Y380,0),0)</f>
        <v>10</v>
      </c>
      <c r="AA381">
        <f>IF(A380=Emisiones_CH4_CO2eq_LA[[#This Row],[País]],IFERROR(((Emisiones_CH4_CO2eq_LA[[#This Row],[Otras Quemas de Combustible (kilotoneladas CO₂e)]]-Y380)/Y380)*100,0),0)</f>
        <v>2.7777777777777777</v>
      </c>
      <c r="AB381">
        <v>0.15</v>
      </c>
    </row>
    <row r="382" spans="1:28" x14ac:dyDescent="0.25">
      <c r="A382" t="s">
        <v>264</v>
      </c>
      <c r="B382" t="s">
        <v>464</v>
      </c>
      <c r="C382" t="s">
        <v>265</v>
      </c>
      <c r="D382">
        <v>1992</v>
      </c>
      <c r="E382">
        <v>2230</v>
      </c>
      <c r="F382">
        <f>IF(A381=Emisiones_CH4_CO2eq_LA[[#This Row],[País]],IFERROR(Emisiones_CH4_CO2eq_LA[[#This Row],[Agricultura (kilotoneladas CO₂e)]]-E381,0),0)</f>
        <v>40</v>
      </c>
      <c r="G382">
        <f>IF(A381=Emisiones_CH4_CO2eq_LA[[#This Row],[País]],IFERROR(((Emisiones_CH4_CO2eq_LA[[#This Row],[Agricultura (kilotoneladas CO₂e)]]-E381)/E381)*100,0),0)</f>
        <v>1.8264840182648401</v>
      </c>
      <c r="H382">
        <v>0.86568322981366397</v>
      </c>
      <c r="I382">
        <v>0</v>
      </c>
      <c r="J382">
        <f>IF(A381=Emisiones_CH4_CO2eq_LA[[#This Row],[País]],IFERROR(Emisiones_CH4_CO2eq_LA[[#This Row],[Emisiones Fugitivas (kilotoneladas CO₂e)]]-I381,0),0)</f>
        <v>0</v>
      </c>
      <c r="K382">
        <f>IF(A381=Emisiones_CH4_CO2eq_LA[[#This Row],[País]],IFERROR(((Emisiones_CH4_CO2eq_LA[[#This Row],[Emisiones Fugitivas (kilotoneladas CO₂e)]]-I381)/I381)*100,0),0)</f>
        <v>0</v>
      </c>
      <c r="L382">
        <v>0</v>
      </c>
      <c r="M382">
        <v>1820</v>
      </c>
      <c r="N382">
        <f>IF(A381=Emisiones_CH4_CO2eq_LA[[#This Row],[País]],IFERROR(Emisiones_CH4_CO2eq_LA[[#This Row],[Residuos (kilotoneladas CO₂e)]]-M381,0),0)</f>
        <v>40</v>
      </c>
      <c r="O382">
        <f>IF(A381=Emisiones_CH4_CO2eq_LA[[#This Row],[País]],IFERROR(((Emisiones_CH4_CO2eq_LA[[#This Row],[Residuos (kilotoneladas CO₂e)]]-M381)/M381)*100,0),0)</f>
        <v>2.2471910112359552</v>
      </c>
      <c r="P382">
        <v>0.70652173913043403</v>
      </c>
      <c r="Q382">
        <v>110</v>
      </c>
      <c r="R382">
        <f>IF(A381=Emisiones_CH4_CO2eq_LA[[#This Row],[País]],IFERROR(Emisiones_CH4_CO2eq_LA[[#This Row],[UCTUS (kilotoneladas CO₂e)]]-Q381,0),0)</f>
        <v>0</v>
      </c>
      <c r="S382">
        <f>IF(A381=Emisiones_CH4_CO2eq_LA[[#This Row],[País]],IFERROR(((Emisiones_CH4_CO2eq_LA[[#This Row],[UCTUS (kilotoneladas CO₂e)]]-Q381)/Q381)*100,0),0)</f>
        <v>0</v>
      </c>
      <c r="T382">
        <v>4.2701863354037202E-2</v>
      </c>
      <c r="U382">
        <v>0</v>
      </c>
      <c r="V382">
        <f>IF(A381=Emisiones_CH4_CO2eq_LA[[#This Row],[País]],IFERROR(Emisiones_CH4_CO2eq_LA[[#This Row],[Industria (kilotoneladas CO₂e)]]-U381,0),0)</f>
        <v>0</v>
      </c>
      <c r="W382">
        <f>IF(A381=Emisiones_CH4_CO2eq_LA[[#This Row],[País]],IFERROR(((Emisiones_CH4_CO2eq_LA[[#This Row],[Industria (kilotoneladas CO₂e)]]-U381)/U381)*100,0),0)</f>
        <v>0</v>
      </c>
      <c r="X382">
        <v>0</v>
      </c>
      <c r="Y382">
        <v>380</v>
      </c>
      <c r="Z382">
        <f>IF(A381=Emisiones_CH4_CO2eq_LA[[#This Row],[País]],IFERROR(Emisiones_CH4_CO2eq_LA[[#This Row],[Otras Quemas de Combustible (kilotoneladas CO₂e)]]-Y381,0),0)</f>
        <v>10</v>
      </c>
      <c r="AA382">
        <f>IF(A381=Emisiones_CH4_CO2eq_LA[[#This Row],[País]],IFERROR(((Emisiones_CH4_CO2eq_LA[[#This Row],[Otras Quemas de Combustible (kilotoneladas CO₂e)]]-Y381)/Y381)*100,0),0)</f>
        <v>2.7027027027027026</v>
      </c>
      <c r="AB382">
        <v>0.15</v>
      </c>
    </row>
    <row r="383" spans="1:28" x14ac:dyDescent="0.25">
      <c r="A383" t="s">
        <v>264</v>
      </c>
      <c r="B383" t="s">
        <v>464</v>
      </c>
      <c r="C383" t="s">
        <v>265</v>
      </c>
      <c r="D383">
        <v>1993</v>
      </c>
      <c r="E383">
        <v>2240</v>
      </c>
      <c r="F383">
        <f>IF(A382=Emisiones_CH4_CO2eq_LA[[#This Row],[País]],IFERROR(Emisiones_CH4_CO2eq_LA[[#This Row],[Agricultura (kilotoneladas CO₂e)]]-E382,0),0)</f>
        <v>10</v>
      </c>
      <c r="G383">
        <f>IF(A382=Emisiones_CH4_CO2eq_LA[[#This Row],[País]],IFERROR(((Emisiones_CH4_CO2eq_LA[[#This Row],[Agricultura (kilotoneladas CO₂e)]]-E382)/E382)*100,0),0)</f>
        <v>0.44843049327354262</v>
      </c>
      <c r="H383">
        <v>0.85171102661596898</v>
      </c>
      <c r="I383">
        <v>0</v>
      </c>
      <c r="J383">
        <f>IF(A382=Emisiones_CH4_CO2eq_LA[[#This Row],[País]],IFERROR(Emisiones_CH4_CO2eq_LA[[#This Row],[Emisiones Fugitivas (kilotoneladas CO₂e)]]-I382,0),0)</f>
        <v>0</v>
      </c>
      <c r="K383">
        <f>IF(A382=Emisiones_CH4_CO2eq_LA[[#This Row],[País]],IFERROR(((Emisiones_CH4_CO2eq_LA[[#This Row],[Emisiones Fugitivas (kilotoneladas CO₂e)]]-I382)/I382)*100,0),0)</f>
        <v>0</v>
      </c>
      <c r="L383">
        <v>0</v>
      </c>
      <c r="M383">
        <v>1870</v>
      </c>
      <c r="N383">
        <f>IF(A382=Emisiones_CH4_CO2eq_LA[[#This Row],[País]],IFERROR(Emisiones_CH4_CO2eq_LA[[#This Row],[Residuos (kilotoneladas CO₂e)]]-M382,0),0)</f>
        <v>50</v>
      </c>
      <c r="O383">
        <f>IF(A382=Emisiones_CH4_CO2eq_LA[[#This Row],[País]],IFERROR(((Emisiones_CH4_CO2eq_LA[[#This Row],[Residuos (kilotoneladas CO₂e)]]-M382)/M382)*100,0),0)</f>
        <v>2.7472527472527473</v>
      </c>
      <c r="P383">
        <v>0.71102661596958106</v>
      </c>
      <c r="Q383">
        <v>110</v>
      </c>
      <c r="R383">
        <f>IF(A382=Emisiones_CH4_CO2eq_LA[[#This Row],[País]],IFERROR(Emisiones_CH4_CO2eq_LA[[#This Row],[UCTUS (kilotoneladas CO₂e)]]-Q382,0),0)</f>
        <v>0</v>
      </c>
      <c r="S383">
        <f>IF(A382=Emisiones_CH4_CO2eq_LA[[#This Row],[País]],IFERROR(((Emisiones_CH4_CO2eq_LA[[#This Row],[UCTUS (kilotoneladas CO₂e)]]-Q382)/Q382)*100,0),0)</f>
        <v>0</v>
      </c>
      <c r="T383">
        <v>4.1825095057034203E-2</v>
      </c>
      <c r="U383">
        <v>0</v>
      </c>
      <c r="V383">
        <f>IF(A382=Emisiones_CH4_CO2eq_LA[[#This Row],[País]],IFERROR(Emisiones_CH4_CO2eq_LA[[#This Row],[Industria (kilotoneladas CO₂e)]]-U382,0),0)</f>
        <v>0</v>
      </c>
      <c r="W383">
        <f>IF(A382=Emisiones_CH4_CO2eq_LA[[#This Row],[País]],IFERROR(((Emisiones_CH4_CO2eq_LA[[#This Row],[Industria (kilotoneladas CO₂e)]]-U382)/U382)*100,0),0)</f>
        <v>0</v>
      </c>
      <c r="X383">
        <v>0</v>
      </c>
      <c r="Y383">
        <v>390</v>
      </c>
      <c r="Z383">
        <f>IF(A382=Emisiones_CH4_CO2eq_LA[[#This Row],[País]],IFERROR(Emisiones_CH4_CO2eq_LA[[#This Row],[Otras Quemas de Combustible (kilotoneladas CO₂e)]]-Y382,0),0)</f>
        <v>10</v>
      </c>
      <c r="AA383">
        <f>IF(A382=Emisiones_CH4_CO2eq_LA[[#This Row],[País]],IFERROR(((Emisiones_CH4_CO2eq_LA[[#This Row],[Otras Quemas de Combustible (kilotoneladas CO₂e)]]-Y382)/Y382)*100,0),0)</f>
        <v>2.6315789473684208</v>
      </c>
      <c r="AB383">
        <v>0.15</v>
      </c>
    </row>
    <row r="384" spans="1:28" x14ac:dyDescent="0.25">
      <c r="A384" t="s">
        <v>264</v>
      </c>
      <c r="B384" t="s">
        <v>464</v>
      </c>
      <c r="C384" t="s">
        <v>265</v>
      </c>
      <c r="D384">
        <v>1994</v>
      </c>
      <c r="E384">
        <v>2270</v>
      </c>
      <c r="F384">
        <f>IF(A383=Emisiones_CH4_CO2eq_LA[[#This Row],[País]],IFERROR(Emisiones_CH4_CO2eq_LA[[#This Row],[Agricultura (kilotoneladas CO₂e)]]-E383,0),0)</f>
        <v>30</v>
      </c>
      <c r="G384">
        <f>IF(A383=Emisiones_CH4_CO2eq_LA[[#This Row],[País]],IFERROR(((Emisiones_CH4_CO2eq_LA[[#This Row],[Agricultura (kilotoneladas CO₂e)]]-E383)/E383)*100,0),0)</f>
        <v>1.3392857142857142</v>
      </c>
      <c r="H384">
        <v>0.84575260804769004</v>
      </c>
      <c r="I384">
        <v>0</v>
      </c>
      <c r="J384">
        <f>IF(A383=Emisiones_CH4_CO2eq_LA[[#This Row],[País]],IFERROR(Emisiones_CH4_CO2eq_LA[[#This Row],[Emisiones Fugitivas (kilotoneladas CO₂e)]]-I383,0),0)</f>
        <v>0</v>
      </c>
      <c r="K384">
        <f>IF(A383=Emisiones_CH4_CO2eq_LA[[#This Row],[País]],IFERROR(((Emisiones_CH4_CO2eq_LA[[#This Row],[Emisiones Fugitivas (kilotoneladas CO₂e)]]-I383)/I383)*100,0),0)</f>
        <v>0</v>
      </c>
      <c r="L384">
        <v>0</v>
      </c>
      <c r="M384">
        <v>1910</v>
      </c>
      <c r="N384">
        <f>IF(A383=Emisiones_CH4_CO2eq_LA[[#This Row],[País]],IFERROR(Emisiones_CH4_CO2eq_LA[[#This Row],[Residuos (kilotoneladas CO₂e)]]-M383,0),0)</f>
        <v>40</v>
      </c>
      <c r="O384">
        <f>IF(A383=Emisiones_CH4_CO2eq_LA[[#This Row],[País]],IFERROR(((Emisiones_CH4_CO2eq_LA[[#This Row],[Residuos (kilotoneladas CO₂e)]]-M383)/M383)*100,0),0)</f>
        <v>2.1390374331550799</v>
      </c>
      <c r="P384">
        <v>0.71162444113263701</v>
      </c>
      <c r="Q384">
        <v>110</v>
      </c>
      <c r="R384">
        <f>IF(A383=Emisiones_CH4_CO2eq_LA[[#This Row],[País]],IFERROR(Emisiones_CH4_CO2eq_LA[[#This Row],[UCTUS (kilotoneladas CO₂e)]]-Q383,0),0)</f>
        <v>0</v>
      </c>
      <c r="S384">
        <f>IF(A383=Emisiones_CH4_CO2eq_LA[[#This Row],[País]],IFERROR(((Emisiones_CH4_CO2eq_LA[[#This Row],[UCTUS (kilotoneladas CO₂e)]]-Q383)/Q383)*100,0),0)</f>
        <v>0</v>
      </c>
      <c r="T384">
        <v>4.0983606557376998E-2</v>
      </c>
      <c r="U384">
        <v>0</v>
      </c>
      <c r="V384">
        <f>IF(A383=Emisiones_CH4_CO2eq_LA[[#This Row],[País]],IFERROR(Emisiones_CH4_CO2eq_LA[[#This Row],[Industria (kilotoneladas CO₂e)]]-U383,0),0)</f>
        <v>0</v>
      </c>
      <c r="W384">
        <f>IF(A383=Emisiones_CH4_CO2eq_LA[[#This Row],[País]],IFERROR(((Emisiones_CH4_CO2eq_LA[[#This Row],[Industria (kilotoneladas CO₂e)]]-U383)/U383)*100,0),0)</f>
        <v>0</v>
      </c>
      <c r="X384">
        <v>0</v>
      </c>
      <c r="Y384">
        <v>410</v>
      </c>
      <c r="Z384">
        <f>IF(A383=Emisiones_CH4_CO2eq_LA[[#This Row],[País]],IFERROR(Emisiones_CH4_CO2eq_LA[[#This Row],[Otras Quemas de Combustible (kilotoneladas CO₂e)]]-Y383,0),0)</f>
        <v>20</v>
      </c>
      <c r="AA384">
        <f>IF(A383=Emisiones_CH4_CO2eq_LA[[#This Row],[País]],IFERROR(((Emisiones_CH4_CO2eq_LA[[#This Row],[Otras Quemas de Combustible (kilotoneladas CO₂e)]]-Y383)/Y383)*100,0),0)</f>
        <v>5.1282051282051277</v>
      </c>
      <c r="AB384">
        <v>0.15</v>
      </c>
    </row>
    <row r="385" spans="1:28" x14ac:dyDescent="0.25">
      <c r="A385" t="s">
        <v>264</v>
      </c>
      <c r="B385" t="s">
        <v>464</v>
      </c>
      <c r="C385" t="s">
        <v>265</v>
      </c>
      <c r="D385">
        <v>1995</v>
      </c>
      <c r="E385">
        <v>2280</v>
      </c>
      <c r="F385">
        <f>IF(A384=Emisiones_CH4_CO2eq_LA[[#This Row],[País]],IFERROR(Emisiones_CH4_CO2eq_LA[[#This Row],[Agricultura (kilotoneladas CO₂e)]]-E384,0),0)</f>
        <v>10</v>
      </c>
      <c r="G385">
        <f>IF(A384=Emisiones_CH4_CO2eq_LA[[#This Row],[País]],IFERROR(((Emisiones_CH4_CO2eq_LA[[#This Row],[Agricultura (kilotoneladas CO₂e)]]-E384)/E384)*100,0),0)</f>
        <v>0.44052863436123352</v>
      </c>
      <c r="H385">
        <v>0.83211678832116698</v>
      </c>
      <c r="I385">
        <v>0</v>
      </c>
      <c r="J385">
        <f>IF(A384=Emisiones_CH4_CO2eq_LA[[#This Row],[País]],IFERROR(Emisiones_CH4_CO2eq_LA[[#This Row],[Emisiones Fugitivas (kilotoneladas CO₂e)]]-I384,0),0)</f>
        <v>0</v>
      </c>
      <c r="K385">
        <f>IF(A384=Emisiones_CH4_CO2eq_LA[[#This Row],[País]],IFERROR(((Emisiones_CH4_CO2eq_LA[[#This Row],[Emisiones Fugitivas (kilotoneladas CO₂e)]]-I384)/I384)*100,0),0)</f>
        <v>0</v>
      </c>
      <c r="L385">
        <v>0</v>
      </c>
      <c r="M385">
        <v>1800</v>
      </c>
      <c r="N385">
        <f>IF(A384=Emisiones_CH4_CO2eq_LA[[#This Row],[País]],IFERROR(Emisiones_CH4_CO2eq_LA[[#This Row],[Residuos (kilotoneladas CO₂e)]]-M384,0),0)</f>
        <v>-110</v>
      </c>
      <c r="O385">
        <f>IF(A384=Emisiones_CH4_CO2eq_LA[[#This Row],[País]],IFERROR(((Emisiones_CH4_CO2eq_LA[[#This Row],[Residuos (kilotoneladas CO₂e)]]-M384)/M384)*100,0),0)</f>
        <v>-5.7591623036649215</v>
      </c>
      <c r="P385">
        <v>0.65693430656934304</v>
      </c>
      <c r="Q385">
        <v>110</v>
      </c>
      <c r="R385">
        <f>IF(A384=Emisiones_CH4_CO2eq_LA[[#This Row],[País]],IFERROR(Emisiones_CH4_CO2eq_LA[[#This Row],[UCTUS (kilotoneladas CO₂e)]]-Q384,0),0)</f>
        <v>0</v>
      </c>
      <c r="S385">
        <f>IF(A384=Emisiones_CH4_CO2eq_LA[[#This Row],[País]],IFERROR(((Emisiones_CH4_CO2eq_LA[[#This Row],[UCTUS (kilotoneladas CO₂e)]]-Q384)/Q384)*100,0),0)</f>
        <v>0</v>
      </c>
      <c r="T385">
        <v>4.0145985401459798E-2</v>
      </c>
      <c r="U385">
        <v>0</v>
      </c>
      <c r="V385">
        <f>IF(A384=Emisiones_CH4_CO2eq_LA[[#This Row],[País]],IFERROR(Emisiones_CH4_CO2eq_LA[[#This Row],[Industria (kilotoneladas CO₂e)]]-U384,0),0)</f>
        <v>0</v>
      </c>
      <c r="W385">
        <f>IF(A384=Emisiones_CH4_CO2eq_LA[[#This Row],[País]],IFERROR(((Emisiones_CH4_CO2eq_LA[[#This Row],[Industria (kilotoneladas CO₂e)]]-U384)/U384)*100,0),0)</f>
        <v>0</v>
      </c>
      <c r="X385">
        <v>0</v>
      </c>
      <c r="Y385">
        <v>420</v>
      </c>
      <c r="Z385">
        <f>IF(A384=Emisiones_CH4_CO2eq_LA[[#This Row],[País]],IFERROR(Emisiones_CH4_CO2eq_LA[[#This Row],[Otras Quemas de Combustible (kilotoneladas CO₂e)]]-Y384,0),0)</f>
        <v>10</v>
      </c>
      <c r="AA385">
        <f>IF(A384=Emisiones_CH4_CO2eq_LA[[#This Row],[País]],IFERROR(((Emisiones_CH4_CO2eq_LA[[#This Row],[Otras Quemas de Combustible (kilotoneladas CO₂e)]]-Y384)/Y384)*100,0),0)</f>
        <v>2.4390243902439024</v>
      </c>
      <c r="AB385">
        <v>0.15</v>
      </c>
    </row>
    <row r="386" spans="1:28" x14ac:dyDescent="0.25">
      <c r="A386" t="s">
        <v>264</v>
      </c>
      <c r="B386" t="s">
        <v>464</v>
      </c>
      <c r="C386" t="s">
        <v>265</v>
      </c>
      <c r="D386">
        <v>1996</v>
      </c>
      <c r="E386">
        <v>2250</v>
      </c>
      <c r="F386">
        <f>IF(A385=Emisiones_CH4_CO2eq_LA[[#This Row],[País]],IFERROR(Emisiones_CH4_CO2eq_LA[[#This Row],[Agricultura (kilotoneladas CO₂e)]]-E385,0),0)</f>
        <v>-30</v>
      </c>
      <c r="G386">
        <f>IF(A385=Emisiones_CH4_CO2eq_LA[[#This Row],[País]],IFERROR(((Emisiones_CH4_CO2eq_LA[[#This Row],[Agricultura (kilotoneladas CO₂e)]]-E385)/E385)*100,0),0)</f>
        <v>-1.3157894736842104</v>
      </c>
      <c r="H386">
        <v>0.80472103004291795</v>
      </c>
      <c r="I386">
        <v>0</v>
      </c>
      <c r="J386">
        <f>IF(A385=Emisiones_CH4_CO2eq_LA[[#This Row],[País]],IFERROR(Emisiones_CH4_CO2eq_LA[[#This Row],[Emisiones Fugitivas (kilotoneladas CO₂e)]]-I385,0),0)</f>
        <v>0</v>
      </c>
      <c r="K386">
        <f>IF(A385=Emisiones_CH4_CO2eq_LA[[#This Row],[País]],IFERROR(((Emisiones_CH4_CO2eq_LA[[#This Row],[Emisiones Fugitivas (kilotoneladas CO₂e)]]-I385)/I385)*100,0),0)</f>
        <v>0</v>
      </c>
      <c r="L386">
        <v>0</v>
      </c>
      <c r="M386">
        <v>1690</v>
      </c>
      <c r="N386">
        <f>IF(A385=Emisiones_CH4_CO2eq_LA[[#This Row],[País]],IFERROR(Emisiones_CH4_CO2eq_LA[[#This Row],[Residuos (kilotoneladas CO₂e)]]-M385,0),0)</f>
        <v>-110</v>
      </c>
      <c r="O386">
        <f>IF(A385=Emisiones_CH4_CO2eq_LA[[#This Row],[País]],IFERROR(((Emisiones_CH4_CO2eq_LA[[#This Row],[Residuos (kilotoneladas CO₂e)]]-M385)/M385)*100,0),0)</f>
        <v>-6.1111111111111107</v>
      </c>
      <c r="P386">
        <v>0.60443490701001401</v>
      </c>
      <c r="Q386">
        <v>10</v>
      </c>
      <c r="R386">
        <f>IF(A385=Emisiones_CH4_CO2eq_LA[[#This Row],[País]],IFERROR(Emisiones_CH4_CO2eq_LA[[#This Row],[UCTUS (kilotoneladas CO₂e)]]-Q385,0),0)</f>
        <v>-100</v>
      </c>
      <c r="S386">
        <f>IF(A385=Emisiones_CH4_CO2eq_LA[[#This Row],[País]],IFERROR(((Emisiones_CH4_CO2eq_LA[[#This Row],[UCTUS (kilotoneladas CO₂e)]]-Q385)/Q385)*100,0),0)</f>
        <v>-90.909090909090907</v>
      </c>
      <c r="T386">
        <v>3.5765379113018598E-3</v>
      </c>
      <c r="U386">
        <v>0</v>
      </c>
      <c r="V386">
        <f>IF(A385=Emisiones_CH4_CO2eq_LA[[#This Row],[País]],IFERROR(Emisiones_CH4_CO2eq_LA[[#This Row],[Industria (kilotoneladas CO₂e)]]-U385,0),0)</f>
        <v>0</v>
      </c>
      <c r="W386">
        <f>IF(A385=Emisiones_CH4_CO2eq_LA[[#This Row],[País]],IFERROR(((Emisiones_CH4_CO2eq_LA[[#This Row],[Industria (kilotoneladas CO₂e)]]-U385)/U385)*100,0),0)</f>
        <v>0</v>
      </c>
      <c r="X386">
        <v>0</v>
      </c>
      <c r="Y386">
        <v>400</v>
      </c>
      <c r="Z386">
        <f>IF(A385=Emisiones_CH4_CO2eq_LA[[#This Row],[País]],IFERROR(Emisiones_CH4_CO2eq_LA[[#This Row],[Otras Quemas de Combustible (kilotoneladas CO₂e)]]-Y385,0),0)</f>
        <v>-20</v>
      </c>
      <c r="AA386">
        <f>IF(A385=Emisiones_CH4_CO2eq_LA[[#This Row],[País]],IFERROR(((Emisiones_CH4_CO2eq_LA[[#This Row],[Otras Quemas de Combustible (kilotoneladas CO₂e)]]-Y385)/Y385)*100,0),0)</f>
        <v>-4.7619047619047619</v>
      </c>
      <c r="AB386">
        <v>0.14000000000000001</v>
      </c>
    </row>
    <row r="387" spans="1:28" x14ac:dyDescent="0.25">
      <c r="A387" t="s">
        <v>264</v>
      </c>
      <c r="B387" t="s">
        <v>464</v>
      </c>
      <c r="C387" t="s">
        <v>265</v>
      </c>
      <c r="D387">
        <v>1997</v>
      </c>
      <c r="E387">
        <v>2130</v>
      </c>
      <c r="F387">
        <f>IF(A386=Emisiones_CH4_CO2eq_LA[[#This Row],[País]],IFERROR(Emisiones_CH4_CO2eq_LA[[#This Row],[Agricultura (kilotoneladas CO₂e)]]-E386,0),0)</f>
        <v>-120</v>
      </c>
      <c r="G387">
        <f>IF(A386=Emisiones_CH4_CO2eq_LA[[#This Row],[País]],IFERROR(((Emisiones_CH4_CO2eq_LA[[#This Row],[Agricultura (kilotoneladas CO₂e)]]-E386)/E386)*100,0),0)</f>
        <v>-5.3333333333333339</v>
      </c>
      <c r="H387">
        <v>0.746320953048353</v>
      </c>
      <c r="I387">
        <v>0</v>
      </c>
      <c r="J387">
        <f>IF(A386=Emisiones_CH4_CO2eq_LA[[#This Row],[País]],IFERROR(Emisiones_CH4_CO2eq_LA[[#This Row],[Emisiones Fugitivas (kilotoneladas CO₂e)]]-I386,0),0)</f>
        <v>0</v>
      </c>
      <c r="K387">
        <f>IF(A386=Emisiones_CH4_CO2eq_LA[[#This Row],[País]],IFERROR(((Emisiones_CH4_CO2eq_LA[[#This Row],[Emisiones Fugitivas (kilotoneladas CO₂e)]]-I386)/I386)*100,0),0)</f>
        <v>0</v>
      </c>
      <c r="L387">
        <v>0</v>
      </c>
      <c r="M387">
        <v>1580</v>
      </c>
      <c r="N387">
        <f>IF(A386=Emisiones_CH4_CO2eq_LA[[#This Row],[País]],IFERROR(Emisiones_CH4_CO2eq_LA[[#This Row],[Residuos (kilotoneladas CO₂e)]]-M386,0),0)</f>
        <v>-110</v>
      </c>
      <c r="O387">
        <f>IF(A386=Emisiones_CH4_CO2eq_LA[[#This Row],[País]],IFERROR(((Emisiones_CH4_CO2eq_LA[[#This Row],[Residuos (kilotoneladas CO₂e)]]-M386)/M386)*100,0),0)</f>
        <v>-6.5088757396449708</v>
      </c>
      <c r="P387">
        <v>0.55360896986685304</v>
      </c>
      <c r="Q387">
        <v>10</v>
      </c>
      <c r="R387">
        <f>IF(A386=Emisiones_CH4_CO2eq_LA[[#This Row],[País]],IFERROR(Emisiones_CH4_CO2eq_LA[[#This Row],[UCTUS (kilotoneladas CO₂e)]]-Q386,0),0)</f>
        <v>0</v>
      </c>
      <c r="S387">
        <f>IF(A386=Emisiones_CH4_CO2eq_LA[[#This Row],[País]],IFERROR(((Emisiones_CH4_CO2eq_LA[[#This Row],[UCTUS (kilotoneladas CO₂e)]]-Q386)/Q386)*100,0),0)</f>
        <v>0</v>
      </c>
      <c r="T387">
        <v>3.5038542396636299E-3</v>
      </c>
      <c r="U387">
        <v>0</v>
      </c>
      <c r="V387">
        <f>IF(A386=Emisiones_CH4_CO2eq_LA[[#This Row],[País]],IFERROR(Emisiones_CH4_CO2eq_LA[[#This Row],[Industria (kilotoneladas CO₂e)]]-U386,0),0)</f>
        <v>0</v>
      </c>
      <c r="W387">
        <f>IF(A386=Emisiones_CH4_CO2eq_LA[[#This Row],[País]],IFERROR(((Emisiones_CH4_CO2eq_LA[[#This Row],[Industria (kilotoneladas CO₂e)]]-U386)/U386)*100,0),0)</f>
        <v>0</v>
      </c>
      <c r="X387">
        <v>0</v>
      </c>
      <c r="Y387">
        <v>380</v>
      </c>
      <c r="Z387">
        <f>IF(A386=Emisiones_CH4_CO2eq_LA[[#This Row],[País]],IFERROR(Emisiones_CH4_CO2eq_LA[[#This Row],[Otras Quemas de Combustible (kilotoneladas CO₂e)]]-Y386,0),0)</f>
        <v>-20</v>
      </c>
      <c r="AA387">
        <f>IF(A386=Emisiones_CH4_CO2eq_LA[[#This Row],[País]],IFERROR(((Emisiones_CH4_CO2eq_LA[[#This Row],[Otras Quemas de Combustible (kilotoneladas CO₂e)]]-Y386)/Y386)*100,0),0)</f>
        <v>-5</v>
      </c>
      <c r="AB387">
        <v>0.13</v>
      </c>
    </row>
    <row r="388" spans="1:28" x14ac:dyDescent="0.25">
      <c r="A388" t="s">
        <v>264</v>
      </c>
      <c r="B388" t="s">
        <v>464</v>
      </c>
      <c r="C388" t="s">
        <v>265</v>
      </c>
      <c r="D388">
        <v>1998</v>
      </c>
      <c r="E388">
        <v>2160</v>
      </c>
      <c r="F388">
        <f>IF(A387=Emisiones_CH4_CO2eq_LA[[#This Row],[País]],IFERROR(Emisiones_CH4_CO2eq_LA[[#This Row],[Agricultura (kilotoneladas CO₂e)]]-E387,0),0)</f>
        <v>30</v>
      </c>
      <c r="G388">
        <f>IF(A387=Emisiones_CH4_CO2eq_LA[[#This Row],[País]],IFERROR(((Emisiones_CH4_CO2eq_LA[[#This Row],[Agricultura (kilotoneladas CO₂e)]]-E387)/E387)*100,0),0)</f>
        <v>1.4084507042253522</v>
      </c>
      <c r="H388">
        <v>0.74175824175824101</v>
      </c>
      <c r="I388">
        <v>0</v>
      </c>
      <c r="J388">
        <f>IF(A387=Emisiones_CH4_CO2eq_LA[[#This Row],[País]],IFERROR(Emisiones_CH4_CO2eq_LA[[#This Row],[Emisiones Fugitivas (kilotoneladas CO₂e)]]-I387,0),0)</f>
        <v>0</v>
      </c>
      <c r="K388">
        <f>IF(A387=Emisiones_CH4_CO2eq_LA[[#This Row],[País]],IFERROR(((Emisiones_CH4_CO2eq_LA[[#This Row],[Emisiones Fugitivas (kilotoneladas CO₂e)]]-I387)/I387)*100,0),0)</f>
        <v>0</v>
      </c>
      <c r="L388">
        <v>0</v>
      </c>
      <c r="M388">
        <v>1470</v>
      </c>
      <c r="N388">
        <f>IF(A387=Emisiones_CH4_CO2eq_LA[[#This Row],[País]],IFERROR(Emisiones_CH4_CO2eq_LA[[#This Row],[Residuos (kilotoneladas CO₂e)]]-M387,0),0)</f>
        <v>-110</v>
      </c>
      <c r="O388">
        <f>IF(A387=Emisiones_CH4_CO2eq_LA[[#This Row],[País]],IFERROR(((Emisiones_CH4_CO2eq_LA[[#This Row],[Residuos (kilotoneladas CO₂e)]]-M387)/M387)*100,0),0)</f>
        <v>-6.962025316455696</v>
      </c>
      <c r="P388">
        <v>0.50480769230769196</v>
      </c>
      <c r="Q388">
        <v>10</v>
      </c>
      <c r="R388">
        <f>IF(A387=Emisiones_CH4_CO2eq_LA[[#This Row],[País]],IFERROR(Emisiones_CH4_CO2eq_LA[[#This Row],[UCTUS (kilotoneladas CO₂e)]]-Q387,0),0)</f>
        <v>0</v>
      </c>
      <c r="S388">
        <f>IF(A387=Emisiones_CH4_CO2eq_LA[[#This Row],[País]],IFERROR(((Emisiones_CH4_CO2eq_LA[[#This Row],[UCTUS (kilotoneladas CO₂e)]]-Q387)/Q387)*100,0),0)</f>
        <v>0</v>
      </c>
      <c r="T388">
        <v>3.4340659340659301E-3</v>
      </c>
      <c r="U388">
        <v>0</v>
      </c>
      <c r="V388">
        <f>IF(A387=Emisiones_CH4_CO2eq_LA[[#This Row],[País]],IFERROR(Emisiones_CH4_CO2eq_LA[[#This Row],[Industria (kilotoneladas CO₂e)]]-U387,0),0)</f>
        <v>0</v>
      </c>
      <c r="W388">
        <f>IF(A387=Emisiones_CH4_CO2eq_LA[[#This Row],[País]],IFERROR(((Emisiones_CH4_CO2eq_LA[[#This Row],[Industria (kilotoneladas CO₂e)]]-U387)/U387)*100,0),0)</f>
        <v>0</v>
      </c>
      <c r="X388">
        <v>0</v>
      </c>
      <c r="Y388">
        <v>360</v>
      </c>
      <c r="Z388">
        <f>IF(A387=Emisiones_CH4_CO2eq_LA[[#This Row],[País]],IFERROR(Emisiones_CH4_CO2eq_LA[[#This Row],[Otras Quemas de Combustible (kilotoneladas CO₂e)]]-Y387,0),0)</f>
        <v>-20</v>
      </c>
      <c r="AA388">
        <f>IF(A387=Emisiones_CH4_CO2eq_LA[[#This Row],[País]],IFERROR(((Emisiones_CH4_CO2eq_LA[[#This Row],[Otras Quemas de Combustible (kilotoneladas CO₂e)]]-Y387)/Y387)*100,0),0)</f>
        <v>-5.2631578947368416</v>
      </c>
      <c r="AB388">
        <v>0.12</v>
      </c>
    </row>
    <row r="389" spans="1:28" x14ac:dyDescent="0.25">
      <c r="A389" t="s">
        <v>264</v>
      </c>
      <c r="B389" t="s">
        <v>464</v>
      </c>
      <c r="C389" t="s">
        <v>265</v>
      </c>
      <c r="D389">
        <v>1999</v>
      </c>
      <c r="E389">
        <v>2140</v>
      </c>
      <c r="F389">
        <f>IF(A388=Emisiones_CH4_CO2eq_LA[[#This Row],[País]],IFERROR(Emisiones_CH4_CO2eq_LA[[#This Row],[Agricultura (kilotoneladas CO₂e)]]-E388,0),0)</f>
        <v>-20</v>
      </c>
      <c r="G389">
        <f>IF(A388=Emisiones_CH4_CO2eq_LA[[#This Row],[País]],IFERROR(((Emisiones_CH4_CO2eq_LA[[#This Row],[Agricultura (kilotoneladas CO₂e)]]-E388)/E388)*100,0),0)</f>
        <v>-0.92592592592592582</v>
      </c>
      <c r="H389">
        <v>0.72029619656681199</v>
      </c>
      <c r="I389">
        <v>0</v>
      </c>
      <c r="J389">
        <f>IF(A388=Emisiones_CH4_CO2eq_LA[[#This Row],[País]],IFERROR(Emisiones_CH4_CO2eq_LA[[#This Row],[Emisiones Fugitivas (kilotoneladas CO₂e)]]-I388,0),0)</f>
        <v>0</v>
      </c>
      <c r="K389">
        <f>IF(A388=Emisiones_CH4_CO2eq_LA[[#This Row],[País]],IFERROR(((Emisiones_CH4_CO2eq_LA[[#This Row],[Emisiones Fugitivas (kilotoneladas CO₂e)]]-I388)/I388)*100,0),0)</f>
        <v>0</v>
      </c>
      <c r="L389">
        <v>0</v>
      </c>
      <c r="M389">
        <v>1350</v>
      </c>
      <c r="N389">
        <f>IF(A388=Emisiones_CH4_CO2eq_LA[[#This Row],[País]],IFERROR(Emisiones_CH4_CO2eq_LA[[#This Row],[Residuos (kilotoneladas CO₂e)]]-M388,0),0)</f>
        <v>-120</v>
      </c>
      <c r="O389">
        <f>IF(A388=Emisiones_CH4_CO2eq_LA[[#This Row],[País]],IFERROR(((Emisiones_CH4_CO2eq_LA[[#This Row],[Residuos (kilotoneladas CO₂e)]]-M388)/M388)*100,0),0)</f>
        <v>-8.1632653061224492</v>
      </c>
      <c r="P389">
        <v>0.45439246045102599</v>
      </c>
      <c r="Q389">
        <v>10</v>
      </c>
      <c r="R389">
        <f>IF(A388=Emisiones_CH4_CO2eq_LA[[#This Row],[País]],IFERROR(Emisiones_CH4_CO2eq_LA[[#This Row],[UCTUS (kilotoneladas CO₂e)]]-Q388,0),0)</f>
        <v>0</v>
      </c>
      <c r="S389">
        <f>IF(A388=Emisiones_CH4_CO2eq_LA[[#This Row],[País]],IFERROR(((Emisiones_CH4_CO2eq_LA[[#This Row],[UCTUS (kilotoneladas CO₂e)]]-Q388)/Q388)*100,0),0)</f>
        <v>0</v>
      </c>
      <c r="T389">
        <v>3.3658700774150101E-3</v>
      </c>
      <c r="U389">
        <v>0</v>
      </c>
      <c r="V389">
        <f>IF(A388=Emisiones_CH4_CO2eq_LA[[#This Row],[País]],IFERROR(Emisiones_CH4_CO2eq_LA[[#This Row],[Industria (kilotoneladas CO₂e)]]-U388,0),0)</f>
        <v>0</v>
      </c>
      <c r="W389">
        <f>IF(A388=Emisiones_CH4_CO2eq_LA[[#This Row],[País]],IFERROR(((Emisiones_CH4_CO2eq_LA[[#This Row],[Industria (kilotoneladas CO₂e)]]-U388)/U388)*100,0),0)</f>
        <v>0</v>
      </c>
      <c r="X389">
        <v>0</v>
      </c>
      <c r="Y389">
        <v>330</v>
      </c>
      <c r="Z389">
        <f>IF(A388=Emisiones_CH4_CO2eq_LA[[#This Row],[País]],IFERROR(Emisiones_CH4_CO2eq_LA[[#This Row],[Otras Quemas de Combustible (kilotoneladas CO₂e)]]-Y388,0),0)</f>
        <v>-30</v>
      </c>
      <c r="AA389">
        <f>IF(A388=Emisiones_CH4_CO2eq_LA[[#This Row],[País]],IFERROR(((Emisiones_CH4_CO2eq_LA[[#This Row],[Otras Quemas de Combustible (kilotoneladas CO₂e)]]-Y388)/Y388)*100,0),0)</f>
        <v>-8.3333333333333321</v>
      </c>
      <c r="AB389">
        <v>0.11</v>
      </c>
    </row>
    <row r="390" spans="1:28" x14ac:dyDescent="0.25">
      <c r="A390" t="s">
        <v>264</v>
      </c>
      <c r="B390" t="s">
        <v>464</v>
      </c>
      <c r="C390" t="s">
        <v>265</v>
      </c>
      <c r="D390">
        <v>2000</v>
      </c>
      <c r="E390">
        <v>2120</v>
      </c>
      <c r="F390">
        <f>IF(A389=Emisiones_CH4_CO2eq_LA[[#This Row],[País]],IFERROR(Emisiones_CH4_CO2eq_LA[[#This Row],[Agricultura (kilotoneladas CO₂e)]]-E389,0),0)</f>
        <v>-20</v>
      </c>
      <c r="G390">
        <f>IF(A389=Emisiones_CH4_CO2eq_LA[[#This Row],[País]],IFERROR(((Emisiones_CH4_CO2eq_LA[[#This Row],[Agricultura (kilotoneladas CO₂e)]]-E389)/E389)*100,0),0)</f>
        <v>-0.93457943925233633</v>
      </c>
      <c r="H390">
        <v>0.69966996699669903</v>
      </c>
      <c r="I390">
        <v>0</v>
      </c>
      <c r="J390">
        <f>IF(A389=Emisiones_CH4_CO2eq_LA[[#This Row],[País]],IFERROR(Emisiones_CH4_CO2eq_LA[[#This Row],[Emisiones Fugitivas (kilotoneladas CO₂e)]]-I389,0),0)</f>
        <v>0</v>
      </c>
      <c r="K390">
        <f>IF(A389=Emisiones_CH4_CO2eq_LA[[#This Row],[País]],IFERROR(((Emisiones_CH4_CO2eq_LA[[#This Row],[Emisiones Fugitivas (kilotoneladas CO₂e)]]-I389)/I389)*100,0),0)</f>
        <v>0</v>
      </c>
      <c r="L390">
        <v>0</v>
      </c>
      <c r="M390">
        <v>1240</v>
      </c>
      <c r="N390">
        <f>IF(A389=Emisiones_CH4_CO2eq_LA[[#This Row],[País]],IFERROR(Emisiones_CH4_CO2eq_LA[[#This Row],[Residuos (kilotoneladas CO₂e)]]-M389,0),0)</f>
        <v>-110</v>
      </c>
      <c r="O390">
        <f>IF(A389=Emisiones_CH4_CO2eq_LA[[#This Row],[País]],IFERROR(((Emisiones_CH4_CO2eq_LA[[#This Row],[Residuos (kilotoneladas CO₂e)]]-M389)/M389)*100,0),0)</f>
        <v>-8.1481481481481488</v>
      </c>
      <c r="P390">
        <v>0.40924092409240898</v>
      </c>
      <c r="Q390">
        <v>10</v>
      </c>
      <c r="R390">
        <f>IF(A389=Emisiones_CH4_CO2eq_LA[[#This Row],[País]],IFERROR(Emisiones_CH4_CO2eq_LA[[#This Row],[UCTUS (kilotoneladas CO₂e)]]-Q389,0),0)</f>
        <v>0</v>
      </c>
      <c r="S390">
        <f>IF(A389=Emisiones_CH4_CO2eq_LA[[#This Row],[País]],IFERROR(((Emisiones_CH4_CO2eq_LA[[#This Row],[UCTUS (kilotoneladas CO₂e)]]-Q389)/Q389)*100,0),0)</f>
        <v>0</v>
      </c>
      <c r="T390">
        <v>3.3003300330032999E-3</v>
      </c>
      <c r="U390">
        <v>0</v>
      </c>
      <c r="V390">
        <f>IF(A389=Emisiones_CH4_CO2eq_LA[[#This Row],[País]],IFERROR(Emisiones_CH4_CO2eq_LA[[#This Row],[Industria (kilotoneladas CO₂e)]]-U389,0),0)</f>
        <v>0</v>
      </c>
      <c r="W390">
        <f>IF(A389=Emisiones_CH4_CO2eq_LA[[#This Row],[País]],IFERROR(((Emisiones_CH4_CO2eq_LA[[#This Row],[Industria (kilotoneladas CO₂e)]]-U389)/U389)*100,0),0)</f>
        <v>0</v>
      </c>
      <c r="X390">
        <v>0</v>
      </c>
      <c r="Y390">
        <v>310</v>
      </c>
      <c r="Z390">
        <f>IF(A389=Emisiones_CH4_CO2eq_LA[[#This Row],[País]],IFERROR(Emisiones_CH4_CO2eq_LA[[#This Row],[Otras Quemas de Combustible (kilotoneladas CO₂e)]]-Y389,0),0)</f>
        <v>-20</v>
      </c>
      <c r="AA390">
        <f>IF(A389=Emisiones_CH4_CO2eq_LA[[#This Row],[País]],IFERROR(((Emisiones_CH4_CO2eq_LA[[#This Row],[Otras Quemas de Combustible (kilotoneladas CO₂e)]]-Y389)/Y389)*100,0),0)</f>
        <v>-6.0606060606060606</v>
      </c>
      <c r="AB390">
        <v>0.1</v>
      </c>
    </row>
    <row r="391" spans="1:28" x14ac:dyDescent="0.25">
      <c r="A391" t="s">
        <v>264</v>
      </c>
      <c r="B391" t="s">
        <v>464</v>
      </c>
      <c r="C391" t="s">
        <v>265</v>
      </c>
      <c r="D391">
        <v>2001</v>
      </c>
      <c r="E391">
        <v>2390</v>
      </c>
      <c r="F391">
        <f>IF(A390=Emisiones_CH4_CO2eq_LA[[#This Row],[País]],IFERROR(Emisiones_CH4_CO2eq_LA[[#This Row],[Agricultura (kilotoneladas CO₂e)]]-E390,0),0)</f>
        <v>270</v>
      </c>
      <c r="G391">
        <f>IF(A390=Emisiones_CH4_CO2eq_LA[[#This Row],[País]],IFERROR(((Emisiones_CH4_CO2eq_LA[[#This Row],[Agricultura (kilotoneladas CO₂e)]]-E390)/E390)*100,0),0)</f>
        <v>12.735849056603774</v>
      </c>
      <c r="H391">
        <v>0.77346278317152095</v>
      </c>
      <c r="I391">
        <v>0</v>
      </c>
      <c r="J391">
        <f>IF(A390=Emisiones_CH4_CO2eq_LA[[#This Row],[País]],IFERROR(Emisiones_CH4_CO2eq_LA[[#This Row],[Emisiones Fugitivas (kilotoneladas CO₂e)]]-I390,0),0)</f>
        <v>0</v>
      </c>
      <c r="K391">
        <f>IF(A390=Emisiones_CH4_CO2eq_LA[[#This Row],[País]],IFERROR(((Emisiones_CH4_CO2eq_LA[[#This Row],[Emisiones Fugitivas (kilotoneladas CO₂e)]]-I390)/I390)*100,0),0)</f>
        <v>0</v>
      </c>
      <c r="L391">
        <v>0</v>
      </c>
      <c r="M391">
        <v>1290</v>
      </c>
      <c r="N391">
        <f>IF(A390=Emisiones_CH4_CO2eq_LA[[#This Row],[País]],IFERROR(Emisiones_CH4_CO2eq_LA[[#This Row],[Residuos (kilotoneladas CO₂e)]]-M390,0),0)</f>
        <v>50</v>
      </c>
      <c r="O391">
        <f>IF(A390=Emisiones_CH4_CO2eq_LA[[#This Row],[País]],IFERROR(((Emisiones_CH4_CO2eq_LA[[#This Row],[Residuos (kilotoneladas CO₂e)]]-M390)/M390)*100,0),0)</f>
        <v>4.032258064516129</v>
      </c>
      <c r="P391">
        <v>0.41747572815533901</v>
      </c>
      <c r="Q391">
        <v>30</v>
      </c>
      <c r="R391">
        <f>IF(A390=Emisiones_CH4_CO2eq_LA[[#This Row],[País]],IFERROR(Emisiones_CH4_CO2eq_LA[[#This Row],[UCTUS (kilotoneladas CO₂e)]]-Q390,0),0)</f>
        <v>20</v>
      </c>
      <c r="S391">
        <f>IF(A390=Emisiones_CH4_CO2eq_LA[[#This Row],[País]],IFERROR(((Emisiones_CH4_CO2eq_LA[[#This Row],[UCTUS (kilotoneladas CO₂e)]]-Q390)/Q390)*100,0),0)</f>
        <v>200</v>
      </c>
      <c r="T391">
        <v>9.7087378640776604E-3</v>
      </c>
      <c r="U391">
        <v>0</v>
      </c>
      <c r="V391">
        <f>IF(A390=Emisiones_CH4_CO2eq_LA[[#This Row],[País]],IFERROR(Emisiones_CH4_CO2eq_LA[[#This Row],[Industria (kilotoneladas CO₂e)]]-U390,0),0)</f>
        <v>0</v>
      </c>
      <c r="W391">
        <f>IF(A390=Emisiones_CH4_CO2eq_LA[[#This Row],[País]],IFERROR(((Emisiones_CH4_CO2eq_LA[[#This Row],[Industria (kilotoneladas CO₂e)]]-U390)/U390)*100,0),0)</f>
        <v>0</v>
      </c>
      <c r="X391">
        <v>0</v>
      </c>
      <c r="Y391">
        <v>330</v>
      </c>
      <c r="Z391">
        <f>IF(A390=Emisiones_CH4_CO2eq_LA[[#This Row],[País]],IFERROR(Emisiones_CH4_CO2eq_LA[[#This Row],[Otras Quemas de Combustible (kilotoneladas CO₂e)]]-Y390,0),0)</f>
        <v>20</v>
      </c>
      <c r="AA391">
        <f>IF(A390=Emisiones_CH4_CO2eq_LA[[#This Row],[País]],IFERROR(((Emisiones_CH4_CO2eq_LA[[#This Row],[Otras Quemas de Combustible (kilotoneladas CO₂e)]]-Y390)/Y390)*100,0),0)</f>
        <v>6.4516129032258061</v>
      </c>
      <c r="AB391">
        <v>0.11</v>
      </c>
    </row>
    <row r="392" spans="1:28" x14ac:dyDescent="0.25">
      <c r="A392" t="s">
        <v>264</v>
      </c>
      <c r="B392" t="s">
        <v>464</v>
      </c>
      <c r="C392" t="s">
        <v>265</v>
      </c>
      <c r="D392">
        <v>2002</v>
      </c>
      <c r="E392">
        <v>2400</v>
      </c>
      <c r="F392">
        <f>IF(A391=Emisiones_CH4_CO2eq_LA[[#This Row],[País]],IFERROR(Emisiones_CH4_CO2eq_LA[[#This Row],[Agricultura (kilotoneladas CO₂e)]]-E391,0),0)</f>
        <v>10</v>
      </c>
      <c r="G392">
        <f>IF(A391=Emisiones_CH4_CO2eq_LA[[#This Row],[País]],IFERROR(((Emisiones_CH4_CO2eq_LA[[#This Row],[Agricultura (kilotoneladas CO₂e)]]-E391)/E391)*100,0),0)</f>
        <v>0.41841004184100417</v>
      </c>
      <c r="H392">
        <v>0.76214671324229899</v>
      </c>
      <c r="I392">
        <v>0</v>
      </c>
      <c r="J392">
        <f>IF(A391=Emisiones_CH4_CO2eq_LA[[#This Row],[País]],IFERROR(Emisiones_CH4_CO2eq_LA[[#This Row],[Emisiones Fugitivas (kilotoneladas CO₂e)]]-I391,0),0)</f>
        <v>0</v>
      </c>
      <c r="K392">
        <f>IF(A391=Emisiones_CH4_CO2eq_LA[[#This Row],[País]],IFERROR(((Emisiones_CH4_CO2eq_LA[[#This Row],[Emisiones Fugitivas (kilotoneladas CO₂e)]]-I391)/I391)*100,0),0)</f>
        <v>0</v>
      </c>
      <c r="L392">
        <v>0</v>
      </c>
      <c r="M392">
        <v>1340</v>
      </c>
      <c r="N392">
        <f>IF(A391=Emisiones_CH4_CO2eq_LA[[#This Row],[País]],IFERROR(Emisiones_CH4_CO2eq_LA[[#This Row],[Residuos (kilotoneladas CO₂e)]]-M391,0),0)</f>
        <v>50</v>
      </c>
      <c r="O392">
        <f>IF(A391=Emisiones_CH4_CO2eq_LA[[#This Row],[País]],IFERROR(((Emisiones_CH4_CO2eq_LA[[#This Row],[Residuos (kilotoneladas CO₂e)]]-M391)/M391)*100,0),0)</f>
        <v>3.8759689922480618</v>
      </c>
      <c r="P392">
        <v>0.42553191489361702</v>
      </c>
      <c r="Q392">
        <v>100</v>
      </c>
      <c r="R392">
        <f>IF(A391=Emisiones_CH4_CO2eq_LA[[#This Row],[País]],IFERROR(Emisiones_CH4_CO2eq_LA[[#This Row],[UCTUS (kilotoneladas CO₂e)]]-Q391,0),0)</f>
        <v>70</v>
      </c>
      <c r="S392">
        <f>IF(A391=Emisiones_CH4_CO2eq_LA[[#This Row],[País]],IFERROR(((Emisiones_CH4_CO2eq_LA[[#This Row],[UCTUS (kilotoneladas CO₂e)]]-Q391)/Q391)*100,0),0)</f>
        <v>233.33333333333334</v>
      </c>
      <c r="T392">
        <v>3.1756113051762402E-2</v>
      </c>
      <c r="U392">
        <v>0</v>
      </c>
      <c r="V392">
        <f>IF(A391=Emisiones_CH4_CO2eq_LA[[#This Row],[País]],IFERROR(Emisiones_CH4_CO2eq_LA[[#This Row],[Industria (kilotoneladas CO₂e)]]-U391,0),0)</f>
        <v>0</v>
      </c>
      <c r="W392">
        <f>IF(A391=Emisiones_CH4_CO2eq_LA[[#This Row],[País]],IFERROR(((Emisiones_CH4_CO2eq_LA[[#This Row],[Industria (kilotoneladas CO₂e)]]-U391)/U391)*100,0),0)</f>
        <v>0</v>
      </c>
      <c r="X392">
        <v>0</v>
      </c>
      <c r="Y392">
        <v>350</v>
      </c>
      <c r="Z392">
        <f>IF(A391=Emisiones_CH4_CO2eq_LA[[#This Row],[País]],IFERROR(Emisiones_CH4_CO2eq_LA[[#This Row],[Otras Quemas de Combustible (kilotoneladas CO₂e)]]-Y391,0),0)</f>
        <v>20</v>
      </c>
      <c r="AA392">
        <f>IF(A391=Emisiones_CH4_CO2eq_LA[[#This Row],[País]],IFERROR(((Emisiones_CH4_CO2eq_LA[[#This Row],[Otras Quemas de Combustible (kilotoneladas CO₂e)]]-Y391)/Y391)*100,0),0)</f>
        <v>6.0606060606060606</v>
      </c>
      <c r="AB392">
        <v>0.11</v>
      </c>
    </row>
    <row r="393" spans="1:28" x14ac:dyDescent="0.25">
      <c r="A393" t="s">
        <v>264</v>
      </c>
      <c r="B393" t="s">
        <v>464</v>
      </c>
      <c r="C393" t="s">
        <v>265</v>
      </c>
      <c r="D393">
        <v>2003</v>
      </c>
      <c r="E393">
        <v>2360</v>
      </c>
      <c r="F393">
        <f>IF(A392=Emisiones_CH4_CO2eq_LA[[#This Row],[País]],IFERROR(Emisiones_CH4_CO2eq_LA[[#This Row],[Agricultura (kilotoneladas CO₂e)]]-E392,0),0)</f>
        <v>-40</v>
      </c>
      <c r="G393">
        <f>IF(A392=Emisiones_CH4_CO2eq_LA[[#This Row],[País]],IFERROR(((Emisiones_CH4_CO2eq_LA[[#This Row],[Agricultura (kilotoneladas CO₂e)]]-E392)/E392)*100,0),0)</f>
        <v>-1.6666666666666667</v>
      </c>
      <c r="H393">
        <v>0.73543159862885599</v>
      </c>
      <c r="I393">
        <v>0</v>
      </c>
      <c r="J393">
        <f>IF(A392=Emisiones_CH4_CO2eq_LA[[#This Row],[País]],IFERROR(Emisiones_CH4_CO2eq_LA[[#This Row],[Emisiones Fugitivas (kilotoneladas CO₂e)]]-I392,0),0)</f>
        <v>0</v>
      </c>
      <c r="K393">
        <f>IF(A392=Emisiones_CH4_CO2eq_LA[[#This Row],[País]],IFERROR(((Emisiones_CH4_CO2eq_LA[[#This Row],[Emisiones Fugitivas (kilotoneladas CO₂e)]]-I392)/I392)*100,0),0)</f>
        <v>0</v>
      </c>
      <c r="L393">
        <v>0</v>
      </c>
      <c r="M393">
        <v>1380</v>
      </c>
      <c r="N393">
        <f>IF(A392=Emisiones_CH4_CO2eq_LA[[#This Row],[País]],IFERROR(Emisiones_CH4_CO2eq_LA[[#This Row],[Residuos (kilotoneladas CO₂e)]]-M392,0),0)</f>
        <v>40</v>
      </c>
      <c r="O393">
        <f>IF(A392=Emisiones_CH4_CO2eq_LA[[#This Row],[País]],IFERROR(((Emisiones_CH4_CO2eq_LA[[#This Row],[Residuos (kilotoneladas CO₂e)]]-M392)/M392)*100,0),0)</f>
        <v>2.9850746268656714</v>
      </c>
      <c r="P393">
        <v>0.43004051106263602</v>
      </c>
      <c r="Q393">
        <v>470</v>
      </c>
      <c r="R393">
        <f>IF(A392=Emisiones_CH4_CO2eq_LA[[#This Row],[País]],IFERROR(Emisiones_CH4_CO2eq_LA[[#This Row],[UCTUS (kilotoneladas CO₂e)]]-Q392,0),0)</f>
        <v>370</v>
      </c>
      <c r="S393">
        <f>IF(A392=Emisiones_CH4_CO2eq_LA[[#This Row],[País]],IFERROR(((Emisiones_CH4_CO2eq_LA[[#This Row],[UCTUS (kilotoneladas CO₂e)]]-Q392)/Q392)*100,0),0)</f>
        <v>370</v>
      </c>
      <c r="T393">
        <v>0.146463072608289</v>
      </c>
      <c r="U393">
        <v>0</v>
      </c>
      <c r="V393">
        <f>IF(A392=Emisiones_CH4_CO2eq_LA[[#This Row],[País]],IFERROR(Emisiones_CH4_CO2eq_LA[[#This Row],[Industria (kilotoneladas CO₂e)]]-U392,0),0)</f>
        <v>0</v>
      </c>
      <c r="W393">
        <f>IF(A392=Emisiones_CH4_CO2eq_LA[[#This Row],[País]],IFERROR(((Emisiones_CH4_CO2eq_LA[[#This Row],[Industria (kilotoneladas CO₂e)]]-U392)/U392)*100,0),0)</f>
        <v>0</v>
      </c>
      <c r="X393">
        <v>0</v>
      </c>
      <c r="Y393">
        <v>370</v>
      </c>
      <c r="Z393">
        <f>IF(A392=Emisiones_CH4_CO2eq_LA[[#This Row],[País]],IFERROR(Emisiones_CH4_CO2eq_LA[[#This Row],[Otras Quemas de Combustible (kilotoneladas CO₂e)]]-Y392,0),0)</f>
        <v>20</v>
      </c>
      <c r="AA393">
        <f>IF(A392=Emisiones_CH4_CO2eq_LA[[#This Row],[País]],IFERROR(((Emisiones_CH4_CO2eq_LA[[#This Row],[Otras Quemas de Combustible (kilotoneladas CO₂e)]]-Y392)/Y392)*100,0),0)</f>
        <v>5.7142857142857144</v>
      </c>
      <c r="AB393">
        <v>0.12</v>
      </c>
    </row>
    <row r="394" spans="1:28" x14ac:dyDescent="0.25">
      <c r="A394" t="s">
        <v>264</v>
      </c>
      <c r="B394" t="s">
        <v>464</v>
      </c>
      <c r="C394" t="s">
        <v>265</v>
      </c>
      <c r="D394">
        <v>2004</v>
      </c>
      <c r="E394">
        <v>2340</v>
      </c>
      <c r="F394">
        <f>IF(A393=Emisiones_CH4_CO2eq_LA[[#This Row],[País]],IFERROR(Emisiones_CH4_CO2eq_LA[[#This Row],[Agricultura (kilotoneladas CO₂e)]]-E393,0),0)</f>
        <v>-20</v>
      </c>
      <c r="G394">
        <f>IF(A393=Emisiones_CH4_CO2eq_LA[[#This Row],[País]],IFERROR(((Emisiones_CH4_CO2eq_LA[[#This Row],[Agricultura (kilotoneladas CO₂e)]]-E393)/E393)*100,0),0)</f>
        <v>-0.84745762711864403</v>
      </c>
      <c r="H394">
        <v>0.71581523401651803</v>
      </c>
      <c r="I394">
        <v>0</v>
      </c>
      <c r="J394">
        <f>IF(A393=Emisiones_CH4_CO2eq_LA[[#This Row],[País]],IFERROR(Emisiones_CH4_CO2eq_LA[[#This Row],[Emisiones Fugitivas (kilotoneladas CO₂e)]]-I393,0),0)</f>
        <v>0</v>
      </c>
      <c r="K394">
        <f>IF(A393=Emisiones_CH4_CO2eq_LA[[#This Row],[País]],IFERROR(((Emisiones_CH4_CO2eq_LA[[#This Row],[Emisiones Fugitivas (kilotoneladas CO₂e)]]-I393)/I393)*100,0),0)</f>
        <v>0</v>
      </c>
      <c r="L394">
        <v>0</v>
      </c>
      <c r="M394">
        <v>1430</v>
      </c>
      <c r="N394">
        <f>IF(A393=Emisiones_CH4_CO2eq_LA[[#This Row],[País]],IFERROR(Emisiones_CH4_CO2eq_LA[[#This Row],[Residuos (kilotoneladas CO₂e)]]-M393,0),0)</f>
        <v>50</v>
      </c>
      <c r="O394">
        <f>IF(A393=Emisiones_CH4_CO2eq_LA[[#This Row],[País]],IFERROR(((Emisiones_CH4_CO2eq_LA[[#This Row],[Residuos (kilotoneladas CO₂e)]]-M393)/M393)*100,0),0)</f>
        <v>3.6231884057971016</v>
      </c>
      <c r="P394">
        <v>0.437442643010094</v>
      </c>
      <c r="Q394">
        <v>180</v>
      </c>
      <c r="R394">
        <f>IF(A393=Emisiones_CH4_CO2eq_LA[[#This Row],[País]],IFERROR(Emisiones_CH4_CO2eq_LA[[#This Row],[UCTUS (kilotoneladas CO₂e)]]-Q393,0),0)</f>
        <v>-290</v>
      </c>
      <c r="S394">
        <f>IF(A393=Emisiones_CH4_CO2eq_LA[[#This Row],[País]],IFERROR(((Emisiones_CH4_CO2eq_LA[[#This Row],[UCTUS (kilotoneladas CO₂e)]]-Q393)/Q393)*100,0),0)</f>
        <v>-61.702127659574465</v>
      </c>
      <c r="T394">
        <v>5.5062710308962898E-2</v>
      </c>
      <c r="U394">
        <v>0</v>
      </c>
      <c r="V394">
        <f>IF(A393=Emisiones_CH4_CO2eq_LA[[#This Row],[País]],IFERROR(Emisiones_CH4_CO2eq_LA[[#This Row],[Industria (kilotoneladas CO₂e)]]-U393,0),0)</f>
        <v>0</v>
      </c>
      <c r="W394">
        <f>IF(A393=Emisiones_CH4_CO2eq_LA[[#This Row],[País]],IFERROR(((Emisiones_CH4_CO2eq_LA[[#This Row],[Industria (kilotoneladas CO₂e)]]-U393)/U393)*100,0),0)</f>
        <v>0</v>
      </c>
      <c r="X394">
        <v>0</v>
      </c>
      <c r="Y394">
        <v>390</v>
      </c>
      <c r="Z394">
        <f>IF(A393=Emisiones_CH4_CO2eq_LA[[#This Row],[País]],IFERROR(Emisiones_CH4_CO2eq_LA[[#This Row],[Otras Quemas de Combustible (kilotoneladas CO₂e)]]-Y393,0),0)</f>
        <v>20</v>
      </c>
      <c r="AA394">
        <f>IF(A393=Emisiones_CH4_CO2eq_LA[[#This Row],[País]],IFERROR(((Emisiones_CH4_CO2eq_LA[[#This Row],[Otras Quemas de Combustible (kilotoneladas CO₂e)]]-Y393)/Y393)*100,0),0)</f>
        <v>5.4054054054054053</v>
      </c>
      <c r="AB394">
        <v>0.12</v>
      </c>
    </row>
    <row r="395" spans="1:28" x14ac:dyDescent="0.25">
      <c r="A395" t="s">
        <v>264</v>
      </c>
      <c r="B395" t="s">
        <v>464</v>
      </c>
      <c r="C395" t="s">
        <v>265</v>
      </c>
      <c r="D395">
        <v>2005</v>
      </c>
      <c r="E395">
        <v>2430</v>
      </c>
      <c r="F395">
        <f>IF(A394=Emisiones_CH4_CO2eq_LA[[#This Row],[País]],IFERROR(Emisiones_CH4_CO2eq_LA[[#This Row],[Agricultura (kilotoneladas CO₂e)]]-E394,0),0)</f>
        <v>90</v>
      </c>
      <c r="G395">
        <f>IF(A394=Emisiones_CH4_CO2eq_LA[[#This Row],[País]],IFERROR(((Emisiones_CH4_CO2eq_LA[[#This Row],[Agricultura (kilotoneladas CO₂e)]]-E394)/E394)*100,0),0)</f>
        <v>3.8461538461538463</v>
      </c>
      <c r="H395">
        <v>0.72972972972972905</v>
      </c>
      <c r="I395">
        <v>0</v>
      </c>
      <c r="J395">
        <f>IF(A394=Emisiones_CH4_CO2eq_LA[[#This Row],[País]],IFERROR(Emisiones_CH4_CO2eq_LA[[#This Row],[Emisiones Fugitivas (kilotoneladas CO₂e)]]-I394,0),0)</f>
        <v>0</v>
      </c>
      <c r="K395">
        <f>IF(A394=Emisiones_CH4_CO2eq_LA[[#This Row],[País]],IFERROR(((Emisiones_CH4_CO2eq_LA[[#This Row],[Emisiones Fugitivas (kilotoneladas CO₂e)]]-I394)/I394)*100,0),0)</f>
        <v>0</v>
      </c>
      <c r="L395">
        <v>0</v>
      </c>
      <c r="M395">
        <v>1480</v>
      </c>
      <c r="N395">
        <f>IF(A394=Emisiones_CH4_CO2eq_LA[[#This Row],[País]],IFERROR(Emisiones_CH4_CO2eq_LA[[#This Row],[Residuos (kilotoneladas CO₂e)]]-M394,0),0)</f>
        <v>50</v>
      </c>
      <c r="O395">
        <f>IF(A394=Emisiones_CH4_CO2eq_LA[[#This Row],[País]],IFERROR(((Emisiones_CH4_CO2eq_LA[[#This Row],[Residuos (kilotoneladas CO₂e)]]-M394)/M394)*100,0),0)</f>
        <v>3.4965034965034967</v>
      </c>
      <c r="P395">
        <v>0.44444444444444398</v>
      </c>
      <c r="Q395">
        <v>20</v>
      </c>
      <c r="R395">
        <f>IF(A394=Emisiones_CH4_CO2eq_LA[[#This Row],[País]],IFERROR(Emisiones_CH4_CO2eq_LA[[#This Row],[UCTUS (kilotoneladas CO₂e)]]-Q394,0),0)</f>
        <v>-160</v>
      </c>
      <c r="S395">
        <f>IF(A394=Emisiones_CH4_CO2eq_LA[[#This Row],[País]],IFERROR(((Emisiones_CH4_CO2eq_LA[[#This Row],[UCTUS (kilotoneladas CO₂e)]]-Q394)/Q394)*100,0),0)</f>
        <v>-88.888888888888886</v>
      </c>
      <c r="T395">
        <v>6.0060060060059999E-3</v>
      </c>
      <c r="U395">
        <v>0</v>
      </c>
      <c r="V395">
        <f>IF(A394=Emisiones_CH4_CO2eq_LA[[#This Row],[País]],IFERROR(Emisiones_CH4_CO2eq_LA[[#This Row],[Industria (kilotoneladas CO₂e)]]-U394,0),0)</f>
        <v>0</v>
      </c>
      <c r="W395">
        <f>IF(A394=Emisiones_CH4_CO2eq_LA[[#This Row],[País]],IFERROR(((Emisiones_CH4_CO2eq_LA[[#This Row],[Industria (kilotoneladas CO₂e)]]-U394)/U394)*100,0),0)</f>
        <v>0</v>
      </c>
      <c r="X395">
        <v>0</v>
      </c>
      <c r="Y395">
        <v>410</v>
      </c>
      <c r="Z395">
        <f>IF(A394=Emisiones_CH4_CO2eq_LA[[#This Row],[País]],IFERROR(Emisiones_CH4_CO2eq_LA[[#This Row],[Otras Quemas de Combustible (kilotoneladas CO₂e)]]-Y394,0),0)</f>
        <v>20</v>
      </c>
      <c r="AA395">
        <f>IF(A394=Emisiones_CH4_CO2eq_LA[[#This Row],[País]],IFERROR(((Emisiones_CH4_CO2eq_LA[[#This Row],[Otras Quemas de Combustible (kilotoneladas CO₂e)]]-Y394)/Y394)*100,0),0)</f>
        <v>5.1282051282051277</v>
      </c>
      <c r="AB395">
        <v>0.12</v>
      </c>
    </row>
    <row r="396" spans="1:28" x14ac:dyDescent="0.25">
      <c r="A396" t="s">
        <v>264</v>
      </c>
      <c r="B396" t="s">
        <v>464</v>
      </c>
      <c r="C396" t="s">
        <v>265</v>
      </c>
      <c r="D396">
        <v>2006</v>
      </c>
      <c r="E396">
        <v>2430</v>
      </c>
      <c r="F396">
        <f>IF(A395=Emisiones_CH4_CO2eq_LA[[#This Row],[País]],IFERROR(Emisiones_CH4_CO2eq_LA[[#This Row],[Agricultura (kilotoneladas CO₂e)]]-E395,0),0)</f>
        <v>0</v>
      </c>
      <c r="G396">
        <f>IF(A395=Emisiones_CH4_CO2eq_LA[[#This Row],[País]],IFERROR(((Emisiones_CH4_CO2eq_LA[[#This Row],[Agricultura (kilotoneladas CO₂e)]]-E395)/E395)*100,0),0)</f>
        <v>0</v>
      </c>
      <c r="H396">
        <v>0.71639150943396201</v>
      </c>
      <c r="I396">
        <v>0</v>
      </c>
      <c r="J396">
        <f>IF(A395=Emisiones_CH4_CO2eq_LA[[#This Row],[País]],IFERROR(Emisiones_CH4_CO2eq_LA[[#This Row],[Emisiones Fugitivas (kilotoneladas CO₂e)]]-I395,0),0)</f>
        <v>0</v>
      </c>
      <c r="K396">
        <f>IF(A395=Emisiones_CH4_CO2eq_LA[[#This Row],[País]],IFERROR(((Emisiones_CH4_CO2eq_LA[[#This Row],[Emisiones Fugitivas (kilotoneladas CO₂e)]]-I395)/I395)*100,0),0)</f>
        <v>0</v>
      </c>
      <c r="L396">
        <v>0</v>
      </c>
      <c r="M396">
        <v>1540</v>
      </c>
      <c r="N396">
        <f>IF(A395=Emisiones_CH4_CO2eq_LA[[#This Row],[País]],IFERROR(Emisiones_CH4_CO2eq_LA[[#This Row],[Residuos (kilotoneladas CO₂e)]]-M395,0),0)</f>
        <v>60</v>
      </c>
      <c r="O396">
        <f>IF(A395=Emisiones_CH4_CO2eq_LA[[#This Row],[País]],IFERROR(((Emisiones_CH4_CO2eq_LA[[#This Row],[Residuos (kilotoneladas CO₂e)]]-M395)/M395)*100,0),0)</f>
        <v>4.0540540540540544</v>
      </c>
      <c r="P396">
        <v>0.45400943396226401</v>
      </c>
      <c r="Q396">
        <v>90</v>
      </c>
      <c r="R396">
        <f>IF(A395=Emisiones_CH4_CO2eq_LA[[#This Row],[País]],IFERROR(Emisiones_CH4_CO2eq_LA[[#This Row],[UCTUS (kilotoneladas CO₂e)]]-Q395,0),0)</f>
        <v>70</v>
      </c>
      <c r="S396">
        <f>IF(A395=Emisiones_CH4_CO2eq_LA[[#This Row],[País]],IFERROR(((Emisiones_CH4_CO2eq_LA[[#This Row],[UCTUS (kilotoneladas CO₂e)]]-Q395)/Q395)*100,0),0)</f>
        <v>350</v>
      </c>
      <c r="T396">
        <v>2.6533018867924502E-2</v>
      </c>
      <c r="U396">
        <v>0</v>
      </c>
      <c r="V396">
        <f>IF(A395=Emisiones_CH4_CO2eq_LA[[#This Row],[País]],IFERROR(Emisiones_CH4_CO2eq_LA[[#This Row],[Industria (kilotoneladas CO₂e)]]-U395,0),0)</f>
        <v>0</v>
      </c>
      <c r="W396">
        <f>IF(A395=Emisiones_CH4_CO2eq_LA[[#This Row],[País]],IFERROR(((Emisiones_CH4_CO2eq_LA[[#This Row],[Industria (kilotoneladas CO₂e)]]-U395)/U395)*100,0),0)</f>
        <v>0</v>
      </c>
      <c r="X396">
        <v>0</v>
      </c>
      <c r="Y396">
        <v>430</v>
      </c>
      <c r="Z396">
        <f>IF(A395=Emisiones_CH4_CO2eq_LA[[#This Row],[País]],IFERROR(Emisiones_CH4_CO2eq_LA[[#This Row],[Otras Quemas de Combustible (kilotoneladas CO₂e)]]-Y395,0),0)</f>
        <v>20</v>
      </c>
      <c r="AA396">
        <f>IF(A395=Emisiones_CH4_CO2eq_LA[[#This Row],[País]],IFERROR(((Emisiones_CH4_CO2eq_LA[[#This Row],[Otras Quemas de Combustible (kilotoneladas CO₂e)]]-Y395)/Y395)*100,0),0)</f>
        <v>4.8780487804878048</v>
      </c>
      <c r="AB396">
        <v>0.13</v>
      </c>
    </row>
    <row r="397" spans="1:28" x14ac:dyDescent="0.25">
      <c r="A397" t="s">
        <v>264</v>
      </c>
      <c r="B397" t="s">
        <v>464</v>
      </c>
      <c r="C397" t="s">
        <v>265</v>
      </c>
      <c r="D397">
        <v>2007</v>
      </c>
      <c r="E397">
        <v>2380</v>
      </c>
      <c r="F397">
        <f>IF(A396=Emisiones_CH4_CO2eq_LA[[#This Row],[País]],IFERROR(Emisiones_CH4_CO2eq_LA[[#This Row],[Agricultura (kilotoneladas CO₂e)]]-E396,0),0)</f>
        <v>-50</v>
      </c>
      <c r="G397">
        <f>IF(A396=Emisiones_CH4_CO2eq_LA[[#This Row],[País]],IFERROR(((Emisiones_CH4_CO2eq_LA[[#This Row],[Agricultura (kilotoneladas CO₂e)]]-E396)/E396)*100,0),0)</f>
        <v>-2.0576131687242798</v>
      </c>
      <c r="H397">
        <v>0.68905616676317305</v>
      </c>
      <c r="I397">
        <v>0</v>
      </c>
      <c r="J397">
        <f>IF(A396=Emisiones_CH4_CO2eq_LA[[#This Row],[País]],IFERROR(Emisiones_CH4_CO2eq_LA[[#This Row],[Emisiones Fugitivas (kilotoneladas CO₂e)]]-I396,0),0)</f>
        <v>0</v>
      </c>
      <c r="K397">
        <f>IF(A396=Emisiones_CH4_CO2eq_LA[[#This Row],[País]],IFERROR(((Emisiones_CH4_CO2eq_LA[[#This Row],[Emisiones Fugitivas (kilotoneladas CO₂e)]]-I396)/I396)*100,0),0)</f>
        <v>0</v>
      </c>
      <c r="L397">
        <v>0</v>
      </c>
      <c r="M397">
        <v>1610</v>
      </c>
      <c r="N397">
        <f>IF(A396=Emisiones_CH4_CO2eq_LA[[#This Row],[País]],IFERROR(Emisiones_CH4_CO2eq_LA[[#This Row],[Residuos (kilotoneladas CO₂e)]]-M396,0),0)</f>
        <v>70</v>
      </c>
      <c r="O397">
        <f>IF(A396=Emisiones_CH4_CO2eq_LA[[#This Row],[País]],IFERROR(((Emisiones_CH4_CO2eq_LA[[#This Row],[Residuos (kilotoneladas CO₂e)]]-M396)/M396)*100,0),0)</f>
        <v>4.5454545454545459</v>
      </c>
      <c r="P397">
        <v>0.46612623045744001</v>
      </c>
      <c r="Q397">
        <v>50</v>
      </c>
      <c r="R397">
        <f>IF(A396=Emisiones_CH4_CO2eq_LA[[#This Row],[País]],IFERROR(Emisiones_CH4_CO2eq_LA[[#This Row],[UCTUS (kilotoneladas CO₂e)]]-Q396,0),0)</f>
        <v>-40</v>
      </c>
      <c r="S397">
        <f>IF(A396=Emisiones_CH4_CO2eq_LA[[#This Row],[País]],IFERROR(((Emisiones_CH4_CO2eq_LA[[#This Row],[UCTUS (kilotoneladas CO₂e)]]-Q396)/Q396)*100,0),0)</f>
        <v>-44.444444444444443</v>
      </c>
      <c r="T397">
        <v>1.44759698899826E-2</v>
      </c>
      <c r="U397">
        <v>0</v>
      </c>
      <c r="V397">
        <f>IF(A396=Emisiones_CH4_CO2eq_LA[[#This Row],[País]],IFERROR(Emisiones_CH4_CO2eq_LA[[#This Row],[Industria (kilotoneladas CO₂e)]]-U396,0),0)</f>
        <v>0</v>
      </c>
      <c r="W397">
        <f>IF(A396=Emisiones_CH4_CO2eq_LA[[#This Row],[País]],IFERROR(((Emisiones_CH4_CO2eq_LA[[#This Row],[Industria (kilotoneladas CO₂e)]]-U396)/U396)*100,0),0)</f>
        <v>0</v>
      </c>
      <c r="X397">
        <v>0</v>
      </c>
      <c r="Y397">
        <v>450</v>
      </c>
      <c r="Z397">
        <f>IF(A396=Emisiones_CH4_CO2eq_LA[[#This Row],[País]],IFERROR(Emisiones_CH4_CO2eq_LA[[#This Row],[Otras Quemas de Combustible (kilotoneladas CO₂e)]]-Y396,0),0)</f>
        <v>20</v>
      </c>
      <c r="AA397">
        <f>IF(A396=Emisiones_CH4_CO2eq_LA[[#This Row],[País]],IFERROR(((Emisiones_CH4_CO2eq_LA[[#This Row],[Otras Quemas de Combustible (kilotoneladas CO₂e)]]-Y396)/Y396)*100,0),0)</f>
        <v>4.6511627906976747</v>
      </c>
      <c r="AB397">
        <v>0.13</v>
      </c>
    </row>
    <row r="398" spans="1:28" x14ac:dyDescent="0.25">
      <c r="A398" t="s">
        <v>264</v>
      </c>
      <c r="B398" t="s">
        <v>464</v>
      </c>
      <c r="C398" t="s">
        <v>265</v>
      </c>
      <c r="D398">
        <v>2008</v>
      </c>
      <c r="E398">
        <v>2490</v>
      </c>
      <c r="F398">
        <f>IF(A397=Emisiones_CH4_CO2eq_LA[[#This Row],[País]],IFERROR(Emisiones_CH4_CO2eq_LA[[#This Row],[Agricultura (kilotoneladas CO₂e)]]-E397,0),0)</f>
        <v>110</v>
      </c>
      <c r="G398">
        <f>IF(A397=Emisiones_CH4_CO2eq_LA[[#This Row],[País]],IFERROR(((Emisiones_CH4_CO2eq_LA[[#This Row],[Agricultura (kilotoneladas CO₂e)]]-E397)/E397)*100,0),0)</f>
        <v>4.6218487394957988</v>
      </c>
      <c r="H398">
        <v>0.70819112627986303</v>
      </c>
      <c r="I398">
        <v>0</v>
      </c>
      <c r="J398">
        <f>IF(A397=Emisiones_CH4_CO2eq_LA[[#This Row],[País]],IFERROR(Emisiones_CH4_CO2eq_LA[[#This Row],[Emisiones Fugitivas (kilotoneladas CO₂e)]]-I397,0),0)</f>
        <v>0</v>
      </c>
      <c r="K398">
        <f>IF(A397=Emisiones_CH4_CO2eq_LA[[#This Row],[País]],IFERROR(((Emisiones_CH4_CO2eq_LA[[#This Row],[Emisiones Fugitivas (kilotoneladas CO₂e)]]-I397)/I397)*100,0),0)</f>
        <v>0</v>
      </c>
      <c r="L398">
        <v>0</v>
      </c>
      <c r="M398">
        <v>1680</v>
      </c>
      <c r="N398">
        <f>IF(A397=Emisiones_CH4_CO2eq_LA[[#This Row],[País]],IFERROR(Emisiones_CH4_CO2eq_LA[[#This Row],[Residuos (kilotoneladas CO₂e)]]-M397,0),0)</f>
        <v>70</v>
      </c>
      <c r="O398">
        <f>IF(A397=Emisiones_CH4_CO2eq_LA[[#This Row],[País]],IFERROR(((Emisiones_CH4_CO2eq_LA[[#This Row],[Residuos (kilotoneladas CO₂e)]]-M397)/M397)*100,0),0)</f>
        <v>4.3478260869565215</v>
      </c>
      <c r="P398">
        <v>0.47781569965870302</v>
      </c>
      <c r="Q398">
        <v>50</v>
      </c>
      <c r="R398">
        <f>IF(A397=Emisiones_CH4_CO2eq_LA[[#This Row],[País]],IFERROR(Emisiones_CH4_CO2eq_LA[[#This Row],[UCTUS (kilotoneladas CO₂e)]]-Q397,0),0)</f>
        <v>0</v>
      </c>
      <c r="S398">
        <f>IF(A397=Emisiones_CH4_CO2eq_LA[[#This Row],[País]],IFERROR(((Emisiones_CH4_CO2eq_LA[[#This Row],[UCTUS (kilotoneladas CO₂e)]]-Q397)/Q397)*100,0),0)</f>
        <v>0</v>
      </c>
      <c r="T398">
        <v>1.4220705346985199E-2</v>
      </c>
      <c r="U398">
        <v>0</v>
      </c>
      <c r="V398">
        <f>IF(A397=Emisiones_CH4_CO2eq_LA[[#This Row],[País]],IFERROR(Emisiones_CH4_CO2eq_LA[[#This Row],[Industria (kilotoneladas CO₂e)]]-U397,0),0)</f>
        <v>0</v>
      </c>
      <c r="W398">
        <f>IF(A397=Emisiones_CH4_CO2eq_LA[[#This Row],[País]],IFERROR(((Emisiones_CH4_CO2eq_LA[[#This Row],[Industria (kilotoneladas CO₂e)]]-U397)/U397)*100,0),0)</f>
        <v>0</v>
      </c>
      <c r="X398">
        <v>0</v>
      </c>
      <c r="Y398">
        <v>470</v>
      </c>
      <c r="Z398">
        <f>IF(A397=Emisiones_CH4_CO2eq_LA[[#This Row],[País]],IFERROR(Emisiones_CH4_CO2eq_LA[[#This Row],[Otras Quemas de Combustible (kilotoneladas CO₂e)]]-Y397,0),0)</f>
        <v>20</v>
      </c>
      <c r="AA398">
        <f>IF(A397=Emisiones_CH4_CO2eq_LA[[#This Row],[País]],IFERROR(((Emisiones_CH4_CO2eq_LA[[#This Row],[Otras Quemas de Combustible (kilotoneladas CO₂e)]]-Y397)/Y397)*100,0),0)</f>
        <v>4.4444444444444446</v>
      </c>
      <c r="AB398">
        <v>0.13</v>
      </c>
    </row>
    <row r="399" spans="1:28" x14ac:dyDescent="0.25">
      <c r="A399" t="s">
        <v>264</v>
      </c>
      <c r="B399" t="s">
        <v>464</v>
      </c>
      <c r="C399" t="s">
        <v>265</v>
      </c>
      <c r="D399">
        <v>2009</v>
      </c>
      <c r="E399">
        <v>2520</v>
      </c>
      <c r="F399">
        <f>IF(A398=Emisiones_CH4_CO2eq_LA[[#This Row],[País]],IFERROR(Emisiones_CH4_CO2eq_LA[[#This Row],[Agricultura (kilotoneladas CO₂e)]]-E398,0),0)</f>
        <v>30</v>
      </c>
      <c r="G399">
        <f>IF(A398=Emisiones_CH4_CO2eq_LA[[#This Row],[País]],IFERROR(((Emisiones_CH4_CO2eq_LA[[#This Row],[Agricultura (kilotoneladas CO₂e)]]-E398)/E398)*100,0),0)</f>
        <v>1.2048192771084338</v>
      </c>
      <c r="H399">
        <v>0.70410729253981497</v>
      </c>
      <c r="I399">
        <v>0</v>
      </c>
      <c r="J399">
        <f>IF(A398=Emisiones_CH4_CO2eq_LA[[#This Row],[País]],IFERROR(Emisiones_CH4_CO2eq_LA[[#This Row],[Emisiones Fugitivas (kilotoneladas CO₂e)]]-I398,0),0)</f>
        <v>0</v>
      </c>
      <c r="K399">
        <f>IF(A398=Emisiones_CH4_CO2eq_LA[[#This Row],[País]],IFERROR(((Emisiones_CH4_CO2eq_LA[[#This Row],[Emisiones Fugitivas (kilotoneladas CO₂e)]]-I398)/I398)*100,0),0)</f>
        <v>0</v>
      </c>
      <c r="L399">
        <v>0</v>
      </c>
      <c r="M399">
        <v>1740</v>
      </c>
      <c r="N399">
        <f>IF(A398=Emisiones_CH4_CO2eq_LA[[#This Row],[País]],IFERROR(Emisiones_CH4_CO2eq_LA[[#This Row],[Residuos (kilotoneladas CO₂e)]]-M398,0),0)</f>
        <v>60</v>
      </c>
      <c r="O399">
        <f>IF(A398=Emisiones_CH4_CO2eq_LA[[#This Row],[País]],IFERROR(((Emisiones_CH4_CO2eq_LA[[#This Row],[Residuos (kilotoneladas CO₂e)]]-M398)/M398)*100,0),0)</f>
        <v>3.5714285714285712</v>
      </c>
      <c r="P399">
        <v>0.48616932103939597</v>
      </c>
      <c r="Q399">
        <v>110</v>
      </c>
      <c r="R399">
        <f>IF(A398=Emisiones_CH4_CO2eq_LA[[#This Row],[País]],IFERROR(Emisiones_CH4_CO2eq_LA[[#This Row],[UCTUS (kilotoneladas CO₂e)]]-Q398,0),0)</f>
        <v>60</v>
      </c>
      <c r="S399">
        <f>IF(A398=Emisiones_CH4_CO2eq_LA[[#This Row],[País]],IFERROR(((Emisiones_CH4_CO2eq_LA[[#This Row],[UCTUS (kilotoneladas CO₂e)]]-Q398)/Q398)*100,0),0)</f>
        <v>120</v>
      </c>
      <c r="T399">
        <v>3.0734842134674398E-2</v>
      </c>
      <c r="U399">
        <v>0</v>
      </c>
      <c r="V399">
        <f>IF(A398=Emisiones_CH4_CO2eq_LA[[#This Row],[País]],IFERROR(Emisiones_CH4_CO2eq_LA[[#This Row],[Industria (kilotoneladas CO₂e)]]-U398,0),0)</f>
        <v>0</v>
      </c>
      <c r="W399">
        <f>IF(A398=Emisiones_CH4_CO2eq_LA[[#This Row],[País]],IFERROR(((Emisiones_CH4_CO2eq_LA[[#This Row],[Industria (kilotoneladas CO₂e)]]-U398)/U398)*100,0),0)</f>
        <v>0</v>
      </c>
      <c r="X399">
        <v>0</v>
      </c>
      <c r="Y399">
        <v>480</v>
      </c>
      <c r="Z399">
        <f>IF(A398=Emisiones_CH4_CO2eq_LA[[#This Row],[País]],IFERROR(Emisiones_CH4_CO2eq_LA[[#This Row],[Otras Quemas de Combustible (kilotoneladas CO₂e)]]-Y398,0),0)</f>
        <v>10</v>
      </c>
      <c r="AA399">
        <f>IF(A398=Emisiones_CH4_CO2eq_LA[[#This Row],[País]],IFERROR(((Emisiones_CH4_CO2eq_LA[[#This Row],[Otras Quemas de Combustible (kilotoneladas CO₂e)]]-Y398)/Y398)*100,0),0)</f>
        <v>2.1276595744680851</v>
      </c>
      <c r="AB399">
        <v>0.13</v>
      </c>
    </row>
    <row r="400" spans="1:28" x14ac:dyDescent="0.25">
      <c r="A400" t="s">
        <v>264</v>
      </c>
      <c r="B400" t="s">
        <v>464</v>
      </c>
      <c r="C400" t="s">
        <v>265</v>
      </c>
      <c r="D400">
        <v>2010</v>
      </c>
      <c r="E400">
        <v>2550</v>
      </c>
      <c r="F400">
        <f>IF(A399=Emisiones_CH4_CO2eq_LA[[#This Row],[País]],IFERROR(Emisiones_CH4_CO2eq_LA[[#This Row],[Agricultura (kilotoneladas CO₂e)]]-E399,0),0)</f>
        <v>30</v>
      </c>
      <c r="G400">
        <f>IF(A399=Emisiones_CH4_CO2eq_LA[[#This Row],[País]],IFERROR(((Emisiones_CH4_CO2eq_LA[[#This Row],[Agricultura (kilotoneladas CO₂e)]]-E399)/E399)*100,0),0)</f>
        <v>1.1904761904761905</v>
      </c>
      <c r="H400">
        <v>0.69997255009607395</v>
      </c>
      <c r="I400">
        <v>0</v>
      </c>
      <c r="J400">
        <f>IF(A399=Emisiones_CH4_CO2eq_LA[[#This Row],[País]],IFERROR(Emisiones_CH4_CO2eq_LA[[#This Row],[Emisiones Fugitivas (kilotoneladas CO₂e)]]-I399,0),0)</f>
        <v>0</v>
      </c>
      <c r="K400">
        <f>IF(A399=Emisiones_CH4_CO2eq_LA[[#This Row],[País]],IFERROR(((Emisiones_CH4_CO2eq_LA[[#This Row],[Emisiones Fugitivas (kilotoneladas CO₂e)]]-I399)/I399)*100,0),0)</f>
        <v>0</v>
      </c>
      <c r="L400">
        <v>0</v>
      </c>
      <c r="M400">
        <v>1810</v>
      </c>
      <c r="N400">
        <f>IF(A399=Emisiones_CH4_CO2eq_LA[[#This Row],[País]],IFERROR(Emisiones_CH4_CO2eq_LA[[#This Row],[Residuos (kilotoneladas CO₂e)]]-M399,0),0)</f>
        <v>70</v>
      </c>
      <c r="O400">
        <f>IF(A399=Emisiones_CH4_CO2eq_LA[[#This Row],[País]],IFERROR(((Emisiones_CH4_CO2eq_LA[[#This Row],[Residuos (kilotoneladas CO₂e)]]-M399)/M399)*100,0),0)</f>
        <v>4.0229885057471266</v>
      </c>
      <c r="P400">
        <v>0.496843261048586</v>
      </c>
      <c r="Q400">
        <v>10</v>
      </c>
      <c r="R400">
        <f>IF(A399=Emisiones_CH4_CO2eq_LA[[#This Row],[País]],IFERROR(Emisiones_CH4_CO2eq_LA[[#This Row],[UCTUS (kilotoneladas CO₂e)]]-Q399,0),0)</f>
        <v>-100</v>
      </c>
      <c r="S400">
        <f>IF(A399=Emisiones_CH4_CO2eq_LA[[#This Row],[País]],IFERROR(((Emisiones_CH4_CO2eq_LA[[#This Row],[UCTUS (kilotoneladas CO₂e)]]-Q399)/Q399)*100,0),0)</f>
        <v>-90.909090909090907</v>
      </c>
      <c r="T400">
        <v>2.7449903925336199E-3</v>
      </c>
      <c r="U400">
        <v>0</v>
      </c>
      <c r="V400">
        <f>IF(A399=Emisiones_CH4_CO2eq_LA[[#This Row],[País]],IFERROR(Emisiones_CH4_CO2eq_LA[[#This Row],[Industria (kilotoneladas CO₂e)]]-U399,0),0)</f>
        <v>0</v>
      </c>
      <c r="W400">
        <f>IF(A399=Emisiones_CH4_CO2eq_LA[[#This Row],[País]],IFERROR(((Emisiones_CH4_CO2eq_LA[[#This Row],[Industria (kilotoneladas CO₂e)]]-U399)/U399)*100,0),0)</f>
        <v>0</v>
      </c>
      <c r="X400">
        <v>0</v>
      </c>
      <c r="Y400">
        <v>500</v>
      </c>
      <c r="Z400">
        <f>IF(A399=Emisiones_CH4_CO2eq_LA[[#This Row],[País]],IFERROR(Emisiones_CH4_CO2eq_LA[[#This Row],[Otras Quemas de Combustible (kilotoneladas CO₂e)]]-Y399,0),0)</f>
        <v>20</v>
      </c>
      <c r="AA400">
        <f>IF(A399=Emisiones_CH4_CO2eq_LA[[#This Row],[País]],IFERROR(((Emisiones_CH4_CO2eq_LA[[#This Row],[Otras Quemas de Combustible (kilotoneladas CO₂e)]]-Y399)/Y399)*100,0),0)</f>
        <v>4.1666666666666661</v>
      </c>
      <c r="AB400">
        <v>0.14000000000000001</v>
      </c>
    </row>
    <row r="401" spans="1:28" x14ac:dyDescent="0.25">
      <c r="A401" t="s">
        <v>264</v>
      </c>
      <c r="B401" t="s">
        <v>464</v>
      </c>
      <c r="C401" t="s">
        <v>265</v>
      </c>
      <c r="D401">
        <v>2011</v>
      </c>
      <c r="E401">
        <v>2670</v>
      </c>
      <c r="F401">
        <f>IF(A400=Emisiones_CH4_CO2eq_LA[[#This Row],[País]],IFERROR(Emisiones_CH4_CO2eq_LA[[#This Row],[Agricultura (kilotoneladas CO₂e)]]-E400,0),0)</f>
        <v>120</v>
      </c>
      <c r="G401">
        <f>IF(A400=Emisiones_CH4_CO2eq_LA[[#This Row],[País]],IFERROR(((Emisiones_CH4_CO2eq_LA[[#This Row],[Agricultura (kilotoneladas CO₂e)]]-E400)/E400)*100,0),0)</f>
        <v>4.7058823529411766</v>
      </c>
      <c r="H401">
        <v>0.72045331894225495</v>
      </c>
      <c r="I401">
        <v>0</v>
      </c>
      <c r="J401">
        <f>IF(A400=Emisiones_CH4_CO2eq_LA[[#This Row],[País]],IFERROR(Emisiones_CH4_CO2eq_LA[[#This Row],[Emisiones Fugitivas (kilotoneladas CO₂e)]]-I400,0),0)</f>
        <v>0</v>
      </c>
      <c r="K401">
        <f>IF(A400=Emisiones_CH4_CO2eq_LA[[#This Row],[País]],IFERROR(((Emisiones_CH4_CO2eq_LA[[#This Row],[Emisiones Fugitivas (kilotoneladas CO₂e)]]-I400)/I400)*100,0),0)</f>
        <v>0</v>
      </c>
      <c r="L401">
        <v>0</v>
      </c>
      <c r="M401">
        <v>1890</v>
      </c>
      <c r="N401">
        <f>IF(A400=Emisiones_CH4_CO2eq_LA[[#This Row],[País]],IFERROR(Emisiones_CH4_CO2eq_LA[[#This Row],[Residuos (kilotoneladas CO₂e)]]-M400,0),0)</f>
        <v>80</v>
      </c>
      <c r="O401">
        <f>IF(A400=Emisiones_CH4_CO2eq_LA[[#This Row],[País]],IFERROR(((Emisiones_CH4_CO2eq_LA[[#This Row],[Residuos (kilotoneladas CO₂e)]]-M400)/M400)*100,0),0)</f>
        <v>4.4198895027624303</v>
      </c>
      <c r="P401">
        <v>0.50998381003777604</v>
      </c>
      <c r="Q401">
        <v>10</v>
      </c>
      <c r="R401">
        <f>IF(A400=Emisiones_CH4_CO2eq_LA[[#This Row],[País]],IFERROR(Emisiones_CH4_CO2eq_LA[[#This Row],[UCTUS (kilotoneladas CO₂e)]]-Q400,0),0)</f>
        <v>0</v>
      </c>
      <c r="S401">
        <f>IF(A400=Emisiones_CH4_CO2eq_LA[[#This Row],[País]],IFERROR(((Emisiones_CH4_CO2eq_LA[[#This Row],[UCTUS (kilotoneladas CO₂e)]]-Q400)/Q400)*100,0),0)</f>
        <v>0</v>
      </c>
      <c r="T401">
        <v>2.6983270372369101E-3</v>
      </c>
      <c r="U401">
        <v>0</v>
      </c>
      <c r="V401">
        <f>IF(A400=Emisiones_CH4_CO2eq_LA[[#This Row],[País]],IFERROR(Emisiones_CH4_CO2eq_LA[[#This Row],[Industria (kilotoneladas CO₂e)]]-U400,0),0)</f>
        <v>0</v>
      </c>
      <c r="W401">
        <f>IF(A400=Emisiones_CH4_CO2eq_LA[[#This Row],[País]],IFERROR(((Emisiones_CH4_CO2eq_LA[[#This Row],[Industria (kilotoneladas CO₂e)]]-U400)/U400)*100,0),0)</f>
        <v>0</v>
      </c>
      <c r="X401">
        <v>0</v>
      </c>
      <c r="Y401">
        <v>510</v>
      </c>
      <c r="Z401">
        <f>IF(A400=Emisiones_CH4_CO2eq_LA[[#This Row],[País]],IFERROR(Emisiones_CH4_CO2eq_LA[[#This Row],[Otras Quemas de Combustible (kilotoneladas CO₂e)]]-Y400,0),0)</f>
        <v>10</v>
      </c>
      <c r="AA401">
        <f>IF(A400=Emisiones_CH4_CO2eq_LA[[#This Row],[País]],IFERROR(((Emisiones_CH4_CO2eq_LA[[#This Row],[Otras Quemas de Combustible (kilotoneladas CO₂e)]]-Y400)/Y400)*100,0),0)</f>
        <v>2</v>
      </c>
      <c r="AB401">
        <v>0.14000000000000001</v>
      </c>
    </row>
    <row r="402" spans="1:28" x14ac:dyDescent="0.25">
      <c r="A402" t="s">
        <v>264</v>
      </c>
      <c r="B402" t="s">
        <v>464</v>
      </c>
      <c r="C402" t="s">
        <v>265</v>
      </c>
      <c r="D402">
        <v>2012</v>
      </c>
      <c r="E402">
        <v>2660</v>
      </c>
      <c r="F402">
        <f>IF(A401=Emisiones_CH4_CO2eq_LA[[#This Row],[País]],IFERROR(Emisiones_CH4_CO2eq_LA[[#This Row],[Agricultura (kilotoneladas CO₂e)]]-E401,0),0)</f>
        <v>-10</v>
      </c>
      <c r="G402">
        <f>IF(A401=Emisiones_CH4_CO2eq_LA[[#This Row],[País]],IFERROR(((Emisiones_CH4_CO2eq_LA[[#This Row],[Agricultura (kilotoneladas CO₂e)]]-E401)/E401)*100,0),0)</f>
        <v>-0.37453183520599254</v>
      </c>
      <c r="H402">
        <v>0.70538318748342599</v>
      </c>
      <c r="I402">
        <v>0</v>
      </c>
      <c r="J402">
        <f>IF(A401=Emisiones_CH4_CO2eq_LA[[#This Row],[País]],IFERROR(Emisiones_CH4_CO2eq_LA[[#This Row],[Emisiones Fugitivas (kilotoneladas CO₂e)]]-I401,0),0)</f>
        <v>0</v>
      </c>
      <c r="K402">
        <f>IF(A401=Emisiones_CH4_CO2eq_LA[[#This Row],[País]],IFERROR(((Emisiones_CH4_CO2eq_LA[[#This Row],[Emisiones Fugitivas (kilotoneladas CO₂e)]]-I401)/I401)*100,0),0)</f>
        <v>0</v>
      </c>
      <c r="L402">
        <v>0</v>
      </c>
      <c r="M402">
        <v>1960</v>
      </c>
      <c r="N402">
        <f>IF(A401=Emisiones_CH4_CO2eq_LA[[#This Row],[País]],IFERROR(Emisiones_CH4_CO2eq_LA[[#This Row],[Residuos (kilotoneladas CO₂e)]]-M401,0),0)</f>
        <v>70</v>
      </c>
      <c r="O402">
        <f>IF(A401=Emisiones_CH4_CO2eq_LA[[#This Row],[País]],IFERROR(((Emisiones_CH4_CO2eq_LA[[#This Row],[Residuos (kilotoneladas CO₂e)]]-M401)/M401)*100,0),0)</f>
        <v>3.7037037037037033</v>
      </c>
      <c r="P402">
        <v>0.51975603288252403</v>
      </c>
      <c r="Q402">
        <v>100</v>
      </c>
      <c r="R402">
        <f>IF(A401=Emisiones_CH4_CO2eq_LA[[#This Row],[País]],IFERROR(Emisiones_CH4_CO2eq_LA[[#This Row],[UCTUS (kilotoneladas CO₂e)]]-Q401,0),0)</f>
        <v>90</v>
      </c>
      <c r="S402">
        <f>IF(A401=Emisiones_CH4_CO2eq_LA[[#This Row],[País]],IFERROR(((Emisiones_CH4_CO2eq_LA[[#This Row],[UCTUS (kilotoneladas CO₂e)]]-Q401)/Q401)*100,0),0)</f>
        <v>900</v>
      </c>
      <c r="T402">
        <v>2.6518164942985901E-2</v>
      </c>
      <c r="U402">
        <v>0</v>
      </c>
      <c r="V402">
        <f>IF(A401=Emisiones_CH4_CO2eq_LA[[#This Row],[País]],IFERROR(Emisiones_CH4_CO2eq_LA[[#This Row],[Industria (kilotoneladas CO₂e)]]-U401,0),0)</f>
        <v>0</v>
      </c>
      <c r="W402">
        <f>IF(A401=Emisiones_CH4_CO2eq_LA[[#This Row],[País]],IFERROR(((Emisiones_CH4_CO2eq_LA[[#This Row],[Industria (kilotoneladas CO₂e)]]-U401)/U401)*100,0),0)</f>
        <v>0</v>
      </c>
      <c r="X402">
        <v>0</v>
      </c>
      <c r="Y402">
        <v>510</v>
      </c>
      <c r="Z402">
        <f>IF(A401=Emisiones_CH4_CO2eq_LA[[#This Row],[País]],IFERROR(Emisiones_CH4_CO2eq_LA[[#This Row],[Otras Quemas de Combustible (kilotoneladas CO₂e)]]-Y401,0),0)</f>
        <v>0</v>
      </c>
      <c r="AA402">
        <f>IF(A401=Emisiones_CH4_CO2eq_LA[[#This Row],[País]],IFERROR(((Emisiones_CH4_CO2eq_LA[[#This Row],[Otras Quemas de Combustible (kilotoneladas CO₂e)]]-Y401)/Y401)*100,0),0)</f>
        <v>0</v>
      </c>
      <c r="AB402">
        <v>0.14000000000000001</v>
      </c>
    </row>
    <row r="403" spans="1:28" x14ac:dyDescent="0.25">
      <c r="A403" t="s">
        <v>264</v>
      </c>
      <c r="B403" t="s">
        <v>464</v>
      </c>
      <c r="C403" t="s">
        <v>265</v>
      </c>
      <c r="D403">
        <v>2013</v>
      </c>
      <c r="E403">
        <v>2660</v>
      </c>
      <c r="F403">
        <f>IF(A402=Emisiones_CH4_CO2eq_LA[[#This Row],[País]],IFERROR(Emisiones_CH4_CO2eq_LA[[#This Row],[Agricultura (kilotoneladas CO₂e)]]-E402,0),0)</f>
        <v>0</v>
      </c>
      <c r="G403">
        <f>IF(A402=Emisiones_CH4_CO2eq_LA[[#This Row],[País]],IFERROR(((Emisiones_CH4_CO2eq_LA[[#This Row],[Agricultura (kilotoneladas CO₂e)]]-E402)/E402)*100,0),0)</f>
        <v>0</v>
      </c>
      <c r="H403">
        <v>0.69361147327248995</v>
      </c>
      <c r="I403">
        <v>0</v>
      </c>
      <c r="J403">
        <f>IF(A402=Emisiones_CH4_CO2eq_LA[[#This Row],[País]],IFERROR(Emisiones_CH4_CO2eq_LA[[#This Row],[Emisiones Fugitivas (kilotoneladas CO₂e)]]-I402,0),0)</f>
        <v>0</v>
      </c>
      <c r="K403">
        <f>IF(A402=Emisiones_CH4_CO2eq_LA[[#This Row],[País]],IFERROR(((Emisiones_CH4_CO2eq_LA[[#This Row],[Emisiones Fugitivas (kilotoneladas CO₂e)]]-I402)/I402)*100,0),0)</f>
        <v>0</v>
      </c>
      <c r="L403">
        <v>0</v>
      </c>
      <c r="M403">
        <v>2040</v>
      </c>
      <c r="N403">
        <f>IF(A402=Emisiones_CH4_CO2eq_LA[[#This Row],[País]],IFERROR(Emisiones_CH4_CO2eq_LA[[#This Row],[Residuos (kilotoneladas CO₂e)]]-M402,0),0)</f>
        <v>80</v>
      </c>
      <c r="O403">
        <f>IF(A402=Emisiones_CH4_CO2eq_LA[[#This Row],[País]],IFERROR(((Emisiones_CH4_CO2eq_LA[[#This Row],[Residuos (kilotoneladas CO₂e)]]-M402)/M402)*100,0),0)</f>
        <v>4.0816326530612246</v>
      </c>
      <c r="P403">
        <v>0.53194263363754801</v>
      </c>
      <c r="Q403">
        <v>80</v>
      </c>
      <c r="R403">
        <f>IF(A402=Emisiones_CH4_CO2eq_LA[[#This Row],[País]],IFERROR(Emisiones_CH4_CO2eq_LA[[#This Row],[UCTUS (kilotoneladas CO₂e)]]-Q402,0),0)</f>
        <v>-20</v>
      </c>
      <c r="S403">
        <f>IF(A402=Emisiones_CH4_CO2eq_LA[[#This Row],[País]],IFERROR(((Emisiones_CH4_CO2eq_LA[[#This Row],[UCTUS (kilotoneladas CO₂e)]]-Q402)/Q402)*100,0),0)</f>
        <v>-20</v>
      </c>
      <c r="T403">
        <v>2.0860495436766598E-2</v>
      </c>
      <c r="U403">
        <v>0</v>
      </c>
      <c r="V403">
        <f>IF(A402=Emisiones_CH4_CO2eq_LA[[#This Row],[País]],IFERROR(Emisiones_CH4_CO2eq_LA[[#This Row],[Industria (kilotoneladas CO₂e)]]-U402,0),0)</f>
        <v>0</v>
      </c>
      <c r="W403">
        <f>IF(A402=Emisiones_CH4_CO2eq_LA[[#This Row],[País]],IFERROR(((Emisiones_CH4_CO2eq_LA[[#This Row],[Industria (kilotoneladas CO₂e)]]-U402)/U402)*100,0),0)</f>
        <v>0</v>
      </c>
      <c r="X403">
        <v>0</v>
      </c>
      <c r="Y403">
        <v>520</v>
      </c>
      <c r="Z403">
        <f>IF(A402=Emisiones_CH4_CO2eq_LA[[#This Row],[País]],IFERROR(Emisiones_CH4_CO2eq_LA[[#This Row],[Otras Quemas de Combustible (kilotoneladas CO₂e)]]-Y402,0),0)</f>
        <v>10</v>
      </c>
      <c r="AA403">
        <f>IF(A402=Emisiones_CH4_CO2eq_LA[[#This Row],[País]],IFERROR(((Emisiones_CH4_CO2eq_LA[[#This Row],[Otras Quemas de Combustible (kilotoneladas CO₂e)]]-Y402)/Y402)*100,0),0)</f>
        <v>1.9607843137254901</v>
      </c>
      <c r="AB403">
        <v>0.14000000000000001</v>
      </c>
    </row>
    <row r="404" spans="1:28" x14ac:dyDescent="0.25">
      <c r="A404" t="s">
        <v>264</v>
      </c>
      <c r="B404" t="s">
        <v>464</v>
      </c>
      <c r="C404" t="s">
        <v>265</v>
      </c>
      <c r="D404">
        <v>2014</v>
      </c>
      <c r="E404">
        <v>2520</v>
      </c>
      <c r="F404">
        <f>IF(A403=Emisiones_CH4_CO2eq_LA[[#This Row],[País]],IFERROR(Emisiones_CH4_CO2eq_LA[[#This Row],[Agricultura (kilotoneladas CO₂e)]]-E403,0),0)</f>
        <v>-140</v>
      </c>
      <c r="G404">
        <f>IF(A403=Emisiones_CH4_CO2eq_LA[[#This Row],[País]],IFERROR(((Emisiones_CH4_CO2eq_LA[[#This Row],[Agricultura (kilotoneladas CO₂e)]]-E403)/E403)*100,0),0)</f>
        <v>-5.2631578947368416</v>
      </c>
      <c r="H404">
        <v>0.64598820815175595</v>
      </c>
      <c r="I404">
        <v>0</v>
      </c>
      <c r="J404">
        <f>IF(A403=Emisiones_CH4_CO2eq_LA[[#This Row],[País]],IFERROR(Emisiones_CH4_CO2eq_LA[[#This Row],[Emisiones Fugitivas (kilotoneladas CO₂e)]]-I403,0),0)</f>
        <v>0</v>
      </c>
      <c r="K404">
        <f>IF(A403=Emisiones_CH4_CO2eq_LA[[#This Row],[País]],IFERROR(((Emisiones_CH4_CO2eq_LA[[#This Row],[Emisiones Fugitivas (kilotoneladas CO₂e)]]-I403)/I403)*100,0),0)</f>
        <v>0</v>
      </c>
      <c r="L404">
        <v>0</v>
      </c>
      <c r="M404">
        <v>2120</v>
      </c>
      <c r="N404">
        <f>IF(A403=Emisiones_CH4_CO2eq_LA[[#This Row],[País]],IFERROR(Emisiones_CH4_CO2eq_LA[[#This Row],[Residuos (kilotoneladas CO₂e)]]-M403,0),0)</f>
        <v>80</v>
      </c>
      <c r="O404">
        <f>IF(A403=Emisiones_CH4_CO2eq_LA[[#This Row],[País]],IFERROR(((Emisiones_CH4_CO2eq_LA[[#This Row],[Residuos (kilotoneladas CO₂e)]]-M403)/M403)*100,0),0)</f>
        <v>3.9215686274509802</v>
      </c>
      <c r="P404">
        <v>0.54345039733401701</v>
      </c>
      <c r="Q404">
        <v>40</v>
      </c>
      <c r="R404">
        <f>IF(A403=Emisiones_CH4_CO2eq_LA[[#This Row],[País]],IFERROR(Emisiones_CH4_CO2eq_LA[[#This Row],[UCTUS (kilotoneladas CO₂e)]]-Q403,0),0)</f>
        <v>-40</v>
      </c>
      <c r="S404">
        <f>IF(A403=Emisiones_CH4_CO2eq_LA[[#This Row],[País]],IFERROR(((Emisiones_CH4_CO2eq_LA[[#This Row],[UCTUS (kilotoneladas CO₂e)]]-Q403)/Q403)*100,0),0)</f>
        <v>-50</v>
      </c>
      <c r="T404">
        <v>1.02537810817739E-2</v>
      </c>
      <c r="U404">
        <v>0</v>
      </c>
      <c r="V404">
        <f>IF(A403=Emisiones_CH4_CO2eq_LA[[#This Row],[País]],IFERROR(Emisiones_CH4_CO2eq_LA[[#This Row],[Industria (kilotoneladas CO₂e)]]-U403,0),0)</f>
        <v>0</v>
      </c>
      <c r="W404">
        <f>IF(A403=Emisiones_CH4_CO2eq_LA[[#This Row],[País]],IFERROR(((Emisiones_CH4_CO2eq_LA[[#This Row],[Industria (kilotoneladas CO₂e)]]-U403)/U403)*100,0),0)</f>
        <v>0</v>
      </c>
      <c r="X404">
        <v>0</v>
      </c>
      <c r="Y404">
        <v>520</v>
      </c>
      <c r="Z404">
        <f>IF(A403=Emisiones_CH4_CO2eq_LA[[#This Row],[País]],IFERROR(Emisiones_CH4_CO2eq_LA[[#This Row],[Otras Quemas de Combustible (kilotoneladas CO₂e)]]-Y403,0),0)</f>
        <v>0</v>
      </c>
      <c r="AA404">
        <f>IF(A403=Emisiones_CH4_CO2eq_LA[[#This Row],[País]],IFERROR(((Emisiones_CH4_CO2eq_LA[[#This Row],[Otras Quemas de Combustible (kilotoneladas CO₂e)]]-Y403)/Y403)*100,0),0)</f>
        <v>0</v>
      </c>
      <c r="AB404">
        <v>0.13</v>
      </c>
    </row>
    <row r="405" spans="1:28" x14ac:dyDescent="0.25">
      <c r="A405" t="s">
        <v>264</v>
      </c>
      <c r="B405" t="s">
        <v>464</v>
      </c>
      <c r="C405" t="s">
        <v>265</v>
      </c>
      <c r="D405">
        <v>2015</v>
      </c>
      <c r="E405">
        <v>2390</v>
      </c>
      <c r="F405">
        <f>IF(A404=Emisiones_CH4_CO2eq_LA[[#This Row],[País]],IFERROR(Emisiones_CH4_CO2eq_LA[[#This Row],[Agricultura (kilotoneladas CO₂e)]]-E404,0),0)</f>
        <v>-130</v>
      </c>
      <c r="G405">
        <f>IF(A404=Emisiones_CH4_CO2eq_LA[[#This Row],[País]],IFERROR(((Emisiones_CH4_CO2eq_LA[[#This Row],[Agricultura (kilotoneladas CO₂e)]]-E404)/E404)*100,0),0)</f>
        <v>-5.1587301587301582</v>
      </c>
      <c r="H405">
        <v>0.60231854838709598</v>
      </c>
      <c r="I405">
        <v>0</v>
      </c>
      <c r="J405">
        <f>IF(A404=Emisiones_CH4_CO2eq_LA[[#This Row],[País]],IFERROR(Emisiones_CH4_CO2eq_LA[[#This Row],[Emisiones Fugitivas (kilotoneladas CO₂e)]]-I404,0),0)</f>
        <v>0</v>
      </c>
      <c r="K405">
        <f>IF(A404=Emisiones_CH4_CO2eq_LA[[#This Row],[País]],IFERROR(((Emisiones_CH4_CO2eq_LA[[#This Row],[Emisiones Fugitivas (kilotoneladas CO₂e)]]-I404)/I404)*100,0),0)</f>
        <v>0</v>
      </c>
      <c r="L405">
        <v>0</v>
      </c>
      <c r="M405">
        <v>2200</v>
      </c>
      <c r="N405">
        <f>IF(A404=Emisiones_CH4_CO2eq_LA[[#This Row],[País]],IFERROR(Emisiones_CH4_CO2eq_LA[[#This Row],[Residuos (kilotoneladas CO₂e)]]-M404,0),0)</f>
        <v>80</v>
      </c>
      <c r="O405">
        <f>IF(A404=Emisiones_CH4_CO2eq_LA[[#This Row],[País]],IFERROR(((Emisiones_CH4_CO2eq_LA[[#This Row],[Residuos (kilotoneladas CO₂e)]]-M404)/M404)*100,0),0)</f>
        <v>3.7735849056603774</v>
      </c>
      <c r="P405">
        <v>0.55443548387096697</v>
      </c>
      <c r="Q405">
        <v>220</v>
      </c>
      <c r="R405">
        <f>IF(A404=Emisiones_CH4_CO2eq_LA[[#This Row],[País]],IFERROR(Emisiones_CH4_CO2eq_LA[[#This Row],[UCTUS (kilotoneladas CO₂e)]]-Q404,0),0)</f>
        <v>180</v>
      </c>
      <c r="S405">
        <f>IF(A404=Emisiones_CH4_CO2eq_LA[[#This Row],[País]],IFERROR(((Emisiones_CH4_CO2eq_LA[[#This Row],[UCTUS (kilotoneladas CO₂e)]]-Q404)/Q404)*100,0),0)</f>
        <v>450</v>
      </c>
      <c r="T405">
        <v>5.5443548387096697E-2</v>
      </c>
      <c r="U405">
        <v>0</v>
      </c>
      <c r="V405">
        <f>IF(A404=Emisiones_CH4_CO2eq_LA[[#This Row],[País]],IFERROR(Emisiones_CH4_CO2eq_LA[[#This Row],[Industria (kilotoneladas CO₂e)]]-U404,0),0)</f>
        <v>0</v>
      </c>
      <c r="W405">
        <f>IF(A404=Emisiones_CH4_CO2eq_LA[[#This Row],[País]],IFERROR(((Emisiones_CH4_CO2eq_LA[[#This Row],[Industria (kilotoneladas CO₂e)]]-U404)/U404)*100,0),0)</f>
        <v>0</v>
      </c>
      <c r="X405">
        <v>0</v>
      </c>
      <c r="Y405">
        <v>530</v>
      </c>
      <c r="Z405">
        <f>IF(A404=Emisiones_CH4_CO2eq_LA[[#This Row],[País]],IFERROR(Emisiones_CH4_CO2eq_LA[[#This Row],[Otras Quemas de Combustible (kilotoneladas CO₂e)]]-Y404,0),0)</f>
        <v>10</v>
      </c>
      <c r="AA405">
        <f>IF(A404=Emisiones_CH4_CO2eq_LA[[#This Row],[País]],IFERROR(((Emisiones_CH4_CO2eq_LA[[#This Row],[Otras Quemas de Combustible (kilotoneladas CO₂e)]]-Y404)/Y404)*100,0),0)</f>
        <v>1.9230769230769231</v>
      </c>
      <c r="AB405">
        <v>0.13</v>
      </c>
    </row>
    <row r="406" spans="1:28" x14ac:dyDescent="0.25">
      <c r="A406" t="s">
        <v>264</v>
      </c>
      <c r="B406" t="s">
        <v>464</v>
      </c>
      <c r="C406" t="s">
        <v>265</v>
      </c>
      <c r="D406">
        <v>2016</v>
      </c>
      <c r="E406">
        <v>2410</v>
      </c>
      <c r="F406">
        <f>IF(A405=Emisiones_CH4_CO2eq_LA[[#This Row],[País]],IFERROR(Emisiones_CH4_CO2eq_LA[[#This Row],[Agricultura (kilotoneladas CO₂e)]]-E405,0),0)</f>
        <v>20</v>
      </c>
      <c r="G406">
        <f>IF(A405=Emisiones_CH4_CO2eq_LA[[#This Row],[País]],IFERROR(((Emisiones_CH4_CO2eq_LA[[#This Row],[Agricultura (kilotoneladas CO₂e)]]-E405)/E405)*100,0),0)</f>
        <v>0.83682008368200833</v>
      </c>
      <c r="H406">
        <v>0.59697795392618203</v>
      </c>
      <c r="I406">
        <v>0</v>
      </c>
      <c r="J406">
        <f>IF(A405=Emisiones_CH4_CO2eq_LA[[#This Row],[País]],IFERROR(Emisiones_CH4_CO2eq_LA[[#This Row],[Emisiones Fugitivas (kilotoneladas CO₂e)]]-I405,0),0)</f>
        <v>0</v>
      </c>
      <c r="K406">
        <f>IF(A405=Emisiones_CH4_CO2eq_LA[[#This Row],[País]],IFERROR(((Emisiones_CH4_CO2eq_LA[[#This Row],[Emisiones Fugitivas (kilotoneladas CO₂e)]]-I405)/I405)*100,0),0)</f>
        <v>0</v>
      </c>
      <c r="L406">
        <v>0</v>
      </c>
      <c r="M406">
        <v>2280</v>
      </c>
      <c r="N406">
        <f>IF(A405=Emisiones_CH4_CO2eq_LA[[#This Row],[País]],IFERROR(Emisiones_CH4_CO2eq_LA[[#This Row],[Residuos (kilotoneladas CO₂e)]]-M405,0),0)</f>
        <v>80</v>
      </c>
      <c r="O406">
        <f>IF(A405=Emisiones_CH4_CO2eq_LA[[#This Row],[País]],IFERROR(((Emisiones_CH4_CO2eq_LA[[#This Row],[Residuos (kilotoneladas CO₂e)]]-M405)/M405)*100,0),0)</f>
        <v>3.6363636363636362</v>
      </c>
      <c r="P406">
        <v>0.56477582363140899</v>
      </c>
      <c r="Q406">
        <v>150</v>
      </c>
      <c r="R406">
        <f>IF(A405=Emisiones_CH4_CO2eq_LA[[#This Row],[País]],IFERROR(Emisiones_CH4_CO2eq_LA[[#This Row],[UCTUS (kilotoneladas CO₂e)]]-Q405,0),0)</f>
        <v>-70</v>
      </c>
      <c r="S406">
        <f>IF(A405=Emisiones_CH4_CO2eq_LA[[#This Row],[País]],IFERROR(((Emisiones_CH4_CO2eq_LA[[#This Row],[UCTUS (kilotoneladas CO₂e)]]-Q405)/Q405)*100,0),0)</f>
        <v>-31.818181818181817</v>
      </c>
      <c r="T406">
        <v>3.7156304186276898E-2</v>
      </c>
      <c r="U406">
        <v>0</v>
      </c>
      <c r="V406">
        <f>IF(A405=Emisiones_CH4_CO2eq_LA[[#This Row],[País]],IFERROR(Emisiones_CH4_CO2eq_LA[[#This Row],[Industria (kilotoneladas CO₂e)]]-U405,0),0)</f>
        <v>0</v>
      </c>
      <c r="W406">
        <f>IF(A405=Emisiones_CH4_CO2eq_LA[[#This Row],[País]],IFERROR(((Emisiones_CH4_CO2eq_LA[[#This Row],[Industria (kilotoneladas CO₂e)]]-U405)/U405)*100,0),0)</f>
        <v>0</v>
      </c>
      <c r="X406">
        <v>0</v>
      </c>
      <c r="Y406">
        <v>530</v>
      </c>
      <c r="Z406">
        <f>IF(A405=Emisiones_CH4_CO2eq_LA[[#This Row],[País]],IFERROR(Emisiones_CH4_CO2eq_LA[[#This Row],[Otras Quemas de Combustible (kilotoneladas CO₂e)]]-Y405,0),0)</f>
        <v>0</v>
      </c>
      <c r="AA406">
        <f>IF(A405=Emisiones_CH4_CO2eq_LA[[#This Row],[País]],IFERROR(((Emisiones_CH4_CO2eq_LA[[#This Row],[Otras Quemas de Combustible (kilotoneladas CO₂e)]]-Y405)/Y405)*100,0),0)</f>
        <v>0</v>
      </c>
      <c r="AB406">
        <v>0.13</v>
      </c>
    </row>
    <row r="407" spans="1:28" x14ac:dyDescent="0.25">
      <c r="A407" t="s">
        <v>268</v>
      </c>
      <c r="B407" t="s">
        <v>268</v>
      </c>
      <c r="C407" t="s">
        <v>269</v>
      </c>
      <c r="D407">
        <v>1990</v>
      </c>
      <c r="E407">
        <v>12930</v>
      </c>
      <c r="F407">
        <f>IF(A406=Emisiones_CH4_CO2eq_LA[[#This Row],[País]],IFERROR(Emisiones_CH4_CO2eq_LA[[#This Row],[Agricultura (kilotoneladas CO₂e)]]-E406,0),0)</f>
        <v>0</v>
      </c>
      <c r="G407">
        <f>IF(A406=Emisiones_CH4_CO2eq_LA[[#This Row],[País]],IFERROR(((Emisiones_CH4_CO2eq_LA[[#This Row],[Agricultura (kilotoneladas CO₂e)]]-E406)/E406)*100,0),0)</f>
        <v>0</v>
      </c>
      <c r="H407">
        <v>3.0618044044518098</v>
      </c>
      <c r="I407">
        <v>0</v>
      </c>
      <c r="J407">
        <f>IF(A406=Emisiones_CH4_CO2eq_LA[[#This Row],[País]],IFERROR(Emisiones_CH4_CO2eq_LA[[#This Row],[Emisiones Fugitivas (kilotoneladas CO₂e)]]-I406,0),0)</f>
        <v>0</v>
      </c>
      <c r="K407">
        <f>IF(A406=Emisiones_CH4_CO2eq_LA[[#This Row],[País]],IFERROR(((Emisiones_CH4_CO2eq_LA[[#This Row],[Emisiones Fugitivas (kilotoneladas CO₂e)]]-I406)/I406)*100,0),0)</f>
        <v>0</v>
      </c>
      <c r="L407">
        <v>0</v>
      </c>
      <c r="M407">
        <v>4090</v>
      </c>
      <c r="N407">
        <f>IF(A406=Emisiones_CH4_CO2eq_LA[[#This Row],[País]],IFERROR(Emisiones_CH4_CO2eq_LA[[#This Row],[Residuos (kilotoneladas CO₂e)]]-M406,0),0)</f>
        <v>0</v>
      </c>
      <c r="O407">
        <f>IF(A406=Emisiones_CH4_CO2eq_LA[[#This Row],[País]],IFERROR(((Emisiones_CH4_CO2eq_LA[[#This Row],[Residuos (kilotoneladas CO₂e)]]-M406)/M406)*100,0),0)</f>
        <v>0</v>
      </c>
      <c r="P407">
        <v>0.96850580156287003</v>
      </c>
      <c r="Q407">
        <v>3650</v>
      </c>
      <c r="R407">
        <f>IF(A406=Emisiones_CH4_CO2eq_LA[[#This Row],[País]],IFERROR(Emisiones_CH4_CO2eq_LA[[#This Row],[UCTUS (kilotoneladas CO₂e)]]-Q406,0),0)</f>
        <v>0</v>
      </c>
      <c r="S407">
        <f>IF(A406=Emisiones_CH4_CO2eq_LA[[#This Row],[País]],IFERROR(((Emisiones_CH4_CO2eq_LA[[#This Row],[UCTUS (kilotoneladas CO₂e)]]-Q406)/Q406)*100,0),0)</f>
        <v>0</v>
      </c>
      <c r="T407">
        <v>0.864314468387402</v>
      </c>
      <c r="U407">
        <v>0</v>
      </c>
      <c r="V407">
        <f>IF(A406=Emisiones_CH4_CO2eq_LA[[#This Row],[País]],IFERROR(Emisiones_CH4_CO2eq_LA[[#This Row],[Industria (kilotoneladas CO₂e)]]-U406,0),0)</f>
        <v>0</v>
      </c>
      <c r="W407">
        <f>IF(A406=Emisiones_CH4_CO2eq_LA[[#This Row],[País]],IFERROR(((Emisiones_CH4_CO2eq_LA[[#This Row],[Industria (kilotoneladas CO₂e)]]-U406)/U406)*100,0),0)</f>
        <v>0</v>
      </c>
      <c r="X407">
        <v>0</v>
      </c>
      <c r="Y407">
        <v>350</v>
      </c>
      <c r="Z407">
        <f>IF(A406=Emisiones_CH4_CO2eq_LA[[#This Row],[País]],IFERROR(Emisiones_CH4_CO2eq_LA[[#This Row],[Otras Quemas de Combustible (kilotoneladas CO₂e)]]-Y406,0),0)</f>
        <v>0</v>
      </c>
      <c r="AA407">
        <f>IF(A406=Emisiones_CH4_CO2eq_LA[[#This Row],[País]],IFERROR(((Emisiones_CH4_CO2eq_LA[[#This Row],[Otras Quemas de Combustible (kilotoneladas CO₂e)]]-Y406)/Y406)*100,0),0)</f>
        <v>0</v>
      </c>
      <c r="AB407">
        <v>0.08</v>
      </c>
    </row>
    <row r="408" spans="1:28" x14ac:dyDescent="0.25">
      <c r="A408" t="s">
        <v>268</v>
      </c>
      <c r="B408" t="s">
        <v>268</v>
      </c>
      <c r="C408" t="s">
        <v>269</v>
      </c>
      <c r="D408">
        <v>1991</v>
      </c>
      <c r="E408">
        <v>11940</v>
      </c>
      <c r="F408">
        <f>IF(A407=Emisiones_CH4_CO2eq_LA[[#This Row],[País]],IFERROR(Emisiones_CH4_CO2eq_LA[[#This Row],[Agricultura (kilotoneladas CO₂e)]]-E407,0),0)</f>
        <v>-990</v>
      </c>
      <c r="G408">
        <f>IF(A407=Emisiones_CH4_CO2eq_LA[[#This Row],[País]],IFERROR(((Emisiones_CH4_CO2eq_LA[[#This Row],[Agricultura (kilotoneladas CO₂e)]]-E407)/E407)*100,0),0)</f>
        <v>-7.6566125290023201</v>
      </c>
      <c r="H408">
        <v>2.75496077526534</v>
      </c>
      <c r="I408">
        <v>0</v>
      </c>
      <c r="J408">
        <f>IF(A407=Emisiones_CH4_CO2eq_LA[[#This Row],[País]],IFERROR(Emisiones_CH4_CO2eq_LA[[#This Row],[Emisiones Fugitivas (kilotoneladas CO₂e)]]-I407,0),0)</f>
        <v>0</v>
      </c>
      <c r="K408">
        <f>IF(A407=Emisiones_CH4_CO2eq_LA[[#This Row],[País]],IFERROR(((Emisiones_CH4_CO2eq_LA[[#This Row],[Emisiones Fugitivas (kilotoneladas CO₂e)]]-I407)/I407)*100,0),0)</f>
        <v>0</v>
      </c>
      <c r="L408">
        <v>0</v>
      </c>
      <c r="M408">
        <v>4210</v>
      </c>
      <c r="N408">
        <f>IF(A407=Emisiones_CH4_CO2eq_LA[[#This Row],[País]],IFERROR(Emisiones_CH4_CO2eq_LA[[#This Row],[Residuos (kilotoneladas CO₂e)]]-M407,0),0)</f>
        <v>120</v>
      </c>
      <c r="O408">
        <f>IF(A407=Emisiones_CH4_CO2eq_LA[[#This Row],[País]],IFERROR(((Emisiones_CH4_CO2eq_LA[[#This Row],[Residuos (kilotoneladas CO₂e)]]-M407)/M407)*100,0),0)</f>
        <v>2.9339853300733498</v>
      </c>
      <c r="P408">
        <v>0.97138901707429604</v>
      </c>
      <c r="Q408">
        <v>3650</v>
      </c>
      <c r="R408">
        <f>IF(A407=Emisiones_CH4_CO2eq_LA[[#This Row],[País]],IFERROR(Emisiones_CH4_CO2eq_LA[[#This Row],[UCTUS (kilotoneladas CO₂e)]]-Q407,0),0)</f>
        <v>0</v>
      </c>
      <c r="S408">
        <f>IF(A407=Emisiones_CH4_CO2eq_LA[[#This Row],[País]],IFERROR(((Emisiones_CH4_CO2eq_LA[[#This Row],[UCTUS (kilotoneladas CO₂e)]]-Q407)/Q407)*100,0),0)</f>
        <v>0</v>
      </c>
      <c r="T408">
        <v>0.84217812644208501</v>
      </c>
      <c r="U408">
        <v>0</v>
      </c>
      <c r="V408">
        <f>IF(A407=Emisiones_CH4_CO2eq_LA[[#This Row],[País]],IFERROR(Emisiones_CH4_CO2eq_LA[[#This Row],[Industria (kilotoneladas CO₂e)]]-U407,0),0)</f>
        <v>0</v>
      </c>
      <c r="W408">
        <f>IF(A407=Emisiones_CH4_CO2eq_LA[[#This Row],[País]],IFERROR(((Emisiones_CH4_CO2eq_LA[[#This Row],[Industria (kilotoneladas CO₂e)]]-U407)/U407)*100,0),0)</f>
        <v>0</v>
      </c>
      <c r="X408">
        <v>0</v>
      </c>
      <c r="Y408">
        <v>370</v>
      </c>
      <c r="Z408">
        <f>IF(A407=Emisiones_CH4_CO2eq_LA[[#This Row],[País]],IFERROR(Emisiones_CH4_CO2eq_LA[[#This Row],[Otras Quemas de Combustible (kilotoneladas CO₂e)]]-Y407,0),0)</f>
        <v>20</v>
      </c>
      <c r="AA408">
        <f>IF(A407=Emisiones_CH4_CO2eq_LA[[#This Row],[País]],IFERROR(((Emisiones_CH4_CO2eq_LA[[#This Row],[Otras Quemas de Combustible (kilotoneladas CO₂e)]]-Y407)/Y407)*100,0),0)</f>
        <v>5.7142857142857144</v>
      </c>
      <c r="AB408">
        <v>0.08</v>
      </c>
    </row>
    <row r="409" spans="1:28" x14ac:dyDescent="0.25">
      <c r="A409" t="s">
        <v>268</v>
      </c>
      <c r="B409" t="s">
        <v>268</v>
      </c>
      <c r="C409" t="s">
        <v>269</v>
      </c>
      <c r="D409">
        <v>1992</v>
      </c>
      <c r="E409">
        <v>12320</v>
      </c>
      <c r="F409">
        <f>IF(A408=Emisiones_CH4_CO2eq_LA[[#This Row],[País]],IFERROR(Emisiones_CH4_CO2eq_LA[[#This Row],[Agricultura (kilotoneladas CO₂e)]]-E408,0),0)</f>
        <v>380</v>
      </c>
      <c r="G409">
        <f>IF(A408=Emisiones_CH4_CO2eq_LA[[#This Row],[País]],IFERROR(((Emisiones_CH4_CO2eq_LA[[#This Row],[Agricultura (kilotoneladas CO₂e)]]-E408)/E408)*100,0),0)</f>
        <v>3.1825795644891124</v>
      </c>
      <c r="H409">
        <v>2.7716535433070799</v>
      </c>
      <c r="I409">
        <v>0</v>
      </c>
      <c r="J409">
        <f>IF(A408=Emisiones_CH4_CO2eq_LA[[#This Row],[País]],IFERROR(Emisiones_CH4_CO2eq_LA[[#This Row],[Emisiones Fugitivas (kilotoneladas CO₂e)]]-I408,0),0)</f>
        <v>0</v>
      </c>
      <c r="K409">
        <f>IF(A408=Emisiones_CH4_CO2eq_LA[[#This Row],[País]],IFERROR(((Emisiones_CH4_CO2eq_LA[[#This Row],[Emisiones Fugitivas (kilotoneladas CO₂e)]]-I408)/I408)*100,0),0)</f>
        <v>0</v>
      </c>
      <c r="L409">
        <v>0</v>
      </c>
      <c r="M409">
        <v>4330</v>
      </c>
      <c r="N409">
        <f>IF(A408=Emisiones_CH4_CO2eq_LA[[#This Row],[País]],IFERROR(Emisiones_CH4_CO2eq_LA[[#This Row],[Residuos (kilotoneladas CO₂e)]]-M408,0),0)</f>
        <v>120</v>
      </c>
      <c r="O409">
        <f>IF(A408=Emisiones_CH4_CO2eq_LA[[#This Row],[País]],IFERROR(((Emisiones_CH4_CO2eq_LA[[#This Row],[Residuos (kilotoneladas CO₂e)]]-M408)/M408)*100,0),0)</f>
        <v>2.8503562945368173</v>
      </c>
      <c r="P409">
        <v>0.97412823397075299</v>
      </c>
      <c r="Q409">
        <v>3650</v>
      </c>
      <c r="R409">
        <f>IF(A408=Emisiones_CH4_CO2eq_LA[[#This Row],[País]],IFERROR(Emisiones_CH4_CO2eq_LA[[#This Row],[UCTUS (kilotoneladas CO₂e)]]-Q408,0),0)</f>
        <v>0</v>
      </c>
      <c r="S409">
        <f>IF(A408=Emisiones_CH4_CO2eq_LA[[#This Row],[País]],IFERROR(((Emisiones_CH4_CO2eq_LA[[#This Row],[UCTUS (kilotoneladas CO₂e)]]-Q408)/Q408)*100,0),0)</f>
        <v>0</v>
      </c>
      <c r="T409">
        <v>0.82114735658042703</v>
      </c>
      <c r="U409">
        <v>0</v>
      </c>
      <c r="V409">
        <f>IF(A408=Emisiones_CH4_CO2eq_LA[[#This Row],[País]],IFERROR(Emisiones_CH4_CO2eq_LA[[#This Row],[Industria (kilotoneladas CO₂e)]]-U408,0),0)</f>
        <v>0</v>
      </c>
      <c r="W409">
        <f>IF(A408=Emisiones_CH4_CO2eq_LA[[#This Row],[País]],IFERROR(((Emisiones_CH4_CO2eq_LA[[#This Row],[Industria (kilotoneladas CO₂e)]]-U408)/U408)*100,0),0)</f>
        <v>0</v>
      </c>
      <c r="X409">
        <v>0</v>
      </c>
      <c r="Y409">
        <v>380</v>
      </c>
      <c r="Z409">
        <f>IF(A408=Emisiones_CH4_CO2eq_LA[[#This Row],[País]],IFERROR(Emisiones_CH4_CO2eq_LA[[#This Row],[Otras Quemas de Combustible (kilotoneladas CO₂e)]]-Y408,0),0)</f>
        <v>10</v>
      </c>
      <c r="AA409">
        <f>IF(A408=Emisiones_CH4_CO2eq_LA[[#This Row],[País]],IFERROR(((Emisiones_CH4_CO2eq_LA[[#This Row],[Otras Quemas de Combustible (kilotoneladas CO₂e)]]-Y408)/Y408)*100,0),0)</f>
        <v>2.7027027027027026</v>
      </c>
      <c r="AB409">
        <v>0.09</v>
      </c>
    </row>
    <row r="410" spans="1:28" x14ac:dyDescent="0.25">
      <c r="A410" t="s">
        <v>268</v>
      </c>
      <c r="B410" t="s">
        <v>268</v>
      </c>
      <c r="C410" t="s">
        <v>269</v>
      </c>
      <c r="D410">
        <v>1993</v>
      </c>
      <c r="E410">
        <v>13380</v>
      </c>
      <c r="F410">
        <f>IF(A409=Emisiones_CH4_CO2eq_LA[[#This Row],[País]],IFERROR(Emisiones_CH4_CO2eq_LA[[#This Row],[Agricultura (kilotoneladas CO₂e)]]-E409,0),0)</f>
        <v>1060</v>
      </c>
      <c r="G410">
        <f>IF(A409=Emisiones_CH4_CO2eq_LA[[#This Row],[País]],IFERROR(((Emisiones_CH4_CO2eq_LA[[#This Row],[Agricultura (kilotoneladas CO₂e)]]-E409)/E409)*100,0),0)</f>
        <v>8.6038961038961048</v>
      </c>
      <c r="H410">
        <v>2.93678665496049</v>
      </c>
      <c r="I410">
        <v>0</v>
      </c>
      <c r="J410">
        <f>IF(A409=Emisiones_CH4_CO2eq_LA[[#This Row],[País]],IFERROR(Emisiones_CH4_CO2eq_LA[[#This Row],[Emisiones Fugitivas (kilotoneladas CO₂e)]]-I409,0),0)</f>
        <v>0</v>
      </c>
      <c r="K410">
        <f>IF(A409=Emisiones_CH4_CO2eq_LA[[#This Row],[País]],IFERROR(((Emisiones_CH4_CO2eq_LA[[#This Row],[Emisiones Fugitivas (kilotoneladas CO₂e)]]-I409)/I409)*100,0),0)</f>
        <v>0</v>
      </c>
      <c r="L410">
        <v>0</v>
      </c>
      <c r="M410">
        <v>4450</v>
      </c>
      <c r="N410">
        <f>IF(A409=Emisiones_CH4_CO2eq_LA[[#This Row],[País]],IFERROR(Emisiones_CH4_CO2eq_LA[[#This Row],[Residuos (kilotoneladas CO₂e)]]-M409,0),0)</f>
        <v>120</v>
      </c>
      <c r="O410">
        <f>IF(A409=Emisiones_CH4_CO2eq_LA[[#This Row],[País]],IFERROR(((Emisiones_CH4_CO2eq_LA[[#This Row],[Residuos (kilotoneladas CO₂e)]]-M409)/M409)*100,0),0)</f>
        <v>2.7713625866050808</v>
      </c>
      <c r="P410">
        <v>0.97673397717295796</v>
      </c>
      <c r="Q410">
        <v>3650</v>
      </c>
      <c r="R410">
        <f>IF(A409=Emisiones_CH4_CO2eq_LA[[#This Row],[País]],IFERROR(Emisiones_CH4_CO2eq_LA[[#This Row],[UCTUS (kilotoneladas CO₂e)]]-Q409,0),0)</f>
        <v>0</v>
      </c>
      <c r="S410">
        <f>IF(A409=Emisiones_CH4_CO2eq_LA[[#This Row],[País]],IFERROR(((Emisiones_CH4_CO2eq_LA[[#This Row],[UCTUS (kilotoneladas CO₂e)]]-Q409)/Q409)*100,0),0)</f>
        <v>0</v>
      </c>
      <c r="T410">
        <v>0.80114135206321302</v>
      </c>
      <c r="U410">
        <v>0</v>
      </c>
      <c r="V410">
        <f>IF(A409=Emisiones_CH4_CO2eq_LA[[#This Row],[País]],IFERROR(Emisiones_CH4_CO2eq_LA[[#This Row],[Industria (kilotoneladas CO₂e)]]-U409,0),0)</f>
        <v>0</v>
      </c>
      <c r="W410">
        <f>IF(A409=Emisiones_CH4_CO2eq_LA[[#This Row],[País]],IFERROR(((Emisiones_CH4_CO2eq_LA[[#This Row],[Industria (kilotoneladas CO₂e)]]-U409)/U409)*100,0),0)</f>
        <v>0</v>
      </c>
      <c r="X410">
        <v>0</v>
      </c>
      <c r="Y410">
        <v>400</v>
      </c>
      <c r="Z410">
        <f>IF(A409=Emisiones_CH4_CO2eq_LA[[#This Row],[País]],IFERROR(Emisiones_CH4_CO2eq_LA[[#This Row],[Otras Quemas de Combustible (kilotoneladas CO₂e)]]-Y409,0),0)</f>
        <v>20</v>
      </c>
      <c r="AA410">
        <f>IF(A409=Emisiones_CH4_CO2eq_LA[[#This Row],[País]],IFERROR(((Emisiones_CH4_CO2eq_LA[[#This Row],[Otras Quemas de Combustible (kilotoneladas CO₂e)]]-Y409)/Y409)*100,0),0)</f>
        <v>5.2631578947368416</v>
      </c>
      <c r="AB410">
        <v>0.09</v>
      </c>
    </row>
    <row r="411" spans="1:28" x14ac:dyDescent="0.25">
      <c r="A411" t="s">
        <v>268</v>
      </c>
      <c r="B411" t="s">
        <v>268</v>
      </c>
      <c r="C411" t="s">
        <v>269</v>
      </c>
      <c r="D411">
        <v>1994</v>
      </c>
      <c r="E411">
        <v>14100</v>
      </c>
      <c r="F411">
        <f>IF(A410=Emisiones_CH4_CO2eq_LA[[#This Row],[País]],IFERROR(Emisiones_CH4_CO2eq_LA[[#This Row],[Agricultura (kilotoneladas CO₂e)]]-E410,0),0)</f>
        <v>720</v>
      </c>
      <c r="G411">
        <f>IF(A410=Emisiones_CH4_CO2eq_LA[[#This Row],[País]],IFERROR(((Emisiones_CH4_CO2eq_LA[[#This Row],[Agricultura (kilotoneladas CO₂e)]]-E410)/E410)*100,0),0)</f>
        <v>5.3811659192825116</v>
      </c>
      <c r="H411">
        <v>3.0218602657522502</v>
      </c>
      <c r="I411">
        <v>0</v>
      </c>
      <c r="J411">
        <f>IF(A410=Emisiones_CH4_CO2eq_LA[[#This Row],[País]],IFERROR(Emisiones_CH4_CO2eq_LA[[#This Row],[Emisiones Fugitivas (kilotoneladas CO₂e)]]-I410,0),0)</f>
        <v>0</v>
      </c>
      <c r="K411">
        <f>IF(A410=Emisiones_CH4_CO2eq_LA[[#This Row],[País]],IFERROR(((Emisiones_CH4_CO2eq_LA[[#This Row],[Emisiones Fugitivas (kilotoneladas CO₂e)]]-I410)/I410)*100,0),0)</f>
        <v>0</v>
      </c>
      <c r="L411">
        <v>0</v>
      </c>
      <c r="M411">
        <v>4660</v>
      </c>
      <c r="N411">
        <f>IF(A410=Emisiones_CH4_CO2eq_LA[[#This Row],[País]],IFERROR(Emisiones_CH4_CO2eq_LA[[#This Row],[Residuos (kilotoneladas CO₂e)]]-M410,0),0)</f>
        <v>210</v>
      </c>
      <c r="O411">
        <f>IF(A410=Emisiones_CH4_CO2eq_LA[[#This Row],[País]],IFERROR(((Emisiones_CH4_CO2eq_LA[[#This Row],[Residuos (kilotoneladas CO₂e)]]-M410)/M410)*100,0),0)</f>
        <v>4.7191011235955056</v>
      </c>
      <c r="P411">
        <v>0.998714102014573</v>
      </c>
      <c r="Q411">
        <v>3650</v>
      </c>
      <c r="R411">
        <f>IF(A410=Emisiones_CH4_CO2eq_LA[[#This Row],[País]],IFERROR(Emisiones_CH4_CO2eq_LA[[#This Row],[UCTUS (kilotoneladas CO₂e)]]-Q410,0),0)</f>
        <v>0</v>
      </c>
      <c r="S411">
        <f>IF(A410=Emisiones_CH4_CO2eq_LA[[#This Row],[País]],IFERROR(((Emisiones_CH4_CO2eq_LA[[#This Row],[UCTUS (kilotoneladas CO₂e)]]-Q410)/Q410)*100,0),0)</f>
        <v>0</v>
      </c>
      <c r="T411">
        <v>0.782254607801114</v>
      </c>
      <c r="U411">
        <v>0</v>
      </c>
      <c r="V411">
        <f>IF(A410=Emisiones_CH4_CO2eq_LA[[#This Row],[País]],IFERROR(Emisiones_CH4_CO2eq_LA[[#This Row],[Industria (kilotoneladas CO₂e)]]-U410,0),0)</f>
        <v>0</v>
      </c>
      <c r="W411">
        <f>IF(A410=Emisiones_CH4_CO2eq_LA[[#This Row],[País]],IFERROR(((Emisiones_CH4_CO2eq_LA[[#This Row],[Industria (kilotoneladas CO₂e)]]-U410)/U410)*100,0),0)</f>
        <v>0</v>
      </c>
      <c r="X411">
        <v>0</v>
      </c>
      <c r="Y411">
        <v>410</v>
      </c>
      <c r="Z411">
        <f>IF(A410=Emisiones_CH4_CO2eq_LA[[#This Row],[País]],IFERROR(Emisiones_CH4_CO2eq_LA[[#This Row],[Otras Quemas de Combustible (kilotoneladas CO₂e)]]-Y410,0),0)</f>
        <v>10</v>
      </c>
      <c r="AA411">
        <f>IF(A410=Emisiones_CH4_CO2eq_LA[[#This Row],[País]],IFERROR(((Emisiones_CH4_CO2eq_LA[[#This Row],[Otras Quemas de Combustible (kilotoneladas CO₂e)]]-Y410)/Y410)*100,0),0)</f>
        <v>2.5</v>
      </c>
      <c r="AB411">
        <v>0.09</v>
      </c>
    </row>
    <row r="412" spans="1:28" x14ac:dyDescent="0.25">
      <c r="A412" t="s">
        <v>268</v>
      </c>
      <c r="B412" t="s">
        <v>268</v>
      </c>
      <c r="C412" t="s">
        <v>269</v>
      </c>
      <c r="D412">
        <v>1995</v>
      </c>
      <c r="E412">
        <v>15110</v>
      </c>
      <c r="F412">
        <f>IF(A411=Emisiones_CH4_CO2eq_LA[[#This Row],[País]],IFERROR(Emisiones_CH4_CO2eq_LA[[#This Row],[Agricultura (kilotoneladas CO₂e)]]-E411,0),0)</f>
        <v>1010</v>
      </c>
      <c r="G412">
        <f>IF(A411=Emisiones_CH4_CO2eq_LA[[#This Row],[País]],IFERROR(((Emisiones_CH4_CO2eq_LA[[#This Row],[Agricultura (kilotoneladas CO₂e)]]-E411)/E411)*100,0),0)</f>
        <v>7.1631205673758869</v>
      </c>
      <c r="H412">
        <v>3.1630730584048501</v>
      </c>
      <c r="I412">
        <v>0</v>
      </c>
      <c r="J412">
        <f>IF(A411=Emisiones_CH4_CO2eq_LA[[#This Row],[País]],IFERROR(Emisiones_CH4_CO2eq_LA[[#This Row],[Emisiones Fugitivas (kilotoneladas CO₂e)]]-I411,0),0)</f>
        <v>0</v>
      </c>
      <c r="K412">
        <f>IF(A411=Emisiones_CH4_CO2eq_LA[[#This Row],[País]],IFERROR(((Emisiones_CH4_CO2eq_LA[[#This Row],[Emisiones Fugitivas (kilotoneladas CO₂e)]]-I411)/I411)*100,0),0)</f>
        <v>0</v>
      </c>
      <c r="L412">
        <v>0</v>
      </c>
      <c r="M412">
        <v>4790</v>
      </c>
      <c r="N412">
        <f>IF(A411=Emisiones_CH4_CO2eq_LA[[#This Row],[País]],IFERROR(Emisiones_CH4_CO2eq_LA[[#This Row],[Residuos (kilotoneladas CO₂e)]]-M411,0),0)</f>
        <v>130</v>
      </c>
      <c r="O412">
        <f>IF(A411=Emisiones_CH4_CO2eq_LA[[#This Row],[País]],IFERROR(((Emisiones_CH4_CO2eq_LA[[#This Row],[Residuos (kilotoneladas CO₂e)]]-M411)/M411)*100,0),0)</f>
        <v>2.7896995708154506</v>
      </c>
      <c r="P412">
        <v>1.0027213732468001</v>
      </c>
      <c r="Q412">
        <v>3650</v>
      </c>
      <c r="R412">
        <f>IF(A411=Emisiones_CH4_CO2eq_LA[[#This Row],[País]],IFERROR(Emisiones_CH4_CO2eq_LA[[#This Row],[UCTUS (kilotoneladas CO₂e)]]-Q411,0),0)</f>
        <v>0</v>
      </c>
      <c r="S412">
        <f>IF(A411=Emisiones_CH4_CO2eq_LA[[#This Row],[País]],IFERROR(((Emisiones_CH4_CO2eq_LA[[#This Row],[UCTUS (kilotoneladas CO₂e)]]-Q411)/Q411)*100,0),0)</f>
        <v>0</v>
      </c>
      <c r="T412">
        <v>0.76407787314213904</v>
      </c>
      <c r="U412">
        <v>0</v>
      </c>
      <c r="V412">
        <f>IF(A411=Emisiones_CH4_CO2eq_LA[[#This Row],[País]],IFERROR(Emisiones_CH4_CO2eq_LA[[#This Row],[Industria (kilotoneladas CO₂e)]]-U411,0),0)</f>
        <v>0</v>
      </c>
      <c r="W412">
        <f>IF(A411=Emisiones_CH4_CO2eq_LA[[#This Row],[País]],IFERROR(((Emisiones_CH4_CO2eq_LA[[#This Row],[Industria (kilotoneladas CO₂e)]]-U411)/U411)*100,0),0)</f>
        <v>0</v>
      </c>
      <c r="X412">
        <v>0</v>
      </c>
      <c r="Y412">
        <v>490</v>
      </c>
      <c r="Z412">
        <f>IF(A411=Emisiones_CH4_CO2eq_LA[[#This Row],[País]],IFERROR(Emisiones_CH4_CO2eq_LA[[#This Row],[Otras Quemas de Combustible (kilotoneladas CO₂e)]]-Y411,0),0)</f>
        <v>80</v>
      </c>
      <c r="AA412">
        <f>IF(A411=Emisiones_CH4_CO2eq_LA[[#This Row],[País]],IFERROR(((Emisiones_CH4_CO2eq_LA[[#This Row],[Otras Quemas de Combustible (kilotoneladas CO₂e)]]-Y411)/Y411)*100,0),0)</f>
        <v>19.512195121951219</v>
      </c>
      <c r="AB412">
        <v>0.1</v>
      </c>
    </row>
    <row r="413" spans="1:28" x14ac:dyDescent="0.25">
      <c r="A413" t="s">
        <v>268</v>
      </c>
      <c r="B413" t="s">
        <v>268</v>
      </c>
      <c r="C413" t="s">
        <v>269</v>
      </c>
      <c r="D413">
        <v>1996</v>
      </c>
      <c r="E413">
        <v>14790</v>
      </c>
      <c r="F413">
        <f>IF(A412=Emisiones_CH4_CO2eq_LA[[#This Row],[País]],IFERROR(Emisiones_CH4_CO2eq_LA[[#This Row],[Agricultura (kilotoneladas CO₂e)]]-E412,0),0)</f>
        <v>-320</v>
      </c>
      <c r="G413">
        <f>IF(A412=Emisiones_CH4_CO2eq_LA[[#This Row],[País]],IFERROR(((Emisiones_CH4_CO2eq_LA[[#This Row],[Agricultura (kilotoneladas CO₂e)]]-E412)/E412)*100,0),0)</f>
        <v>-2.1178027796161483</v>
      </c>
      <c r="H413">
        <v>3.02577741407528</v>
      </c>
      <c r="I413">
        <v>0</v>
      </c>
      <c r="J413">
        <f>IF(A412=Emisiones_CH4_CO2eq_LA[[#This Row],[País]],IFERROR(Emisiones_CH4_CO2eq_LA[[#This Row],[Emisiones Fugitivas (kilotoneladas CO₂e)]]-I412,0),0)</f>
        <v>0</v>
      </c>
      <c r="K413">
        <f>IF(A412=Emisiones_CH4_CO2eq_LA[[#This Row],[País]],IFERROR(((Emisiones_CH4_CO2eq_LA[[#This Row],[Emisiones Fugitivas (kilotoneladas CO₂e)]]-I412)/I412)*100,0),0)</f>
        <v>0</v>
      </c>
      <c r="L413">
        <v>0</v>
      </c>
      <c r="M413">
        <v>4910</v>
      </c>
      <c r="N413">
        <f>IF(A412=Emisiones_CH4_CO2eq_LA[[#This Row],[País]],IFERROR(Emisiones_CH4_CO2eq_LA[[#This Row],[Residuos (kilotoneladas CO₂e)]]-M412,0),0)</f>
        <v>120</v>
      </c>
      <c r="O413">
        <f>IF(A412=Emisiones_CH4_CO2eq_LA[[#This Row],[País]],IFERROR(((Emisiones_CH4_CO2eq_LA[[#This Row],[Residuos (kilotoneladas CO₂e)]]-M412)/M412)*100,0),0)</f>
        <v>2.5052192066805845</v>
      </c>
      <c r="P413">
        <v>1.0045008183305999</v>
      </c>
      <c r="Q413">
        <v>1120</v>
      </c>
      <c r="R413">
        <f>IF(A412=Emisiones_CH4_CO2eq_LA[[#This Row],[País]],IFERROR(Emisiones_CH4_CO2eq_LA[[#This Row],[UCTUS (kilotoneladas CO₂e)]]-Q412,0),0)</f>
        <v>-2530</v>
      </c>
      <c r="S413">
        <f>IF(A412=Emisiones_CH4_CO2eq_LA[[#This Row],[País]],IFERROR(((Emisiones_CH4_CO2eq_LA[[#This Row],[UCTUS (kilotoneladas CO₂e)]]-Q412)/Q412)*100,0),0)</f>
        <v>-69.31506849315069</v>
      </c>
      <c r="T413">
        <v>0.22913256955810099</v>
      </c>
      <c r="U413">
        <v>0</v>
      </c>
      <c r="V413">
        <f>IF(A412=Emisiones_CH4_CO2eq_LA[[#This Row],[País]],IFERROR(Emisiones_CH4_CO2eq_LA[[#This Row],[Industria (kilotoneladas CO₂e)]]-U412,0),0)</f>
        <v>0</v>
      </c>
      <c r="W413">
        <f>IF(A412=Emisiones_CH4_CO2eq_LA[[#This Row],[País]],IFERROR(((Emisiones_CH4_CO2eq_LA[[#This Row],[Industria (kilotoneladas CO₂e)]]-U412)/U412)*100,0),0)</f>
        <v>0</v>
      </c>
      <c r="X413">
        <v>0</v>
      </c>
      <c r="Y413">
        <v>550</v>
      </c>
      <c r="Z413">
        <f>IF(A412=Emisiones_CH4_CO2eq_LA[[#This Row],[País]],IFERROR(Emisiones_CH4_CO2eq_LA[[#This Row],[Otras Quemas de Combustible (kilotoneladas CO₂e)]]-Y412,0),0)</f>
        <v>60</v>
      </c>
      <c r="AA413">
        <f>IF(A412=Emisiones_CH4_CO2eq_LA[[#This Row],[País]],IFERROR(((Emisiones_CH4_CO2eq_LA[[#This Row],[Otras Quemas de Combustible (kilotoneladas CO₂e)]]-Y412)/Y412)*100,0),0)</f>
        <v>12.244897959183673</v>
      </c>
      <c r="AB413">
        <v>0.11</v>
      </c>
    </row>
    <row r="414" spans="1:28" x14ac:dyDescent="0.25">
      <c r="A414" t="s">
        <v>268</v>
      </c>
      <c r="B414" t="s">
        <v>268</v>
      </c>
      <c r="C414" t="s">
        <v>269</v>
      </c>
      <c r="D414">
        <v>1997</v>
      </c>
      <c r="E414">
        <v>14850</v>
      </c>
      <c r="F414">
        <f>IF(A413=Emisiones_CH4_CO2eq_LA[[#This Row],[País]],IFERROR(Emisiones_CH4_CO2eq_LA[[#This Row],[Agricultura (kilotoneladas CO₂e)]]-E413,0),0)</f>
        <v>60</v>
      </c>
      <c r="G414">
        <f>IF(A413=Emisiones_CH4_CO2eq_LA[[#This Row],[País]],IFERROR(((Emisiones_CH4_CO2eq_LA[[#This Row],[Agricultura (kilotoneladas CO₂e)]]-E413)/E413)*100,0),0)</f>
        <v>0.40567951318458417</v>
      </c>
      <c r="H414">
        <v>2.9711884753901501</v>
      </c>
      <c r="I414">
        <v>0</v>
      </c>
      <c r="J414">
        <f>IF(A413=Emisiones_CH4_CO2eq_LA[[#This Row],[País]],IFERROR(Emisiones_CH4_CO2eq_LA[[#This Row],[Emisiones Fugitivas (kilotoneladas CO₂e)]]-I413,0),0)</f>
        <v>0</v>
      </c>
      <c r="K414">
        <f>IF(A413=Emisiones_CH4_CO2eq_LA[[#This Row],[País]],IFERROR(((Emisiones_CH4_CO2eq_LA[[#This Row],[Emisiones Fugitivas (kilotoneladas CO₂e)]]-I413)/I413)*100,0),0)</f>
        <v>0</v>
      </c>
      <c r="L414">
        <v>0</v>
      </c>
      <c r="M414">
        <v>5030</v>
      </c>
      <c r="N414">
        <f>IF(A413=Emisiones_CH4_CO2eq_LA[[#This Row],[País]],IFERROR(Emisiones_CH4_CO2eq_LA[[#This Row],[Residuos (kilotoneladas CO₂e)]]-M413,0),0)</f>
        <v>120</v>
      </c>
      <c r="O414">
        <f>IF(A413=Emisiones_CH4_CO2eq_LA[[#This Row],[País]],IFERROR(((Emisiones_CH4_CO2eq_LA[[#This Row],[Residuos (kilotoneladas CO₂e)]]-M413)/M413)*100,0),0)</f>
        <v>2.4439918533604885</v>
      </c>
      <c r="P414">
        <v>1.0064025610244001</v>
      </c>
      <c r="Q414">
        <v>1480</v>
      </c>
      <c r="R414">
        <f>IF(A413=Emisiones_CH4_CO2eq_LA[[#This Row],[País]],IFERROR(Emisiones_CH4_CO2eq_LA[[#This Row],[UCTUS (kilotoneladas CO₂e)]]-Q413,0),0)</f>
        <v>360</v>
      </c>
      <c r="S414">
        <f>IF(A413=Emisiones_CH4_CO2eq_LA[[#This Row],[País]],IFERROR(((Emisiones_CH4_CO2eq_LA[[#This Row],[UCTUS (kilotoneladas CO₂e)]]-Q413)/Q413)*100,0),0)</f>
        <v>32.142857142857146</v>
      </c>
      <c r="T414">
        <v>0.29611844737895099</v>
      </c>
      <c r="U414">
        <v>0</v>
      </c>
      <c r="V414">
        <f>IF(A413=Emisiones_CH4_CO2eq_LA[[#This Row],[País]],IFERROR(Emisiones_CH4_CO2eq_LA[[#This Row],[Industria (kilotoneladas CO₂e)]]-U413,0),0)</f>
        <v>0</v>
      </c>
      <c r="W414">
        <f>IF(A413=Emisiones_CH4_CO2eq_LA[[#This Row],[País]],IFERROR(((Emisiones_CH4_CO2eq_LA[[#This Row],[Industria (kilotoneladas CO₂e)]]-U413)/U413)*100,0),0)</f>
        <v>0</v>
      </c>
      <c r="X414">
        <v>0</v>
      </c>
      <c r="Y414">
        <v>620</v>
      </c>
      <c r="Z414">
        <f>IF(A413=Emisiones_CH4_CO2eq_LA[[#This Row],[País]],IFERROR(Emisiones_CH4_CO2eq_LA[[#This Row],[Otras Quemas de Combustible (kilotoneladas CO₂e)]]-Y413,0),0)</f>
        <v>70</v>
      </c>
      <c r="AA414">
        <f>IF(A413=Emisiones_CH4_CO2eq_LA[[#This Row],[País]],IFERROR(((Emisiones_CH4_CO2eq_LA[[#This Row],[Otras Quemas de Combustible (kilotoneladas CO₂e)]]-Y413)/Y413)*100,0),0)</f>
        <v>12.727272727272727</v>
      </c>
      <c r="AB414">
        <v>0.12</v>
      </c>
    </row>
    <row r="415" spans="1:28" x14ac:dyDescent="0.25">
      <c r="A415" t="s">
        <v>268</v>
      </c>
      <c r="B415" t="s">
        <v>268</v>
      </c>
      <c r="C415" t="s">
        <v>269</v>
      </c>
      <c r="D415">
        <v>1998</v>
      </c>
      <c r="E415">
        <v>14940</v>
      </c>
      <c r="F415">
        <f>IF(A414=Emisiones_CH4_CO2eq_LA[[#This Row],[País]],IFERROR(Emisiones_CH4_CO2eq_LA[[#This Row],[Agricultura (kilotoneladas CO₂e)]]-E414,0),0)</f>
        <v>90</v>
      </c>
      <c r="G415">
        <f>IF(A414=Emisiones_CH4_CO2eq_LA[[#This Row],[País]],IFERROR(((Emisiones_CH4_CO2eq_LA[[#This Row],[Agricultura (kilotoneladas CO₂e)]]-E414)/E414)*100,0),0)</f>
        <v>0.60606060606060608</v>
      </c>
      <c r="H415">
        <v>2.9248238057948299</v>
      </c>
      <c r="I415">
        <v>0</v>
      </c>
      <c r="J415">
        <f>IF(A414=Emisiones_CH4_CO2eq_LA[[#This Row],[País]],IFERROR(Emisiones_CH4_CO2eq_LA[[#This Row],[Emisiones Fugitivas (kilotoneladas CO₂e)]]-I414,0),0)</f>
        <v>0</v>
      </c>
      <c r="K415">
        <f>IF(A414=Emisiones_CH4_CO2eq_LA[[#This Row],[País]],IFERROR(((Emisiones_CH4_CO2eq_LA[[#This Row],[Emisiones Fugitivas (kilotoneladas CO₂e)]]-I414)/I414)*100,0),0)</f>
        <v>0</v>
      </c>
      <c r="L415">
        <v>0</v>
      </c>
      <c r="M415">
        <v>5150</v>
      </c>
      <c r="N415">
        <f>IF(A414=Emisiones_CH4_CO2eq_LA[[#This Row],[País]],IFERROR(Emisiones_CH4_CO2eq_LA[[#This Row],[Residuos (kilotoneladas CO₂e)]]-M414,0),0)</f>
        <v>120</v>
      </c>
      <c r="O415">
        <f>IF(A414=Emisiones_CH4_CO2eq_LA[[#This Row],[País]],IFERROR(((Emisiones_CH4_CO2eq_LA[[#This Row],[Residuos (kilotoneladas CO₂e)]]-M414)/M414)*100,0),0)</f>
        <v>2.3856858846918487</v>
      </c>
      <c r="P415">
        <v>1.00822239624119</v>
      </c>
      <c r="Q415">
        <v>1240</v>
      </c>
      <c r="R415">
        <f>IF(A414=Emisiones_CH4_CO2eq_LA[[#This Row],[País]],IFERROR(Emisiones_CH4_CO2eq_LA[[#This Row],[UCTUS (kilotoneladas CO₂e)]]-Q414,0),0)</f>
        <v>-240</v>
      </c>
      <c r="S415">
        <f>IF(A414=Emisiones_CH4_CO2eq_LA[[#This Row],[País]],IFERROR(((Emisiones_CH4_CO2eq_LA[[#This Row],[UCTUS (kilotoneladas CO₂e)]]-Q414)/Q414)*100,0),0)</f>
        <v>-16.216216216216218</v>
      </c>
      <c r="T415">
        <v>0.242756460454189</v>
      </c>
      <c r="U415">
        <v>0</v>
      </c>
      <c r="V415">
        <f>IF(A414=Emisiones_CH4_CO2eq_LA[[#This Row],[País]],IFERROR(Emisiones_CH4_CO2eq_LA[[#This Row],[Industria (kilotoneladas CO₂e)]]-U414,0),0)</f>
        <v>0</v>
      </c>
      <c r="W415">
        <f>IF(A414=Emisiones_CH4_CO2eq_LA[[#This Row],[País]],IFERROR(((Emisiones_CH4_CO2eq_LA[[#This Row],[Industria (kilotoneladas CO₂e)]]-U414)/U414)*100,0),0)</f>
        <v>0</v>
      </c>
      <c r="X415">
        <v>0</v>
      </c>
      <c r="Y415">
        <v>680</v>
      </c>
      <c r="Z415">
        <f>IF(A414=Emisiones_CH4_CO2eq_LA[[#This Row],[País]],IFERROR(Emisiones_CH4_CO2eq_LA[[#This Row],[Otras Quemas de Combustible (kilotoneladas CO₂e)]]-Y414,0),0)</f>
        <v>60</v>
      </c>
      <c r="AA415">
        <f>IF(A414=Emisiones_CH4_CO2eq_LA[[#This Row],[País]],IFERROR(((Emisiones_CH4_CO2eq_LA[[#This Row],[Otras Quemas de Combustible (kilotoneladas CO₂e)]]-Y414)/Y414)*100,0),0)</f>
        <v>9.67741935483871</v>
      </c>
      <c r="AB415">
        <v>0.13</v>
      </c>
    </row>
    <row r="416" spans="1:28" x14ac:dyDescent="0.25">
      <c r="A416" t="s">
        <v>268</v>
      </c>
      <c r="B416" t="s">
        <v>268</v>
      </c>
      <c r="C416" t="s">
        <v>269</v>
      </c>
      <c r="D416">
        <v>1999</v>
      </c>
      <c r="E416">
        <v>15030</v>
      </c>
      <c r="F416">
        <f>IF(A415=Emisiones_CH4_CO2eq_LA[[#This Row],[País]],IFERROR(Emisiones_CH4_CO2eq_LA[[#This Row],[Agricultura (kilotoneladas CO₂e)]]-E415,0),0)</f>
        <v>90</v>
      </c>
      <c r="G416">
        <f>IF(A415=Emisiones_CH4_CO2eq_LA[[#This Row],[País]],IFERROR(((Emisiones_CH4_CO2eq_LA[[#This Row],[Agricultura (kilotoneladas CO₂e)]]-E415)/E415)*100,0),0)</f>
        <v>0.60240963855421692</v>
      </c>
      <c r="H416">
        <v>2.8815184049079701</v>
      </c>
      <c r="I416">
        <v>0</v>
      </c>
      <c r="J416">
        <f>IF(A415=Emisiones_CH4_CO2eq_LA[[#This Row],[País]],IFERROR(Emisiones_CH4_CO2eq_LA[[#This Row],[Emisiones Fugitivas (kilotoneladas CO₂e)]]-I415,0),0)</f>
        <v>0</v>
      </c>
      <c r="K416">
        <f>IF(A415=Emisiones_CH4_CO2eq_LA[[#This Row],[País]],IFERROR(((Emisiones_CH4_CO2eq_LA[[#This Row],[Emisiones Fugitivas (kilotoneladas CO₂e)]]-I415)/I415)*100,0),0)</f>
        <v>0</v>
      </c>
      <c r="L416">
        <v>0</v>
      </c>
      <c r="M416">
        <v>5270</v>
      </c>
      <c r="N416">
        <f>IF(A415=Emisiones_CH4_CO2eq_LA[[#This Row],[País]],IFERROR(Emisiones_CH4_CO2eq_LA[[#This Row],[Residuos (kilotoneladas CO₂e)]]-M415,0),0)</f>
        <v>120</v>
      </c>
      <c r="O416">
        <f>IF(A415=Emisiones_CH4_CO2eq_LA[[#This Row],[País]],IFERROR(((Emisiones_CH4_CO2eq_LA[[#This Row],[Residuos (kilotoneladas CO₂e)]]-M415)/M415)*100,0),0)</f>
        <v>2.3300970873786406</v>
      </c>
      <c r="P416">
        <v>1.01035276073619</v>
      </c>
      <c r="Q416">
        <v>3180</v>
      </c>
      <c r="R416">
        <f>IF(A415=Emisiones_CH4_CO2eq_LA[[#This Row],[País]],IFERROR(Emisiones_CH4_CO2eq_LA[[#This Row],[UCTUS (kilotoneladas CO₂e)]]-Q415,0),0)</f>
        <v>1940</v>
      </c>
      <c r="S416">
        <f>IF(A415=Emisiones_CH4_CO2eq_LA[[#This Row],[País]],IFERROR(((Emisiones_CH4_CO2eq_LA[[#This Row],[UCTUS (kilotoneladas CO₂e)]]-Q415)/Q415)*100,0),0)</f>
        <v>156.45161290322579</v>
      </c>
      <c r="T416">
        <v>0.60966257668711599</v>
      </c>
      <c r="U416">
        <v>0</v>
      </c>
      <c r="V416">
        <f>IF(A415=Emisiones_CH4_CO2eq_LA[[#This Row],[País]],IFERROR(Emisiones_CH4_CO2eq_LA[[#This Row],[Industria (kilotoneladas CO₂e)]]-U415,0),0)</f>
        <v>0</v>
      </c>
      <c r="W416">
        <f>IF(A415=Emisiones_CH4_CO2eq_LA[[#This Row],[País]],IFERROR(((Emisiones_CH4_CO2eq_LA[[#This Row],[Industria (kilotoneladas CO₂e)]]-U415)/U415)*100,0),0)</f>
        <v>0</v>
      </c>
      <c r="X416">
        <v>0</v>
      </c>
      <c r="Y416">
        <v>750</v>
      </c>
      <c r="Z416">
        <f>IF(A415=Emisiones_CH4_CO2eq_LA[[#This Row],[País]],IFERROR(Emisiones_CH4_CO2eq_LA[[#This Row],[Otras Quemas de Combustible (kilotoneladas CO₂e)]]-Y415,0),0)</f>
        <v>70</v>
      </c>
      <c r="AA416">
        <f>IF(A415=Emisiones_CH4_CO2eq_LA[[#This Row],[País]],IFERROR(((Emisiones_CH4_CO2eq_LA[[#This Row],[Otras Quemas de Combustible (kilotoneladas CO₂e)]]-Y415)/Y415)*100,0),0)</f>
        <v>10.294117647058822</v>
      </c>
      <c r="AB416">
        <v>0.14000000000000001</v>
      </c>
    </row>
    <row r="417" spans="1:28" x14ac:dyDescent="0.25">
      <c r="A417" t="s">
        <v>268</v>
      </c>
      <c r="B417" t="s">
        <v>268</v>
      </c>
      <c r="C417" t="s">
        <v>269</v>
      </c>
      <c r="D417">
        <v>2000</v>
      </c>
      <c r="E417">
        <v>14580</v>
      </c>
      <c r="F417">
        <f>IF(A416=Emisiones_CH4_CO2eq_LA[[#This Row],[País]],IFERROR(Emisiones_CH4_CO2eq_LA[[#This Row],[Agricultura (kilotoneladas CO₂e)]]-E416,0),0)</f>
        <v>-450</v>
      </c>
      <c r="G417">
        <f>IF(A416=Emisiones_CH4_CO2eq_LA[[#This Row],[País]],IFERROR(((Emisiones_CH4_CO2eq_LA[[#This Row],[Agricultura (kilotoneladas CO₂e)]]-E416)/E416)*100,0),0)</f>
        <v>-2.9940119760479043</v>
      </c>
      <c r="H417">
        <v>2.7390569227879</v>
      </c>
      <c r="I417">
        <v>0</v>
      </c>
      <c r="J417">
        <f>IF(A416=Emisiones_CH4_CO2eq_LA[[#This Row],[País]],IFERROR(Emisiones_CH4_CO2eq_LA[[#This Row],[Emisiones Fugitivas (kilotoneladas CO₂e)]]-I416,0),0)</f>
        <v>0</v>
      </c>
      <c r="K417">
        <f>IF(A416=Emisiones_CH4_CO2eq_LA[[#This Row],[País]],IFERROR(((Emisiones_CH4_CO2eq_LA[[#This Row],[Emisiones Fugitivas (kilotoneladas CO₂e)]]-I416)/I416)*100,0),0)</f>
        <v>0</v>
      </c>
      <c r="L417">
        <v>0</v>
      </c>
      <c r="M417">
        <v>5400</v>
      </c>
      <c r="N417">
        <f>IF(A416=Emisiones_CH4_CO2eq_LA[[#This Row],[País]],IFERROR(Emisiones_CH4_CO2eq_LA[[#This Row],[Residuos (kilotoneladas CO₂e)]]-M416,0),0)</f>
        <v>130</v>
      </c>
      <c r="O417">
        <f>IF(A416=Emisiones_CH4_CO2eq_LA[[#This Row],[País]],IFERROR(((Emisiones_CH4_CO2eq_LA[[#This Row],[Residuos (kilotoneladas CO₂e)]]-M416)/M416)*100,0),0)</f>
        <v>2.4667931688804554</v>
      </c>
      <c r="P417">
        <v>1.0144655269584799</v>
      </c>
      <c r="Q417">
        <v>610</v>
      </c>
      <c r="R417">
        <f>IF(A416=Emisiones_CH4_CO2eq_LA[[#This Row],[País]],IFERROR(Emisiones_CH4_CO2eq_LA[[#This Row],[UCTUS (kilotoneladas CO₂e)]]-Q416,0),0)</f>
        <v>-2570</v>
      </c>
      <c r="S417">
        <f>IF(A416=Emisiones_CH4_CO2eq_LA[[#This Row],[País]],IFERROR(((Emisiones_CH4_CO2eq_LA[[#This Row],[UCTUS (kilotoneladas CO₂e)]]-Q416)/Q416)*100,0),0)</f>
        <v>-80.817610062893081</v>
      </c>
      <c r="T417">
        <v>0.11459703174901301</v>
      </c>
      <c r="U417">
        <v>0</v>
      </c>
      <c r="V417">
        <f>IF(A416=Emisiones_CH4_CO2eq_LA[[#This Row],[País]],IFERROR(Emisiones_CH4_CO2eq_LA[[#This Row],[Industria (kilotoneladas CO₂e)]]-U416,0),0)</f>
        <v>0</v>
      </c>
      <c r="W417">
        <f>IF(A416=Emisiones_CH4_CO2eq_LA[[#This Row],[País]],IFERROR(((Emisiones_CH4_CO2eq_LA[[#This Row],[Industria (kilotoneladas CO₂e)]]-U416)/U416)*100,0),0)</f>
        <v>0</v>
      </c>
      <c r="X417">
        <v>0</v>
      </c>
      <c r="Y417">
        <v>820</v>
      </c>
      <c r="Z417">
        <f>IF(A416=Emisiones_CH4_CO2eq_LA[[#This Row],[País]],IFERROR(Emisiones_CH4_CO2eq_LA[[#This Row],[Otras Quemas de Combustible (kilotoneladas CO₂e)]]-Y416,0),0)</f>
        <v>70</v>
      </c>
      <c r="AA417">
        <f>IF(A416=Emisiones_CH4_CO2eq_LA[[#This Row],[País]],IFERROR(((Emisiones_CH4_CO2eq_LA[[#This Row],[Otras Quemas de Combustible (kilotoneladas CO₂e)]]-Y416)/Y416)*100,0),0)</f>
        <v>9.3333333333333339</v>
      </c>
      <c r="AB417">
        <v>0.15</v>
      </c>
    </row>
    <row r="418" spans="1:28" x14ac:dyDescent="0.25">
      <c r="A418" t="s">
        <v>268</v>
      </c>
      <c r="B418" t="s">
        <v>268</v>
      </c>
      <c r="C418" t="s">
        <v>269</v>
      </c>
      <c r="D418">
        <v>2001</v>
      </c>
      <c r="E418">
        <v>15450</v>
      </c>
      <c r="F418">
        <f>IF(A417=Emisiones_CH4_CO2eq_LA[[#This Row],[País]],IFERROR(Emisiones_CH4_CO2eq_LA[[#This Row],[Agricultura (kilotoneladas CO₂e)]]-E417,0),0)</f>
        <v>870</v>
      </c>
      <c r="G418">
        <f>IF(A417=Emisiones_CH4_CO2eq_LA[[#This Row],[País]],IFERROR(((Emisiones_CH4_CO2eq_LA[[#This Row],[Agricultura (kilotoneladas CO₂e)]]-E417)/E417)*100,0),0)</f>
        <v>5.9670781893004117</v>
      </c>
      <c r="H418">
        <v>2.8463522476050098</v>
      </c>
      <c r="I418">
        <v>0</v>
      </c>
      <c r="J418">
        <f>IF(A417=Emisiones_CH4_CO2eq_LA[[#This Row],[País]],IFERROR(Emisiones_CH4_CO2eq_LA[[#This Row],[Emisiones Fugitivas (kilotoneladas CO₂e)]]-I417,0),0)</f>
        <v>0</v>
      </c>
      <c r="K418">
        <f>IF(A417=Emisiones_CH4_CO2eq_LA[[#This Row],[País]],IFERROR(((Emisiones_CH4_CO2eq_LA[[#This Row],[Emisiones Fugitivas (kilotoneladas CO₂e)]]-I417)/I417)*100,0),0)</f>
        <v>0</v>
      </c>
      <c r="L418">
        <v>0</v>
      </c>
      <c r="M418">
        <v>5500</v>
      </c>
      <c r="N418">
        <f>IF(A417=Emisiones_CH4_CO2eq_LA[[#This Row],[País]],IFERROR(Emisiones_CH4_CO2eq_LA[[#This Row],[Residuos (kilotoneladas CO₂e)]]-M417,0),0)</f>
        <v>100</v>
      </c>
      <c r="O418">
        <f>IF(A417=Emisiones_CH4_CO2eq_LA[[#This Row],[País]],IFERROR(((Emisiones_CH4_CO2eq_LA[[#This Row],[Residuos (kilotoneladas CO₂e)]]-M417)/M417)*100,0),0)</f>
        <v>1.8518518518518516</v>
      </c>
      <c r="P418">
        <v>1.0132645541635901</v>
      </c>
      <c r="Q418">
        <v>3310</v>
      </c>
      <c r="R418">
        <f>IF(A417=Emisiones_CH4_CO2eq_LA[[#This Row],[País]],IFERROR(Emisiones_CH4_CO2eq_LA[[#This Row],[UCTUS (kilotoneladas CO₂e)]]-Q417,0),0)</f>
        <v>2700</v>
      </c>
      <c r="S418">
        <f>IF(A417=Emisiones_CH4_CO2eq_LA[[#This Row],[País]],IFERROR(((Emisiones_CH4_CO2eq_LA[[#This Row],[UCTUS (kilotoneladas CO₂e)]]-Q417)/Q417)*100,0),0)</f>
        <v>442.62295081967216</v>
      </c>
      <c r="T418">
        <v>0.60980103168754596</v>
      </c>
      <c r="U418">
        <v>0</v>
      </c>
      <c r="V418">
        <f>IF(A417=Emisiones_CH4_CO2eq_LA[[#This Row],[País]],IFERROR(Emisiones_CH4_CO2eq_LA[[#This Row],[Industria (kilotoneladas CO₂e)]]-U417,0),0)</f>
        <v>0</v>
      </c>
      <c r="W418">
        <f>IF(A417=Emisiones_CH4_CO2eq_LA[[#This Row],[País]],IFERROR(((Emisiones_CH4_CO2eq_LA[[#This Row],[Industria (kilotoneladas CO₂e)]]-U417)/U417)*100,0),0)</f>
        <v>0</v>
      </c>
      <c r="X418">
        <v>0</v>
      </c>
      <c r="Y418">
        <v>810</v>
      </c>
      <c r="Z418">
        <f>IF(A417=Emisiones_CH4_CO2eq_LA[[#This Row],[País]],IFERROR(Emisiones_CH4_CO2eq_LA[[#This Row],[Otras Quemas de Combustible (kilotoneladas CO₂e)]]-Y417,0),0)</f>
        <v>-10</v>
      </c>
      <c r="AA418">
        <f>IF(A417=Emisiones_CH4_CO2eq_LA[[#This Row],[País]],IFERROR(((Emisiones_CH4_CO2eq_LA[[#This Row],[Otras Quemas de Combustible (kilotoneladas CO₂e)]]-Y417)/Y417)*100,0),0)</f>
        <v>-1.2195121951219512</v>
      </c>
      <c r="AB418">
        <v>0.15</v>
      </c>
    </row>
    <row r="419" spans="1:28" x14ac:dyDescent="0.25">
      <c r="A419" t="s">
        <v>268</v>
      </c>
      <c r="B419" t="s">
        <v>268</v>
      </c>
      <c r="C419" t="s">
        <v>269</v>
      </c>
      <c r="D419">
        <v>2002</v>
      </c>
      <c r="E419">
        <v>14670</v>
      </c>
      <c r="F419">
        <f>IF(A418=Emisiones_CH4_CO2eq_LA[[#This Row],[País]],IFERROR(Emisiones_CH4_CO2eq_LA[[#This Row],[Agricultura (kilotoneladas CO₂e)]]-E418,0),0)</f>
        <v>-780</v>
      </c>
      <c r="G419">
        <f>IF(A418=Emisiones_CH4_CO2eq_LA[[#This Row],[País]],IFERROR(((Emisiones_CH4_CO2eq_LA[[#This Row],[Agricultura (kilotoneladas CO₂e)]]-E418)/E418)*100,0),0)</f>
        <v>-5.0485436893203879</v>
      </c>
      <c r="H419">
        <v>2.6518438177874102</v>
      </c>
      <c r="I419">
        <v>0</v>
      </c>
      <c r="J419">
        <f>IF(A418=Emisiones_CH4_CO2eq_LA[[#This Row],[País]],IFERROR(Emisiones_CH4_CO2eq_LA[[#This Row],[Emisiones Fugitivas (kilotoneladas CO₂e)]]-I418,0),0)</f>
        <v>0</v>
      </c>
      <c r="K419">
        <f>IF(A418=Emisiones_CH4_CO2eq_LA[[#This Row],[País]],IFERROR(((Emisiones_CH4_CO2eq_LA[[#This Row],[Emisiones Fugitivas (kilotoneladas CO₂e)]]-I418)/I418)*100,0),0)</f>
        <v>0</v>
      </c>
      <c r="L419">
        <v>0</v>
      </c>
      <c r="M419">
        <v>5610</v>
      </c>
      <c r="N419">
        <f>IF(A418=Emisiones_CH4_CO2eq_LA[[#This Row],[País]],IFERROR(Emisiones_CH4_CO2eq_LA[[#This Row],[Residuos (kilotoneladas CO₂e)]]-M418,0),0)</f>
        <v>110</v>
      </c>
      <c r="O419">
        <f>IF(A418=Emisiones_CH4_CO2eq_LA[[#This Row],[País]],IFERROR(((Emisiones_CH4_CO2eq_LA[[#This Row],[Residuos (kilotoneladas CO₂e)]]-M418)/M418)*100,0),0)</f>
        <v>2</v>
      </c>
      <c r="P419">
        <v>1.0140997830802601</v>
      </c>
      <c r="Q419">
        <v>5640</v>
      </c>
      <c r="R419">
        <f>IF(A418=Emisiones_CH4_CO2eq_LA[[#This Row],[País]],IFERROR(Emisiones_CH4_CO2eq_LA[[#This Row],[UCTUS (kilotoneladas CO₂e)]]-Q418,0),0)</f>
        <v>2330</v>
      </c>
      <c r="S419">
        <f>IF(A418=Emisiones_CH4_CO2eq_LA[[#This Row],[País]],IFERROR(((Emisiones_CH4_CO2eq_LA[[#This Row],[UCTUS (kilotoneladas CO₂e)]]-Q418)/Q418)*100,0),0)</f>
        <v>70.392749244712988</v>
      </c>
      <c r="T419">
        <v>1.01952277657266</v>
      </c>
      <c r="U419">
        <v>0</v>
      </c>
      <c r="V419">
        <f>IF(A418=Emisiones_CH4_CO2eq_LA[[#This Row],[País]],IFERROR(Emisiones_CH4_CO2eq_LA[[#This Row],[Industria (kilotoneladas CO₂e)]]-U418,0),0)</f>
        <v>0</v>
      </c>
      <c r="W419">
        <f>IF(A418=Emisiones_CH4_CO2eq_LA[[#This Row],[País]],IFERROR(((Emisiones_CH4_CO2eq_LA[[#This Row],[Industria (kilotoneladas CO₂e)]]-U418)/U418)*100,0),0)</f>
        <v>0</v>
      </c>
      <c r="X419">
        <v>0</v>
      </c>
      <c r="Y419">
        <v>800</v>
      </c>
      <c r="Z419">
        <f>IF(A418=Emisiones_CH4_CO2eq_LA[[#This Row],[País]],IFERROR(Emisiones_CH4_CO2eq_LA[[#This Row],[Otras Quemas de Combustible (kilotoneladas CO₂e)]]-Y418,0),0)</f>
        <v>-10</v>
      </c>
      <c r="AA419">
        <f>IF(A418=Emisiones_CH4_CO2eq_LA[[#This Row],[País]],IFERROR(((Emisiones_CH4_CO2eq_LA[[#This Row],[Otras Quemas de Combustible (kilotoneladas CO₂e)]]-Y418)/Y418)*100,0),0)</f>
        <v>-1.2345679012345678</v>
      </c>
      <c r="AB419">
        <v>0.14000000000000001</v>
      </c>
    </row>
    <row r="420" spans="1:28" x14ac:dyDescent="0.25">
      <c r="A420" t="s">
        <v>268</v>
      </c>
      <c r="B420" t="s">
        <v>268</v>
      </c>
      <c r="C420" t="s">
        <v>269</v>
      </c>
      <c r="D420">
        <v>2003</v>
      </c>
      <c r="E420">
        <v>16040</v>
      </c>
      <c r="F420">
        <f>IF(A419=Emisiones_CH4_CO2eq_LA[[#This Row],[País]],IFERROR(Emisiones_CH4_CO2eq_LA[[#This Row],[Agricultura (kilotoneladas CO₂e)]]-E419,0),0)</f>
        <v>1370</v>
      </c>
      <c r="G420">
        <f>IF(A419=Emisiones_CH4_CO2eq_LA[[#This Row],[País]],IFERROR(((Emisiones_CH4_CO2eq_LA[[#This Row],[Agricultura (kilotoneladas CO₂e)]]-E419)/E419)*100,0),0)</f>
        <v>9.3387866394001353</v>
      </c>
      <c r="H420">
        <v>2.8475057695721602</v>
      </c>
      <c r="I420">
        <v>0</v>
      </c>
      <c r="J420">
        <f>IF(A419=Emisiones_CH4_CO2eq_LA[[#This Row],[País]],IFERROR(Emisiones_CH4_CO2eq_LA[[#This Row],[Emisiones Fugitivas (kilotoneladas CO₂e)]]-I419,0),0)</f>
        <v>0</v>
      </c>
      <c r="K420">
        <f>IF(A419=Emisiones_CH4_CO2eq_LA[[#This Row],[País]],IFERROR(((Emisiones_CH4_CO2eq_LA[[#This Row],[Emisiones Fugitivas (kilotoneladas CO₂e)]]-I419)/I419)*100,0),0)</f>
        <v>0</v>
      </c>
      <c r="L420">
        <v>0</v>
      </c>
      <c r="M420">
        <v>5720</v>
      </c>
      <c r="N420">
        <f>IF(A419=Emisiones_CH4_CO2eq_LA[[#This Row],[País]],IFERROR(Emisiones_CH4_CO2eq_LA[[#This Row],[Residuos (kilotoneladas CO₂e)]]-M419,0),0)</f>
        <v>110</v>
      </c>
      <c r="O420">
        <f>IF(A419=Emisiones_CH4_CO2eq_LA[[#This Row],[País]],IFERROR(((Emisiones_CH4_CO2eq_LA[[#This Row],[Residuos (kilotoneladas CO₂e)]]-M419)/M419)*100,0),0)</f>
        <v>1.9607843137254901</v>
      </c>
      <c r="P420">
        <v>1.0154447008698699</v>
      </c>
      <c r="Q420">
        <v>3790</v>
      </c>
      <c r="R420">
        <f>IF(A419=Emisiones_CH4_CO2eq_LA[[#This Row],[País]],IFERROR(Emisiones_CH4_CO2eq_LA[[#This Row],[UCTUS (kilotoneladas CO₂e)]]-Q419,0),0)</f>
        <v>-1850</v>
      </c>
      <c r="S420">
        <f>IF(A419=Emisiones_CH4_CO2eq_LA[[#This Row],[País]],IFERROR(((Emisiones_CH4_CO2eq_LA[[#This Row],[UCTUS (kilotoneladas CO₂e)]]-Q419)/Q419)*100,0),0)</f>
        <v>-32.801418439716315</v>
      </c>
      <c r="T420">
        <v>0.67282087697496895</v>
      </c>
      <c r="U420">
        <v>0</v>
      </c>
      <c r="V420">
        <f>IF(A419=Emisiones_CH4_CO2eq_LA[[#This Row],[País]],IFERROR(Emisiones_CH4_CO2eq_LA[[#This Row],[Industria (kilotoneladas CO₂e)]]-U419,0),0)</f>
        <v>0</v>
      </c>
      <c r="W420">
        <f>IF(A419=Emisiones_CH4_CO2eq_LA[[#This Row],[País]],IFERROR(((Emisiones_CH4_CO2eq_LA[[#This Row],[Industria (kilotoneladas CO₂e)]]-U419)/U419)*100,0),0)</f>
        <v>0</v>
      </c>
      <c r="X420">
        <v>0</v>
      </c>
      <c r="Y420">
        <v>790</v>
      </c>
      <c r="Z420">
        <f>IF(A419=Emisiones_CH4_CO2eq_LA[[#This Row],[País]],IFERROR(Emisiones_CH4_CO2eq_LA[[#This Row],[Otras Quemas de Combustible (kilotoneladas CO₂e)]]-Y419,0),0)</f>
        <v>-10</v>
      </c>
      <c r="AA420">
        <f>IF(A419=Emisiones_CH4_CO2eq_LA[[#This Row],[País]],IFERROR(((Emisiones_CH4_CO2eq_LA[[#This Row],[Otras Quemas de Combustible (kilotoneladas CO₂e)]]-Y419)/Y419)*100,0),0)</f>
        <v>-1.25</v>
      </c>
      <c r="AB420">
        <v>0.14000000000000001</v>
      </c>
    </row>
    <row r="421" spans="1:28" x14ac:dyDescent="0.25">
      <c r="A421" t="s">
        <v>268</v>
      </c>
      <c r="B421" t="s">
        <v>268</v>
      </c>
      <c r="C421" t="s">
        <v>269</v>
      </c>
      <c r="D421">
        <v>2004</v>
      </c>
      <c r="E421">
        <v>14810</v>
      </c>
      <c r="F421">
        <f>IF(A420=Emisiones_CH4_CO2eq_LA[[#This Row],[País]],IFERROR(Emisiones_CH4_CO2eq_LA[[#This Row],[Agricultura (kilotoneladas CO₂e)]]-E420,0),0)</f>
        <v>-1230</v>
      </c>
      <c r="G421">
        <f>IF(A420=Emisiones_CH4_CO2eq_LA[[#This Row],[País]],IFERROR(((Emisiones_CH4_CO2eq_LA[[#This Row],[Agricultura (kilotoneladas CO₂e)]]-E420)/E420)*100,0),0)</f>
        <v>-7.6683291770573563</v>
      </c>
      <c r="H421">
        <v>2.58419124062118</v>
      </c>
      <c r="I421">
        <v>0</v>
      </c>
      <c r="J421">
        <f>IF(A420=Emisiones_CH4_CO2eq_LA[[#This Row],[País]],IFERROR(Emisiones_CH4_CO2eq_LA[[#This Row],[Emisiones Fugitivas (kilotoneladas CO₂e)]]-I420,0),0)</f>
        <v>0</v>
      </c>
      <c r="K421">
        <f>IF(A420=Emisiones_CH4_CO2eq_LA[[#This Row],[País]],IFERROR(((Emisiones_CH4_CO2eq_LA[[#This Row],[Emisiones Fugitivas (kilotoneladas CO₂e)]]-I420)/I420)*100,0),0)</f>
        <v>0</v>
      </c>
      <c r="L421">
        <v>0</v>
      </c>
      <c r="M421">
        <v>5830</v>
      </c>
      <c r="N421">
        <f>IF(A420=Emisiones_CH4_CO2eq_LA[[#This Row],[País]],IFERROR(Emisiones_CH4_CO2eq_LA[[#This Row],[Residuos (kilotoneladas CO₂e)]]-M420,0),0)</f>
        <v>110</v>
      </c>
      <c r="O421">
        <f>IF(A420=Emisiones_CH4_CO2eq_LA[[#This Row],[País]],IFERROR(((Emisiones_CH4_CO2eq_LA[[#This Row],[Residuos (kilotoneladas CO₂e)]]-M420)/M420)*100,0),0)</f>
        <v>1.9230769230769231</v>
      </c>
      <c r="P421">
        <v>1.0172744721689</v>
      </c>
      <c r="Q421">
        <v>3040</v>
      </c>
      <c r="R421">
        <f>IF(A420=Emisiones_CH4_CO2eq_LA[[#This Row],[País]],IFERROR(Emisiones_CH4_CO2eq_LA[[#This Row],[UCTUS (kilotoneladas CO₂e)]]-Q420,0),0)</f>
        <v>-750</v>
      </c>
      <c r="S421">
        <f>IF(A420=Emisiones_CH4_CO2eq_LA[[#This Row],[País]],IFERROR(((Emisiones_CH4_CO2eq_LA[[#This Row],[UCTUS (kilotoneladas CO₂e)]]-Q420)/Q420)*100,0),0)</f>
        <v>-19.788918205804748</v>
      </c>
      <c r="T421">
        <v>0.53044843831791999</v>
      </c>
      <c r="U421">
        <v>0</v>
      </c>
      <c r="V421">
        <f>IF(A420=Emisiones_CH4_CO2eq_LA[[#This Row],[País]],IFERROR(Emisiones_CH4_CO2eq_LA[[#This Row],[Industria (kilotoneladas CO₂e)]]-U420,0),0)</f>
        <v>0</v>
      </c>
      <c r="W421">
        <f>IF(A420=Emisiones_CH4_CO2eq_LA[[#This Row],[País]],IFERROR(((Emisiones_CH4_CO2eq_LA[[#This Row],[Industria (kilotoneladas CO₂e)]]-U420)/U420)*100,0),0)</f>
        <v>0</v>
      </c>
      <c r="X421">
        <v>0</v>
      </c>
      <c r="Y421">
        <v>780</v>
      </c>
      <c r="Z421">
        <f>IF(A420=Emisiones_CH4_CO2eq_LA[[#This Row],[País]],IFERROR(Emisiones_CH4_CO2eq_LA[[#This Row],[Otras Quemas de Combustible (kilotoneladas CO₂e)]]-Y420,0),0)</f>
        <v>-10</v>
      </c>
      <c r="AA421">
        <f>IF(A420=Emisiones_CH4_CO2eq_LA[[#This Row],[País]],IFERROR(((Emisiones_CH4_CO2eq_LA[[#This Row],[Otras Quemas de Combustible (kilotoneladas CO₂e)]]-Y420)/Y420)*100,0),0)</f>
        <v>-1.2658227848101267</v>
      </c>
      <c r="AB421">
        <v>0.14000000000000001</v>
      </c>
    </row>
    <row r="422" spans="1:28" x14ac:dyDescent="0.25">
      <c r="A422" t="s">
        <v>268</v>
      </c>
      <c r="B422" t="s">
        <v>268</v>
      </c>
      <c r="C422" t="s">
        <v>269</v>
      </c>
      <c r="D422">
        <v>2005</v>
      </c>
      <c r="E422">
        <v>15480</v>
      </c>
      <c r="F422">
        <f>IF(A421=Emisiones_CH4_CO2eq_LA[[#This Row],[País]],IFERROR(Emisiones_CH4_CO2eq_LA[[#This Row],[Agricultura (kilotoneladas CO₂e)]]-E421,0),0)</f>
        <v>670</v>
      </c>
      <c r="G422">
        <f>IF(A421=Emisiones_CH4_CO2eq_LA[[#This Row],[País]],IFERROR(((Emisiones_CH4_CO2eq_LA[[#This Row],[Agricultura (kilotoneladas CO₂e)]]-E421)/E421)*100,0),0)</f>
        <v>4.5239702903443622</v>
      </c>
      <c r="H422">
        <v>2.6579670329670302</v>
      </c>
      <c r="I422">
        <v>0</v>
      </c>
      <c r="J422">
        <f>IF(A421=Emisiones_CH4_CO2eq_LA[[#This Row],[País]],IFERROR(Emisiones_CH4_CO2eq_LA[[#This Row],[Emisiones Fugitivas (kilotoneladas CO₂e)]]-I421,0),0)</f>
        <v>0</v>
      </c>
      <c r="K422">
        <f>IF(A421=Emisiones_CH4_CO2eq_LA[[#This Row],[País]],IFERROR(((Emisiones_CH4_CO2eq_LA[[#This Row],[Emisiones Fugitivas (kilotoneladas CO₂e)]]-I421)/I421)*100,0),0)</f>
        <v>0</v>
      </c>
      <c r="L422">
        <v>0</v>
      </c>
      <c r="M422">
        <v>5940</v>
      </c>
      <c r="N422">
        <f>IF(A421=Emisiones_CH4_CO2eq_LA[[#This Row],[País]],IFERROR(Emisiones_CH4_CO2eq_LA[[#This Row],[Residuos (kilotoneladas CO₂e)]]-M421,0),0)</f>
        <v>110</v>
      </c>
      <c r="O422">
        <f>IF(A421=Emisiones_CH4_CO2eq_LA[[#This Row],[País]],IFERROR(((Emisiones_CH4_CO2eq_LA[[#This Row],[Residuos (kilotoneladas CO₂e)]]-M421)/M421)*100,0),0)</f>
        <v>1.8867924528301887</v>
      </c>
      <c r="P422">
        <v>1.0199175824175799</v>
      </c>
      <c r="Q422">
        <v>3740</v>
      </c>
      <c r="R422">
        <f>IF(A421=Emisiones_CH4_CO2eq_LA[[#This Row],[País]],IFERROR(Emisiones_CH4_CO2eq_LA[[#This Row],[UCTUS (kilotoneladas CO₂e)]]-Q421,0),0)</f>
        <v>700</v>
      </c>
      <c r="S422">
        <f>IF(A421=Emisiones_CH4_CO2eq_LA[[#This Row],[País]],IFERROR(((Emisiones_CH4_CO2eq_LA[[#This Row],[UCTUS (kilotoneladas CO₂e)]]-Q421)/Q421)*100,0),0)</f>
        <v>23.026315789473685</v>
      </c>
      <c r="T422">
        <v>0.64217032967032905</v>
      </c>
      <c r="U422">
        <v>0</v>
      </c>
      <c r="V422">
        <f>IF(A421=Emisiones_CH4_CO2eq_LA[[#This Row],[País]],IFERROR(Emisiones_CH4_CO2eq_LA[[#This Row],[Industria (kilotoneladas CO₂e)]]-U421,0),0)</f>
        <v>0</v>
      </c>
      <c r="W422">
        <f>IF(A421=Emisiones_CH4_CO2eq_LA[[#This Row],[País]],IFERROR(((Emisiones_CH4_CO2eq_LA[[#This Row],[Industria (kilotoneladas CO₂e)]]-U421)/U421)*100,0),0)</f>
        <v>0</v>
      </c>
      <c r="X422">
        <v>0</v>
      </c>
      <c r="Y422">
        <v>770</v>
      </c>
      <c r="Z422">
        <f>IF(A421=Emisiones_CH4_CO2eq_LA[[#This Row],[País]],IFERROR(Emisiones_CH4_CO2eq_LA[[#This Row],[Otras Quemas de Combustible (kilotoneladas CO₂e)]]-Y421,0),0)</f>
        <v>-10</v>
      </c>
      <c r="AA422">
        <f>IF(A421=Emisiones_CH4_CO2eq_LA[[#This Row],[País]],IFERROR(((Emisiones_CH4_CO2eq_LA[[#This Row],[Otras Quemas de Combustible (kilotoneladas CO₂e)]]-Y421)/Y421)*100,0),0)</f>
        <v>-1.2820512820512819</v>
      </c>
      <c r="AB422">
        <v>0.13</v>
      </c>
    </row>
    <row r="423" spans="1:28" x14ac:dyDescent="0.25">
      <c r="A423" t="s">
        <v>268</v>
      </c>
      <c r="B423" t="s">
        <v>268</v>
      </c>
      <c r="C423" t="s">
        <v>269</v>
      </c>
      <c r="D423">
        <v>2006</v>
      </c>
      <c r="E423">
        <v>15610</v>
      </c>
      <c r="F423">
        <f>IF(A422=Emisiones_CH4_CO2eq_LA[[#This Row],[País]],IFERROR(Emisiones_CH4_CO2eq_LA[[#This Row],[Agricultura (kilotoneladas CO₂e)]]-E422,0),0)</f>
        <v>130</v>
      </c>
      <c r="G423">
        <f>IF(A422=Emisiones_CH4_CO2eq_LA[[#This Row],[País]],IFERROR(((Emisiones_CH4_CO2eq_LA[[#This Row],[Agricultura (kilotoneladas CO₂e)]]-E422)/E422)*100,0),0)</f>
        <v>0.83979328165374678</v>
      </c>
      <c r="H423">
        <v>2.6399458819550099</v>
      </c>
      <c r="I423">
        <v>0</v>
      </c>
      <c r="J423">
        <f>IF(A422=Emisiones_CH4_CO2eq_LA[[#This Row],[País]],IFERROR(Emisiones_CH4_CO2eq_LA[[#This Row],[Emisiones Fugitivas (kilotoneladas CO₂e)]]-I422,0),0)</f>
        <v>0</v>
      </c>
      <c r="K423">
        <f>IF(A422=Emisiones_CH4_CO2eq_LA[[#This Row],[País]],IFERROR(((Emisiones_CH4_CO2eq_LA[[#This Row],[Emisiones Fugitivas (kilotoneladas CO₂e)]]-I422)/I422)*100,0),0)</f>
        <v>0</v>
      </c>
      <c r="L423">
        <v>0</v>
      </c>
      <c r="M423">
        <v>6030</v>
      </c>
      <c r="N423">
        <f>IF(A422=Emisiones_CH4_CO2eq_LA[[#This Row],[País]],IFERROR(Emisiones_CH4_CO2eq_LA[[#This Row],[Residuos (kilotoneladas CO₂e)]]-M422,0),0)</f>
        <v>90</v>
      </c>
      <c r="O423">
        <f>IF(A422=Emisiones_CH4_CO2eq_LA[[#This Row],[País]],IFERROR(((Emisiones_CH4_CO2eq_LA[[#This Row],[Residuos (kilotoneladas CO₂e)]]-M422)/M422)*100,0),0)</f>
        <v>1.5151515151515151</v>
      </c>
      <c r="P423">
        <v>1.0197869101978601</v>
      </c>
      <c r="Q423">
        <v>3170</v>
      </c>
      <c r="R423">
        <f>IF(A422=Emisiones_CH4_CO2eq_LA[[#This Row],[País]],IFERROR(Emisiones_CH4_CO2eq_LA[[#This Row],[UCTUS (kilotoneladas CO₂e)]]-Q422,0),0)</f>
        <v>-570</v>
      </c>
      <c r="S423">
        <f>IF(A422=Emisiones_CH4_CO2eq_LA[[#This Row],[País]],IFERROR(((Emisiones_CH4_CO2eq_LA[[#This Row],[UCTUS (kilotoneladas CO₂e)]]-Q422)/Q422)*100,0),0)</f>
        <v>-15.240641711229946</v>
      </c>
      <c r="T423">
        <v>0.53610688313884602</v>
      </c>
      <c r="U423">
        <v>0</v>
      </c>
      <c r="V423">
        <f>IF(A422=Emisiones_CH4_CO2eq_LA[[#This Row],[País]],IFERROR(Emisiones_CH4_CO2eq_LA[[#This Row],[Industria (kilotoneladas CO₂e)]]-U422,0),0)</f>
        <v>0</v>
      </c>
      <c r="W423">
        <f>IF(A422=Emisiones_CH4_CO2eq_LA[[#This Row],[País]],IFERROR(((Emisiones_CH4_CO2eq_LA[[#This Row],[Industria (kilotoneladas CO₂e)]]-U422)/U422)*100,0),0)</f>
        <v>0</v>
      </c>
      <c r="X423">
        <v>0</v>
      </c>
      <c r="Y423">
        <v>820</v>
      </c>
      <c r="Z423">
        <f>IF(A422=Emisiones_CH4_CO2eq_LA[[#This Row],[País]],IFERROR(Emisiones_CH4_CO2eq_LA[[#This Row],[Otras Quemas de Combustible (kilotoneladas CO₂e)]]-Y422,0),0)</f>
        <v>50</v>
      </c>
      <c r="AA423">
        <f>IF(A422=Emisiones_CH4_CO2eq_LA[[#This Row],[País]],IFERROR(((Emisiones_CH4_CO2eq_LA[[#This Row],[Otras Quemas de Combustible (kilotoneladas CO₂e)]]-Y422)/Y422)*100,0),0)</f>
        <v>6.4935064935064926</v>
      </c>
      <c r="AB423">
        <v>0.14000000000000001</v>
      </c>
    </row>
    <row r="424" spans="1:28" x14ac:dyDescent="0.25">
      <c r="A424" t="s">
        <v>268</v>
      </c>
      <c r="B424" t="s">
        <v>268</v>
      </c>
      <c r="C424" t="s">
        <v>269</v>
      </c>
      <c r="D424">
        <v>2007</v>
      </c>
      <c r="E424">
        <v>16750</v>
      </c>
      <c r="F424">
        <f>IF(A423=Emisiones_CH4_CO2eq_LA[[#This Row],[País]],IFERROR(Emisiones_CH4_CO2eq_LA[[#This Row],[Agricultura (kilotoneladas CO₂e)]]-E423,0),0)</f>
        <v>1140</v>
      </c>
      <c r="G424">
        <f>IF(A423=Emisiones_CH4_CO2eq_LA[[#This Row],[País]],IFERROR(((Emisiones_CH4_CO2eq_LA[[#This Row],[Agricultura (kilotoneladas CO₂e)]]-E423)/E423)*100,0),0)</f>
        <v>7.3030108904548365</v>
      </c>
      <c r="H424">
        <v>2.7925975325108299</v>
      </c>
      <c r="I424">
        <v>0</v>
      </c>
      <c r="J424">
        <f>IF(A423=Emisiones_CH4_CO2eq_LA[[#This Row],[País]],IFERROR(Emisiones_CH4_CO2eq_LA[[#This Row],[Emisiones Fugitivas (kilotoneladas CO₂e)]]-I423,0),0)</f>
        <v>0</v>
      </c>
      <c r="K424">
        <f>IF(A423=Emisiones_CH4_CO2eq_LA[[#This Row],[País]],IFERROR(((Emisiones_CH4_CO2eq_LA[[#This Row],[Emisiones Fugitivas (kilotoneladas CO₂e)]]-I423)/I423)*100,0),0)</f>
        <v>0</v>
      </c>
      <c r="L424">
        <v>0</v>
      </c>
      <c r="M424">
        <v>6120</v>
      </c>
      <c r="N424">
        <f>IF(A423=Emisiones_CH4_CO2eq_LA[[#This Row],[País]],IFERROR(Emisiones_CH4_CO2eq_LA[[#This Row],[Residuos (kilotoneladas CO₂e)]]-M423,0),0)</f>
        <v>90</v>
      </c>
      <c r="O424">
        <f>IF(A423=Emisiones_CH4_CO2eq_LA[[#This Row],[País]],IFERROR(((Emisiones_CH4_CO2eq_LA[[#This Row],[Residuos (kilotoneladas CO₂e)]]-M423)/M423)*100,0),0)</f>
        <v>1.4925373134328357</v>
      </c>
      <c r="P424">
        <v>1.0203401133711201</v>
      </c>
      <c r="Q424">
        <v>4360</v>
      </c>
      <c r="R424">
        <f>IF(A423=Emisiones_CH4_CO2eq_LA[[#This Row],[País]],IFERROR(Emisiones_CH4_CO2eq_LA[[#This Row],[UCTUS (kilotoneladas CO₂e)]]-Q423,0),0)</f>
        <v>1190</v>
      </c>
      <c r="S424">
        <f>IF(A423=Emisiones_CH4_CO2eq_LA[[#This Row],[País]],IFERROR(((Emisiones_CH4_CO2eq_LA[[#This Row],[UCTUS (kilotoneladas CO₂e)]]-Q423)/Q423)*100,0),0)</f>
        <v>37.539432176656149</v>
      </c>
      <c r="T424">
        <v>0.72690896965655205</v>
      </c>
      <c r="U424">
        <v>0</v>
      </c>
      <c r="V424">
        <f>IF(A423=Emisiones_CH4_CO2eq_LA[[#This Row],[País]],IFERROR(Emisiones_CH4_CO2eq_LA[[#This Row],[Industria (kilotoneladas CO₂e)]]-U423,0),0)</f>
        <v>0</v>
      </c>
      <c r="W424">
        <f>IF(A423=Emisiones_CH4_CO2eq_LA[[#This Row],[País]],IFERROR(((Emisiones_CH4_CO2eq_LA[[#This Row],[Industria (kilotoneladas CO₂e)]]-U423)/U423)*100,0),0)</f>
        <v>0</v>
      </c>
      <c r="X424">
        <v>0</v>
      </c>
      <c r="Y424">
        <v>870</v>
      </c>
      <c r="Z424">
        <f>IF(A423=Emisiones_CH4_CO2eq_LA[[#This Row],[País]],IFERROR(Emisiones_CH4_CO2eq_LA[[#This Row],[Otras Quemas de Combustible (kilotoneladas CO₂e)]]-Y423,0),0)</f>
        <v>50</v>
      </c>
      <c r="AA424">
        <f>IF(A423=Emisiones_CH4_CO2eq_LA[[#This Row],[País]],IFERROR(((Emisiones_CH4_CO2eq_LA[[#This Row],[Otras Quemas de Combustible (kilotoneladas CO₂e)]]-Y423)/Y423)*100,0),0)</f>
        <v>6.0975609756097562</v>
      </c>
      <c r="AB424">
        <v>0.15</v>
      </c>
    </row>
    <row r="425" spans="1:28" x14ac:dyDescent="0.25">
      <c r="A425" t="s">
        <v>268</v>
      </c>
      <c r="B425" t="s">
        <v>268</v>
      </c>
      <c r="C425" t="s">
        <v>269</v>
      </c>
      <c r="D425">
        <v>2008</v>
      </c>
      <c r="E425">
        <v>16180</v>
      </c>
      <c r="F425">
        <f>IF(A424=Emisiones_CH4_CO2eq_LA[[#This Row],[País]],IFERROR(Emisiones_CH4_CO2eq_LA[[#This Row],[Agricultura (kilotoneladas CO₂e)]]-E424,0),0)</f>
        <v>-570</v>
      </c>
      <c r="G425">
        <f>IF(A424=Emisiones_CH4_CO2eq_LA[[#This Row],[País]],IFERROR(((Emisiones_CH4_CO2eq_LA[[#This Row],[Agricultura (kilotoneladas CO₂e)]]-E424)/E424)*100,0),0)</f>
        <v>-3.4029850746268657</v>
      </c>
      <c r="H425">
        <v>2.6607465877322798</v>
      </c>
      <c r="I425">
        <v>0</v>
      </c>
      <c r="J425">
        <f>IF(A424=Emisiones_CH4_CO2eq_LA[[#This Row],[País]],IFERROR(Emisiones_CH4_CO2eq_LA[[#This Row],[Emisiones Fugitivas (kilotoneladas CO₂e)]]-I424,0),0)</f>
        <v>0</v>
      </c>
      <c r="K425">
        <f>IF(A424=Emisiones_CH4_CO2eq_LA[[#This Row],[País]],IFERROR(((Emisiones_CH4_CO2eq_LA[[#This Row],[Emisiones Fugitivas (kilotoneladas CO₂e)]]-I424)/I424)*100,0),0)</f>
        <v>0</v>
      </c>
      <c r="L425">
        <v>0</v>
      </c>
      <c r="M425">
        <v>6210</v>
      </c>
      <c r="N425">
        <f>IF(A424=Emisiones_CH4_CO2eq_LA[[#This Row],[País]],IFERROR(Emisiones_CH4_CO2eq_LA[[#This Row],[Residuos (kilotoneladas CO₂e)]]-M424,0),0)</f>
        <v>90</v>
      </c>
      <c r="O425">
        <f>IF(A424=Emisiones_CH4_CO2eq_LA[[#This Row],[País]],IFERROR(((Emisiones_CH4_CO2eq_LA[[#This Row],[Residuos (kilotoneladas CO₂e)]]-M424)/M424)*100,0),0)</f>
        <v>1.4705882352941175</v>
      </c>
      <c r="P425">
        <v>1.0212136161815399</v>
      </c>
      <c r="Q425">
        <v>2400</v>
      </c>
      <c r="R425">
        <f>IF(A424=Emisiones_CH4_CO2eq_LA[[#This Row],[País]],IFERROR(Emisiones_CH4_CO2eq_LA[[#This Row],[UCTUS (kilotoneladas CO₂e)]]-Q424,0),0)</f>
        <v>-1960</v>
      </c>
      <c r="S425">
        <f>IF(A424=Emisiones_CH4_CO2eq_LA[[#This Row],[País]],IFERROR(((Emisiones_CH4_CO2eq_LA[[#This Row],[UCTUS (kilotoneladas CO₂e)]]-Q424)/Q424)*100,0),0)</f>
        <v>-44.954128440366972</v>
      </c>
      <c r="T425">
        <v>0.39467192895905201</v>
      </c>
      <c r="U425">
        <v>0</v>
      </c>
      <c r="V425">
        <f>IF(A424=Emisiones_CH4_CO2eq_LA[[#This Row],[País]],IFERROR(Emisiones_CH4_CO2eq_LA[[#This Row],[Industria (kilotoneladas CO₂e)]]-U424,0),0)</f>
        <v>0</v>
      </c>
      <c r="W425">
        <f>IF(A424=Emisiones_CH4_CO2eq_LA[[#This Row],[País]],IFERROR(((Emisiones_CH4_CO2eq_LA[[#This Row],[Industria (kilotoneladas CO₂e)]]-U424)/U424)*100,0),0)</f>
        <v>0</v>
      </c>
      <c r="X425">
        <v>0</v>
      </c>
      <c r="Y425">
        <v>920</v>
      </c>
      <c r="Z425">
        <f>IF(A424=Emisiones_CH4_CO2eq_LA[[#This Row],[País]],IFERROR(Emisiones_CH4_CO2eq_LA[[#This Row],[Otras Quemas de Combustible (kilotoneladas CO₂e)]]-Y424,0),0)</f>
        <v>50</v>
      </c>
      <c r="AA425">
        <f>IF(A424=Emisiones_CH4_CO2eq_LA[[#This Row],[País]],IFERROR(((Emisiones_CH4_CO2eq_LA[[#This Row],[Otras Quemas de Combustible (kilotoneladas CO₂e)]]-Y424)/Y424)*100,0),0)</f>
        <v>5.7471264367816088</v>
      </c>
      <c r="AB425">
        <v>0.15</v>
      </c>
    </row>
    <row r="426" spans="1:28" x14ac:dyDescent="0.25">
      <c r="A426" t="s">
        <v>268</v>
      </c>
      <c r="B426" t="s">
        <v>268</v>
      </c>
      <c r="C426" t="s">
        <v>269</v>
      </c>
      <c r="D426">
        <v>2009</v>
      </c>
      <c r="E426">
        <v>17650</v>
      </c>
      <c r="F426">
        <f>IF(A425=Emisiones_CH4_CO2eq_LA[[#This Row],[País]],IFERROR(Emisiones_CH4_CO2eq_LA[[#This Row],[Agricultura (kilotoneladas CO₂e)]]-E425,0),0)</f>
        <v>1470</v>
      </c>
      <c r="G426">
        <f>IF(A425=Emisiones_CH4_CO2eq_LA[[#This Row],[País]],IFERROR(((Emisiones_CH4_CO2eq_LA[[#This Row],[Agricultura (kilotoneladas CO₂e)]]-E425)/E425)*100,0),0)</f>
        <v>9.0852904820766387</v>
      </c>
      <c r="H426">
        <v>2.8634003893575599</v>
      </c>
      <c r="I426">
        <v>0</v>
      </c>
      <c r="J426">
        <f>IF(A425=Emisiones_CH4_CO2eq_LA[[#This Row],[País]],IFERROR(Emisiones_CH4_CO2eq_LA[[#This Row],[Emisiones Fugitivas (kilotoneladas CO₂e)]]-I425,0),0)</f>
        <v>0</v>
      </c>
      <c r="K426">
        <f>IF(A425=Emisiones_CH4_CO2eq_LA[[#This Row],[País]],IFERROR(((Emisiones_CH4_CO2eq_LA[[#This Row],[Emisiones Fugitivas (kilotoneladas CO₂e)]]-I425)/I425)*100,0),0)</f>
        <v>0</v>
      </c>
      <c r="L426">
        <v>0</v>
      </c>
      <c r="M426">
        <v>6300</v>
      </c>
      <c r="N426">
        <f>IF(A425=Emisiones_CH4_CO2eq_LA[[#This Row],[País]],IFERROR(Emisiones_CH4_CO2eq_LA[[#This Row],[Residuos (kilotoneladas CO₂e)]]-M425,0),0)</f>
        <v>90</v>
      </c>
      <c r="O426">
        <f>IF(A425=Emisiones_CH4_CO2eq_LA[[#This Row],[País]],IFERROR(((Emisiones_CH4_CO2eq_LA[[#This Row],[Residuos (kilotoneladas CO₂e)]]-M425)/M425)*100,0),0)</f>
        <v>1.4492753623188406</v>
      </c>
      <c r="P426">
        <v>1.02206359506813</v>
      </c>
      <c r="Q426">
        <v>2480</v>
      </c>
      <c r="R426">
        <f>IF(A425=Emisiones_CH4_CO2eq_LA[[#This Row],[País]],IFERROR(Emisiones_CH4_CO2eq_LA[[#This Row],[UCTUS (kilotoneladas CO₂e)]]-Q425,0),0)</f>
        <v>80</v>
      </c>
      <c r="S426">
        <f>IF(A425=Emisiones_CH4_CO2eq_LA[[#This Row],[País]],IFERROR(((Emisiones_CH4_CO2eq_LA[[#This Row],[UCTUS (kilotoneladas CO₂e)]]-Q425)/Q425)*100,0),0)</f>
        <v>3.3333333333333335</v>
      </c>
      <c r="T426">
        <v>0.402336145360155</v>
      </c>
      <c r="U426">
        <v>0</v>
      </c>
      <c r="V426">
        <f>IF(A425=Emisiones_CH4_CO2eq_LA[[#This Row],[País]],IFERROR(Emisiones_CH4_CO2eq_LA[[#This Row],[Industria (kilotoneladas CO₂e)]]-U425,0),0)</f>
        <v>0</v>
      </c>
      <c r="W426">
        <f>IF(A425=Emisiones_CH4_CO2eq_LA[[#This Row],[País]],IFERROR(((Emisiones_CH4_CO2eq_LA[[#This Row],[Industria (kilotoneladas CO₂e)]]-U425)/U425)*100,0),0)</f>
        <v>0</v>
      </c>
      <c r="X426">
        <v>0</v>
      </c>
      <c r="Y426">
        <v>970</v>
      </c>
      <c r="Z426">
        <f>IF(A425=Emisiones_CH4_CO2eq_LA[[#This Row],[País]],IFERROR(Emisiones_CH4_CO2eq_LA[[#This Row],[Otras Quemas de Combustible (kilotoneladas CO₂e)]]-Y425,0),0)</f>
        <v>50</v>
      </c>
      <c r="AA426">
        <f>IF(A425=Emisiones_CH4_CO2eq_LA[[#This Row],[País]],IFERROR(((Emisiones_CH4_CO2eq_LA[[#This Row],[Otras Quemas de Combustible (kilotoneladas CO₂e)]]-Y425)/Y425)*100,0),0)</f>
        <v>5.4347826086956523</v>
      </c>
      <c r="AB426">
        <v>0.16</v>
      </c>
    </row>
    <row r="427" spans="1:28" x14ac:dyDescent="0.25">
      <c r="A427" t="s">
        <v>268</v>
      </c>
      <c r="B427" t="s">
        <v>268</v>
      </c>
      <c r="C427" t="s">
        <v>269</v>
      </c>
      <c r="D427">
        <v>2010</v>
      </c>
      <c r="E427">
        <v>18640</v>
      </c>
      <c r="F427">
        <f>IF(A426=Emisiones_CH4_CO2eq_LA[[#This Row],[País]],IFERROR(Emisiones_CH4_CO2eq_LA[[#This Row],[Agricultura (kilotoneladas CO₂e)]]-E426,0),0)</f>
        <v>990</v>
      </c>
      <c r="G427">
        <f>IF(A426=Emisiones_CH4_CO2eq_LA[[#This Row],[País]],IFERROR(((Emisiones_CH4_CO2eq_LA[[#This Row],[Agricultura (kilotoneladas CO₂e)]]-E426)/E426)*100,0),0)</f>
        <v>5.6090651558073654</v>
      </c>
      <c r="H427">
        <v>2.9833546734955099</v>
      </c>
      <c r="I427">
        <v>0</v>
      </c>
      <c r="J427">
        <f>IF(A426=Emisiones_CH4_CO2eq_LA[[#This Row],[País]],IFERROR(Emisiones_CH4_CO2eq_LA[[#This Row],[Emisiones Fugitivas (kilotoneladas CO₂e)]]-I426,0),0)</f>
        <v>0</v>
      </c>
      <c r="K427">
        <f>IF(A426=Emisiones_CH4_CO2eq_LA[[#This Row],[País]],IFERROR(((Emisiones_CH4_CO2eq_LA[[#This Row],[Emisiones Fugitivas (kilotoneladas CO₂e)]]-I426)/I426)*100,0),0)</f>
        <v>0</v>
      </c>
      <c r="L427">
        <v>0</v>
      </c>
      <c r="M427">
        <v>6390</v>
      </c>
      <c r="N427">
        <f>IF(A426=Emisiones_CH4_CO2eq_LA[[#This Row],[País]],IFERROR(Emisiones_CH4_CO2eq_LA[[#This Row],[Residuos (kilotoneladas CO₂e)]]-M426,0),0)</f>
        <v>90</v>
      </c>
      <c r="O427">
        <f>IF(A426=Emisiones_CH4_CO2eq_LA[[#This Row],[País]],IFERROR(((Emisiones_CH4_CO2eq_LA[[#This Row],[Residuos (kilotoneladas CO₂e)]]-M426)/M426)*100,0),0)</f>
        <v>1.4285714285714286</v>
      </c>
      <c r="P427">
        <v>1.02272727272727</v>
      </c>
      <c r="Q427">
        <v>2730</v>
      </c>
      <c r="R427">
        <f>IF(A426=Emisiones_CH4_CO2eq_LA[[#This Row],[País]],IFERROR(Emisiones_CH4_CO2eq_LA[[#This Row],[UCTUS (kilotoneladas CO₂e)]]-Q426,0),0)</f>
        <v>250</v>
      </c>
      <c r="S427">
        <f>IF(A426=Emisiones_CH4_CO2eq_LA[[#This Row],[País]],IFERROR(((Emisiones_CH4_CO2eq_LA[[#This Row],[UCTUS (kilotoneladas CO₂e)]]-Q426)/Q426)*100,0),0)</f>
        <v>10.080645161290322</v>
      </c>
      <c r="T427">
        <v>0.43693982074263699</v>
      </c>
      <c r="U427">
        <v>0</v>
      </c>
      <c r="V427">
        <f>IF(A426=Emisiones_CH4_CO2eq_LA[[#This Row],[País]],IFERROR(Emisiones_CH4_CO2eq_LA[[#This Row],[Industria (kilotoneladas CO₂e)]]-U426,0),0)</f>
        <v>0</v>
      </c>
      <c r="W427">
        <f>IF(A426=Emisiones_CH4_CO2eq_LA[[#This Row],[País]],IFERROR(((Emisiones_CH4_CO2eq_LA[[#This Row],[Industria (kilotoneladas CO₂e)]]-U426)/U426)*100,0),0)</f>
        <v>0</v>
      </c>
      <c r="X427">
        <v>0</v>
      </c>
      <c r="Y427">
        <v>1020</v>
      </c>
      <c r="Z427">
        <f>IF(A426=Emisiones_CH4_CO2eq_LA[[#This Row],[País]],IFERROR(Emisiones_CH4_CO2eq_LA[[#This Row],[Otras Quemas de Combustible (kilotoneladas CO₂e)]]-Y426,0),0)</f>
        <v>50</v>
      </c>
      <c r="AA427">
        <f>IF(A426=Emisiones_CH4_CO2eq_LA[[#This Row],[País]],IFERROR(((Emisiones_CH4_CO2eq_LA[[#This Row],[Otras Quemas de Combustible (kilotoneladas CO₂e)]]-Y426)/Y426)*100,0),0)</f>
        <v>5.1546391752577314</v>
      </c>
      <c r="AB427">
        <v>0.16</v>
      </c>
    </row>
    <row r="428" spans="1:28" x14ac:dyDescent="0.25">
      <c r="A428" t="s">
        <v>268</v>
      </c>
      <c r="B428" t="s">
        <v>268</v>
      </c>
      <c r="C428" t="s">
        <v>269</v>
      </c>
      <c r="D428">
        <v>2011</v>
      </c>
      <c r="E428">
        <v>19050</v>
      </c>
      <c r="F428">
        <f>IF(A427=Emisiones_CH4_CO2eq_LA[[#This Row],[País]],IFERROR(Emisiones_CH4_CO2eq_LA[[#This Row],[Agricultura (kilotoneladas CO₂e)]]-E427,0),0)</f>
        <v>410</v>
      </c>
      <c r="G428">
        <f>IF(A427=Emisiones_CH4_CO2eq_LA[[#This Row],[País]],IFERROR(((Emisiones_CH4_CO2eq_LA[[#This Row],[Agricultura (kilotoneladas CO₂e)]]-E427)/E427)*100,0),0)</f>
        <v>2.1995708154506439</v>
      </c>
      <c r="H428">
        <v>3.0075781496684502</v>
      </c>
      <c r="I428">
        <v>0</v>
      </c>
      <c r="J428">
        <f>IF(A427=Emisiones_CH4_CO2eq_LA[[#This Row],[País]],IFERROR(Emisiones_CH4_CO2eq_LA[[#This Row],[Emisiones Fugitivas (kilotoneladas CO₂e)]]-I427,0),0)</f>
        <v>0</v>
      </c>
      <c r="K428">
        <f>IF(A427=Emisiones_CH4_CO2eq_LA[[#This Row],[País]],IFERROR(((Emisiones_CH4_CO2eq_LA[[#This Row],[Emisiones Fugitivas (kilotoneladas CO₂e)]]-I427)/I427)*100,0),0)</f>
        <v>0</v>
      </c>
      <c r="L428">
        <v>0</v>
      </c>
      <c r="M428">
        <v>6490</v>
      </c>
      <c r="N428">
        <f>IF(A427=Emisiones_CH4_CO2eq_LA[[#This Row],[País]],IFERROR(Emisiones_CH4_CO2eq_LA[[#This Row],[Residuos (kilotoneladas CO₂e)]]-M427,0),0)</f>
        <v>100</v>
      </c>
      <c r="O428">
        <f>IF(A427=Emisiones_CH4_CO2eq_LA[[#This Row],[País]],IFERROR(((Emisiones_CH4_CO2eq_LA[[#This Row],[Residuos (kilotoneladas CO₂e)]]-M427)/M427)*100,0),0)</f>
        <v>1.5649452269170578</v>
      </c>
      <c r="P428">
        <v>1.02462898642248</v>
      </c>
      <c r="Q428">
        <v>3290</v>
      </c>
      <c r="R428">
        <f>IF(A427=Emisiones_CH4_CO2eq_LA[[#This Row],[País]],IFERROR(Emisiones_CH4_CO2eq_LA[[#This Row],[UCTUS (kilotoneladas CO₂e)]]-Q427,0),0)</f>
        <v>560</v>
      </c>
      <c r="S428">
        <f>IF(A427=Emisiones_CH4_CO2eq_LA[[#This Row],[País]],IFERROR(((Emisiones_CH4_CO2eq_LA[[#This Row],[UCTUS (kilotoneladas CO₂e)]]-Q427)/Q427)*100,0),0)</f>
        <v>20.512820512820511</v>
      </c>
      <c r="T428">
        <v>0.519419008525418</v>
      </c>
      <c r="U428">
        <v>0</v>
      </c>
      <c r="V428">
        <f>IF(A427=Emisiones_CH4_CO2eq_LA[[#This Row],[País]],IFERROR(Emisiones_CH4_CO2eq_LA[[#This Row],[Industria (kilotoneladas CO₂e)]]-U427,0),0)</f>
        <v>0</v>
      </c>
      <c r="W428">
        <f>IF(A427=Emisiones_CH4_CO2eq_LA[[#This Row],[País]],IFERROR(((Emisiones_CH4_CO2eq_LA[[#This Row],[Industria (kilotoneladas CO₂e)]]-U427)/U427)*100,0),0)</f>
        <v>0</v>
      </c>
      <c r="X428">
        <v>0</v>
      </c>
      <c r="Y428">
        <v>1050</v>
      </c>
      <c r="Z428">
        <f>IF(A427=Emisiones_CH4_CO2eq_LA[[#This Row],[País]],IFERROR(Emisiones_CH4_CO2eq_LA[[#This Row],[Otras Quemas de Combustible (kilotoneladas CO₂e)]]-Y427,0),0)</f>
        <v>30</v>
      </c>
      <c r="AA428">
        <f>IF(A427=Emisiones_CH4_CO2eq_LA[[#This Row],[País]],IFERROR(((Emisiones_CH4_CO2eq_LA[[#This Row],[Otras Quemas de Combustible (kilotoneladas CO₂e)]]-Y427)/Y427)*100,0),0)</f>
        <v>2.9411764705882351</v>
      </c>
      <c r="AB428">
        <v>0.17</v>
      </c>
    </row>
    <row r="429" spans="1:28" x14ac:dyDescent="0.25">
      <c r="A429" t="s">
        <v>268</v>
      </c>
      <c r="B429" t="s">
        <v>268</v>
      </c>
      <c r="C429" t="s">
        <v>269</v>
      </c>
      <c r="D429">
        <v>2012</v>
      </c>
      <c r="E429">
        <v>20120</v>
      </c>
      <c r="F429">
        <f>IF(A428=Emisiones_CH4_CO2eq_LA[[#This Row],[País]],IFERROR(Emisiones_CH4_CO2eq_LA[[#This Row],[Agricultura (kilotoneladas CO₂e)]]-E428,0),0)</f>
        <v>1070</v>
      </c>
      <c r="G429">
        <f>IF(A428=Emisiones_CH4_CO2eq_LA[[#This Row],[País]],IFERROR(((Emisiones_CH4_CO2eq_LA[[#This Row],[Agricultura (kilotoneladas CO₂e)]]-E428)/E428)*100,0),0)</f>
        <v>5.6167979002624673</v>
      </c>
      <c r="H429">
        <v>3.1329803799439402</v>
      </c>
      <c r="I429">
        <v>0</v>
      </c>
      <c r="J429">
        <f>IF(A428=Emisiones_CH4_CO2eq_LA[[#This Row],[País]],IFERROR(Emisiones_CH4_CO2eq_LA[[#This Row],[Emisiones Fugitivas (kilotoneladas CO₂e)]]-I428,0),0)</f>
        <v>0</v>
      </c>
      <c r="K429">
        <f>IF(A428=Emisiones_CH4_CO2eq_LA[[#This Row],[País]],IFERROR(((Emisiones_CH4_CO2eq_LA[[#This Row],[Emisiones Fugitivas (kilotoneladas CO₂e)]]-I428)/I428)*100,0),0)</f>
        <v>0</v>
      </c>
      <c r="L429">
        <v>0</v>
      </c>
      <c r="M429">
        <v>6580</v>
      </c>
      <c r="N429">
        <f>IF(A428=Emisiones_CH4_CO2eq_LA[[#This Row],[País]],IFERROR(Emisiones_CH4_CO2eq_LA[[#This Row],[Residuos (kilotoneladas CO₂e)]]-M428,0),0)</f>
        <v>90</v>
      </c>
      <c r="O429">
        <f>IF(A428=Emisiones_CH4_CO2eq_LA[[#This Row],[País]],IFERROR(((Emisiones_CH4_CO2eq_LA[[#This Row],[Residuos (kilotoneladas CO₂e)]]-M428)/M428)*100,0),0)</f>
        <v>1.386748844375963</v>
      </c>
      <c r="P429">
        <v>1.0246029274369299</v>
      </c>
      <c r="Q429">
        <v>3590</v>
      </c>
      <c r="R429">
        <f>IF(A428=Emisiones_CH4_CO2eq_LA[[#This Row],[País]],IFERROR(Emisiones_CH4_CO2eq_LA[[#This Row],[UCTUS (kilotoneladas CO₂e)]]-Q428,0),0)</f>
        <v>300</v>
      </c>
      <c r="S429">
        <f>IF(A428=Emisiones_CH4_CO2eq_LA[[#This Row],[País]],IFERROR(((Emisiones_CH4_CO2eq_LA[[#This Row],[UCTUS (kilotoneladas CO₂e)]]-Q428)/Q428)*100,0),0)</f>
        <v>9.1185410334346511</v>
      </c>
      <c r="T429">
        <v>0.55901588290252202</v>
      </c>
      <c r="U429">
        <v>0</v>
      </c>
      <c r="V429">
        <f>IF(A428=Emisiones_CH4_CO2eq_LA[[#This Row],[País]],IFERROR(Emisiones_CH4_CO2eq_LA[[#This Row],[Industria (kilotoneladas CO₂e)]]-U428,0),0)</f>
        <v>0</v>
      </c>
      <c r="W429">
        <f>IF(A428=Emisiones_CH4_CO2eq_LA[[#This Row],[País]],IFERROR(((Emisiones_CH4_CO2eq_LA[[#This Row],[Industria (kilotoneladas CO₂e)]]-U428)/U428)*100,0),0)</f>
        <v>0</v>
      </c>
      <c r="X429">
        <v>0</v>
      </c>
      <c r="Y429">
        <v>1070</v>
      </c>
      <c r="Z429">
        <f>IF(A428=Emisiones_CH4_CO2eq_LA[[#This Row],[País]],IFERROR(Emisiones_CH4_CO2eq_LA[[#This Row],[Otras Quemas de Combustible (kilotoneladas CO₂e)]]-Y428,0),0)</f>
        <v>20</v>
      </c>
      <c r="AA429">
        <f>IF(A428=Emisiones_CH4_CO2eq_LA[[#This Row],[País]],IFERROR(((Emisiones_CH4_CO2eq_LA[[#This Row],[Otras Quemas de Combustible (kilotoneladas CO₂e)]]-Y428)/Y428)*100,0),0)</f>
        <v>1.9047619047619049</v>
      </c>
      <c r="AB429">
        <v>0.17</v>
      </c>
    </row>
    <row r="430" spans="1:28" x14ac:dyDescent="0.25">
      <c r="A430" t="s">
        <v>268</v>
      </c>
      <c r="B430" t="s">
        <v>268</v>
      </c>
      <c r="C430" t="s">
        <v>269</v>
      </c>
      <c r="D430">
        <v>2013</v>
      </c>
      <c r="E430">
        <v>20500</v>
      </c>
      <c r="F430">
        <f>IF(A429=Emisiones_CH4_CO2eq_LA[[#This Row],[País]],IFERROR(Emisiones_CH4_CO2eq_LA[[#This Row],[Agricultura (kilotoneladas CO₂e)]]-E429,0),0)</f>
        <v>380</v>
      </c>
      <c r="G430">
        <f>IF(A429=Emisiones_CH4_CO2eq_LA[[#This Row],[País]],IFERROR(((Emisiones_CH4_CO2eq_LA[[#This Row],[Agricultura (kilotoneladas CO₂e)]]-E429)/E429)*100,0),0)</f>
        <v>1.8886679920477136</v>
      </c>
      <c r="H430">
        <v>3.1490015360983099</v>
      </c>
      <c r="I430">
        <v>0</v>
      </c>
      <c r="J430">
        <f>IF(A429=Emisiones_CH4_CO2eq_LA[[#This Row],[País]],IFERROR(Emisiones_CH4_CO2eq_LA[[#This Row],[Emisiones Fugitivas (kilotoneladas CO₂e)]]-I429,0),0)</f>
        <v>0</v>
      </c>
      <c r="K430">
        <f>IF(A429=Emisiones_CH4_CO2eq_LA[[#This Row],[País]],IFERROR(((Emisiones_CH4_CO2eq_LA[[#This Row],[Emisiones Fugitivas (kilotoneladas CO₂e)]]-I429)/I429)*100,0),0)</f>
        <v>0</v>
      </c>
      <c r="L430">
        <v>0</v>
      </c>
      <c r="M430">
        <v>6670</v>
      </c>
      <c r="N430">
        <f>IF(A429=Emisiones_CH4_CO2eq_LA[[#This Row],[País]],IFERROR(Emisiones_CH4_CO2eq_LA[[#This Row],[Residuos (kilotoneladas CO₂e)]]-M429,0),0)</f>
        <v>90</v>
      </c>
      <c r="O430">
        <f>IF(A429=Emisiones_CH4_CO2eq_LA[[#This Row],[País]],IFERROR(((Emisiones_CH4_CO2eq_LA[[#This Row],[Residuos (kilotoneladas CO₂e)]]-M429)/M429)*100,0),0)</f>
        <v>1.3677811550151975</v>
      </c>
      <c r="P430">
        <v>1.02457757296466</v>
      </c>
      <c r="Q430">
        <v>5600</v>
      </c>
      <c r="R430">
        <f>IF(A429=Emisiones_CH4_CO2eq_LA[[#This Row],[País]],IFERROR(Emisiones_CH4_CO2eq_LA[[#This Row],[UCTUS (kilotoneladas CO₂e)]]-Q429,0),0)</f>
        <v>2010</v>
      </c>
      <c r="S430">
        <f>IF(A429=Emisiones_CH4_CO2eq_LA[[#This Row],[País]],IFERROR(((Emisiones_CH4_CO2eq_LA[[#This Row],[UCTUS (kilotoneladas CO₂e)]]-Q429)/Q429)*100,0),0)</f>
        <v>55.98885793871866</v>
      </c>
      <c r="T430">
        <v>0.86021505376343999</v>
      </c>
      <c r="U430">
        <v>0</v>
      </c>
      <c r="V430">
        <f>IF(A429=Emisiones_CH4_CO2eq_LA[[#This Row],[País]],IFERROR(Emisiones_CH4_CO2eq_LA[[#This Row],[Industria (kilotoneladas CO₂e)]]-U429,0),0)</f>
        <v>0</v>
      </c>
      <c r="W430">
        <f>IF(A429=Emisiones_CH4_CO2eq_LA[[#This Row],[País]],IFERROR(((Emisiones_CH4_CO2eq_LA[[#This Row],[Industria (kilotoneladas CO₂e)]]-U429)/U429)*100,0),0)</f>
        <v>0</v>
      </c>
      <c r="X430">
        <v>0</v>
      </c>
      <c r="Y430">
        <v>1100</v>
      </c>
      <c r="Z430">
        <f>IF(A429=Emisiones_CH4_CO2eq_LA[[#This Row],[País]],IFERROR(Emisiones_CH4_CO2eq_LA[[#This Row],[Otras Quemas de Combustible (kilotoneladas CO₂e)]]-Y429,0),0)</f>
        <v>30</v>
      </c>
      <c r="AA430">
        <f>IF(A429=Emisiones_CH4_CO2eq_LA[[#This Row],[País]],IFERROR(((Emisiones_CH4_CO2eq_LA[[#This Row],[Otras Quemas de Combustible (kilotoneladas CO₂e)]]-Y429)/Y429)*100,0),0)</f>
        <v>2.8037383177570092</v>
      </c>
      <c r="AB430">
        <v>0.17</v>
      </c>
    </row>
    <row r="431" spans="1:28" x14ac:dyDescent="0.25">
      <c r="A431" t="s">
        <v>268</v>
      </c>
      <c r="B431" t="s">
        <v>268</v>
      </c>
      <c r="C431" t="s">
        <v>269</v>
      </c>
      <c r="D431">
        <v>2014</v>
      </c>
      <c r="E431">
        <v>21830</v>
      </c>
      <c r="F431">
        <f>IF(A430=Emisiones_CH4_CO2eq_LA[[#This Row],[País]],IFERROR(Emisiones_CH4_CO2eq_LA[[#This Row],[Agricultura (kilotoneladas CO₂e)]]-E430,0),0)</f>
        <v>1330</v>
      </c>
      <c r="G431">
        <f>IF(A430=Emisiones_CH4_CO2eq_LA[[#This Row],[País]],IFERROR(((Emisiones_CH4_CO2eq_LA[[#This Row],[Agricultura (kilotoneladas CO₂e)]]-E430)/E430)*100,0),0)</f>
        <v>6.4878048780487809</v>
      </c>
      <c r="H431">
        <v>3.3075757575757501</v>
      </c>
      <c r="I431">
        <v>0</v>
      </c>
      <c r="J431">
        <f>IF(A430=Emisiones_CH4_CO2eq_LA[[#This Row],[País]],IFERROR(Emisiones_CH4_CO2eq_LA[[#This Row],[Emisiones Fugitivas (kilotoneladas CO₂e)]]-I430,0),0)</f>
        <v>0</v>
      </c>
      <c r="K431">
        <f>IF(A430=Emisiones_CH4_CO2eq_LA[[#This Row],[País]],IFERROR(((Emisiones_CH4_CO2eq_LA[[#This Row],[Emisiones Fugitivas (kilotoneladas CO₂e)]]-I430)/I430)*100,0),0)</f>
        <v>0</v>
      </c>
      <c r="L431">
        <v>0</v>
      </c>
      <c r="M431">
        <v>6770</v>
      </c>
      <c r="N431">
        <f>IF(A430=Emisiones_CH4_CO2eq_LA[[#This Row],[País]],IFERROR(Emisiones_CH4_CO2eq_LA[[#This Row],[Residuos (kilotoneladas CO₂e)]]-M430,0),0)</f>
        <v>100</v>
      </c>
      <c r="O431">
        <f>IF(A430=Emisiones_CH4_CO2eq_LA[[#This Row],[País]],IFERROR(((Emisiones_CH4_CO2eq_LA[[#This Row],[Residuos (kilotoneladas CO₂e)]]-M430)/M430)*100,0),0)</f>
        <v>1.4992503748125936</v>
      </c>
      <c r="P431">
        <v>1.0257575757575701</v>
      </c>
      <c r="Q431">
        <v>3550</v>
      </c>
      <c r="R431">
        <f>IF(A430=Emisiones_CH4_CO2eq_LA[[#This Row],[País]],IFERROR(Emisiones_CH4_CO2eq_LA[[#This Row],[UCTUS (kilotoneladas CO₂e)]]-Q430,0),0)</f>
        <v>-2050</v>
      </c>
      <c r="S431">
        <f>IF(A430=Emisiones_CH4_CO2eq_LA[[#This Row],[País]],IFERROR(((Emisiones_CH4_CO2eq_LA[[#This Row],[UCTUS (kilotoneladas CO₂e)]]-Q430)/Q430)*100,0),0)</f>
        <v>-36.607142857142854</v>
      </c>
      <c r="T431">
        <v>0.53787878787878696</v>
      </c>
      <c r="U431">
        <v>0</v>
      </c>
      <c r="V431">
        <f>IF(A430=Emisiones_CH4_CO2eq_LA[[#This Row],[País]],IFERROR(Emisiones_CH4_CO2eq_LA[[#This Row],[Industria (kilotoneladas CO₂e)]]-U430,0),0)</f>
        <v>0</v>
      </c>
      <c r="W431">
        <f>IF(A430=Emisiones_CH4_CO2eq_LA[[#This Row],[País]],IFERROR(((Emisiones_CH4_CO2eq_LA[[#This Row],[Industria (kilotoneladas CO₂e)]]-U430)/U430)*100,0),0)</f>
        <v>0</v>
      </c>
      <c r="X431">
        <v>0</v>
      </c>
      <c r="Y431">
        <v>1120</v>
      </c>
      <c r="Z431">
        <f>IF(A430=Emisiones_CH4_CO2eq_LA[[#This Row],[País]],IFERROR(Emisiones_CH4_CO2eq_LA[[#This Row],[Otras Quemas de Combustible (kilotoneladas CO₂e)]]-Y430,0),0)</f>
        <v>20</v>
      </c>
      <c r="AA431">
        <f>IF(A430=Emisiones_CH4_CO2eq_LA[[#This Row],[País]],IFERROR(((Emisiones_CH4_CO2eq_LA[[#This Row],[Otras Quemas de Combustible (kilotoneladas CO₂e)]]-Y430)/Y430)*100,0),0)</f>
        <v>1.8181818181818181</v>
      </c>
      <c r="AB431">
        <v>0.17</v>
      </c>
    </row>
    <row r="432" spans="1:28" x14ac:dyDescent="0.25">
      <c r="A432" t="s">
        <v>268</v>
      </c>
      <c r="B432" t="s">
        <v>268</v>
      </c>
      <c r="C432" t="s">
        <v>269</v>
      </c>
      <c r="D432">
        <v>2015</v>
      </c>
      <c r="E432">
        <v>21470</v>
      </c>
      <c r="F432">
        <f>IF(A431=Emisiones_CH4_CO2eq_LA[[#This Row],[País]],IFERROR(Emisiones_CH4_CO2eq_LA[[#This Row],[Agricultura (kilotoneladas CO₂e)]]-E431,0),0)</f>
        <v>-360</v>
      </c>
      <c r="G432">
        <f>IF(A431=Emisiones_CH4_CO2eq_LA[[#This Row],[País]],IFERROR(((Emisiones_CH4_CO2eq_LA[[#This Row],[Agricultura (kilotoneladas CO₂e)]]-E431)/E431)*100,0),0)</f>
        <v>-1.6491067338524967</v>
      </c>
      <c r="H432">
        <v>3.20974734638959</v>
      </c>
      <c r="I432">
        <v>0</v>
      </c>
      <c r="J432">
        <f>IF(A431=Emisiones_CH4_CO2eq_LA[[#This Row],[País]],IFERROR(Emisiones_CH4_CO2eq_LA[[#This Row],[Emisiones Fugitivas (kilotoneladas CO₂e)]]-I431,0),0)</f>
        <v>0</v>
      </c>
      <c r="K432">
        <f>IF(A431=Emisiones_CH4_CO2eq_LA[[#This Row],[País]],IFERROR(((Emisiones_CH4_CO2eq_LA[[#This Row],[Emisiones Fugitivas (kilotoneladas CO₂e)]]-I431)/I431)*100,0),0)</f>
        <v>0</v>
      </c>
      <c r="L432">
        <v>0</v>
      </c>
      <c r="M432">
        <v>6860</v>
      </c>
      <c r="N432">
        <f>IF(A431=Emisiones_CH4_CO2eq_LA[[#This Row],[País]],IFERROR(Emisiones_CH4_CO2eq_LA[[#This Row],[Residuos (kilotoneladas CO₂e)]]-M431,0),0)</f>
        <v>90</v>
      </c>
      <c r="O432">
        <f>IF(A431=Emisiones_CH4_CO2eq_LA[[#This Row],[País]],IFERROR(((Emisiones_CH4_CO2eq_LA[[#This Row],[Residuos (kilotoneladas CO₂e)]]-M431)/M431)*100,0),0)</f>
        <v>1.3293943870014771</v>
      </c>
      <c r="P432">
        <v>1.02556435939602</v>
      </c>
      <c r="Q432">
        <v>3650</v>
      </c>
      <c r="R432">
        <f>IF(A431=Emisiones_CH4_CO2eq_LA[[#This Row],[País]],IFERROR(Emisiones_CH4_CO2eq_LA[[#This Row],[UCTUS (kilotoneladas CO₂e)]]-Q431,0),0)</f>
        <v>100</v>
      </c>
      <c r="S432">
        <f>IF(A431=Emisiones_CH4_CO2eq_LA[[#This Row],[País]],IFERROR(((Emisiones_CH4_CO2eq_LA[[#This Row],[UCTUS (kilotoneladas CO₂e)]]-Q431)/Q431)*100,0),0)</f>
        <v>2.8169014084507045</v>
      </c>
      <c r="T432">
        <v>0.54567199880400596</v>
      </c>
      <c r="U432">
        <v>0</v>
      </c>
      <c r="V432">
        <f>IF(A431=Emisiones_CH4_CO2eq_LA[[#This Row],[País]],IFERROR(Emisiones_CH4_CO2eq_LA[[#This Row],[Industria (kilotoneladas CO₂e)]]-U431,0),0)</f>
        <v>0</v>
      </c>
      <c r="W432">
        <f>IF(A431=Emisiones_CH4_CO2eq_LA[[#This Row],[País]],IFERROR(((Emisiones_CH4_CO2eq_LA[[#This Row],[Industria (kilotoneladas CO₂e)]]-U431)/U431)*100,0),0)</f>
        <v>0</v>
      </c>
      <c r="X432">
        <v>0</v>
      </c>
      <c r="Y432">
        <v>1140</v>
      </c>
      <c r="Z432">
        <f>IF(A431=Emisiones_CH4_CO2eq_LA[[#This Row],[País]],IFERROR(Emisiones_CH4_CO2eq_LA[[#This Row],[Otras Quemas de Combustible (kilotoneladas CO₂e)]]-Y431,0),0)</f>
        <v>20</v>
      </c>
      <c r="AA432">
        <f>IF(A431=Emisiones_CH4_CO2eq_LA[[#This Row],[País]],IFERROR(((Emisiones_CH4_CO2eq_LA[[#This Row],[Otras Quemas de Combustible (kilotoneladas CO₂e)]]-Y431)/Y431)*100,0),0)</f>
        <v>1.7857142857142856</v>
      </c>
      <c r="AB432">
        <v>0.17</v>
      </c>
    </row>
    <row r="433" spans="1:28" x14ac:dyDescent="0.25">
      <c r="A433" t="s">
        <v>268</v>
      </c>
      <c r="B433" t="s">
        <v>268</v>
      </c>
      <c r="C433" t="s">
        <v>269</v>
      </c>
      <c r="D433">
        <v>2016</v>
      </c>
      <c r="E433">
        <v>21150</v>
      </c>
      <c r="F433">
        <f>IF(A432=Emisiones_CH4_CO2eq_LA[[#This Row],[País]],IFERROR(Emisiones_CH4_CO2eq_LA[[#This Row],[Agricultura (kilotoneladas CO₂e)]]-E432,0),0)</f>
        <v>-320</v>
      </c>
      <c r="G433">
        <f>IF(A432=Emisiones_CH4_CO2eq_LA[[#This Row],[País]],IFERROR(((Emisiones_CH4_CO2eq_LA[[#This Row],[Agricultura (kilotoneladas CO₂e)]]-E432)/E432)*100,0),0)</f>
        <v>-1.4904517931998138</v>
      </c>
      <c r="H433">
        <v>3.12038949542637</v>
      </c>
      <c r="I433">
        <v>0</v>
      </c>
      <c r="J433">
        <f>IF(A432=Emisiones_CH4_CO2eq_LA[[#This Row],[País]],IFERROR(Emisiones_CH4_CO2eq_LA[[#This Row],[Emisiones Fugitivas (kilotoneladas CO₂e)]]-I432,0),0)</f>
        <v>0</v>
      </c>
      <c r="K433">
        <f>IF(A432=Emisiones_CH4_CO2eq_LA[[#This Row],[País]],IFERROR(((Emisiones_CH4_CO2eq_LA[[#This Row],[Emisiones Fugitivas (kilotoneladas CO₂e)]]-I432)/I432)*100,0),0)</f>
        <v>0</v>
      </c>
      <c r="L433">
        <v>0</v>
      </c>
      <c r="M433">
        <v>6960</v>
      </c>
      <c r="N433">
        <f>IF(A432=Emisiones_CH4_CO2eq_LA[[#This Row],[País]],IFERROR(Emisiones_CH4_CO2eq_LA[[#This Row],[Residuos (kilotoneladas CO₂e)]]-M432,0),0)</f>
        <v>100</v>
      </c>
      <c r="O433">
        <f>IF(A432=Emisiones_CH4_CO2eq_LA[[#This Row],[País]],IFERROR(((Emisiones_CH4_CO2eq_LA[[#This Row],[Residuos (kilotoneladas CO₂e)]]-M432)/M432)*100,0),0)</f>
        <v>1.4577259475218658</v>
      </c>
      <c r="P433">
        <v>1.02685157863676</v>
      </c>
      <c r="Q433">
        <v>4070</v>
      </c>
      <c r="R433">
        <f>IF(A432=Emisiones_CH4_CO2eq_LA[[#This Row],[País]],IFERROR(Emisiones_CH4_CO2eq_LA[[#This Row],[UCTUS (kilotoneladas CO₂e)]]-Q432,0),0)</f>
        <v>420</v>
      </c>
      <c r="S433">
        <f>IF(A432=Emisiones_CH4_CO2eq_LA[[#This Row],[País]],IFERROR(((Emisiones_CH4_CO2eq_LA[[#This Row],[UCTUS (kilotoneladas CO₂e)]]-Q432)/Q432)*100,0),0)</f>
        <v>11.506849315068493</v>
      </c>
      <c r="T433">
        <v>0.60047211566833802</v>
      </c>
      <c r="U433">
        <v>0</v>
      </c>
      <c r="V433">
        <f>IF(A432=Emisiones_CH4_CO2eq_LA[[#This Row],[País]],IFERROR(Emisiones_CH4_CO2eq_LA[[#This Row],[Industria (kilotoneladas CO₂e)]]-U432,0),0)</f>
        <v>0</v>
      </c>
      <c r="W433">
        <f>IF(A432=Emisiones_CH4_CO2eq_LA[[#This Row],[País]],IFERROR(((Emisiones_CH4_CO2eq_LA[[#This Row],[Industria (kilotoneladas CO₂e)]]-U432)/U432)*100,0),0)</f>
        <v>0</v>
      </c>
      <c r="X433">
        <v>0</v>
      </c>
      <c r="Y433">
        <v>1140</v>
      </c>
      <c r="Z433">
        <f>IF(A432=Emisiones_CH4_CO2eq_LA[[#This Row],[País]],IFERROR(Emisiones_CH4_CO2eq_LA[[#This Row],[Otras Quemas de Combustible (kilotoneladas CO₂e)]]-Y432,0),0)</f>
        <v>0</v>
      </c>
      <c r="AA433">
        <f>IF(A432=Emisiones_CH4_CO2eq_LA[[#This Row],[País]],IFERROR(((Emisiones_CH4_CO2eq_LA[[#This Row],[Otras Quemas de Combustible (kilotoneladas CO₂e)]]-Y432)/Y432)*100,0),0)</f>
        <v>0</v>
      </c>
      <c r="AB433">
        <v>0.17</v>
      </c>
    </row>
    <row r="434" spans="1:28" x14ac:dyDescent="0.25">
      <c r="A434" t="s">
        <v>270</v>
      </c>
      <c r="B434" t="s">
        <v>466</v>
      </c>
      <c r="C434" t="s">
        <v>271</v>
      </c>
      <c r="D434">
        <v>1990</v>
      </c>
      <c r="E434">
        <v>12580</v>
      </c>
      <c r="F434">
        <f>IF(A433=Emisiones_CH4_CO2eq_LA[[#This Row],[País]],IFERROR(Emisiones_CH4_CO2eq_LA[[#This Row],[Agricultura (kilotoneladas CO₂e)]]-E433,0),0)</f>
        <v>0</v>
      </c>
      <c r="G434">
        <f>IF(A433=Emisiones_CH4_CO2eq_LA[[#This Row],[País]],IFERROR(((Emisiones_CH4_CO2eq_LA[[#This Row],[Agricultura (kilotoneladas CO₂e)]]-E433)/E433)*100,0),0)</f>
        <v>0</v>
      </c>
      <c r="H434">
        <v>0.56997870508812398</v>
      </c>
      <c r="I434">
        <v>200</v>
      </c>
      <c r="J434">
        <f>IF(A433=Emisiones_CH4_CO2eq_LA[[#This Row],[País]],IFERROR(Emisiones_CH4_CO2eq_LA[[#This Row],[Emisiones Fugitivas (kilotoneladas CO₂e)]]-I433,0),0)</f>
        <v>0</v>
      </c>
      <c r="K434">
        <f>IF(A433=Emisiones_CH4_CO2eq_LA[[#This Row],[País]],IFERROR(((Emisiones_CH4_CO2eq_LA[[#This Row],[Emisiones Fugitivas (kilotoneladas CO₂e)]]-I433)/I433)*100,0),0)</f>
        <v>0</v>
      </c>
      <c r="L434">
        <v>9.0616646277921192E-3</v>
      </c>
      <c r="M434">
        <v>2850</v>
      </c>
      <c r="N434">
        <f>IF(A433=Emisiones_CH4_CO2eq_LA[[#This Row],[País]],IFERROR(Emisiones_CH4_CO2eq_LA[[#This Row],[Residuos (kilotoneladas CO₂e)]]-M433,0),0)</f>
        <v>0</v>
      </c>
      <c r="O434">
        <f>IF(A433=Emisiones_CH4_CO2eq_LA[[#This Row],[País]],IFERROR(((Emisiones_CH4_CO2eq_LA[[#This Row],[Residuos (kilotoneladas CO₂e)]]-M433)/M433)*100,0),0)</f>
        <v>0</v>
      </c>
      <c r="P434">
        <v>0.129128720946037</v>
      </c>
      <c r="Q434">
        <v>490</v>
      </c>
      <c r="R434">
        <f>IF(A433=Emisiones_CH4_CO2eq_LA[[#This Row],[País]],IFERROR(Emisiones_CH4_CO2eq_LA[[#This Row],[UCTUS (kilotoneladas CO₂e)]]-Q433,0),0)</f>
        <v>0</v>
      </c>
      <c r="S434">
        <f>IF(A433=Emisiones_CH4_CO2eq_LA[[#This Row],[País]],IFERROR(((Emisiones_CH4_CO2eq_LA[[#This Row],[UCTUS (kilotoneladas CO₂e)]]-Q433)/Q433)*100,0),0)</f>
        <v>0</v>
      </c>
      <c r="T434">
        <v>2.22010783380907E-2</v>
      </c>
      <c r="U434">
        <v>0</v>
      </c>
      <c r="V434">
        <f>IF(A433=Emisiones_CH4_CO2eq_LA[[#This Row],[País]],IFERROR(Emisiones_CH4_CO2eq_LA[[#This Row],[Industria (kilotoneladas CO₂e)]]-U433,0),0)</f>
        <v>0</v>
      </c>
      <c r="W434">
        <f>IF(A433=Emisiones_CH4_CO2eq_LA[[#This Row],[País]],IFERROR(((Emisiones_CH4_CO2eq_LA[[#This Row],[Industria (kilotoneladas CO₂e)]]-U433)/U433)*100,0),0)</f>
        <v>0</v>
      </c>
      <c r="X434">
        <v>0</v>
      </c>
      <c r="Y434">
        <v>1600</v>
      </c>
      <c r="Z434">
        <f>IF(A433=Emisiones_CH4_CO2eq_LA[[#This Row],[País]],IFERROR(Emisiones_CH4_CO2eq_LA[[#This Row],[Otras Quemas de Combustible (kilotoneladas CO₂e)]]-Y433,0),0)</f>
        <v>0</v>
      </c>
      <c r="AA434">
        <f>IF(A433=Emisiones_CH4_CO2eq_LA[[#This Row],[País]],IFERROR(((Emisiones_CH4_CO2eq_LA[[#This Row],[Otras Quemas de Combustible (kilotoneladas CO₂e)]]-Y433)/Y433)*100,0),0)</f>
        <v>0</v>
      </c>
      <c r="AB434">
        <v>7.0000000000000007E-2</v>
      </c>
    </row>
    <row r="435" spans="1:28" x14ac:dyDescent="0.25">
      <c r="A435" t="s">
        <v>270</v>
      </c>
      <c r="B435" t="s">
        <v>466</v>
      </c>
      <c r="C435" t="s">
        <v>271</v>
      </c>
      <c r="D435">
        <v>1991</v>
      </c>
      <c r="E435">
        <v>12310</v>
      </c>
      <c r="F435">
        <f>IF(A434=Emisiones_CH4_CO2eq_LA[[#This Row],[País]],IFERROR(Emisiones_CH4_CO2eq_LA[[#This Row],[Agricultura (kilotoneladas CO₂e)]]-E434,0),0)</f>
        <v>-270</v>
      </c>
      <c r="G435">
        <f>IF(A434=Emisiones_CH4_CO2eq_LA[[#This Row],[País]],IFERROR(((Emisiones_CH4_CO2eq_LA[[#This Row],[Agricultura (kilotoneladas CO₂e)]]-E434)/E434)*100,0),0)</f>
        <v>-2.1462639109697932</v>
      </c>
      <c r="H435">
        <v>0.546576680578989</v>
      </c>
      <c r="I435">
        <v>200</v>
      </c>
      <c r="J435">
        <f>IF(A434=Emisiones_CH4_CO2eq_LA[[#This Row],[País]],IFERROR(Emisiones_CH4_CO2eq_LA[[#This Row],[Emisiones Fugitivas (kilotoneladas CO₂e)]]-I434,0),0)</f>
        <v>0</v>
      </c>
      <c r="K435">
        <f>IF(A434=Emisiones_CH4_CO2eq_LA[[#This Row],[País]],IFERROR(((Emisiones_CH4_CO2eq_LA[[#This Row],[Emisiones Fugitivas (kilotoneladas CO₂e)]]-I434)/I434)*100,0),0)</f>
        <v>0</v>
      </c>
      <c r="L435">
        <v>8.8802060207796799E-3</v>
      </c>
      <c r="M435">
        <v>2920</v>
      </c>
      <c r="N435">
        <f>IF(A434=Emisiones_CH4_CO2eq_LA[[#This Row],[País]],IFERROR(Emisiones_CH4_CO2eq_LA[[#This Row],[Residuos (kilotoneladas CO₂e)]]-M434,0),0)</f>
        <v>70</v>
      </c>
      <c r="O435">
        <f>IF(A434=Emisiones_CH4_CO2eq_LA[[#This Row],[País]],IFERROR(((Emisiones_CH4_CO2eq_LA[[#This Row],[Residuos (kilotoneladas CO₂e)]]-M434)/M434)*100,0),0)</f>
        <v>2.4561403508771931</v>
      </c>
      <c r="P435">
        <v>0.12965100790338299</v>
      </c>
      <c r="Q435">
        <v>490</v>
      </c>
      <c r="R435">
        <f>IF(A434=Emisiones_CH4_CO2eq_LA[[#This Row],[País]],IFERROR(Emisiones_CH4_CO2eq_LA[[#This Row],[UCTUS (kilotoneladas CO₂e)]]-Q434,0),0)</f>
        <v>0</v>
      </c>
      <c r="S435">
        <f>IF(A434=Emisiones_CH4_CO2eq_LA[[#This Row],[País]],IFERROR(((Emisiones_CH4_CO2eq_LA[[#This Row],[UCTUS (kilotoneladas CO₂e)]]-Q434)/Q434)*100,0),0)</f>
        <v>0</v>
      </c>
      <c r="T435">
        <v>2.1756504750910202E-2</v>
      </c>
      <c r="U435">
        <v>0</v>
      </c>
      <c r="V435">
        <f>IF(A434=Emisiones_CH4_CO2eq_LA[[#This Row],[País]],IFERROR(Emisiones_CH4_CO2eq_LA[[#This Row],[Industria (kilotoneladas CO₂e)]]-U434,0),0)</f>
        <v>0</v>
      </c>
      <c r="W435">
        <f>IF(A434=Emisiones_CH4_CO2eq_LA[[#This Row],[País]],IFERROR(((Emisiones_CH4_CO2eq_LA[[#This Row],[Industria (kilotoneladas CO₂e)]]-U434)/U434)*100,0),0)</f>
        <v>0</v>
      </c>
      <c r="X435">
        <v>0</v>
      </c>
      <c r="Y435">
        <v>1620</v>
      </c>
      <c r="Z435">
        <f>IF(A434=Emisiones_CH4_CO2eq_LA[[#This Row],[País]],IFERROR(Emisiones_CH4_CO2eq_LA[[#This Row],[Otras Quemas de Combustible (kilotoneladas CO₂e)]]-Y434,0),0)</f>
        <v>20</v>
      </c>
      <c r="AA435">
        <f>IF(A434=Emisiones_CH4_CO2eq_LA[[#This Row],[País]],IFERROR(((Emisiones_CH4_CO2eq_LA[[#This Row],[Otras Quemas de Combustible (kilotoneladas CO₂e)]]-Y434)/Y434)*100,0),0)</f>
        <v>1.25</v>
      </c>
      <c r="AB435">
        <v>7.0000000000000007E-2</v>
      </c>
    </row>
    <row r="436" spans="1:28" x14ac:dyDescent="0.25">
      <c r="A436" t="s">
        <v>270</v>
      </c>
      <c r="B436" t="s">
        <v>466</v>
      </c>
      <c r="C436" t="s">
        <v>271</v>
      </c>
      <c r="D436">
        <v>1992</v>
      </c>
      <c r="E436">
        <v>12210</v>
      </c>
      <c r="F436">
        <f>IF(A435=Emisiones_CH4_CO2eq_LA[[#This Row],[País]],IFERROR(Emisiones_CH4_CO2eq_LA[[#This Row],[Agricultura (kilotoneladas CO₂e)]]-E435,0),0)</f>
        <v>-100</v>
      </c>
      <c r="G436">
        <f>IF(A435=Emisiones_CH4_CO2eq_LA[[#This Row],[País]],IFERROR(((Emisiones_CH4_CO2eq_LA[[#This Row],[Agricultura (kilotoneladas CO₂e)]]-E435)/E435)*100,0),0)</f>
        <v>-0.81234768480909825</v>
      </c>
      <c r="H436">
        <v>0.53163234205599297</v>
      </c>
      <c r="I436">
        <v>200</v>
      </c>
      <c r="J436">
        <f>IF(A435=Emisiones_CH4_CO2eq_LA[[#This Row],[País]],IFERROR(Emisiones_CH4_CO2eq_LA[[#This Row],[Emisiones Fugitivas (kilotoneladas CO₂e)]]-I435,0),0)</f>
        <v>0</v>
      </c>
      <c r="K436">
        <f>IF(A435=Emisiones_CH4_CO2eq_LA[[#This Row],[País]],IFERROR(((Emisiones_CH4_CO2eq_LA[[#This Row],[Emisiones Fugitivas (kilotoneladas CO₂e)]]-I435)/I435)*100,0),0)</f>
        <v>0</v>
      </c>
      <c r="L436">
        <v>8.7081464710236402E-3</v>
      </c>
      <c r="M436">
        <v>2980</v>
      </c>
      <c r="N436">
        <f>IF(A435=Emisiones_CH4_CO2eq_LA[[#This Row],[País]],IFERROR(Emisiones_CH4_CO2eq_LA[[#This Row],[Residuos (kilotoneladas CO₂e)]]-M435,0),0)</f>
        <v>60</v>
      </c>
      <c r="O436">
        <f>IF(A435=Emisiones_CH4_CO2eq_LA[[#This Row],[País]],IFERROR(((Emisiones_CH4_CO2eq_LA[[#This Row],[Residuos (kilotoneladas CO₂e)]]-M435)/M435)*100,0),0)</f>
        <v>2.054794520547945</v>
      </c>
      <c r="P436">
        <v>0.12975138241825199</v>
      </c>
      <c r="Q436">
        <v>490</v>
      </c>
      <c r="R436">
        <f>IF(A435=Emisiones_CH4_CO2eq_LA[[#This Row],[País]],IFERROR(Emisiones_CH4_CO2eq_LA[[#This Row],[UCTUS (kilotoneladas CO₂e)]]-Q435,0),0)</f>
        <v>0</v>
      </c>
      <c r="S436">
        <f>IF(A435=Emisiones_CH4_CO2eq_LA[[#This Row],[País]],IFERROR(((Emisiones_CH4_CO2eq_LA[[#This Row],[UCTUS (kilotoneladas CO₂e)]]-Q435)/Q435)*100,0),0)</f>
        <v>0</v>
      </c>
      <c r="T436">
        <v>2.13349588540079E-2</v>
      </c>
      <c r="U436">
        <v>0</v>
      </c>
      <c r="V436">
        <f>IF(A435=Emisiones_CH4_CO2eq_LA[[#This Row],[País]],IFERROR(Emisiones_CH4_CO2eq_LA[[#This Row],[Industria (kilotoneladas CO₂e)]]-U435,0),0)</f>
        <v>0</v>
      </c>
      <c r="W436">
        <f>IF(A435=Emisiones_CH4_CO2eq_LA[[#This Row],[País]],IFERROR(((Emisiones_CH4_CO2eq_LA[[#This Row],[Industria (kilotoneladas CO₂e)]]-U435)/U435)*100,0),0)</f>
        <v>0</v>
      </c>
      <c r="X436">
        <v>0</v>
      </c>
      <c r="Y436">
        <v>1630</v>
      </c>
      <c r="Z436">
        <f>IF(A435=Emisiones_CH4_CO2eq_LA[[#This Row],[País]],IFERROR(Emisiones_CH4_CO2eq_LA[[#This Row],[Otras Quemas de Combustible (kilotoneladas CO₂e)]]-Y435,0),0)</f>
        <v>10</v>
      </c>
      <c r="AA436">
        <f>IF(A435=Emisiones_CH4_CO2eq_LA[[#This Row],[País]],IFERROR(((Emisiones_CH4_CO2eq_LA[[#This Row],[Otras Quemas de Combustible (kilotoneladas CO₂e)]]-Y435)/Y435)*100,0),0)</f>
        <v>0.61728395061728392</v>
      </c>
      <c r="AB436">
        <v>7.0000000000000007E-2</v>
      </c>
    </row>
    <row r="437" spans="1:28" x14ac:dyDescent="0.25">
      <c r="A437" t="s">
        <v>270</v>
      </c>
      <c r="B437" t="s">
        <v>466</v>
      </c>
      <c r="C437" t="s">
        <v>271</v>
      </c>
      <c r="D437">
        <v>1993</v>
      </c>
      <c r="E437">
        <v>12230</v>
      </c>
      <c r="F437">
        <f>IF(A436=Emisiones_CH4_CO2eq_LA[[#This Row],[País]],IFERROR(Emisiones_CH4_CO2eq_LA[[#This Row],[Agricultura (kilotoneladas CO₂e)]]-E436,0),0)</f>
        <v>20</v>
      </c>
      <c r="G437">
        <f>IF(A436=Emisiones_CH4_CO2eq_LA[[#This Row],[País]],IFERROR(((Emisiones_CH4_CO2eq_LA[[#This Row],[Agricultura (kilotoneladas CO₂e)]]-E436)/E436)*100,0),0)</f>
        <v>0.16380016380016382</v>
      </c>
      <c r="H437">
        <v>0.52247095010252897</v>
      </c>
      <c r="I437">
        <v>200</v>
      </c>
      <c r="J437">
        <f>IF(A436=Emisiones_CH4_CO2eq_LA[[#This Row],[País]],IFERROR(Emisiones_CH4_CO2eq_LA[[#This Row],[Emisiones Fugitivas (kilotoneladas CO₂e)]]-I436,0),0)</f>
        <v>0</v>
      </c>
      <c r="K437">
        <f>IF(A436=Emisiones_CH4_CO2eq_LA[[#This Row],[País]],IFERROR(((Emisiones_CH4_CO2eq_LA[[#This Row],[Emisiones Fugitivas (kilotoneladas CO₂e)]]-I436)/I436)*100,0),0)</f>
        <v>0</v>
      </c>
      <c r="L437">
        <v>8.5440874914559095E-3</v>
      </c>
      <c r="M437">
        <v>3050</v>
      </c>
      <c r="N437">
        <f>IF(A436=Emisiones_CH4_CO2eq_LA[[#This Row],[País]],IFERROR(Emisiones_CH4_CO2eq_LA[[#This Row],[Residuos (kilotoneladas CO₂e)]]-M436,0),0)</f>
        <v>70</v>
      </c>
      <c r="O437">
        <f>IF(A436=Emisiones_CH4_CO2eq_LA[[#This Row],[País]],IFERROR(((Emisiones_CH4_CO2eq_LA[[#This Row],[Residuos (kilotoneladas CO₂e)]]-M436)/M436)*100,0),0)</f>
        <v>2.348993288590604</v>
      </c>
      <c r="P437">
        <v>0.130297334244702</v>
      </c>
      <c r="Q437">
        <v>490</v>
      </c>
      <c r="R437">
        <f>IF(A436=Emisiones_CH4_CO2eq_LA[[#This Row],[País]],IFERROR(Emisiones_CH4_CO2eq_LA[[#This Row],[UCTUS (kilotoneladas CO₂e)]]-Q436,0),0)</f>
        <v>0</v>
      </c>
      <c r="S437">
        <f>IF(A436=Emisiones_CH4_CO2eq_LA[[#This Row],[País]],IFERROR(((Emisiones_CH4_CO2eq_LA[[#This Row],[UCTUS (kilotoneladas CO₂e)]]-Q436)/Q436)*100,0),0)</f>
        <v>0</v>
      </c>
      <c r="T437">
        <v>2.0933014354066901E-2</v>
      </c>
      <c r="U437">
        <v>0</v>
      </c>
      <c r="V437">
        <f>IF(A436=Emisiones_CH4_CO2eq_LA[[#This Row],[País]],IFERROR(Emisiones_CH4_CO2eq_LA[[#This Row],[Industria (kilotoneladas CO₂e)]]-U436,0),0)</f>
        <v>0</v>
      </c>
      <c r="W437">
        <f>IF(A436=Emisiones_CH4_CO2eq_LA[[#This Row],[País]],IFERROR(((Emisiones_CH4_CO2eq_LA[[#This Row],[Industria (kilotoneladas CO₂e)]]-U436)/U436)*100,0),0)</f>
        <v>0</v>
      </c>
      <c r="X437">
        <v>0</v>
      </c>
      <c r="Y437">
        <v>1640</v>
      </c>
      <c r="Z437">
        <f>IF(A436=Emisiones_CH4_CO2eq_LA[[#This Row],[País]],IFERROR(Emisiones_CH4_CO2eq_LA[[#This Row],[Otras Quemas de Combustible (kilotoneladas CO₂e)]]-Y436,0),0)</f>
        <v>10</v>
      </c>
      <c r="AA437">
        <f>IF(A436=Emisiones_CH4_CO2eq_LA[[#This Row],[País]],IFERROR(((Emisiones_CH4_CO2eq_LA[[#This Row],[Otras Quemas de Combustible (kilotoneladas CO₂e)]]-Y436)/Y436)*100,0),0)</f>
        <v>0.61349693251533743</v>
      </c>
      <c r="AB437">
        <v>7.0000000000000007E-2</v>
      </c>
    </row>
    <row r="438" spans="1:28" x14ac:dyDescent="0.25">
      <c r="A438" t="s">
        <v>270</v>
      </c>
      <c r="B438" t="s">
        <v>466</v>
      </c>
      <c r="C438" t="s">
        <v>271</v>
      </c>
      <c r="D438">
        <v>1994</v>
      </c>
      <c r="E438">
        <v>12860</v>
      </c>
      <c r="F438">
        <f>IF(A437=Emisiones_CH4_CO2eq_LA[[#This Row],[País]],IFERROR(Emisiones_CH4_CO2eq_LA[[#This Row],[Agricultura (kilotoneladas CO₂e)]]-E437,0),0)</f>
        <v>630</v>
      </c>
      <c r="G438">
        <f>IF(A437=Emisiones_CH4_CO2eq_LA[[#This Row],[País]],IFERROR(((Emisiones_CH4_CO2eq_LA[[#This Row],[Agricultura (kilotoneladas CO₂e)]]-E437)/E437)*100,0),0)</f>
        <v>5.1512673753066229</v>
      </c>
      <c r="H438">
        <v>0.53918074713848396</v>
      </c>
      <c r="I438">
        <v>190</v>
      </c>
      <c r="J438">
        <f>IF(A437=Emisiones_CH4_CO2eq_LA[[#This Row],[País]],IFERROR(Emisiones_CH4_CO2eq_LA[[#This Row],[Emisiones Fugitivas (kilotoneladas CO₂e)]]-I437,0),0)</f>
        <v>-10</v>
      </c>
      <c r="K438">
        <f>IF(A437=Emisiones_CH4_CO2eq_LA[[#This Row],[País]],IFERROR(((Emisiones_CH4_CO2eq_LA[[#This Row],[Emisiones Fugitivas (kilotoneladas CO₂e)]]-I437)/I437)*100,0),0)</f>
        <v>-5</v>
      </c>
      <c r="L438">
        <v>7.9661230137101097E-3</v>
      </c>
      <c r="M438">
        <v>3530</v>
      </c>
      <c r="N438">
        <f>IF(A437=Emisiones_CH4_CO2eq_LA[[#This Row],[País]],IFERROR(Emisiones_CH4_CO2eq_LA[[#This Row],[Residuos (kilotoneladas CO₂e)]]-M437,0),0)</f>
        <v>480</v>
      </c>
      <c r="O438">
        <f>IF(A437=Emisiones_CH4_CO2eq_LA[[#This Row],[País]],IFERROR(((Emisiones_CH4_CO2eq_LA[[#This Row],[Residuos (kilotoneladas CO₂e)]]-M437)/M437)*100,0),0)</f>
        <v>15.737704918032788</v>
      </c>
      <c r="P438">
        <v>0.148002180202087</v>
      </c>
      <c r="Q438">
        <v>490</v>
      </c>
      <c r="R438">
        <f>IF(A437=Emisiones_CH4_CO2eq_LA[[#This Row],[País]],IFERROR(Emisiones_CH4_CO2eq_LA[[#This Row],[UCTUS (kilotoneladas CO₂e)]]-Q437,0),0)</f>
        <v>0</v>
      </c>
      <c r="S438">
        <f>IF(A437=Emisiones_CH4_CO2eq_LA[[#This Row],[País]],IFERROR(((Emisiones_CH4_CO2eq_LA[[#This Row],[UCTUS (kilotoneladas CO₂e)]]-Q437)/Q437)*100,0),0)</f>
        <v>0</v>
      </c>
      <c r="T438">
        <v>2.0544211982726001E-2</v>
      </c>
      <c r="U438">
        <v>20</v>
      </c>
      <c r="V438">
        <f>IF(A437=Emisiones_CH4_CO2eq_LA[[#This Row],[País]],IFERROR(Emisiones_CH4_CO2eq_LA[[#This Row],[Industria (kilotoneladas CO₂e)]]-U437,0),0)</f>
        <v>20</v>
      </c>
      <c r="W438">
        <f>IF(A437=Emisiones_CH4_CO2eq_LA[[#This Row],[País]],IFERROR(((Emisiones_CH4_CO2eq_LA[[#This Row],[Industria (kilotoneladas CO₂e)]]-U437)/U437)*100,0),0)</f>
        <v>0</v>
      </c>
      <c r="X438">
        <v>8.3853926460106395E-4</v>
      </c>
      <c r="Y438">
        <v>1660</v>
      </c>
      <c r="Z438">
        <f>IF(A437=Emisiones_CH4_CO2eq_LA[[#This Row],[País]],IFERROR(Emisiones_CH4_CO2eq_LA[[#This Row],[Otras Quemas de Combustible (kilotoneladas CO₂e)]]-Y437,0),0)</f>
        <v>20</v>
      </c>
      <c r="AA438">
        <f>IF(A437=Emisiones_CH4_CO2eq_LA[[#This Row],[País]],IFERROR(((Emisiones_CH4_CO2eq_LA[[#This Row],[Otras Quemas de Combustible (kilotoneladas CO₂e)]]-Y437)/Y437)*100,0),0)</f>
        <v>1.2195121951219512</v>
      </c>
      <c r="AB438">
        <v>7.0000000000000007E-2</v>
      </c>
    </row>
    <row r="439" spans="1:28" x14ac:dyDescent="0.25">
      <c r="A439" t="s">
        <v>270</v>
      </c>
      <c r="B439" t="s">
        <v>466</v>
      </c>
      <c r="C439" t="s">
        <v>271</v>
      </c>
      <c r="D439">
        <v>1995</v>
      </c>
      <c r="E439">
        <v>13410</v>
      </c>
      <c r="F439">
        <f>IF(A438=Emisiones_CH4_CO2eq_LA[[#This Row],[País]],IFERROR(Emisiones_CH4_CO2eq_LA[[#This Row],[Agricultura (kilotoneladas CO₂e)]]-E438,0),0)</f>
        <v>550</v>
      </c>
      <c r="G439">
        <f>IF(A438=Emisiones_CH4_CO2eq_LA[[#This Row],[País]],IFERROR(((Emisiones_CH4_CO2eq_LA[[#This Row],[Agricultura (kilotoneladas CO₂e)]]-E438)/E438)*100,0),0)</f>
        <v>4.2768273716951786</v>
      </c>
      <c r="H439">
        <v>0.55187456273920699</v>
      </c>
      <c r="I439">
        <v>240</v>
      </c>
      <c r="J439">
        <f>IF(A438=Emisiones_CH4_CO2eq_LA[[#This Row],[País]],IFERROR(Emisiones_CH4_CO2eq_LA[[#This Row],[Emisiones Fugitivas (kilotoneladas CO₂e)]]-I438,0),0)</f>
        <v>50</v>
      </c>
      <c r="K439">
        <f>IF(A438=Emisiones_CH4_CO2eq_LA[[#This Row],[País]],IFERROR(((Emisiones_CH4_CO2eq_LA[[#This Row],[Emisiones Fugitivas (kilotoneladas CO₂e)]]-I438)/I438)*100,0),0)</f>
        <v>26.315789473684209</v>
      </c>
      <c r="L439">
        <v>9.8769496687106401E-3</v>
      </c>
      <c r="M439">
        <v>4380</v>
      </c>
      <c r="N439">
        <f>IF(A438=Emisiones_CH4_CO2eq_LA[[#This Row],[País]],IFERROR(Emisiones_CH4_CO2eq_LA[[#This Row],[Residuos (kilotoneladas CO₂e)]]-M438,0),0)</f>
        <v>850</v>
      </c>
      <c r="O439">
        <f>IF(A438=Emisiones_CH4_CO2eq_LA[[#This Row],[País]],IFERROR(((Emisiones_CH4_CO2eq_LA[[#This Row],[Residuos (kilotoneladas CO₂e)]]-M438)/M438)*100,0),0)</f>
        <v>24.079320113314449</v>
      </c>
      <c r="P439">
        <v>0.18025433145396899</v>
      </c>
      <c r="Q439">
        <v>490</v>
      </c>
      <c r="R439">
        <f>IF(A438=Emisiones_CH4_CO2eq_LA[[#This Row],[País]],IFERROR(Emisiones_CH4_CO2eq_LA[[#This Row],[UCTUS (kilotoneladas CO₂e)]]-Q438,0),0)</f>
        <v>0</v>
      </c>
      <c r="S439">
        <f>IF(A438=Emisiones_CH4_CO2eq_LA[[#This Row],[País]],IFERROR(((Emisiones_CH4_CO2eq_LA[[#This Row],[UCTUS (kilotoneladas CO₂e)]]-Q438)/Q438)*100,0),0)</f>
        <v>0</v>
      </c>
      <c r="T439">
        <v>2.0165438906950901E-2</v>
      </c>
      <c r="U439">
        <v>20</v>
      </c>
      <c r="V439">
        <f>IF(A438=Emisiones_CH4_CO2eq_LA[[#This Row],[País]],IFERROR(Emisiones_CH4_CO2eq_LA[[#This Row],[Industria (kilotoneladas CO₂e)]]-U438,0),0)</f>
        <v>0</v>
      </c>
      <c r="W439">
        <f>IF(A438=Emisiones_CH4_CO2eq_LA[[#This Row],[País]],IFERROR(((Emisiones_CH4_CO2eq_LA[[#This Row],[Industria (kilotoneladas CO₂e)]]-U438)/U438)*100,0),0)</f>
        <v>0</v>
      </c>
      <c r="X439">
        <v>8.2307913905921997E-4</v>
      </c>
      <c r="Y439">
        <v>1590</v>
      </c>
      <c r="Z439">
        <f>IF(A438=Emisiones_CH4_CO2eq_LA[[#This Row],[País]],IFERROR(Emisiones_CH4_CO2eq_LA[[#This Row],[Otras Quemas de Combustible (kilotoneladas CO₂e)]]-Y438,0),0)</f>
        <v>-70</v>
      </c>
      <c r="AA439">
        <f>IF(A438=Emisiones_CH4_CO2eq_LA[[#This Row],[País]],IFERROR(((Emisiones_CH4_CO2eq_LA[[#This Row],[Otras Quemas de Combustible (kilotoneladas CO₂e)]]-Y438)/Y438)*100,0),0)</f>
        <v>-4.2168674698795181</v>
      </c>
      <c r="AB439">
        <v>7.0000000000000007E-2</v>
      </c>
    </row>
    <row r="440" spans="1:28" x14ac:dyDescent="0.25">
      <c r="A440" t="s">
        <v>270</v>
      </c>
      <c r="B440" t="s">
        <v>466</v>
      </c>
      <c r="C440" t="s">
        <v>271</v>
      </c>
      <c r="D440">
        <v>1996</v>
      </c>
      <c r="E440">
        <v>13630</v>
      </c>
      <c r="F440">
        <f>IF(A439=Emisiones_CH4_CO2eq_LA[[#This Row],[País]],IFERROR(Emisiones_CH4_CO2eq_LA[[#This Row],[Agricultura (kilotoneladas CO₂e)]]-E439,0),0)</f>
        <v>220</v>
      </c>
      <c r="G440">
        <f>IF(A439=Emisiones_CH4_CO2eq_LA[[#This Row],[País]],IFERROR(((Emisiones_CH4_CO2eq_LA[[#This Row],[Agricultura (kilotoneladas CO₂e)]]-E439)/E439)*100,0),0)</f>
        <v>1.6405667412378822</v>
      </c>
      <c r="H440">
        <v>0.55061808192615302</v>
      </c>
      <c r="I440">
        <v>290</v>
      </c>
      <c r="J440">
        <f>IF(A439=Emisiones_CH4_CO2eq_LA[[#This Row],[País]],IFERROR(Emisiones_CH4_CO2eq_LA[[#This Row],[Emisiones Fugitivas (kilotoneladas CO₂e)]]-I439,0),0)</f>
        <v>50</v>
      </c>
      <c r="K440">
        <f>IF(A439=Emisiones_CH4_CO2eq_LA[[#This Row],[País]],IFERROR(((Emisiones_CH4_CO2eq_LA[[#This Row],[Emisiones Fugitivas (kilotoneladas CO₂e)]]-I439)/I439)*100,0),0)</f>
        <v>20.833333333333336</v>
      </c>
      <c r="L440">
        <v>1.17152783388543E-2</v>
      </c>
      <c r="M440">
        <v>5220</v>
      </c>
      <c r="N440">
        <f>IF(A439=Emisiones_CH4_CO2eq_LA[[#This Row],[País]],IFERROR(Emisiones_CH4_CO2eq_LA[[#This Row],[Residuos (kilotoneladas CO₂e)]]-M439,0),0)</f>
        <v>840</v>
      </c>
      <c r="O440">
        <f>IF(A439=Emisiones_CH4_CO2eq_LA[[#This Row],[País]],IFERROR(((Emisiones_CH4_CO2eq_LA[[#This Row],[Residuos (kilotoneladas CO₂e)]]-M439)/M439)*100,0),0)</f>
        <v>19.17808219178082</v>
      </c>
      <c r="P440">
        <v>0.21087501009937701</v>
      </c>
      <c r="Q440">
        <v>120</v>
      </c>
      <c r="R440">
        <f>IF(A439=Emisiones_CH4_CO2eq_LA[[#This Row],[País]],IFERROR(Emisiones_CH4_CO2eq_LA[[#This Row],[UCTUS (kilotoneladas CO₂e)]]-Q439,0),0)</f>
        <v>-370</v>
      </c>
      <c r="S440">
        <f>IF(A439=Emisiones_CH4_CO2eq_LA[[#This Row],[País]],IFERROR(((Emisiones_CH4_CO2eq_LA[[#This Row],[UCTUS (kilotoneladas CO₂e)]]-Q439)/Q439)*100,0),0)</f>
        <v>-75.510204081632651</v>
      </c>
      <c r="T440">
        <v>4.8477013815948896E-3</v>
      </c>
      <c r="U440">
        <v>20</v>
      </c>
      <c r="V440">
        <f>IF(A439=Emisiones_CH4_CO2eq_LA[[#This Row],[País]],IFERROR(Emisiones_CH4_CO2eq_LA[[#This Row],[Industria (kilotoneladas CO₂e)]]-U439,0),0)</f>
        <v>0</v>
      </c>
      <c r="W440">
        <f>IF(A439=Emisiones_CH4_CO2eq_LA[[#This Row],[País]],IFERROR(((Emisiones_CH4_CO2eq_LA[[#This Row],[Industria (kilotoneladas CO₂e)]]-U439)/U439)*100,0),0)</f>
        <v>0</v>
      </c>
      <c r="X440">
        <v>8.0795023026581498E-4</v>
      </c>
      <c r="Y440">
        <v>1530</v>
      </c>
      <c r="Z440">
        <f>IF(A439=Emisiones_CH4_CO2eq_LA[[#This Row],[País]],IFERROR(Emisiones_CH4_CO2eq_LA[[#This Row],[Otras Quemas de Combustible (kilotoneladas CO₂e)]]-Y439,0),0)</f>
        <v>-60</v>
      </c>
      <c r="AA440">
        <f>IF(A439=Emisiones_CH4_CO2eq_LA[[#This Row],[País]],IFERROR(((Emisiones_CH4_CO2eq_LA[[#This Row],[Otras Quemas de Combustible (kilotoneladas CO₂e)]]-Y439)/Y439)*100,0),0)</f>
        <v>-3.7735849056603774</v>
      </c>
      <c r="AB440">
        <v>0.06</v>
      </c>
    </row>
    <row r="441" spans="1:28" x14ac:dyDescent="0.25">
      <c r="A441" t="s">
        <v>270</v>
      </c>
      <c r="B441" t="s">
        <v>466</v>
      </c>
      <c r="C441" t="s">
        <v>271</v>
      </c>
      <c r="D441">
        <v>1997</v>
      </c>
      <c r="E441">
        <v>13730</v>
      </c>
      <c r="F441">
        <f>IF(A440=Emisiones_CH4_CO2eq_LA[[#This Row],[País]],IFERROR(Emisiones_CH4_CO2eq_LA[[#This Row],[Agricultura (kilotoneladas CO₂e)]]-E440,0),0)</f>
        <v>100</v>
      </c>
      <c r="G441">
        <f>IF(A440=Emisiones_CH4_CO2eq_LA[[#This Row],[País]],IFERROR(((Emisiones_CH4_CO2eq_LA[[#This Row],[Agricultura (kilotoneladas CO₂e)]]-E440)/E440)*100,0),0)</f>
        <v>0.73367571533382248</v>
      </c>
      <c r="H441">
        <v>0.54460354607115902</v>
      </c>
      <c r="I441">
        <v>340</v>
      </c>
      <c r="J441">
        <f>IF(A440=Emisiones_CH4_CO2eq_LA[[#This Row],[País]],IFERROR(Emisiones_CH4_CO2eq_LA[[#This Row],[Emisiones Fugitivas (kilotoneladas CO₂e)]]-I440,0),0)</f>
        <v>50</v>
      </c>
      <c r="K441">
        <f>IF(A440=Emisiones_CH4_CO2eq_LA[[#This Row],[País]],IFERROR(((Emisiones_CH4_CO2eq_LA[[#This Row],[Emisiones Fugitivas (kilotoneladas CO₂e)]]-I440)/I440)*100,0),0)</f>
        <v>17.241379310344829</v>
      </c>
      <c r="L441">
        <v>1.34861766689143E-2</v>
      </c>
      <c r="M441">
        <v>6060</v>
      </c>
      <c r="N441">
        <f>IF(A440=Emisiones_CH4_CO2eq_LA[[#This Row],[País]],IFERROR(Emisiones_CH4_CO2eq_LA[[#This Row],[Residuos (kilotoneladas CO₂e)]]-M440,0),0)</f>
        <v>840</v>
      </c>
      <c r="O441">
        <f>IF(A440=Emisiones_CH4_CO2eq_LA[[#This Row],[País]],IFERROR(((Emisiones_CH4_CO2eq_LA[[#This Row],[Residuos (kilotoneladas CO₂e)]]-M440)/M440)*100,0),0)</f>
        <v>16.091954022988507</v>
      </c>
      <c r="P441">
        <v>0.24037126651064999</v>
      </c>
      <c r="Q441">
        <v>270</v>
      </c>
      <c r="R441">
        <f>IF(A440=Emisiones_CH4_CO2eq_LA[[#This Row],[País]],IFERROR(Emisiones_CH4_CO2eq_LA[[#This Row],[UCTUS (kilotoneladas CO₂e)]]-Q440,0),0)</f>
        <v>150</v>
      </c>
      <c r="S441">
        <f>IF(A440=Emisiones_CH4_CO2eq_LA[[#This Row],[País]],IFERROR(((Emisiones_CH4_CO2eq_LA[[#This Row],[UCTUS (kilotoneladas CO₂e)]]-Q440)/Q440)*100,0),0)</f>
        <v>125</v>
      </c>
      <c r="T441">
        <v>1.0709610884137801E-2</v>
      </c>
      <c r="U441">
        <v>20</v>
      </c>
      <c r="V441">
        <f>IF(A440=Emisiones_CH4_CO2eq_LA[[#This Row],[País]],IFERROR(Emisiones_CH4_CO2eq_LA[[#This Row],[Industria (kilotoneladas CO₂e)]]-U440,0),0)</f>
        <v>0</v>
      </c>
      <c r="W441">
        <f>IF(A440=Emisiones_CH4_CO2eq_LA[[#This Row],[País]],IFERROR(((Emisiones_CH4_CO2eq_LA[[#This Row],[Industria (kilotoneladas CO₂e)]]-U440)/U440)*100,0),0)</f>
        <v>0</v>
      </c>
      <c r="X441">
        <v>7.9330450993613899E-4</v>
      </c>
      <c r="Y441">
        <v>1480</v>
      </c>
      <c r="Z441">
        <f>IF(A440=Emisiones_CH4_CO2eq_LA[[#This Row],[País]],IFERROR(Emisiones_CH4_CO2eq_LA[[#This Row],[Otras Quemas de Combustible (kilotoneladas CO₂e)]]-Y440,0),0)</f>
        <v>-50</v>
      </c>
      <c r="AA441">
        <f>IF(A440=Emisiones_CH4_CO2eq_LA[[#This Row],[País]],IFERROR(((Emisiones_CH4_CO2eq_LA[[#This Row],[Otras Quemas de Combustible (kilotoneladas CO₂e)]]-Y440)/Y440)*100,0),0)</f>
        <v>-3.2679738562091507</v>
      </c>
      <c r="AB441">
        <v>0.06</v>
      </c>
    </row>
    <row r="442" spans="1:28" x14ac:dyDescent="0.25">
      <c r="A442" t="s">
        <v>270</v>
      </c>
      <c r="B442" t="s">
        <v>466</v>
      </c>
      <c r="C442" t="s">
        <v>271</v>
      </c>
      <c r="D442">
        <v>1998</v>
      </c>
      <c r="E442">
        <v>14120</v>
      </c>
      <c r="F442">
        <f>IF(A441=Emisiones_CH4_CO2eq_LA[[#This Row],[País]],IFERROR(Emisiones_CH4_CO2eq_LA[[#This Row],[Agricultura (kilotoneladas CO₂e)]]-E441,0),0)</f>
        <v>390</v>
      </c>
      <c r="G442">
        <f>IF(A441=Emisiones_CH4_CO2eq_LA[[#This Row],[País]],IFERROR(((Emisiones_CH4_CO2eq_LA[[#This Row],[Agricultura (kilotoneladas CO₂e)]]-E441)/E441)*100,0),0)</f>
        <v>2.8404952658412235</v>
      </c>
      <c r="H442">
        <v>0.55031569101254896</v>
      </c>
      <c r="I442">
        <v>390</v>
      </c>
      <c r="J442">
        <f>IF(A441=Emisiones_CH4_CO2eq_LA[[#This Row],[País]],IFERROR(Emisiones_CH4_CO2eq_LA[[#This Row],[Emisiones Fugitivas (kilotoneladas CO₂e)]]-I441,0),0)</f>
        <v>50</v>
      </c>
      <c r="K442">
        <f>IF(A441=Emisiones_CH4_CO2eq_LA[[#This Row],[País]],IFERROR(((Emisiones_CH4_CO2eq_LA[[#This Row],[Emisiones Fugitivas (kilotoneladas CO₂e)]]-I441)/I441)*100,0),0)</f>
        <v>14.705882352941178</v>
      </c>
      <c r="L442">
        <v>1.51999376412814E-2</v>
      </c>
      <c r="M442">
        <v>6900</v>
      </c>
      <c r="N442">
        <f>IF(A441=Emisiones_CH4_CO2eq_LA[[#This Row],[País]],IFERROR(Emisiones_CH4_CO2eq_LA[[#This Row],[Residuos (kilotoneladas CO₂e)]]-M441,0),0)</f>
        <v>840</v>
      </c>
      <c r="O442">
        <f>IF(A441=Emisiones_CH4_CO2eq_LA[[#This Row],[País]],IFERROR(((Emisiones_CH4_CO2eq_LA[[#This Row],[Residuos (kilotoneladas CO₂e)]]-M441)/M441)*100,0),0)</f>
        <v>13.861386138613863</v>
      </c>
      <c r="P442">
        <v>0.268921973653441</v>
      </c>
      <c r="Q442">
        <v>330</v>
      </c>
      <c r="R442">
        <f>IF(A441=Emisiones_CH4_CO2eq_LA[[#This Row],[País]],IFERROR(Emisiones_CH4_CO2eq_LA[[#This Row],[UCTUS (kilotoneladas CO₂e)]]-Q441,0),0)</f>
        <v>60</v>
      </c>
      <c r="S442">
        <f>IF(A441=Emisiones_CH4_CO2eq_LA[[#This Row],[País]],IFERROR(((Emisiones_CH4_CO2eq_LA[[#This Row],[UCTUS (kilotoneladas CO₂e)]]-Q441)/Q441)*100,0),0)</f>
        <v>22.222222222222221</v>
      </c>
      <c r="T442">
        <v>1.2861485696468901E-2</v>
      </c>
      <c r="U442">
        <v>20</v>
      </c>
      <c r="V442">
        <f>IF(A441=Emisiones_CH4_CO2eq_LA[[#This Row],[País]],IFERROR(Emisiones_CH4_CO2eq_LA[[#This Row],[Industria (kilotoneladas CO₂e)]]-U441,0),0)</f>
        <v>0</v>
      </c>
      <c r="W442">
        <f>IF(A441=Emisiones_CH4_CO2eq_LA[[#This Row],[País]],IFERROR(((Emisiones_CH4_CO2eq_LA[[#This Row],[Industria (kilotoneladas CO₂e)]]-U441)/U441)*100,0),0)</f>
        <v>0</v>
      </c>
      <c r="X442">
        <v>7.7948398160417802E-4</v>
      </c>
      <c r="Y442">
        <v>1420</v>
      </c>
      <c r="Z442">
        <f>IF(A441=Emisiones_CH4_CO2eq_LA[[#This Row],[País]],IFERROR(Emisiones_CH4_CO2eq_LA[[#This Row],[Otras Quemas de Combustible (kilotoneladas CO₂e)]]-Y441,0),0)</f>
        <v>-60</v>
      </c>
      <c r="AA442">
        <f>IF(A441=Emisiones_CH4_CO2eq_LA[[#This Row],[País]],IFERROR(((Emisiones_CH4_CO2eq_LA[[#This Row],[Otras Quemas de Combustible (kilotoneladas CO₂e)]]-Y441)/Y441)*100,0),0)</f>
        <v>-4.0540540540540544</v>
      </c>
      <c r="AB442">
        <v>0.06</v>
      </c>
    </row>
    <row r="443" spans="1:28" x14ac:dyDescent="0.25">
      <c r="A443" t="s">
        <v>270</v>
      </c>
      <c r="B443" t="s">
        <v>466</v>
      </c>
      <c r="C443" t="s">
        <v>271</v>
      </c>
      <c r="D443">
        <v>1999</v>
      </c>
      <c r="E443">
        <v>15110</v>
      </c>
      <c r="F443">
        <f>IF(A442=Emisiones_CH4_CO2eq_LA[[#This Row],[País]],IFERROR(Emisiones_CH4_CO2eq_LA[[#This Row],[Agricultura (kilotoneladas CO₂e)]]-E442,0),0)</f>
        <v>990</v>
      </c>
      <c r="G443">
        <f>IF(A442=Emisiones_CH4_CO2eq_LA[[#This Row],[País]],IFERROR(((Emisiones_CH4_CO2eq_LA[[#This Row],[Agricultura (kilotoneladas CO₂e)]]-E442)/E442)*100,0),0)</f>
        <v>7.0113314447592074</v>
      </c>
      <c r="H443">
        <v>0.57941559935577802</v>
      </c>
      <c r="I443">
        <v>440</v>
      </c>
      <c r="J443">
        <f>IF(A442=Emisiones_CH4_CO2eq_LA[[#This Row],[País]],IFERROR(Emisiones_CH4_CO2eq_LA[[#This Row],[Emisiones Fugitivas (kilotoneladas CO₂e)]]-I442,0),0)</f>
        <v>50</v>
      </c>
      <c r="K443">
        <f>IF(A442=Emisiones_CH4_CO2eq_LA[[#This Row],[País]],IFERROR(((Emisiones_CH4_CO2eq_LA[[#This Row],[Emisiones Fugitivas (kilotoneladas CO₂e)]]-I442)/I442)*100,0),0)</f>
        <v>12.820512820512819</v>
      </c>
      <c r="L443">
        <v>1.68724595444435E-2</v>
      </c>
      <c r="M443">
        <v>7740</v>
      </c>
      <c r="N443">
        <f>IF(A442=Emisiones_CH4_CO2eq_LA[[#This Row],[País]],IFERROR(Emisiones_CH4_CO2eq_LA[[#This Row],[Residuos (kilotoneladas CO₂e)]]-M442,0),0)</f>
        <v>840</v>
      </c>
      <c r="O443">
        <f>IF(A442=Emisiones_CH4_CO2eq_LA[[#This Row],[País]],IFERROR(((Emisiones_CH4_CO2eq_LA[[#This Row],[Residuos (kilotoneladas CO₂e)]]-M442)/M442)*100,0),0)</f>
        <v>12.173913043478262</v>
      </c>
      <c r="P443">
        <v>0.29680190198634798</v>
      </c>
      <c r="Q443">
        <v>210</v>
      </c>
      <c r="R443">
        <f>IF(A442=Emisiones_CH4_CO2eq_LA[[#This Row],[País]],IFERROR(Emisiones_CH4_CO2eq_LA[[#This Row],[UCTUS (kilotoneladas CO₂e)]]-Q442,0),0)</f>
        <v>-120</v>
      </c>
      <c r="S443">
        <f>IF(A442=Emisiones_CH4_CO2eq_LA[[#This Row],[País]],IFERROR(((Emisiones_CH4_CO2eq_LA[[#This Row],[UCTUS (kilotoneladas CO₂e)]]-Q442)/Q442)*100,0),0)</f>
        <v>-36.363636363636367</v>
      </c>
      <c r="T443">
        <v>8.0527647825753505E-3</v>
      </c>
      <c r="U443">
        <v>20</v>
      </c>
      <c r="V443">
        <f>IF(A442=Emisiones_CH4_CO2eq_LA[[#This Row],[País]],IFERROR(Emisiones_CH4_CO2eq_LA[[#This Row],[Industria (kilotoneladas CO₂e)]]-U442,0),0)</f>
        <v>0</v>
      </c>
      <c r="W443">
        <f>IF(A442=Emisiones_CH4_CO2eq_LA[[#This Row],[País]],IFERROR(((Emisiones_CH4_CO2eq_LA[[#This Row],[Industria (kilotoneladas CO₂e)]]-U442)/U442)*100,0),0)</f>
        <v>0</v>
      </c>
      <c r="X443">
        <v>7.6692997929289001E-4</v>
      </c>
      <c r="Y443">
        <v>1370</v>
      </c>
      <c r="Z443">
        <f>IF(A442=Emisiones_CH4_CO2eq_LA[[#This Row],[País]],IFERROR(Emisiones_CH4_CO2eq_LA[[#This Row],[Otras Quemas de Combustible (kilotoneladas CO₂e)]]-Y442,0),0)</f>
        <v>-50</v>
      </c>
      <c r="AA443">
        <f>IF(A442=Emisiones_CH4_CO2eq_LA[[#This Row],[País]],IFERROR(((Emisiones_CH4_CO2eq_LA[[#This Row],[Otras Quemas de Combustible (kilotoneladas CO₂e)]]-Y442)/Y442)*100,0),0)</f>
        <v>-3.5211267605633805</v>
      </c>
      <c r="AB443">
        <v>0.05</v>
      </c>
    </row>
    <row r="444" spans="1:28" x14ac:dyDescent="0.25">
      <c r="A444" t="s">
        <v>270</v>
      </c>
      <c r="B444" t="s">
        <v>466</v>
      </c>
      <c r="C444" t="s">
        <v>271</v>
      </c>
      <c r="D444">
        <v>2000</v>
      </c>
      <c r="E444">
        <v>15180</v>
      </c>
      <c r="F444">
        <f>IF(A443=Emisiones_CH4_CO2eq_LA[[#This Row],[País]],IFERROR(Emisiones_CH4_CO2eq_LA[[#This Row],[Agricultura (kilotoneladas CO₂e)]]-E443,0),0)</f>
        <v>70</v>
      </c>
      <c r="G444">
        <f>IF(A443=Emisiones_CH4_CO2eq_LA[[#This Row],[País]],IFERROR(((Emisiones_CH4_CO2eq_LA[[#This Row],[Agricultura (kilotoneladas CO₂e)]]-E443)/E443)*100,0),0)</f>
        <v>0.46326935804103242</v>
      </c>
      <c r="H444">
        <v>0.57369614512471601</v>
      </c>
      <c r="I444">
        <v>490</v>
      </c>
      <c r="J444">
        <f>IF(A443=Emisiones_CH4_CO2eq_LA[[#This Row],[País]],IFERROR(Emisiones_CH4_CO2eq_LA[[#This Row],[Emisiones Fugitivas (kilotoneladas CO₂e)]]-I443,0),0)</f>
        <v>50</v>
      </c>
      <c r="K444">
        <f>IF(A443=Emisiones_CH4_CO2eq_LA[[#This Row],[País]],IFERROR(((Emisiones_CH4_CO2eq_LA[[#This Row],[Emisiones Fugitivas (kilotoneladas CO₂e)]]-I443)/I443)*100,0),0)</f>
        <v>11.363636363636363</v>
      </c>
      <c r="L444">
        <v>1.85185185185185E-2</v>
      </c>
      <c r="M444">
        <v>8580</v>
      </c>
      <c r="N444">
        <f>IF(A443=Emisiones_CH4_CO2eq_LA[[#This Row],[País]],IFERROR(Emisiones_CH4_CO2eq_LA[[#This Row],[Residuos (kilotoneladas CO₂e)]]-M443,0),0)</f>
        <v>840</v>
      </c>
      <c r="O444">
        <f>IF(A443=Emisiones_CH4_CO2eq_LA[[#This Row],[País]],IFERROR(((Emisiones_CH4_CO2eq_LA[[#This Row],[Residuos (kilotoneladas CO₂e)]]-M443)/M443)*100,0),0)</f>
        <v>10.852713178294573</v>
      </c>
      <c r="P444">
        <v>0.32426303854875199</v>
      </c>
      <c r="Q444">
        <v>80</v>
      </c>
      <c r="R444">
        <f>IF(A443=Emisiones_CH4_CO2eq_LA[[#This Row],[País]],IFERROR(Emisiones_CH4_CO2eq_LA[[#This Row],[UCTUS (kilotoneladas CO₂e)]]-Q443,0),0)</f>
        <v>-130</v>
      </c>
      <c r="S444">
        <f>IF(A443=Emisiones_CH4_CO2eq_LA[[#This Row],[País]],IFERROR(((Emisiones_CH4_CO2eq_LA[[#This Row],[UCTUS (kilotoneladas CO₂e)]]-Q443)/Q443)*100,0),0)</f>
        <v>-61.904761904761905</v>
      </c>
      <c r="T444">
        <v>3.0234315948601599E-3</v>
      </c>
      <c r="U444">
        <v>20</v>
      </c>
      <c r="V444">
        <f>IF(A443=Emisiones_CH4_CO2eq_LA[[#This Row],[País]],IFERROR(Emisiones_CH4_CO2eq_LA[[#This Row],[Industria (kilotoneladas CO₂e)]]-U443,0),0)</f>
        <v>0</v>
      </c>
      <c r="W444">
        <f>IF(A443=Emisiones_CH4_CO2eq_LA[[#This Row],[País]],IFERROR(((Emisiones_CH4_CO2eq_LA[[#This Row],[Industria (kilotoneladas CO₂e)]]-U443)/U443)*100,0),0)</f>
        <v>0</v>
      </c>
      <c r="X444">
        <v>7.5585789871504105E-4</v>
      </c>
      <c r="Y444">
        <v>1310</v>
      </c>
      <c r="Z444">
        <f>IF(A443=Emisiones_CH4_CO2eq_LA[[#This Row],[País]],IFERROR(Emisiones_CH4_CO2eq_LA[[#This Row],[Otras Quemas de Combustible (kilotoneladas CO₂e)]]-Y443,0),0)</f>
        <v>-60</v>
      </c>
      <c r="AA444">
        <f>IF(A443=Emisiones_CH4_CO2eq_LA[[#This Row],[País]],IFERROR(((Emisiones_CH4_CO2eq_LA[[#This Row],[Otras Quemas de Combustible (kilotoneladas CO₂e)]]-Y443)/Y443)*100,0),0)</f>
        <v>-4.3795620437956204</v>
      </c>
      <c r="AB444">
        <v>0.05</v>
      </c>
    </row>
    <row r="445" spans="1:28" x14ac:dyDescent="0.25">
      <c r="A445" t="s">
        <v>270</v>
      </c>
      <c r="B445" t="s">
        <v>466</v>
      </c>
      <c r="C445" t="s">
        <v>271</v>
      </c>
      <c r="D445">
        <v>2001</v>
      </c>
      <c r="E445">
        <v>15270</v>
      </c>
      <c r="F445">
        <f>IF(A444=Emisiones_CH4_CO2eq_LA[[#This Row],[País]],IFERROR(Emisiones_CH4_CO2eq_LA[[#This Row],[Agricultura (kilotoneladas CO₂e)]]-E444,0),0)</f>
        <v>90</v>
      </c>
      <c r="G445">
        <f>IF(A444=Emisiones_CH4_CO2eq_LA[[#This Row],[País]],IFERROR(((Emisiones_CH4_CO2eq_LA[[#This Row],[Agricultura (kilotoneladas CO₂e)]]-E444)/E444)*100,0),0)</f>
        <v>0.59288537549407105</v>
      </c>
      <c r="H445">
        <v>0.56979738049927198</v>
      </c>
      <c r="I445">
        <v>650</v>
      </c>
      <c r="J445">
        <f>IF(A444=Emisiones_CH4_CO2eq_LA[[#This Row],[País]],IFERROR(Emisiones_CH4_CO2eq_LA[[#This Row],[Emisiones Fugitivas (kilotoneladas CO₂e)]]-I444,0),0)</f>
        <v>160</v>
      </c>
      <c r="K445">
        <f>IF(A444=Emisiones_CH4_CO2eq_LA[[#This Row],[País]],IFERROR(((Emisiones_CH4_CO2eq_LA[[#This Row],[Emisiones Fugitivas (kilotoneladas CO₂e)]]-I444)/I444)*100,0),0)</f>
        <v>32.653061224489797</v>
      </c>
      <c r="L445">
        <v>2.4254636367028602E-2</v>
      </c>
      <c r="M445">
        <v>8620</v>
      </c>
      <c r="N445">
        <f>IF(A444=Emisiones_CH4_CO2eq_LA[[#This Row],[País]],IFERROR(Emisiones_CH4_CO2eq_LA[[#This Row],[Residuos (kilotoneladas CO₂e)]]-M444,0),0)</f>
        <v>40</v>
      </c>
      <c r="O445">
        <f>IF(A444=Emisiones_CH4_CO2eq_LA[[#This Row],[País]],IFERROR(((Emisiones_CH4_CO2eq_LA[[#This Row],[Residuos (kilotoneladas CO₂e)]]-M444)/M444)*100,0),0)</f>
        <v>0.46620046620046618</v>
      </c>
      <c r="P445">
        <v>0.321653793051979</v>
      </c>
      <c r="Q445">
        <v>40</v>
      </c>
      <c r="R445">
        <f>IF(A444=Emisiones_CH4_CO2eq_LA[[#This Row],[País]],IFERROR(Emisiones_CH4_CO2eq_LA[[#This Row],[UCTUS (kilotoneladas CO₂e)]]-Q444,0),0)</f>
        <v>-40</v>
      </c>
      <c r="S445">
        <f>IF(A444=Emisiones_CH4_CO2eq_LA[[#This Row],[País]],IFERROR(((Emisiones_CH4_CO2eq_LA[[#This Row],[UCTUS (kilotoneladas CO₂e)]]-Q444)/Q444)*100,0),0)</f>
        <v>-50</v>
      </c>
      <c r="T445">
        <v>1.49259300720176E-3</v>
      </c>
      <c r="U445">
        <v>20</v>
      </c>
      <c r="V445">
        <f>IF(A444=Emisiones_CH4_CO2eq_LA[[#This Row],[País]],IFERROR(Emisiones_CH4_CO2eq_LA[[#This Row],[Industria (kilotoneladas CO₂e)]]-U444,0),0)</f>
        <v>0</v>
      </c>
      <c r="W445">
        <f>IF(A444=Emisiones_CH4_CO2eq_LA[[#This Row],[País]],IFERROR(((Emisiones_CH4_CO2eq_LA[[#This Row],[Industria (kilotoneladas CO₂e)]]-U444)/U444)*100,0),0)</f>
        <v>0</v>
      </c>
      <c r="X445">
        <v>7.4629650360087999E-4</v>
      </c>
      <c r="Y445">
        <v>1250</v>
      </c>
      <c r="Z445">
        <f>IF(A444=Emisiones_CH4_CO2eq_LA[[#This Row],[País]],IFERROR(Emisiones_CH4_CO2eq_LA[[#This Row],[Otras Quemas de Combustible (kilotoneladas CO₂e)]]-Y444,0),0)</f>
        <v>-60</v>
      </c>
      <c r="AA445">
        <f>IF(A444=Emisiones_CH4_CO2eq_LA[[#This Row],[País]],IFERROR(((Emisiones_CH4_CO2eq_LA[[#This Row],[Otras Quemas de Combustible (kilotoneladas CO₂e)]]-Y444)/Y444)*100,0),0)</f>
        <v>-4.5801526717557248</v>
      </c>
      <c r="AB445">
        <v>0.05</v>
      </c>
    </row>
    <row r="446" spans="1:28" x14ac:dyDescent="0.25">
      <c r="A446" t="s">
        <v>270</v>
      </c>
      <c r="B446" t="s">
        <v>466</v>
      </c>
      <c r="C446" t="s">
        <v>271</v>
      </c>
      <c r="D446">
        <v>2002</v>
      </c>
      <c r="E446">
        <v>15690</v>
      </c>
      <c r="F446">
        <f>IF(A445=Emisiones_CH4_CO2eq_LA[[#This Row],[País]],IFERROR(Emisiones_CH4_CO2eq_LA[[#This Row],[Agricultura (kilotoneladas CO₂e)]]-E445,0),0)</f>
        <v>420</v>
      </c>
      <c r="G446">
        <f>IF(A445=Emisiones_CH4_CO2eq_LA[[#This Row],[País]],IFERROR(((Emisiones_CH4_CO2eq_LA[[#This Row],[Agricultura (kilotoneladas CO₂e)]]-E445)/E445)*100,0),0)</f>
        <v>2.7504911591355601</v>
      </c>
      <c r="H446">
        <v>0.57894542636803004</v>
      </c>
      <c r="I446">
        <v>810</v>
      </c>
      <c r="J446">
        <f>IF(A445=Emisiones_CH4_CO2eq_LA[[#This Row],[País]],IFERROR(Emisiones_CH4_CO2eq_LA[[#This Row],[Emisiones Fugitivas (kilotoneladas CO₂e)]]-I445,0),0)</f>
        <v>160</v>
      </c>
      <c r="K446">
        <f>IF(A445=Emisiones_CH4_CO2eq_LA[[#This Row],[País]],IFERROR(((Emisiones_CH4_CO2eq_LA[[#This Row],[Emisiones Fugitivas (kilotoneladas CO₂e)]]-I445)/I445)*100,0),0)</f>
        <v>24.615384615384617</v>
      </c>
      <c r="L446">
        <v>2.9888196007527401E-2</v>
      </c>
      <c r="M446">
        <v>8650</v>
      </c>
      <c r="N446">
        <f>IF(A445=Emisiones_CH4_CO2eq_LA[[#This Row],[País]],IFERROR(Emisiones_CH4_CO2eq_LA[[#This Row],[Residuos (kilotoneladas CO₂e)]]-M445,0),0)</f>
        <v>30</v>
      </c>
      <c r="O446">
        <f>IF(A445=Emisiones_CH4_CO2eq_LA[[#This Row],[País]],IFERROR(((Emisiones_CH4_CO2eq_LA[[#This Row],[Residuos (kilotoneladas CO₂e)]]-M445)/M445)*100,0),0)</f>
        <v>0.34802784222737815</v>
      </c>
      <c r="P446">
        <v>0.31917641415445902</v>
      </c>
      <c r="Q446">
        <v>170</v>
      </c>
      <c r="R446">
        <f>IF(A445=Emisiones_CH4_CO2eq_LA[[#This Row],[País]],IFERROR(Emisiones_CH4_CO2eq_LA[[#This Row],[UCTUS (kilotoneladas CO₂e)]]-Q445,0),0)</f>
        <v>130</v>
      </c>
      <c r="S446">
        <f>IF(A445=Emisiones_CH4_CO2eq_LA[[#This Row],[País]],IFERROR(((Emisiones_CH4_CO2eq_LA[[#This Row],[UCTUS (kilotoneladas CO₂e)]]-Q445)/Q445)*100,0),0)</f>
        <v>325</v>
      </c>
      <c r="T446">
        <v>6.2728312608390799E-3</v>
      </c>
      <c r="U446">
        <v>20</v>
      </c>
      <c r="V446">
        <f>IF(A445=Emisiones_CH4_CO2eq_LA[[#This Row],[País]],IFERROR(Emisiones_CH4_CO2eq_LA[[#This Row],[Industria (kilotoneladas CO₂e)]]-U445,0),0)</f>
        <v>0</v>
      </c>
      <c r="W446">
        <f>IF(A445=Emisiones_CH4_CO2eq_LA[[#This Row],[País]],IFERROR(((Emisiones_CH4_CO2eq_LA[[#This Row],[Industria (kilotoneladas CO₂e)]]-U445)/U445)*100,0),0)</f>
        <v>0</v>
      </c>
      <c r="X446">
        <v>7.3798014833400898E-4</v>
      </c>
      <c r="Y446">
        <v>1180</v>
      </c>
      <c r="Z446">
        <f>IF(A445=Emisiones_CH4_CO2eq_LA[[#This Row],[País]],IFERROR(Emisiones_CH4_CO2eq_LA[[#This Row],[Otras Quemas de Combustible (kilotoneladas CO₂e)]]-Y445,0),0)</f>
        <v>-70</v>
      </c>
      <c r="AA446">
        <f>IF(A445=Emisiones_CH4_CO2eq_LA[[#This Row],[País]],IFERROR(((Emisiones_CH4_CO2eq_LA[[#This Row],[Otras Quemas de Combustible (kilotoneladas CO₂e)]]-Y445)/Y445)*100,0),0)</f>
        <v>-5.6000000000000005</v>
      </c>
      <c r="AB446">
        <v>0.04</v>
      </c>
    </row>
    <row r="447" spans="1:28" x14ac:dyDescent="0.25">
      <c r="A447" t="s">
        <v>270</v>
      </c>
      <c r="B447" t="s">
        <v>466</v>
      </c>
      <c r="C447" t="s">
        <v>271</v>
      </c>
      <c r="D447">
        <v>2003</v>
      </c>
      <c r="E447">
        <v>15890</v>
      </c>
      <c r="F447">
        <f>IF(A446=Emisiones_CH4_CO2eq_LA[[#This Row],[País]],IFERROR(Emisiones_CH4_CO2eq_LA[[#This Row],[Agricultura (kilotoneladas CO₂e)]]-E446,0),0)</f>
        <v>200</v>
      </c>
      <c r="G447">
        <f>IF(A446=Emisiones_CH4_CO2eq_LA[[#This Row],[País]],IFERROR(((Emisiones_CH4_CO2eq_LA[[#This Row],[Agricultura (kilotoneladas CO₂e)]]-E446)/E446)*100,0),0)</f>
        <v>1.2746972594008923</v>
      </c>
      <c r="H447">
        <v>0.580520239660967</v>
      </c>
      <c r="I447">
        <v>980</v>
      </c>
      <c r="J447">
        <f>IF(A446=Emisiones_CH4_CO2eq_LA[[#This Row],[País]],IFERROR(Emisiones_CH4_CO2eq_LA[[#This Row],[Emisiones Fugitivas (kilotoneladas CO₂e)]]-I446,0),0)</f>
        <v>170</v>
      </c>
      <c r="K447">
        <f>IF(A446=Emisiones_CH4_CO2eq_LA[[#This Row],[País]],IFERROR(((Emisiones_CH4_CO2eq_LA[[#This Row],[Emisiones Fugitivas (kilotoneladas CO₂e)]]-I446)/I446)*100,0),0)</f>
        <v>20.987654320987652</v>
      </c>
      <c r="L447">
        <v>3.5803010375566199E-2</v>
      </c>
      <c r="M447">
        <v>8690</v>
      </c>
      <c r="N447">
        <f>IF(A446=Emisiones_CH4_CO2eq_LA[[#This Row],[País]],IFERROR(Emisiones_CH4_CO2eq_LA[[#This Row],[Residuos (kilotoneladas CO₂e)]]-M446,0),0)</f>
        <v>40</v>
      </c>
      <c r="O447">
        <f>IF(A446=Emisiones_CH4_CO2eq_LA[[#This Row],[País]],IFERROR(((Emisiones_CH4_CO2eq_LA[[#This Row],[Residuos (kilotoneladas CO₂e)]]-M446)/M446)*100,0),0)</f>
        <v>0.46242774566473993</v>
      </c>
      <c r="P447">
        <v>0.31747771445272499</v>
      </c>
      <c r="Q447">
        <v>440</v>
      </c>
      <c r="R447">
        <f>IF(A446=Emisiones_CH4_CO2eq_LA[[#This Row],[País]],IFERROR(Emisiones_CH4_CO2eq_LA[[#This Row],[UCTUS (kilotoneladas CO₂e)]]-Q446,0),0)</f>
        <v>270</v>
      </c>
      <c r="S447">
        <f>IF(A446=Emisiones_CH4_CO2eq_LA[[#This Row],[País]],IFERROR(((Emisiones_CH4_CO2eq_LA[[#This Row],[UCTUS (kilotoneladas CO₂e)]]-Q446)/Q446)*100,0),0)</f>
        <v>158.8235294117647</v>
      </c>
      <c r="T447">
        <v>1.6074820984948099E-2</v>
      </c>
      <c r="U447">
        <v>20</v>
      </c>
      <c r="V447">
        <f>IF(A446=Emisiones_CH4_CO2eq_LA[[#This Row],[País]],IFERROR(Emisiones_CH4_CO2eq_LA[[#This Row],[Industria (kilotoneladas CO₂e)]]-U446,0),0)</f>
        <v>0</v>
      </c>
      <c r="W447">
        <f>IF(A446=Emisiones_CH4_CO2eq_LA[[#This Row],[País]],IFERROR(((Emisiones_CH4_CO2eq_LA[[#This Row],[Industria (kilotoneladas CO₂e)]]-U446)/U446)*100,0),0)</f>
        <v>0</v>
      </c>
      <c r="X447">
        <v>7.3067368113400504E-4</v>
      </c>
      <c r="Y447">
        <v>1110</v>
      </c>
      <c r="Z447">
        <f>IF(A446=Emisiones_CH4_CO2eq_LA[[#This Row],[País]],IFERROR(Emisiones_CH4_CO2eq_LA[[#This Row],[Otras Quemas de Combustible (kilotoneladas CO₂e)]]-Y446,0),0)</f>
        <v>-70</v>
      </c>
      <c r="AA447">
        <f>IF(A446=Emisiones_CH4_CO2eq_LA[[#This Row],[País]],IFERROR(((Emisiones_CH4_CO2eq_LA[[#This Row],[Otras Quemas de Combustible (kilotoneladas CO₂e)]]-Y446)/Y446)*100,0),0)</f>
        <v>-5.9322033898305087</v>
      </c>
      <c r="AB447">
        <v>0.04</v>
      </c>
    </row>
    <row r="448" spans="1:28" x14ac:dyDescent="0.25">
      <c r="A448" t="s">
        <v>270</v>
      </c>
      <c r="B448" t="s">
        <v>466</v>
      </c>
      <c r="C448" t="s">
        <v>271</v>
      </c>
      <c r="D448">
        <v>2004</v>
      </c>
      <c r="E448">
        <v>15730</v>
      </c>
      <c r="F448">
        <f>IF(A447=Emisiones_CH4_CO2eq_LA[[#This Row],[País]],IFERROR(Emisiones_CH4_CO2eq_LA[[#This Row],[Agricultura (kilotoneladas CO₂e)]]-E447,0),0)</f>
        <v>-160</v>
      </c>
      <c r="G448">
        <f>IF(A447=Emisiones_CH4_CO2eq_LA[[#This Row],[País]],IFERROR(((Emisiones_CH4_CO2eq_LA[[#This Row],[Agricultura (kilotoneladas CO₂e)]]-E447)/E447)*100,0),0)</f>
        <v>-1.0069225928256766</v>
      </c>
      <c r="H448">
        <v>0.569432377642629</v>
      </c>
      <c r="I448">
        <v>1140</v>
      </c>
      <c r="J448">
        <f>IF(A447=Emisiones_CH4_CO2eq_LA[[#This Row],[País]],IFERROR(Emisiones_CH4_CO2eq_LA[[#This Row],[Emisiones Fugitivas (kilotoneladas CO₂e)]]-I447,0),0)</f>
        <v>160</v>
      </c>
      <c r="K448">
        <f>IF(A447=Emisiones_CH4_CO2eq_LA[[#This Row],[País]],IFERROR(((Emisiones_CH4_CO2eq_LA[[#This Row],[Emisiones Fugitivas (kilotoneladas CO₂e)]]-I447)/I447)*100,0),0)</f>
        <v>16.326530612244898</v>
      </c>
      <c r="L448">
        <v>4.1268462206776699E-2</v>
      </c>
      <c r="M448">
        <v>8720</v>
      </c>
      <c r="N448">
        <f>IF(A447=Emisiones_CH4_CO2eq_LA[[#This Row],[País]],IFERROR(Emisiones_CH4_CO2eq_LA[[#This Row],[Residuos (kilotoneladas CO₂e)]]-M447,0),0)</f>
        <v>30</v>
      </c>
      <c r="O448">
        <f>IF(A447=Emisiones_CH4_CO2eq_LA[[#This Row],[País]],IFERROR(((Emisiones_CH4_CO2eq_LA[[#This Row],[Residuos (kilotoneladas CO₂e)]]-M447)/M447)*100,0),0)</f>
        <v>0.34522439585730724</v>
      </c>
      <c r="P448">
        <v>0.31566753547639698</v>
      </c>
      <c r="Q448">
        <v>190</v>
      </c>
      <c r="R448">
        <f>IF(A447=Emisiones_CH4_CO2eq_LA[[#This Row],[País]],IFERROR(Emisiones_CH4_CO2eq_LA[[#This Row],[UCTUS (kilotoneladas CO₂e)]]-Q447,0),0)</f>
        <v>-250</v>
      </c>
      <c r="S448">
        <f>IF(A447=Emisiones_CH4_CO2eq_LA[[#This Row],[País]],IFERROR(((Emisiones_CH4_CO2eq_LA[[#This Row],[UCTUS (kilotoneladas CO₂e)]]-Q447)/Q447)*100,0),0)</f>
        <v>-56.81818181818182</v>
      </c>
      <c r="T448">
        <v>6.8780770344627797E-3</v>
      </c>
      <c r="U448">
        <v>20</v>
      </c>
      <c r="V448">
        <f>IF(A447=Emisiones_CH4_CO2eq_LA[[#This Row],[País]],IFERROR(Emisiones_CH4_CO2eq_LA[[#This Row],[Industria (kilotoneladas CO₂e)]]-U447,0),0)</f>
        <v>0</v>
      </c>
      <c r="W448">
        <f>IF(A447=Emisiones_CH4_CO2eq_LA[[#This Row],[País]],IFERROR(((Emisiones_CH4_CO2eq_LA[[#This Row],[Industria (kilotoneladas CO₂e)]]-U447)/U447)*100,0),0)</f>
        <v>0</v>
      </c>
      <c r="X448">
        <v>7.2400810889081905E-4</v>
      </c>
      <c r="Y448">
        <v>1050</v>
      </c>
      <c r="Z448">
        <f>IF(A447=Emisiones_CH4_CO2eq_LA[[#This Row],[País]],IFERROR(Emisiones_CH4_CO2eq_LA[[#This Row],[Otras Quemas de Combustible (kilotoneladas CO₂e)]]-Y447,0),0)</f>
        <v>-60</v>
      </c>
      <c r="AA448">
        <f>IF(A447=Emisiones_CH4_CO2eq_LA[[#This Row],[País]],IFERROR(((Emisiones_CH4_CO2eq_LA[[#This Row],[Otras Quemas de Combustible (kilotoneladas CO₂e)]]-Y447)/Y447)*100,0),0)</f>
        <v>-5.4054054054054053</v>
      </c>
      <c r="AB448">
        <v>0.04</v>
      </c>
    </row>
    <row r="449" spans="1:28" x14ac:dyDescent="0.25">
      <c r="A449" t="s">
        <v>270</v>
      </c>
      <c r="B449" t="s">
        <v>466</v>
      </c>
      <c r="C449" t="s">
        <v>271</v>
      </c>
      <c r="D449">
        <v>2005</v>
      </c>
      <c r="E449">
        <v>16670</v>
      </c>
      <c r="F449">
        <f>IF(A448=Emisiones_CH4_CO2eq_LA[[#This Row],[País]],IFERROR(Emisiones_CH4_CO2eq_LA[[#This Row],[Agricultura (kilotoneladas CO₂e)]]-E448,0),0)</f>
        <v>940</v>
      </c>
      <c r="G449">
        <f>IF(A448=Emisiones_CH4_CO2eq_LA[[#This Row],[País]],IFERROR(((Emisiones_CH4_CO2eq_LA[[#This Row],[Agricultura (kilotoneladas CO₂e)]]-E448)/E448)*100,0),0)</f>
        <v>5.975842339478703</v>
      </c>
      <c r="H449">
        <v>0.59822005311131798</v>
      </c>
      <c r="I449">
        <v>1300</v>
      </c>
      <c r="J449">
        <f>IF(A448=Emisiones_CH4_CO2eq_LA[[#This Row],[País]],IFERROR(Emisiones_CH4_CO2eq_LA[[#This Row],[Emisiones Fugitivas (kilotoneladas CO₂e)]]-I448,0),0)</f>
        <v>160</v>
      </c>
      <c r="K449">
        <f>IF(A448=Emisiones_CH4_CO2eq_LA[[#This Row],[País]],IFERROR(((Emisiones_CH4_CO2eq_LA[[#This Row],[Emisiones Fugitivas (kilotoneladas CO₂e)]]-I448)/I448)*100,0),0)</f>
        <v>14.035087719298245</v>
      </c>
      <c r="L449">
        <v>4.6651833775927597E-2</v>
      </c>
      <c r="M449">
        <v>8750</v>
      </c>
      <c r="N449">
        <f>IF(A448=Emisiones_CH4_CO2eq_LA[[#This Row],[País]],IFERROR(Emisiones_CH4_CO2eq_LA[[#This Row],[Residuos (kilotoneladas CO₂e)]]-M448,0),0)</f>
        <v>30</v>
      </c>
      <c r="O449">
        <f>IF(A448=Emisiones_CH4_CO2eq_LA[[#This Row],[País]],IFERROR(((Emisiones_CH4_CO2eq_LA[[#This Row],[Residuos (kilotoneladas CO₂e)]]-M448)/M448)*100,0),0)</f>
        <v>0.34403669724770647</v>
      </c>
      <c r="P449">
        <v>0.31400272733797402</v>
      </c>
      <c r="Q449">
        <v>1580</v>
      </c>
      <c r="R449">
        <f>IF(A448=Emisiones_CH4_CO2eq_LA[[#This Row],[País]],IFERROR(Emisiones_CH4_CO2eq_LA[[#This Row],[UCTUS (kilotoneladas CO₂e)]]-Q448,0),0)</f>
        <v>1390</v>
      </c>
      <c r="S449">
        <f>IF(A448=Emisiones_CH4_CO2eq_LA[[#This Row],[País]],IFERROR(((Emisiones_CH4_CO2eq_LA[[#This Row],[UCTUS (kilotoneladas CO₂e)]]-Q448)/Q448)*100,0),0)</f>
        <v>731.57894736842104</v>
      </c>
      <c r="T449">
        <v>5.6699921050742799E-2</v>
      </c>
      <c r="U449">
        <v>20</v>
      </c>
      <c r="V449">
        <f>IF(A448=Emisiones_CH4_CO2eq_LA[[#This Row],[País]],IFERROR(Emisiones_CH4_CO2eq_LA[[#This Row],[Industria (kilotoneladas CO₂e)]]-U448,0),0)</f>
        <v>0</v>
      </c>
      <c r="W449">
        <f>IF(A448=Emisiones_CH4_CO2eq_LA[[#This Row],[País]],IFERROR(((Emisiones_CH4_CO2eq_LA[[#This Row],[Industria (kilotoneladas CO₂e)]]-U448)/U448)*100,0),0)</f>
        <v>0</v>
      </c>
      <c r="X449">
        <v>7.1772051962965596E-4</v>
      </c>
      <c r="Y449">
        <v>980</v>
      </c>
      <c r="Z449">
        <f>IF(A448=Emisiones_CH4_CO2eq_LA[[#This Row],[País]],IFERROR(Emisiones_CH4_CO2eq_LA[[#This Row],[Otras Quemas de Combustible (kilotoneladas CO₂e)]]-Y448,0),0)</f>
        <v>-70</v>
      </c>
      <c r="AA449">
        <f>IF(A448=Emisiones_CH4_CO2eq_LA[[#This Row],[País]],IFERROR(((Emisiones_CH4_CO2eq_LA[[#This Row],[Otras Quemas de Combustible (kilotoneladas CO₂e)]]-Y448)/Y448)*100,0),0)</f>
        <v>-6.666666666666667</v>
      </c>
      <c r="AB449">
        <v>0.04</v>
      </c>
    </row>
    <row r="450" spans="1:28" x14ac:dyDescent="0.25">
      <c r="A450" t="s">
        <v>270</v>
      </c>
      <c r="B450" t="s">
        <v>466</v>
      </c>
      <c r="C450" t="s">
        <v>271</v>
      </c>
      <c r="D450">
        <v>2006</v>
      </c>
      <c r="E450">
        <v>16559.999999999898</v>
      </c>
      <c r="F450">
        <f>IF(A449=Emisiones_CH4_CO2eq_LA[[#This Row],[País]],IFERROR(Emisiones_CH4_CO2eq_LA[[#This Row],[Agricultura (kilotoneladas CO₂e)]]-E449,0),0)</f>
        <v>-110.00000000010186</v>
      </c>
      <c r="G450">
        <f>IF(A449=Emisiones_CH4_CO2eq_LA[[#This Row],[País]],IFERROR(((Emisiones_CH4_CO2eq_LA[[#This Row],[Agricultura (kilotoneladas CO₂e)]]-E449)/E449)*100,0),0)</f>
        <v>-0.65986802639533215</v>
      </c>
      <c r="H450">
        <v>0.58928190164401095</v>
      </c>
      <c r="I450">
        <v>1460</v>
      </c>
      <c r="J450">
        <f>IF(A449=Emisiones_CH4_CO2eq_LA[[#This Row],[País]],IFERROR(Emisiones_CH4_CO2eq_LA[[#This Row],[Emisiones Fugitivas (kilotoneladas CO₂e)]]-I449,0),0)</f>
        <v>160</v>
      </c>
      <c r="K450">
        <f>IF(A449=Emisiones_CH4_CO2eq_LA[[#This Row],[País]],IFERROR(((Emisiones_CH4_CO2eq_LA[[#This Row],[Emisiones Fugitivas (kilotoneladas CO₂e)]]-I449)/I449)*100,0),0)</f>
        <v>12.307692307692308</v>
      </c>
      <c r="L450">
        <v>5.19535976087111E-2</v>
      </c>
      <c r="M450">
        <v>8790</v>
      </c>
      <c r="N450">
        <f>IF(A449=Emisiones_CH4_CO2eq_LA[[#This Row],[País]],IFERROR(Emisiones_CH4_CO2eq_LA[[#This Row],[Residuos (kilotoneladas CO₂e)]]-M449,0),0)</f>
        <v>40</v>
      </c>
      <c r="O450">
        <f>IF(A449=Emisiones_CH4_CO2eq_LA[[#This Row],[País]],IFERROR(((Emisiones_CH4_CO2eq_LA[[#This Row],[Residuos (kilotoneladas CO₂e)]]-M449)/M449)*100,0),0)</f>
        <v>0.45714285714285718</v>
      </c>
      <c r="P450">
        <v>0.31278912532915798</v>
      </c>
      <c r="Q450">
        <v>330</v>
      </c>
      <c r="R450">
        <f>IF(A449=Emisiones_CH4_CO2eq_LA[[#This Row],[País]],IFERROR(Emisiones_CH4_CO2eq_LA[[#This Row],[UCTUS (kilotoneladas CO₂e)]]-Q449,0),0)</f>
        <v>-1250</v>
      </c>
      <c r="S450">
        <f>IF(A449=Emisiones_CH4_CO2eq_LA[[#This Row],[País]],IFERROR(((Emisiones_CH4_CO2eq_LA[[#This Row],[UCTUS (kilotoneladas CO₂e)]]-Q449)/Q449)*100,0),0)</f>
        <v>-79.113924050632917</v>
      </c>
      <c r="T450">
        <v>1.17429364458045E-2</v>
      </c>
      <c r="U450">
        <v>20</v>
      </c>
      <c r="V450">
        <f>IF(A449=Emisiones_CH4_CO2eq_LA[[#This Row],[País]],IFERROR(Emisiones_CH4_CO2eq_LA[[#This Row],[Industria (kilotoneladas CO₂e)]]-U449,0),0)</f>
        <v>0</v>
      </c>
      <c r="W450">
        <f>IF(A449=Emisiones_CH4_CO2eq_LA[[#This Row],[País]],IFERROR(((Emisiones_CH4_CO2eq_LA[[#This Row],[Industria (kilotoneladas CO₂e)]]-U449)/U449)*100,0),0)</f>
        <v>0</v>
      </c>
      <c r="X450">
        <v>7.1169311792754902E-4</v>
      </c>
      <c r="Y450">
        <v>900</v>
      </c>
      <c r="Z450">
        <f>IF(A449=Emisiones_CH4_CO2eq_LA[[#This Row],[País]],IFERROR(Emisiones_CH4_CO2eq_LA[[#This Row],[Otras Quemas de Combustible (kilotoneladas CO₂e)]]-Y449,0),0)</f>
        <v>-80</v>
      </c>
      <c r="AA450">
        <f>IF(A449=Emisiones_CH4_CO2eq_LA[[#This Row],[País]],IFERROR(((Emisiones_CH4_CO2eq_LA[[#This Row],[Otras Quemas de Combustible (kilotoneladas CO₂e)]]-Y449)/Y449)*100,0),0)</f>
        <v>-8.1632653061224492</v>
      </c>
      <c r="AB450">
        <v>0.03</v>
      </c>
    </row>
    <row r="451" spans="1:28" x14ac:dyDescent="0.25">
      <c r="A451" t="s">
        <v>270</v>
      </c>
      <c r="B451" t="s">
        <v>466</v>
      </c>
      <c r="C451" t="s">
        <v>271</v>
      </c>
      <c r="D451">
        <v>2007</v>
      </c>
      <c r="E451">
        <v>16840</v>
      </c>
      <c r="F451">
        <f>IF(A450=Emisiones_CH4_CO2eq_LA[[#This Row],[País]],IFERROR(Emisiones_CH4_CO2eq_LA[[#This Row],[Agricultura (kilotoneladas CO₂e)]]-E450,0),0)</f>
        <v>280.00000000010186</v>
      </c>
      <c r="G451">
        <f>IF(A450=Emisiones_CH4_CO2eq_LA[[#This Row],[País]],IFERROR(((Emisiones_CH4_CO2eq_LA[[#This Row],[Agricultura (kilotoneladas CO₂e)]]-E450)/E450)*100,0),0)</f>
        <v>1.6908212560392728</v>
      </c>
      <c r="H451">
        <v>0.59435993364627804</v>
      </c>
      <c r="I451">
        <v>1630</v>
      </c>
      <c r="J451">
        <f>IF(A450=Emisiones_CH4_CO2eq_LA[[#This Row],[País]],IFERROR(Emisiones_CH4_CO2eq_LA[[#This Row],[Emisiones Fugitivas (kilotoneladas CO₂e)]]-I450,0),0)</f>
        <v>170</v>
      </c>
      <c r="K451">
        <f>IF(A450=Emisiones_CH4_CO2eq_LA[[#This Row],[País]],IFERROR(((Emisiones_CH4_CO2eq_LA[[#This Row],[Emisiones Fugitivas (kilotoneladas CO₂e)]]-I450)/I450)*100,0),0)</f>
        <v>11.643835616438356</v>
      </c>
      <c r="L451">
        <v>5.7530088589277502E-2</v>
      </c>
      <c r="M451">
        <v>8820</v>
      </c>
      <c r="N451">
        <f>IF(A450=Emisiones_CH4_CO2eq_LA[[#This Row],[País]],IFERROR(Emisiones_CH4_CO2eq_LA[[#This Row],[Residuos (kilotoneladas CO₂e)]]-M450,0),0)</f>
        <v>30</v>
      </c>
      <c r="O451">
        <f>IF(A450=Emisiones_CH4_CO2eq_LA[[#This Row],[País]],IFERROR(((Emisiones_CH4_CO2eq_LA[[#This Row],[Residuos (kilotoneladas CO₂e)]]-M450)/M450)*100,0),0)</f>
        <v>0.34129692832764508</v>
      </c>
      <c r="P451">
        <v>0.31129777997388203</v>
      </c>
      <c r="Q451">
        <v>1120</v>
      </c>
      <c r="R451">
        <f>IF(A450=Emisiones_CH4_CO2eq_LA[[#This Row],[País]],IFERROR(Emisiones_CH4_CO2eq_LA[[#This Row],[UCTUS (kilotoneladas CO₂e)]]-Q450,0),0)</f>
        <v>790</v>
      </c>
      <c r="S451">
        <f>IF(A450=Emisiones_CH4_CO2eq_LA[[#This Row],[País]],IFERROR(((Emisiones_CH4_CO2eq_LA[[#This Row],[UCTUS (kilotoneladas CO₂e)]]-Q450)/Q450)*100,0),0)</f>
        <v>239.39393939393941</v>
      </c>
      <c r="T451">
        <v>3.9529876822080201E-2</v>
      </c>
      <c r="U451">
        <v>20</v>
      </c>
      <c r="V451">
        <f>IF(A450=Emisiones_CH4_CO2eq_LA[[#This Row],[País]],IFERROR(Emisiones_CH4_CO2eq_LA[[#This Row],[Industria (kilotoneladas CO₂e)]]-U450,0),0)</f>
        <v>0</v>
      </c>
      <c r="W451">
        <f>IF(A450=Emisiones_CH4_CO2eq_LA[[#This Row],[País]],IFERROR(((Emisiones_CH4_CO2eq_LA[[#This Row],[Industria (kilotoneladas CO₂e)]]-U450)/U450)*100,0),0)</f>
        <v>0</v>
      </c>
      <c r="X451">
        <v>7.0589065753714705E-4</v>
      </c>
      <c r="Y451">
        <v>830</v>
      </c>
      <c r="Z451">
        <f>IF(A450=Emisiones_CH4_CO2eq_LA[[#This Row],[País]],IFERROR(Emisiones_CH4_CO2eq_LA[[#This Row],[Otras Quemas de Combustible (kilotoneladas CO₂e)]]-Y450,0),0)</f>
        <v>-70</v>
      </c>
      <c r="AA451">
        <f>IF(A450=Emisiones_CH4_CO2eq_LA[[#This Row],[País]],IFERROR(((Emisiones_CH4_CO2eq_LA[[#This Row],[Otras Quemas de Combustible (kilotoneladas CO₂e)]]-Y450)/Y450)*100,0),0)</f>
        <v>-7.7777777777777777</v>
      </c>
      <c r="AB451">
        <v>0.03</v>
      </c>
    </row>
    <row r="452" spans="1:28" x14ac:dyDescent="0.25">
      <c r="A452" t="s">
        <v>270</v>
      </c>
      <c r="B452" t="s">
        <v>466</v>
      </c>
      <c r="C452" t="s">
        <v>271</v>
      </c>
      <c r="D452">
        <v>2008</v>
      </c>
      <c r="E452">
        <v>17190</v>
      </c>
      <c r="F452">
        <f>IF(A451=Emisiones_CH4_CO2eq_LA[[#This Row],[País]],IFERROR(Emisiones_CH4_CO2eq_LA[[#This Row],[Agricultura (kilotoneladas CO₂e)]]-E451,0),0)</f>
        <v>350</v>
      </c>
      <c r="G452">
        <f>IF(A451=Emisiones_CH4_CO2eq_LA[[#This Row],[País]],IFERROR(((Emisiones_CH4_CO2eq_LA[[#This Row],[Agricultura (kilotoneladas CO₂e)]]-E451)/E451)*100,0),0)</f>
        <v>2.0783847980997625</v>
      </c>
      <c r="H452">
        <v>0.60184861004131296</v>
      </c>
      <c r="I452">
        <v>1790</v>
      </c>
      <c r="J452">
        <f>IF(A451=Emisiones_CH4_CO2eq_LA[[#This Row],[País]],IFERROR(Emisiones_CH4_CO2eq_LA[[#This Row],[Emisiones Fugitivas (kilotoneladas CO₂e)]]-I451,0),0)</f>
        <v>160</v>
      </c>
      <c r="K452">
        <f>IF(A451=Emisiones_CH4_CO2eq_LA[[#This Row],[País]],IFERROR(((Emisiones_CH4_CO2eq_LA[[#This Row],[Emisiones Fugitivas (kilotoneladas CO₂e)]]-I451)/I451)*100,0),0)</f>
        <v>9.8159509202453989</v>
      </c>
      <c r="L452">
        <v>6.2670681324837205E-2</v>
      </c>
      <c r="M452">
        <v>8860</v>
      </c>
      <c r="N452">
        <f>IF(A451=Emisiones_CH4_CO2eq_LA[[#This Row],[País]],IFERROR(Emisiones_CH4_CO2eq_LA[[#This Row],[Residuos (kilotoneladas CO₂e)]]-M451,0),0)</f>
        <v>40</v>
      </c>
      <c r="O452">
        <f>IF(A451=Emisiones_CH4_CO2eq_LA[[#This Row],[País]],IFERROR(((Emisiones_CH4_CO2eq_LA[[#This Row],[Residuos (kilotoneladas CO₂e)]]-M451)/M451)*100,0),0)</f>
        <v>0.45351473922902497</v>
      </c>
      <c r="P452">
        <v>0.31020236678103702</v>
      </c>
      <c r="Q452">
        <v>290</v>
      </c>
      <c r="R452">
        <f>IF(A451=Emisiones_CH4_CO2eq_LA[[#This Row],[País]],IFERROR(Emisiones_CH4_CO2eq_LA[[#This Row],[UCTUS (kilotoneladas CO₂e)]]-Q451,0),0)</f>
        <v>-830</v>
      </c>
      <c r="S452">
        <f>IF(A451=Emisiones_CH4_CO2eq_LA[[#This Row],[País]],IFERROR(((Emisiones_CH4_CO2eq_LA[[#This Row],[UCTUS (kilotoneladas CO₂e)]]-Q451)/Q451)*100,0),0)</f>
        <v>-74.107142857142861</v>
      </c>
      <c r="T452">
        <v>1.01533506056998E-2</v>
      </c>
      <c r="U452">
        <v>20</v>
      </c>
      <c r="V452">
        <f>IF(A451=Emisiones_CH4_CO2eq_LA[[#This Row],[País]],IFERROR(Emisiones_CH4_CO2eq_LA[[#This Row],[Industria (kilotoneladas CO₂e)]]-U451,0),0)</f>
        <v>0</v>
      </c>
      <c r="W452">
        <f>IF(A451=Emisiones_CH4_CO2eq_LA[[#This Row],[País]],IFERROR(((Emisiones_CH4_CO2eq_LA[[#This Row],[Industria (kilotoneladas CO₂e)]]-U451)/U451)*100,0),0)</f>
        <v>0</v>
      </c>
      <c r="X452">
        <v>7.0023107625516402E-4</v>
      </c>
      <c r="Y452">
        <v>760</v>
      </c>
      <c r="Z452">
        <f>IF(A451=Emisiones_CH4_CO2eq_LA[[#This Row],[País]],IFERROR(Emisiones_CH4_CO2eq_LA[[#This Row],[Otras Quemas de Combustible (kilotoneladas CO₂e)]]-Y451,0),0)</f>
        <v>-70</v>
      </c>
      <c r="AA452">
        <f>IF(A451=Emisiones_CH4_CO2eq_LA[[#This Row],[País]],IFERROR(((Emisiones_CH4_CO2eq_LA[[#This Row],[Otras Quemas de Combustible (kilotoneladas CO₂e)]]-Y451)/Y451)*100,0),0)</f>
        <v>-8.4337349397590362</v>
      </c>
      <c r="AB452">
        <v>0.03</v>
      </c>
    </row>
    <row r="453" spans="1:28" x14ac:dyDescent="0.25">
      <c r="A453" t="s">
        <v>270</v>
      </c>
      <c r="B453" t="s">
        <v>466</v>
      </c>
      <c r="C453" t="s">
        <v>271</v>
      </c>
      <c r="D453">
        <v>2009</v>
      </c>
      <c r="E453">
        <v>17570</v>
      </c>
      <c r="F453">
        <f>IF(A452=Emisiones_CH4_CO2eq_LA[[#This Row],[País]],IFERROR(Emisiones_CH4_CO2eq_LA[[#This Row],[Agricultura (kilotoneladas CO₂e)]]-E452,0),0)</f>
        <v>380</v>
      </c>
      <c r="G453">
        <f>IF(A452=Emisiones_CH4_CO2eq_LA[[#This Row],[País]],IFERROR(((Emisiones_CH4_CO2eq_LA[[#This Row],[Agricultura (kilotoneladas CO₂e)]]-E452)/E452)*100,0),0)</f>
        <v>2.2105875509016872</v>
      </c>
      <c r="H453">
        <v>0.61021776126141702</v>
      </c>
      <c r="I453">
        <v>1950</v>
      </c>
      <c r="J453">
        <f>IF(A452=Emisiones_CH4_CO2eq_LA[[#This Row],[País]],IFERROR(Emisiones_CH4_CO2eq_LA[[#This Row],[Emisiones Fugitivas (kilotoneladas CO₂e)]]-I452,0),0)</f>
        <v>160</v>
      </c>
      <c r="K453">
        <f>IF(A452=Emisiones_CH4_CO2eq_LA[[#This Row],[País]],IFERROR(((Emisiones_CH4_CO2eq_LA[[#This Row],[Emisiones Fugitivas (kilotoneladas CO₂e)]]-I452)/I452)*100,0),0)</f>
        <v>8.938547486033519</v>
      </c>
      <c r="L453">
        <v>6.7724794220817494E-2</v>
      </c>
      <c r="M453">
        <v>8890</v>
      </c>
      <c r="N453">
        <f>IF(A452=Emisiones_CH4_CO2eq_LA[[#This Row],[País]],IFERROR(Emisiones_CH4_CO2eq_LA[[#This Row],[Residuos (kilotoneladas CO₂e)]]-M452,0),0)</f>
        <v>30</v>
      </c>
      <c r="O453">
        <f>IF(A452=Emisiones_CH4_CO2eq_LA[[#This Row],[País]],IFERROR(((Emisiones_CH4_CO2eq_LA[[#This Row],[Residuos (kilotoneladas CO₂e)]]-M452)/M452)*100,0),0)</f>
        <v>0.33860045146726864</v>
      </c>
      <c r="P453">
        <v>0.30875560031952198</v>
      </c>
      <c r="Q453">
        <v>150</v>
      </c>
      <c r="R453">
        <f>IF(A452=Emisiones_CH4_CO2eq_LA[[#This Row],[País]],IFERROR(Emisiones_CH4_CO2eq_LA[[#This Row],[UCTUS (kilotoneladas CO₂e)]]-Q452,0),0)</f>
        <v>-140</v>
      </c>
      <c r="S453">
        <f>IF(A452=Emisiones_CH4_CO2eq_LA[[#This Row],[País]],IFERROR(((Emisiones_CH4_CO2eq_LA[[#This Row],[UCTUS (kilotoneladas CO₂e)]]-Q452)/Q452)*100,0),0)</f>
        <v>-48.275862068965516</v>
      </c>
      <c r="T453">
        <v>5.2095995554475001E-3</v>
      </c>
      <c r="U453">
        <v>20</v>
      </c>
      <c r="V453">
        <f>IF(A452=Emisiones_CH4_CO2eq_LA[[#This Row],[País]],IFERROR(Emisiones_CH4_CO2eq_LA[[#This Row],[Industria (kilotoneladas CO₂e)]]-U452,0),0)</f>
        <v>0</v>
      </c>
      <c r="W453">
        <f>IF(A452=Emisiones_CH4_CO2eq_LA[[#This Row],[País]],IFERROR(((Emisiones_CH4_CO2eq_LA[[#This Row],[Industria (kilotoneladas CO₂e)]]-U452)/U452)*100,0),0)</f>
        <v>0</v>
      </c>
      <c r="X453">
        <v>6.9461327405966695E-4</v>
      </c>
      <c r="Y453">
        <v>680</v>
      </c>
      <c r="Z453">
        <f>IF(A452=Emisiones_CH4_CO2eq_LA[[#This Row],[País]],IFERROR(Emisiones_CH4_CO2eq_LA[[#This Row],[Otras Quemas de Combustible (kilotoneladas CO₂e)]]-Y452,0),0)</f>
        <v>-80</v>
      </c>
      <c r="AA453">
        <f>IF(A452=Emisiones_CH4_CO2eq_LA[[#This Row],[País]],IFERROR(((Emisiones_CH4_CO2eq_LA[[#This Row],[Otras Quemas de Combustible (kilotoneladas CO₂e)]]-Y452)/Y452)*100,0),0)</f>
        <v>-10.526315789473683</v>
      </c>
      <c r="AB453">
        <v>0.02</v>
      </c>
    </row>
    <row r="454" spans="1:28" x14ac:dyDescent="0.25">
      <c r="A454" t="s">
        <v>270</v>
      </c>
      <c r="B454" t="s">
        <v>466</v>
      </c>
      <c r="C454" t="s">
        <v>271</v>
      </c>
      <c r="D454">
        <v>2010</v>
      </c>
      <c r="E454">
        <v>17660</v>
      </c>
      <c r="F454">
        <f>IF(A453=Emisiones_CH4_CO2eq_LA[[#This Row],[País]],IFERROR(Emisiones_CH4_CO2eq_LA[[#This Row],[Agricultura (kilotoneladas CO₂e)]]-E453,0),0)</f>
        <v>90</v>
      </c>
      <c r="G454">
        <f>IF(A453=Emisiones_CH4_CO2eq_LA[[#This Row],[País]],IFERROR(((Emisiones_CH4_CO2eq_LA[[#This Row],[Agricultura (kilotoneladas CO₂e)]]-E453)/E453)*100,0),0)</f>
        <v>0.51223676721684697</v>
      </c>
      <c r="H454">
        <v>0.60837811767948102</v>
      </c>
      <c r="I454">
        <v>2110</v>
      </c>
      <c r="J454">
        <f>IF(A453=Emisiones_CH4_CO2eq_LA[[#This Row],[País]],IFERROR(Emisiones_CH4_CO2eq_LA[[#This Row],[Emisiones Fugitivas (kilotoneladas CO₂e)]]-I453,0),0)</f>
        <v>160</v>
      </c>
      <c r="K454">
        <f>IF(A453=Emisiones_CH4_CO2eq_LA[[#This Row],[País]],IFERROR(((Emisiones_CH4_CO2eq_LA[[#This Row],[Emisiones Fugitivas (kilotoneladas CO₂e)]]-I453)/I453)*100,0),0)</f>
        <v>8.2051282051282044</v>
      </c>
      <c r="L454">
        <v>7.2688438748794201E-2</v>
      </c>
      <c r="M454">
        <v>8930</v>
      </c>
      <c r="N454">
        <f>IF(A453=Emisiones_CH4_CO2eq_LA[[#This Row],[País]],IFERROR(Emisiones_CH4_CO2eq_LA[[#This Row],[Residuos (kilotoneladas CO₂e)]]-M453,0),0)</f>
        <v>40</v>
      </c>
      <c r="O454">
        <f>IF(A453=Emisiones_CH4_CO2eq_LA[[#This Row],[País]],IFERROR(((Emisiones_CH4_CO2eq_LA[[#This Row],[Residuos (kilotoneladas CO₂e)]]-M453)/M453)*100,0),0)</f>
        <v>0.44994375703037126</v>
      </c>
      <c r="P454">
        <v>0.307634008543475</v>
      </c>
      <c r="Q454">
        <v>1020</v>
      </c>
      <c r="R454">
        <f>IF(A453=Emisiones_CH4_CO2eq_LA[[#This Row],[País]],IFERROR(Emisiones_CH4_CO2eq_LA[[#This Row],[UCTUS (kilotoneladas CO₂e)]]-Q453,0),0)</f>
        <v>870</v>
      </c>
      <c r="S454">
        <f>IF(A453=Emisiones_CH4_CO2eq_LA[[#This Row],[País]],IFERROR(((Emisiones_CH4_CO2eq_LA[[#This Row],[UCTUS (kilotoneladas CO₂e)]]-Q453)/Q453)*100,0),0)</f>
        <v>580</v>
      </c>
      <c r="T454">
        <v>3.5138486978090099E-2</v>
      </c>
      <c r="U454">
        <v>20</v>
      </c>
      <c r="V454">
        <f>IF(A453=Emisiones_CH4_CO2eq_LA[[#This Row],[País]],IFERROR(Emisiones_CH4_CO2eq_LA[[#This Row],[Industria (kilotoneladas CO₂e)]]-U453,0),0)</f>
        <v>0</v>
      </c>
      <c r="W454">
        <f>IF(A453=Emisiones_CH4_CO2eq_LA[[#This Row],[País]],IFERROR(((Emisiones_CH4_CO2eq_LA[[#This Row],[Industria (kilotoneladas CO₂e)]]-U453)/U453)*100,0),0)</f>
        <v>0</v>
      </c>
      <c r="X454">
        <v>6.8898994074686505E-4</v>
      </c>
      <c r="Y454">
        <v>610</v>
      </c>
      <c r="Z454">
        <f>IF(A453=Emisiones_CH4_CO2eq_LA[[#This Row],[País]],IFERROR(Emisiones_CH4_CO2eq_LA[[#This Row],[Otras Quemas de Combustible (kilotoneladas CO₂e)]]-Y453,0),0)</f>
        <v>-70</v>
      </c>
      <c r="AA454">
        <f>IF(A453=Emisiones_CH4_CO2eq_LA[[#This Row],[País]],IFERROR(((Emisiones_CH4_CO2eq_LA[[#This Row],[Otras Quemas de Combustible (kilotoneladas CO₂e)]]-Y453)/Y453)*100,0),0)</f>
        <v>-10.294117647058822</v>
      </c>
      <c r="AB454">
        <v>0.02</v>
      </c>
    </row>
    <row r="455" spans="1:28" x14ac:dyDescent="0.25">
      <c r="A455" t="s">
        <v>270</v>
      </c>
      <c r="B455" t="s">
        <v>466</v>
      </c>
      <c r="C455" t="s">
        <v>271</v>
      </c>
      <c r="D455">
        <v>2011</v>
      </c>
      <c r="E455">
        <v>17640</v>
      </c>
      <c r="F455">
        <f>IF(A454=Emisiones_CH4_CO2eq_LA[[#This Row],[País]],IFERROR(Emisiones_CH4_CO2eq_LA[[#This Row],[Agricultura (kilotoneladas CO₂e)]]-E454,0),0)</f>
        <v>-20</v>
      </c>
      <c r="G455">
        <f>IF(A454=Emisiones_CH4_CO2eq_LA[[#This Row],[País]],IFERROR(((Emisiones_CH4_CO2eq_LA[[#This Row],[Agricultura (kilotoneladas CO₂e)]]-E454)/E454)*100,0),0)</f>
        <v>-0.11325028312570783</v>
      </c>
      <c r="H455">
        <v>0.60278840896664798</v>
      </c>
      <c r="I455">
        <v>2200</v>
      </c>
      <c r="J455">
        <f>IF(A454=Emisiones_CH4_CO2eq_LA[[#This Row],[País]],IFERROR(Emisiones_CH4_CO2eq_LA[[#This Row],[Emisiones Fugitivas (kilotoneladas CO₂e)]]-I454,0),0)</f>
        <v>90</v>
      </c>
      <c r="K455">
        <f>IF(A454=Emisiones_CH4_CO2eq_LA[[#This Row],[País]],IFERROR(((Emisiones_CH4_CO2eq_LA[[#This Row],[Emisiones Fugitivas (kilotoneladas CO₂e)]]-I454)/I454)*100,0),0)</f>
        <v>4.2654028436018958</v>
      </c>
      <c r="L455">
        <v>7.5177692728266798E-2</v>
      </c>
      <c r="M455">
        <v>9090</v>
      </c>
      <c r="N455">
        <f>IF(A454=Emisiones_CH4_CO2eq_LA[[#This Row],[País]],IFERROR(Emisiones_CH4_CO2eq_LA[[#This Row],[Residuos (kilotoneladas CO₂e)]]-M454,0),0)</f>
        <v>160</v>
      </c>
      <c r="O455">
        <f>IF(A454=Emisiones_CH4_CO2eq_LA[[#This Row],[País]],IFERROR(((Emisiones_CH4_CO2eq_LA[[#This Row],[Residuos (kilotoneladas CO₂e)]]-M454)/M454)*100,0),0)</f>
        <v>1.7917133258678613</v>
      </c>
      <c r="P455">
        <v>0.31062055768179297</v>
      </c>
      <c r="Q455">
        <v>230</v>
      </c>
      <c r="R455">
        <f>IF(A454=Emisiones_CH4_CO2eq_LA[[#This Row],[País]],IFERROR(Emisiones_CH4_CO2eq_LA[[#This Row],[UCTUS (kilotoneladas CO₂e)]]-Q454,0),0)</f>
        <v>-790</v>
      </c>
      <c r="S455">
        <f>IF(A454=Emisiones_CH4_CO2eq_LA[[#This Row],[País]],IFERROR(((Emisiones_CH4_CO2eq_LA[[#This Row],[UCTUS (kilotoneladas CO₂e)]]-Q454)/Q454)*100,0),0)</f>
        <v>-77.450980392156865</v>
      </c>
      <c r="T455">
        <v>7.8594860579551604E-3</v>
      </c>
      <c r="U455">
        <v>20</v>
      </c>
      <c r="V455">
        <f>IF(A454=Emisiones_CH4_CO2eq_LA[[#This Row],[País]],IFERROR(Emisiones_CH4_CO2eq_LA[[#This Row],[Industria (kilotoneladas CO₂e)]]-U454,0),0)</f>
        <v>0</v>
      </c>
      <c r="W455">
        <f>IF(A454=Emisiones_CH4_CO2eq_LA[[#This Row],[País]],IFERROR(((Emisiones_CH4_CO2eq_LA[[#This Row],[Industria (kilotoneladas CO₂e)]]-U454)/U454)*100,0),0)</f>
        <v>0</v>
      </c>
      <c r="X455">
        <v>6.8343357025697099E-4</v>
      </c>
      <c r="Y455">
        <v>610</v>
      </c>
      <c r="Z455">
        <f>IF(A454=Emisiones_CH4_CO2eq_LA[[#This Row],[País]],IFERROR(Emisiones_CH4_CO2eq_LA[[#This Row],[Otras Quemas de Combustible (kilotoneladas CO₂e)]]-Y454,0),0)</f>
        <v>0</v>
      </c>
      <c r="AA455">
        <f>IF(A454=Emisiones_CH4_CO2eq_LA[[#This Row],[País]],IFERROR(((Emisiones_CH4_CO2eq_LA[[#This Row],[Otras Quemas de Combustible (kilotoneladas CO₂e)]]-Y454)/Y454)*100,0),0)</f>
        <v>0</v>
      </c>
      <c r="AB455">
        <v>0.02</v>
      </c>
    </row>
    <row r="456" spans="1:28" x14ac:dyDescent="0.25">
      <c r="A456" t="s">
        <v>270</v>
      </c>
      <c r="B456" t="s">
        <v>466</v>
      </c>
      <c r="C456" t="s">
        <v>271</v>
      </c>
      <c r="D456">
        <v>2012</v>
      </c>
      <c r="E456">
        <v>17750</v>
      </c>
      <c r="F456">
        <f>IF(A455=Emisiones_CH4_CO2eq_LA[[#This Row],[País]],IFERROR(Emisiones_CH4_CO2eq_LA[[#This Row],[Agricultura (kilotoneladas CO₂e)]]-E455,0),0)</f>
        <v>110</v>
      </c>
      <c r="G456">
        <f>IF(A455=Emisiones_CH4_CO2eq_LA[[#This Row],[País]],IFERROR(((Emisiones_CH4_CO2eq_LA[[#This Row],[Agricultura (kilotoneladas CO₂e)]]-E455)/E455)*100,0),0)</f>
        <v>0.62358276643990929</v>
      </c>
      <c r="H456">
        <v>0.60155217406039196</v>
      </c>
      <c r="I456">
        <v>2290</v>
      </c>
      <c r="J456">
        <f>IF(A455=Emisiones_CH4_CO2eq_LA[[#This Row],[País]],IFERROR(Emisiones_CH4_CO2eq_LA[[#This Row],[Emisiones Fugitivas (kilotoneladas CO₂e)]]-I455,0),0)</f>
        <v>90</v>
      </c>
      <c r="K456">
        <f>IF(A455=Emisiones_CH4_CO2eq_LA[[#This Row],[País]],IFERROR(((Emisiones_CH4_CO2eq_LA[[#This Row],[Emisiones Fugitivas (kilotoneladas CO₂e)]]-I455)/I455)*100,0),0)</f>
        <v>4.0909090909090908</v>
      </c>
      <c r="L456">
        <v>7.7608703019622402E-2</v>
      </c>
      <c r="M456">
        <v>9250</v>
      </c>
      <c r="N456">
        <f>IF(A455=Emisiones_CH4_CO2eq_LA[[#This Row],[País]],IFERROR(Emisiones_CH4_CO2eq_LA[[#This Row],[Residuos (kilotoneladas CO₂e)]]-M455,0),0)</f>
        <v>160</v>
      </c>
      <c r="O456">
        <f>IF(A455=Emisiones_CH4_CO2eq_LA[[#This Row],[País]],IFERROR(((Emisiones_CH4_CO2eq_LA[[#This Row],[Residuos (kilotoneladas CO₂e)]]-M455)/M455)*100,0),0)</f>
        <v>1.76017601760176</v>
      </c>
      <c r="P456">
        <v>0.313484935777951</v>
      </c>
      <c r="Q456">
        <v>610</v>
      </c>
      <c r="R456">
        <f>IF(A455=Emisiones_CH4_CO2eq_LA[[#This Row],[País]],IFERROR(Emisiones_CH4_CO2eq_LA[[#This Row],[UCTUS (kilotoneladas CO₂e)]]-Q455,0),0)</f>
        <v>380</v>
      </c>
      <c r="S456">
        <f>IF(A455=Emisiones_CH4_CO2eq_LA[[#This Row],[País]],IFERROR(((Emisiones_CH4_CO2eq_LA[[#This Row],[UCTUS (kilotoneladas CO₂e)]]-Q455)/Q455)*100,0),0)</f>
        <v>165.21739130434781</v>
      </c>
      <c r="T456">
        <v>2.0673060629680998E-2</v>
      </c>
      <c r="U456">
        <v>20</v>
      </c>
      <c r="V456">
        <f>IF(A455=Emisiones_CH4_CO2eq_LA[[#This Row],[País]],IFERROR(Emisiones_CH4_CO2eq_LA[[#This Row],[Industria (kilotoneladas CO₂e)]]-U455,0),0)</f>
        <v>0</v>
      </c>
      <c r="W456">
        <f>IF(A455=Emisiones_CH4_CO2eq_LA[[#This Row],[País]],IFERROR(((Emisiones_CH4_CO2eq_LA[[#This Row],[Industria (kilotoneladas CO₂e)]]-U455)/U455)*100,0),0)</f>
        <v>0</v>
      </c>
      <c r="X456">
        <v>6.77805266546921E-4</v>
      </c>
      <c r="Y456">
        <v>600</v>
      </c>
      <c r="Z456">
        <f>IF(A455=Emisiones_CH4_CO2eq_LA[[#This Row],[País]],IFERROR(Emisiones_CH4_CO2eq_LA[[#This Row],[Otras Quemas de Combustible (kilotoneladas CO₂e)]]-Y455,0),0)</f>
        <v>-10</v>
      </c>
      <c r="AA456">
        <f>IF(A455=Emisiones_CH4_CO2eq_LA[[#This Row],[País]],IFERROR(((Emisiones_CH4_CO2eq_LA[[#This Row],[Otras Quemas de Combustible (kilotoneladas CO₂e)]]-Y455)/Y455)*100,0),0)</f>
        <v>-1.639344262295082</v>
      </c>
      <c r="AB456">
        <v>0.02</v>
      </c>
    </row>
    <row r="457" spans="1:28" x14ac:dyDescent="0.25">
      <c r="A457" t="s">
        <v>270</v>
      </c>
      <c r="B457" t="s">
        <v>466</v>
      </c>
      <c r="C457" t="s">
        <v>271</v>
      </c>
      <c r="D457">
        <v>2013</v>
      </c>
      <c r="E457">
        <v>17700</v>
      </c>
      <c r="F457">
        <f>IF(A456=Emisiones_CH4_CO2eq_LA[[#This Row],[País]],IFERROR(Emisiones_CH4_CO2eq_LA[[#This Row],[Agricultura (kilotoneladas CO₂e)]]-E456,0),0)</f>
        <v>-50</v>
      </c>
      <c r="G457">
        <f>IF(A456=Emisiones_CH4_CO2eq_LA[[#This Row],[País]],IFERROR(((Emisiones_CH4_CO2eq_LA[[#This Row],[Agricultura (kilotoneladas CO₂e)]]-E456)/E456)*100,0),0)</f>
        <v>-0.28169014084507044</v>
      </c>
      <c r="H457">
        <v>0.59447840397662299</v>
      </c>
      <c r="I457">
        <v>2380</v>
      </c>
      <c r="J457">
        <f>IF(A456=Emisiones_CH4_CO2eq_LA[[#This Row],[País]],IFERROR(Emisiones_CH4_CO2eq_LA[[#This Row],[Emisiones Fugitivas (kilotoneladas CO₂e)]]-I456,0),0)</f>
        <v>90</v>
      </c>
      <c r="K457">
        <f>IF(A456=Emisiones_CH4_CO2eq_LA[[#This Row],[País]],IFERROR(((Emisiones_CH4_CO2eq_LA[[#This Row],[Emisiones Fugitivas (kilotoneladas CO₂e)]]-I456)/I456)*100,0),0)</f>
        <v>3.9301310043668125</v>
      </c>
      <c r="L457">
        <v>7.9935514207026201E-2</v>
      </c>
      <c r="M457">
        <v>9420</v>
      </c>
      <c r="N457">
        <f>IF(A456=Emisiones_CH4_CO2eq_LA[[#This Row],[País]],IFERROR(Emisiones_CH4_CO2eq_LA[[#This Row],[Residuos (kilotoneladas CO₂e)]]-M456,0),0)</f>
        <v>170</v>
      </c>
      <c r="O457">
        <f>IF(A456=Emisiones_CH4_CO2eq_LA[[#This Row],[País]],IFERROR(((Emisiones_CH4_CO2eq_LA[[#This Row],[Residuos (kilotoneladas CO₂e)]]-M456)/M456)*100,0),0)</f>
        <v>1.8378378378378377</v>
      </c>
      <c r="P457">
        <v>0.31638342177738898</v>
      </c>
      <c r="Q457">
        <v>440</v>
      </c>
      <c r="R457">
        <f>IF(A456=Emisiones_CH4_CO2eq_LA[[#This Row],[País]],IFERROR(Emisiones_CH4_CO2eq_LA[[#This Row],[UCTUS (kilotoneladas CO₂e)]]-Q456,0),0)</f>
        <v>-170</v>
      </c>
      <c r="S457">
        <f>IF(A456=Emisiones_CH4_CO2eq_LA[[#This Row],[País]],IFERROR(((Emisiones_CH4_CO2eq_LA[[#This Row],[UCTUS (kilotoneladas CO₂e)]]-Q456)/Q456)*100,0),0)</f>
        <v>-27.868852459016392</v>
      </c>
      <c r="T457">
        <v>1.4777994223147701E-2</v>
      </c>
      <c r="U457">
        <v>20</v>
      </c>
      <c r="V457">
        <f>IF(A456=Emisiones_CH4_CO2eq_LA[[#This Row],[País]],IFERROR(Emisiones_CH4_CO2eq_LA[[#This Row],[Industria (kilotoneladas CO₂e)]]-U456,0),0)</f>
        <v>0</v>
      </c>
      <c r="W457">
        <f>IF(A456=Emisiones_CH4_CO2eq_LA[[#This Row],[País]],IFERROR(((Emisiones_CH4_CO2eq_LA[[#This Row],[Industria (kilotoneladas CO₂e)]]-U456)/U456)*100,0),0)</f>
        <v>0</v>
      </c>
      <c r="X457">
        <v>6.7172701014307703E-4</v>
      </c>
      <c r="Y457">
        <v>600</v>
      </c>
      <c r="Z457">
        <f>IF(A456=Emisiones_CH4_CO2eq_LA[[#This Row],[País]],IFERROR(Emisiones_CH4_CO2eq_LA[[#This Row],[Otras Quemas de Combustible (kilotoneladas CO₂e)]]-Y456,0),0)</f>
        <v>0</v>
      </c>
      <c r="AA457">
        <f>IF(A456=Emisiones_CH4_CO2eq_LA[[#This Row],[País]],IFERROR(((Emisiones_CH4_CO2eq_LA[[#This Row],[Otras Quemas de Combustible (kilotoneladas CO₂e)]]-Y456)/Y456)*100,0),0)</f>
        <v>0</v>
      </c>
      <c r="AB457">
        <v>0.02</v>
      </c>
    </row>
    <row r="458" spans="1:28" x14ac:dyDescent="0.25">
      <c r="A458" t="s">
        <v>270</v>
      </c>
      <c r="B458" t="s">
        <v>466</v>
      </c>
      <c r="C458" t="s">
        <v>271</v>
      </c>
      <c r="D458">
        <v>2014</v>
      </c>
      <c r="E458">
        <v>17600</v>
      </c>
      <c r="F458">
        <f>IF(A457=Emisiones_CH4_CO2eq_LA[[#This Row],[País]],IFERROR(Emisiones_CH4_CO2eq_LA[[#This Row],[Agricultura (kilotoneladas CO₂e)]]-E457,0),0)</f>
        <v>-100</v>
      </c>
      <c r="G458">
        <f>IF(A457=Emisiones_CH4_CO2eq_LA[[#This Row],[País]],IFERROR(((Emisiones_CH4_CO2eq_LA[[#This Row],[Agricultura (kilotoneladas CO₂e)]]-E457)/E457)*100,0),0)</f>
        <v>-0.56497175141242939</v>
      </c>
      <c r="H458">
        <v>0.58491193087404403</v>
      </c>
      <c r="I458">
        <v>2470</v>
      </c>
      <c r="J458">
        <f>IF(A457=Emisiones_CH4_CO2eq_LA[[#This Row],[País]],IFERROR(Emisiones_CH4_CO2eq_LA[[#This Row],[Emisiones Fugitivas (kilotoneladas CO₂e)]]-I457,0),0)</f>
        <v>90</v>
      </c>
      <c r="K458">
        <f>IF(A457=Emisiones_CH4_CO2eq_LA[[#This Row],[País]],IFERROR(((Emisiones_CH4_CO2eq_LA[[#This Row],[Emisiones Fugitivas (kilotoneladas CO₂e)]]-I457)/I457)*100,0),0)</f>
        <v>3.7815126050420167</v>
      </c>
      <c r="L458">
        <v>8.2087072116982296E-2</v>
      </c>
      <c r="M458">
        <v>9580</v>
      </c>
      <c r="N458">
        <f>IF(A457=Emisiones_CH4_CO2eq_LA[[#This Row],[País]],IFERROR(Emisiones_CH4_CO2eq_LA[[#This Row],[Residuos (kilotoneladas CO₂e)]]-M457,0),0)</f>
        <v>160</v>
      </c>
      <c r="O458">
        <f>IF(A457=Emisiones_CH4_CO2eq_LA[[#This Row],[País]],IFERROR(((Emisiones_CH4_CO2eq_LA[[#This Row],[Residuos (kilotoneladas CO₂e)]]-M457)/M457)*100,0),0)</f>
        <v>1.6985138004246285</v>
      </c>
      <c r="P458">
        <v>0.31837819873712198</v>
      </c>
      <c r="Q458">
        <v>290</v>
      </c>
      <c r="R458">
        <f>IF(A457=Emisiones_CH4_CO2eq_LA[[#This Row],[País]],IFERROR(Emisiones_CH4_CO2eq_LA[[#This Row],[UCTUS (kilotoneladas CO₂e)]]-Q457,0),0)</f>
        <v>-150</v>
      </c>
      <c r="S458">
        <f>IF(A457=Emisiones_CH4_CO2eq_LA[[#This Row],[País]],IFERROR(((Emisiones_CH4_CO2eq_LA[[#This Row],[UCTUS (kilotoneladas CO₂e)]]-Q457)/Q457)*100,0),0)</f>
        <v>-34.090909090909086</v>
      </c>
      <c r="T458">
        <v>9.6377534064473191E-3</v>
      </c>
      <c r="U458">
        <v>20</v>
      </c>
      <c r="V458">
        <f>IF(A457=Emisiones_CH4_CO2eq_LA[[#This Row],[País]],IFERROR(Emisiones_CH4_CO2eq_LA[[#This Row],[Industria (kilotoneladas CO₂e)]]-U457,0),0)</f>
        <v>0</v>
      </c>
      <c r="W458">
        <f>IF(A457=Emisiones_CH4_CO2eq_LA[[#This Row],[País]],IFERROR(((Emisiones_CH4_CO2eq_LA[[#This Row],[Industria (kilotoneladas CO₂e)]]-U457)/U457)*100,0),0)</f>
        <v>0</v>
      </c>
      <c r="X458">
        <v>6.6467264872050499E-4</v>
      </c>
      <c r="Y458">
        <v>600</v>
      </c>
      <c r="Z458">
        <f>IF(A457=Emisiones_CH4_CO2eq_LA[[#This Row],[País]],IFERROR(Emisiones_CH4_CO2eq_LA[[#This Row],[Otras Quemas de Combustible (kilotoneladas CO₂e)]]-Y457,0),0)</f>
        <v>0</v>
      </c>
      <c r="AA458">
        <f>IF(A457=Emisiones_CH4_CO2eq_LA[[#This Row],[País]],IFERROR(((Emisiones_CH4_CO2eq_LA[[#This Row],[Otras Quemas de Combustible (kilotoneladas CO₂e)]]-Y457)/Y457)*100,0),0)</f>
        <v>0</v>
      </c>
      <c r="AB458">
        <v>0.02</v>
      </c>
    </row>
    <row r="459" spans="1:28" x14ac:dyDescent="0.25">
      <c r="A459" t="s">
        <v>270</v>
      </c>
      <c r="B459" t="s">
        <v>466</v>
      </c>
      <c r="C459" t="s">
        <v>271</v>
      </c>
      <c r="D459">
        <v>2015</v>
      </c>
      <c r="E459">
        <v>17690</v>
      </c>
      <c r="F459">
        <f>IF(A458=Emisiones_CH4_CO2eq_LA[[#This Row],[País]],IFERROR(Emisiones_CH4_CO2eq_LA[[#This Row],[Agricultura (kilotoneladas CO₂e)]]-E458,0),0)</f>
        <v>90</v>
      </c>
      <c r="G459">
        <f>IF(A458=Emisiones_CH4_CO2eq_LA[[#This Row],[País]],IFERROR(((Emisiones_CH4_CO2eq_LA[[#This Row],[Agricultura (kilotoneladas CO₂e)]]-E458)/E458)*100,0),0)</f>
        <v>0.51136363636363635</v>
      </c>
      <c r="H459">
        <v>0.58055200026254405</v>
      </c>
      <c r="I459">
        <v>2560</v>
      </c>
      <c r="J459">
        <f>IF(A458=Emisiones_CH4_CO2eq_LA[[#This Row],[País]],IFERROR(Emisiones_CH4_CO2eq_LA[[#This Row],[Emisiones Fugitivas (kilotoneladas CO₂e)]]-I458,0),0)</f>
        <v>90</v>
      </c>
      <c r="K459">
        <f>IF(A458=Emisiones_CH4_CO2eq_LA[[#This Row],[País]],IFERROR(((Emisiones_CH4_CO2eq_LA[[#This Row],[Emisiones Fugitivas (kilotoneladas CO₂e)]]-I458)/I458)*100,0),0)</f>
        <v>3.6437246963562751</v>
      </c>
      <c r="L459">
        <v>8.4014308686948203E-2</v>
      </c>
      <c r="M459">
        <v>9740</v>
      </c>
      <c r="N459">
        <f>IF(A458=Emisiones_CH4_CO2eq_LA[[#This Row],[País]],IFERROR(Emisiones_CH4_CO2eq_LA[[#This Row],[Residuos (kilotoneladas CO₂e)]]-M458,0),0)</f>
        <v>160</v>
      </c>
      <c r="O459">
        <f>IF(A458=Emisiones_CH4_CO2eq_LA[[#This Row],[País]],IFERROR(((Emisiones_CH4_CO2eq_LA[[#This Row],[Residuos (kilotoneladas CO₂e)]]-M458)/M458)*100,0),0)</f>
        <v>1.6701461377870561</v>
      </c>
      <c r="P459">
        <v>0.319648190082373</v>
      </c>
      <c r="Q459">
        <v>440</v>
      </c>
      <c r="R459">
        <f>IF(A458=Emisiones_CH4_CO2eq_LA[[#This Row],[País]],IFERROR(Emisiones_CH4_CO2eq_LA[[#This Row],[UCTUS (kilotoneladas CO₂e)]]-Q458,0),0)</f>
        <v>150</v>
      </c>
      <c r="S459">
        <f>IF(A458=Emisiones_CH4_CO2eq_LA[[#This Row],[País]],IFERROR(((Emisiones_CH4_CO2eq_LA[[#This Row],[UCTUS (kilotoneladas CO₂e)]]-Q458)/Q458)*100,0),0)</f>
        <v>51.724137931034484</v>
      </c>
      <c r="T459">
        <v>1.4439959305569201E-2</v>
      </c>
      <c r="U459">
        <v>20</v>
      </c>
      <c r="V459">
        <f>IF(A458=Emisiones_CH4_CO2eq_LA[[#This Row],[País]],IFERROR(Emisiones_CH4_CO2eq_LA[[#This Row],[Industria (kilotoneladas CO₂e)]]-U458,0),0)</f>
        <v>0</v>
      </c>
      <c r="W459">
        <f>IF(A458=Emisiones_CH4_CO2eq_LA[[#This Row],[País]],IFERROR(((Emisiones_CH4_CO2eq_LA[[#This Row],[Industria (kilotoneladas CO₂e)]]-U458)/U458)*100,0),0)</f>
        <v>0</v>
      </c>
      <c r="X459">
        <v>6.5636178661678305E-4</v>
      </c>
      <c r="Y459">
        <v>600</v>
      </c>
      <c r="Z459">
        <f>IF(A458=Emisiones_CH4_CO2eq_LA[[#This Row],[País]],IFERROR(Emisiones_CH4_CO2eq_LA[[#This Row],[Otras Quemas de Combustible (kilotoneladas CO₂e)]]-Y458,0),0)</f>
        <v>0</v>
      </c>
      <c r="AA459">
        <f>IF(A458=Emisiones_CH4_CO2eq_LA[[#This Row],[País]],IFERROR(((Emisiones_CH4_CO2eq_LA[[#This Row],[Otras Quemas de Combustible (kilotoneladas CO₂e)]]-Y458)/Y458)*100,0),0)</f>
        <v>0</v>
      </c>
      <c r="AB459">
        <v>0.02</v>
      </c>
    </row>
    <row r="460" spans="1:28" x14ac:dyDescent="0.25">
      <c r="A460" t="s">
        <v>270</v>
      </c>
      <c r="B460" t="s">
        <v>466</v>
      </c>
      <c r="C460" t="s">
        <v>271</v>
      </c>
      <c r="D460">
        <v>2016</v>
      </c>
      <c r="E460">
        <v>17890</v>
      </c>
      <c r="F460">
        <f>IF(A459=Emisiones_CH4_CO2eq_LA[[#This Row],[País]],IFERROR(Emisiones_CH4_CO2eq_LA[[#This Row],[Agricultura (kilotoneladas CO₂e)]]-E459,0),0)</f>
        <v>200</v>
      </c>
      <c r="G460">
        <f>IF(A459=Emisiones_CH4_CO2eq_LA[[#This Row],[País]],IFERROR(((Emisiones_CH4_CO2eq_LA[[#This Row],[Agricultura (kilotoneladas CO₂e)]]-E459)/E459)*100,0),0)</f>
        <v>1.1305822498586773</v>
      </c>
      <c r="H460">
        <v>0.57847765634094295</v>
      </c>
      <c r="I460">
        <v>2510</v>
      </c>
      <c r="J460">
        <f>IF(A459=Emisiones_CH4_CO2eq_LA[[#This Row],[País]],IFERROR(Emisiones_CH4_CO2eq_LA[[#This Row],[Emisiones Fugitivas (kilotoneladas CO₂e)]]-I459,0),0)</f>
        <v>-50</v>
      </c>
      <c r="K460">
        <f>IF(A459=Emisiones_CH4_CO2eq_LA[[#This Row],[País]],IFERROR(((Emisiones_CH4_CO2eq_LA[[#This Row],[Emisiones Fugitivas (kilotoneladas CO₂e)]]-I459)/I459)*100,0),0)</f>
        <v>-1.953125</v>
      </c>
      <c r="L460">
        <v>8.1161482247946698E-2</v>
      </c>
      <c r="M460">
        <v>9910</v>
      </c>
      <c r="N460">
        <f>IF(A459=Emisiones_CH4_CO2eq_LA[[#This Row],[País]],IFERROR(Emisiones_CH4_CO2eq_LA[[#This Row],[Residuos (kilotoneladas CO₂e)]]-M459,0),0)</f>
        <v>170</v>
      </c>
      <c r="O460">
        <f>IF(A459=Emisiones_CH4_CO2eq_LA[[#This Row],[País]],IFERROR(((Emisiones_CH4_CO2eq_LA[[#This Row],[Residuos (kilotoneladas CO₂e)]]-M459)/M459)*100,0),0)</f>
        <v>1.7453798767967144</v>
      </c>
      <c r="P460">
        <v>0.32044234624587697</v>
      </c>
      <c r="Q460">
        <v>470</v>
      </c>
      <c r="R460">
        <f>IF(A459=Emisiones_CH4_CO2eq_LA[[#This Row],[País]],IFERROR(Emisiones_CH4_CO2eq_LA[[#This Row],[UCTUS (kilotoneladas CO₂e)]]-Q459,0),0)</f>
        <v>30</v>
      </c>
      <c r="S460">
        <f>IF(A459=Emisiones_CH4_CO2eq_LA[[#This Row],[País]],IFERROR(((Emisiones_CH4_CO2eq_LA[[#This Row],[UCTUS (kilotoneladas CO₂e)]]-Q459)/Q459)*100,0),0)</f>
        <v>6.8181818181818175</v>
      </c>
      <c r="T460">
        <v>1.5197568389057701E-2</v>
      </c>
      <c r="U460">
        <v>20</v>
      </c>
      <c r="V460">
        <f>IF(A459=Emisiones_CH4_CO2eq_LA[[#This Row],[País]],IFERROR(Emisiones_CH4_CO2eq_LA[[#This Row],[Industria (kilotoneladas CO₂e)]]-U459,0),0)</f>
        <v>0</v>
      </c>
      <c r="W460">
        <f>IF(A459=Emisiones_CH4_CO2eq_LA[[#This Row],[País]],IFERROR(((Emisiones_CH4_CO2eq_LA[[#This Row],[Industria (kilotoneladas CO₂e)]]-U459)/U459)*100,0),0)</f>
        <v>0</v>
      </c>
      <c r="X460">
        <v>6.4670503783224398E-4</v>
      </c>
      <c r="Y460">
        <v>590</v>
      </c>
      <c r="Z460">
        <f>IF(A459=Emisiones_CH4_CO2eq_LA[[#This Row],[País]],IFERROR(Emisiones_CH4_CO2eq_LA[[#This Row],[Otras Quemas de Combustible (kilotoneladas CO₂e)]]-Y459,0),0)</f>
        <v>-10</v>
      </c>
      <c r="AA460">
        <f>IF(A459=Emisiones_CH4_CO2eq_LA[[#This Row],[País]],IFERROR(((Emisiones_CH4_CO2eq_LA[[#This Row],[Otras Quemas de Combustible (kilotoneladas CO₂e)]]-Y459)/Y459)*100,0),0)</f>
        <v>-1.6666666666666667</v>
      </c>
      <c r="AB460">
        <v>0.02</v>
      </c>
    </row>
    <row r="461" spans="1:28" x14ac:dyDescent="0.25">
      <c r="A461" t="s">
        <v>370</v>
      </c>
      <c r="B461" t="s">
        <v>370</v>
      </c>
      <c r="C461" t="s">
        <v>371</v>
      </c>
      <c r="D461">
        <v>1990</v>
      </c>
      <c r="E461">
        <v>16700</v>
      </c>
      <c r="F461">
        <f>IF(A460=Emisiones_CH4_CO2eq_LA[[#This Row],[País]],IFERROR(Emisiones_CH4_CO2eq_LA[[#This Row],[Agricultura (kilotoneladas CO₂e)]]-E460,0),0)</f>
        <v>0</v>
      </c>
      <c r="G461">
        <f>IF(A460=Emisiones_CH4_CO2eq_LA[[#This Row],[País]],IFERROR(((Emisiones_CH4_CO2eq_LA[[#This Row],[Agricultura (kilotoneladas CO₂e)]]-E460)/E460)*100,0),0)</f>
        <v>0</v>
      </c>
      <c r="H461">
        <v>5.36977491961414</v>
      </c>
      <c r="I461">
        <v>0</v>
      </c>
      <c r="J461">
        <f>IF(A460=Emisiones_CH4_CO2eq_LA[[#This Row],[País]],IFERROR(Emisiones_CH4_CO2eq_LA[[#This Row],[Emisiones Fugitivas (kilotoneladas CO₂e)]]-I460,0),0)</f>
        <v>0</v>
      </c>
      <c r="K461">
        <f>IF(A460=Emisiones_CH4_CO2eq_LA[[#This Row],[País]],IFERROR(((Emisiones_CH4_CO2eq_LA[[#This Row],[Emisiones Fugitivas (kilotoneladas CO₂e)]]-I460)/I460)*100,0),0)</f>
        <v>0</v>
      </c>
      <c r="L461">
        <v>0</v>
      </c>
      <c r="M461">
        <v>1300</v>
      </c>
      <c r="N461">
        <f>IF(A460=Emisiones_CH4_CO2eq_LA[[#This Row],[País]],IFERROR(Emisiones_CH4_CO2eq_LA[[#This Row],[Residuos (kilotoneladas CO₂e)]]-M460,0),0)</f>
        <v>0</v>
      </c>
      <c r="O461">
        <f>IF(A460=Emisiones_CH4_CO2eq_LA[[#This Row],[País]],IFERROR(((Emisiones_CH4_CO2eq_LA[[#This Row],[Residuos (kilotoneladas CO₂e)]]-M460)/M460)*100,0),0)</f>
        <v>0</v>
      </c>
      <c r="P461">
        <v>0.41800643086816702</v>
      </c>
      <c r="Q461">
        <v>10</v>
      </c>
      <c r="R461">
        <f>IF(A460=Emisiones_CH4_CO2eq_LA[[#This Row],[País]],IFERROR(Emisiones_CH4_CO2eq_LA[[#This Row],[UCTUS (kilotoneladas CO₂e)]]-Q460,0),0)</f>
        <v>0</v>
      </c>
      <c r="S461">
        <f>IF(A460=Emisiones_CH4_CO2eq_LA[[#This Row],[País]],IFERROR(((Emisiones_CH4_CO2eq_LA[[#This Row],[UCTUS (kilotoneladas CO₂e)]]-Q460)/Q460)*100,0),0)</f>
        <v>0</v>
      </c>
      <c r="T461">
        <v>3.2154340836012801E-3</v>
      </c>
      <c r="U461">
        <v>0</v>
      </c>
      <c r="V461">
        <f>IF(A460=Emisiones_CH4_CO2eq_LA[[#This Row],[País]],IFERROR(Emisiones_CH4_CO2eq_LA[[#This Row],[Industria (kilotoneladas CO₂e)]]-U460,0),0)</f>
        <v>0</v>
      </c>
      <c r="W461">
        <f>IF(A460=Emisiones_CH4_CO2eq_LA[[#This Row],[País]],IFERROR(((Emisiones_CH4_CO2eq_LA[[#This Row],[Industria (kilotoneladas CO₂e)]]-U460)/U460)*100,0),0)</f>
        <v>0</v>
      </c>
      <c r="X461">
        <v>0</v>
      </c>
      <c r="Y461">
        <v>240</v>
      </c>
      <c r="Z461">
        <f>IF(A460=Emisiones_CH4_CO2eq_LA[[#This Row],[País]],IFERROR(Emisiones_CH4_CO2eq_LA[[#This Row],[Otras Quemas de Combustible (kilotoneladas CO₂e)]]-Y460,0),0)</f>
        <v>0</v>
      </c>
      <c r="AA461">
        <f>IF(A460=Emisiones_CH4_CO2eq_LA[[#This Row],[País]],IFERROR(((Emisiones_CH4_CO2eq_LA[[#This Row],[Otras Quemas de Combustible (kilotoneladas CO₂e)]]-Y460)/Y460)*100,0),0)</f>
        <v>0</v>
      </c>
      <c r="AB461">
        <v>0.08</v>
      </c>
    </row>
    <row r="462" spans="1:28" x14ac:dyDescent="0.25">
      <c r="A462" t="s">
        <v>370</v>
      </c>
      <c r="B462" t="s">
        <v>370</v>
      </c>
      <c r="C462" t="s">
        <v>371</v>
      </c>
      <c r="D462">
        <v>1991</v>
      </c>
      <c r="E462">
        <v>17490</v>
      </c>
      <c r="F462">
        <f>IF(A461=Emisiones_CH4_CO2eq_LA[[#This Row],[País]],IFERROR(Emisiones_CH4_CO2eq_LA[[#This Row],[Agricultura (kilotoneladas CO₂e)]]-E461,0),0)</f>
        <v>790</v>
      </c>
      <c r="G462">
        <f>IF(A461=Emisiones_CH4_CO2eq_LA[[#This Row],[País]],IFERROR(((Emisiones_CH4_CO2eq_LA[[#This Row],[Agricultura (kilotoneladas CO₂e)]]-E461)/E461)*100,0),0)</f>
        <v>4.7305389221556888</v>
      </c>
      <c r="H462">
        <v>5.5842911877394599</v>
      </c>
      <c r="I462">
        <v>0</v>
      </c>
      <c r="J462">
        <f>IF(A461=Emisiones_CH4_CO2eq_LA[[#This Row],[País]],IFERROR(Emisiones_CH4_CO2eq_LA[[#This Row],[Emisiones Fugitivas (kilotoneladas CO₂e)]]-I461,0),0)</f>
        <v>0</v>
      </c>
      <c r="K462">
        <f>IF(A461=Emisiones_CH4_CO2eq_LA[[#This Row],[País]],IFERROR(((Emisiones_CH4_CO2eq_LA[[#This Row],[Emisiones Fugitivas (kilotoneladas CO₂e)]]-I461)/I461)*100,0),0)</f>
        <v>0</v>
      </c>
      <c r="L462">
        <v>0</v>
      </c>
      <c r="M462">
        <v>1340</v>
      </c>
      <c r="N462">
        <f>IF(A461=Emisiones_CH4_CO2eq_LA[[#This Row],[País]],IFERROR(Emisiones_CH4_CO2eq_LA[[#This Row],[Residuos (kilotoneladas CO₂e)]]-M461,0),0)</f>
        <v>40</v>
      </c>
      <c r="O462">
        <f>IF(A461=Emisiones_CH4_CO2eq_LA[[#This Row],[País]],IFERROR(((Emisiones_CH4_CO2eq_LA[[#This Row],[Residuos (kilotoneladas CO₂e)]]-M461)/M461)*100,0),0)</f>
        <v>3.0769230769230771</v>
      </c>
      <c r="P462">
        <v>0.42784163473818598</v>
      </c>
      <c r="Q462">
        <v>10</v>
      </c>
      <c r="R462">
        <f>IF(A461=Emisiones_CH4_CO2eq_LA[[#This Row],[País]],IFERROR(Emisiones_CH4_CO2eq_LA[[#This Row],[UCTUS (kilotoneladas CO₂e)]]-Q461,0),0)</f>
        <v>0</v>
      </c>
      <c r="S462">
        <f>IF(A461=Emisiones_CH4_CO2eq_LA[[#This Row],[País]],IFERROR(((Emisiones_CH4_CO2eq_LA[[#This Row],[UCTUS (kilotoneladas CO₂e)]]-Q461)/Q461)*100,0),0)</f>
        <v>0</v>
      </c>
      <c r="T462">
        <v>3.1928480204342202E-3</v>
      </c>
      <c r="U462">
        <v>0</v>
      </c>
      <c r="V462">
        <f>IF(A461=Emisiones_CH4_CO2eq_LA[[#This Row],[País]],IFERROR(Emisiones_CH4_CO2eq_LA[[#This Row],[Industria (kilotoneladas CO₂e)]]-U461,0),0)</f>
        <v>0</v>
      </c>
      <c r="W462">
        <f>IF(A461=Emisiones_CH4_CO2eq_LA[[#This Row],[País]],IFERROR(((Emisiones_CH4_CO2eq_LA[[#This Row],[Industria (kilotoneladas CO₂e)]]-U461)/U461)*100,0),0)</f>
        <v>0</v>
      </c>
      <c r="X462">
        <v>0</v>
      </c>
      <c r="Y462">
        <v>250</v>
      </c>
      <c r="Z462">
        <f>IF(A461=Emisiones_CH4_CO2eq_LA[[#This Row],[País]],IFERROR(Emisiones_CH4_CO2eq_LA[[#This Row],[Otras Quemas de Combustible (kilotoneladas CO₂e)]]-Y461,0),0)</f>
        <v>10</v>
      </c>
      <c r="AA462">
        <f>IF(A461=Emisiones_CH4_CO2eq_LA[[#This Row],[País]],IFERROR(((Emisiones_CH4_CO2eq_LA[[#This Row],[Otras Quemas de Combustible (kilotoneladas CO₂e)]]-Y461)/Y461)*100,0),0)</f>
        <v>4.1666666666666661</v>
      </c>
      <c r="AB462">
        <v>0.08</v>
      </c>
    </row>
    <row r="463" spans="1:28" x14ac:dyDescent="0.25">
      <c r="A463" t="s">
        <v>370</v>
      </c>
      <c r="B463" t="s">
        <v>370</v>
      </c>
      <c r="C463" t="s">
        <v>371</v>
      </c>
      <c r="D463">
        <v>1992</v>
      </c>
      <c r="E463">
        <v>18420</v>
      </c>
      <c r="F463">
        <f>IF(A462=Emisiones_CH4_CO2eq_LA[[#This Row],[País]],IFERROR(Emisiones_CH4_CO2eq_LA[[#This Row],[Agricultura (kilotoneladas CO₂e)]]-E462,0),0)</f>
        <v>930</v>
      </c>
      <c r="G463">
        <f>IF(A462=Emisiones_CH4_CO2eq_LA[[#This Row],[País]],IFERROR(((Emisiones_CH4_CO2eq_LA[[#This Row],[Agricultura (kilotoneladas CO₂e)]]-E462)/E462)*100,0),0)</f>
        <v>5.3173241852487134</v>
      </c>
      <c r="H463">
        <v>5.8402029169308802</v>
      </c>
      <c r="I463">
        <v>0</v>
      </c>
      <c r="J463">
        <f>IF(A462=Emisiones_CH4_CO2eq_LA[[#This Row],[País]],IFERROR(Emisiones_CH4_CO2eq_LA[[#This Row],[Emisiones Fugitivas (kilotoneladas CO₂e)]]-I462,0),0)</f>
        <v>0</v>
      </c>
      <c r="K463">
        <f>IF(A462=Emisiones_CH4_CO2eq_LA[[#This Row],[País]],IFERROR(((Emisiones_CH4_CO2eq_LA[[#This Row],[Emisiones Fugitivas (kilotoneladas CO₂e)]]-I462)/I462)*100,0),0)</f>
        <v>0</v>
      </c>
      <c r="L463">
        <v>0</v>
      </c>
      <c r="M463">
        <v>1370</v>
      </c>
      <c r="N463">
        <f>IF(A462=Emisiones_CH4_CO2eq_LA[[#This Row],[País]],IFERROR(Emisiones_CH4_CO2eq_LA[[#This Row],[Residuos (kilotoneladas CO₂e)]]-M462,0),0)</f>
        <v>30</v>
      </c>
      <c r="O463">
        <f>IF(A462=Emisiones_CH4_CO2eq_LA[[#This Row],[País]],IFERROR(((Emisiones_CH4_CO2eq_LA[[#This Row],[Residuos (kilotoneladas CO₂e)]]-M462)/M462)*100,0),0)</f>
        <v>2.2388059701492535</v>
      </c>
      <c r="P463">
        <v>0.43436905516803997</v>
      </c>
      <c r="Q463">
        <v>10</v>
      </c>
      <c r="R463">
        <f>IF(A462=Emisiones_CH4_CO2eq_LA[[#This Row],[País]],IFERROR(Emisiones_CH4_CO2eq_LA[[#This Row],[UCTUS (kilotoneladas CO₂e)]]-Q462,0),0)</f>
        <v>0</v>
      </c>
      <c r="S463">
        <f>IF(A462=Emisiones_CH4_CO2eq_LA[[#This Row],[País]],IFERROR(((Emisiones_CH4_CO2eq_LA[[#This Row],[UCTUS (kilotoneladas CO₂e)]]-Q462)/Q462)*100,0),0)</f>
        <v>0</v>
      </c>
      <c r="T463">
        <v>3.1705770450221899E-3</v>
      </c>
      <c r="U463">
        <v>0</v>
      </c>
      <c r="V463">
        <f>IF(A462=Emisiones_CH4_CO2eq_LA[[#This Row],[País]],IFERROR(Emisiones_CH4_CO2eq_LA[[#This Row],[Industria (kilotoneladas CO₂e)]]-U462,0),0)</f>
        <v>0</v>
      </c>
      <c r="W463">
        <f>IF(A462=Emisiones_CH4_CO2eq_LA[[#This Row],[País]],IFERROR(((Emisiones_CH4_CO2eq_LA[[#This Row],[Industria (kilotoneladas CO₂e)]]-U462)/U462)*100,0),0)</f>
        <v>0</v>
      </c>
      <c r="X463">
        <v>0</v>
      </c>
      <c r="Y463">
        <v>250</v>
      </c>
      <c r="Z463">
        <f>IF(A462=Emisiones_CH4_CO2eq_LA[[#This Row],[País]],IFERROR(Emisiones_CH4_CO2eq_LA[[#This Row],[Otras Quemas de Combustible (kilotoneladas CO₂e)]]-Y462,0),0)</f>
        <v>0</v>
      </c>
      <c r="AA463">
        <f>IF(A462=Emisiones_CH4_CO2eq_LA[[#This Row],[País]],IFERROR(((Emisiones_CH4_CO2eq_LA[[#This Row],[Otras Quemas de Combustible (kilotoneladas CO₂e)]]-Y462)/Y462)*100,0),0)</f>
        <v>0</v>
      </c>
      <c r="AB463">
        <v>0.08</v>
      </c>
    </row>
    <row r="464" spans="1:28" x14ac:dyDescent="0.25">
      <c r="A464" t="s">
        <v>370</v>
      </c>
      <c r="B464" t="s">
        <v>370</v>
      </c>
      <c r="C464" t="s">
        <v>371</v>
      </c>
      <c r="D464">
        <v>1993</v>
      </c>
      <c r="E464">
        <v>19050</v>
      </c>
      <c r="F464">
        <f>IF(A463=Emisiones_CH4_CO2eq_LA[[#This Row],[País]],IFERROR(Emisiones_CH4_CO2eq_LA[[#This Row],[Agricultura (kilotoneladas CO₂e)]]-E463,0),0)</f>
        <v>630</v>
      </c>
      <c r="G464">
        <f>IF(A463=Emisiones_CH4_CO2eq_LA[[#This Row],[País]],IFERROR(((Emisiones_CH4_CO2eq_LA[[#This Row],[Agricultura (kilotoneladas CO₂e)]]-E463)/E463)*100,0),0)</f>
        <v>3.4201954397394139</v>
      </c>
      <c r="H464">
        <v>5.9943360604153497</v>
      </c>
      <c r="I464">
        <v>0</v>
      </c>
      <c r="J464">
        <f>IF(A463=Emisiones_CH4_CO2eq_LA[[#This Row],[País]],IFERROR(Emisiones_CH4_CO2eq_LA[[#This Row],[Emisiones Fugitivas (kilotoneladas CO₂e)]]-I463,0),0)</f>
        <v>0</v>
      </c>
      <c r="K464">
        <f>IF(A463=Emisiones_CH4_CO2eq_LA[[#This Row],[País]],IFERROR(((Emisiones_CH4_CO2eq_LA[[#This Row],[Emisiones Fugitivas (kilotoneladas CO₂e)]]-I463)/I463)*100,0),0)</f>
        <v>0</v>
      </c>
      <c r="L464">
        <v>0</v>
      </c>
      <c r="M464">
        <v>1410</v>
      </c>
      <c r="N464">
        <f>IF(A463=Emisiones_CH4_CO2eq_LA[[#This Row],[País]],IFERROR(Emisiones_CH4_CO2eq_LA[[#This Row],[Residuos (kilotoneladas CO₂e)]]-M463,0),0)</f>
        <v>40</v>
      </c>
      <c r="O464">
        <f>IF(A463=Emisiones_CH4_CO2eq_LA[[#This Row],[País]],IFERROR(((Emisiones_CH4_CO2eq_LA[[#This Row],[Residuos (kilotoneladas CO₂e)]]-M463)/M463)*100,0),0)</f>
        <v>2.9197080291970803</v>
      </c>
      <c r="P464">
        <v>0.44367526746381297</v>
      </c>
      <c r="Q464">
        <v>10</v>
      </c>
      <c r="R464">
        <f>IF(A463=Emisiones_CH4_CO2eq_LA[[#This Row],[País]],IFERROR(Emisiones_CH4_CO2eq_LA[[#This Row],[UCTUS (kilotoneladas CO₂e)]]-Q463,0),0)</f>
        <v>0</v>
      </c>
      <c r="S464">
        <f>IF(A463=Emisiones_CH4_CO2eq_LA[[#This Row],[País]],IFERROR(((Emisiones_CH4_CO2eq_LA[[#This Row],[UCTUS (kilotoneladas CO₂e)]]-Q463)/Q463)*100,0),0)</f>
        <v>0</v>
      </c>
      <c r="T464">
        <v>3.1466331025802301E-3</v>
      </c>
      <c r="U464">
        <v>0</v>
      </c>
      <c r="V464">
        <f>IF(A463=Emisiones_CH4_CO2eq_LA[[#This Row],[País]],IFERROR(Emisiones_CH4_CO2eq_LA[[#This Row],[Industria (kilotoneladas CO₂e)]]-U463,0),0)</f>
        <v>0</v>
      </c>
      <c r="W464">
        <f>IF(A463=Emisiones_CH4_CO2eq_LA[[#This Row],[País]],IFERROR(((Emisiones_CH4_CO2eq_LA[[#This Row],[Industria (kilotoneladas CO₂e)]]-U463)/U463)*100,0),0)</f>
        <v>0</v>
      </c>
      <c r="X464">
        <v>0</v>
      </c>
      <c r="Y464">
        <v>260</v>
      </c>
      <c r="Z464">
        <f>IF(A463=Emisiones_CH4_CO2eq_LA[[#This Row],[País]],IFERROR(Emisiones_CH4_CO2eq_LA[[#This Row],[Otras Quemas de Combustible (kilotoneladas CO₂e)]]-Y463,0),0)</f>
        <v>10</v>
      </c>
      <c r="AA464">
        <f>IF(A463=Emisiones_CH4_CO2eq_LA[[#This Row],[País]],IFERROR(((Emisiones_CH4_CO2eq_LA[[#This Row],[Otras Quemas de Combustible (kilotoneladas CO₂e)]]-Y463)/Y463)*100,0),0)</f>
        <v>4</v>
      </c>
      <c r="AB464">
        <v>0.08</v>
      </c>
    </row>
    <row r="465" spans="1:28" x14ac:dyDescent="0.25">
      <c r="A465" t="s">
        <v>370</v>
      </c>
      <c r="B465" t="s">
        <v>370</v>
      </c>
      <c r="C465" t="s">
        <v>371</v>
      </c>
      <c r="D465">
        <v>1994</v>
      </c>
      <c r="E465">
        <v>19200</v>
      </c>
      <c r="F465">
        <f>IF(A464=Emisiones_CH4_CO2eq_LA[[#This Row],[País]],IFERROR(Emisiones_CH4_CO2eq_LA[[#This Row],[Agricultura (kilotoneladas CO₂e)]]-E464,0),0)</f>
        <v>150</v>
      </c>
      <c r="G465">
        <f>IF(A464=Emisiones_CH4_CO2eq_LA[[#This Row],[País]],IFERROR(((Emisiones_CH4_CO2eq_LA[[#This Row],[Agricultura (kilotoneladas CO₂e)]]-E464)/E464)*100,0),0)</f>
        <v>0.78740157480314954</v>
      </c>
      <c r="H465">
        <v>5.9981255857544502</v>
      </c>
      <c r="I465">
        <v>0</v>
      </c>
      <c r="J465">
        <f>IF(A464=Emisiones_CH4_CO2eq_LA[[#This Row],[País]],IFERROR(Emisiones_CH4_CO2eq_LA[[#This Row],[Emisiones Fugitivas (kilotoneladas CO₂e)]]-I464,0),0)</f>
        <v>0</v>
      </c>
      <c r="K465">
        <f>IF(A464=Emisiones_CH4_CO2eq_LA[[#This Row],[País]],IFERROR(((Emisiones_CH4_CO2eq_LA[[#This Row],[Emisiones Fugitivas (kilotoneladas CO₂e)]]-I464)/I464)*100,0),0)</f>
        <v>0</v>
      </c>
      <c r="L465">
        <v>0</v>
      </c>
      <c r="M465">
        <v>1450</v>
      </c>
      <c r="N465">
        <f>IF(A464=Emisiones_CH4_CO2eq_LA[[#This Row],[País]],IFERROR(Emisiones_CH4_CO2eq_LA[[#This Row],[Residuos (kilotoneladas CO₂e)]]-M464,0),0)</f>
        <v>40</v>
      </c>
      <c r="O465">
        <f>IF(A464=Emisiones_CH4_CO2eq_LA[[#This Row],[País]],IFERROR(((Emisiones_CH4_CO2eq_LA[[#This Row],[Residuos (kilotoneladas CO₂e)]]-M464)/M464)*100,0),0)</f>
        <v>2.8368794326241136</v>
      </c>
      <c r="P465">
        <v>0.45298344267416402</v>
      </c>
      <c r="Q465">
        <v>10</v>
      </c>
      <c r="R465">
        <f>IF(A464=Emisiones_CH4_CO2eq_LA[[#This Row],[País]],IFERROR(Emisiones_CH4_CO2eq_LA[[#This Row],[UCTUS (kilotoneladas CO₂e)]]-Q464,0),0)</f>
        <v>0</v>
      </c>
      <c r="S465">
        <f>IF(A464=Emisiones_CH4_CO2eq_LA[[#This Row],[País]],IFERROR(((Emisiones_CH4_CO2eq_LA[[#This Row],[UCTUS (kilotoneladas CO₂e)]]-Q464)/Q464)*100,0),0)</f>
        <v>0</v>
      </c>
      <c r="T465">
        <v>3.1240237425804399E-3</v>
      </c>
      <c r="U465">
        <v>0</v>
      </c>
      <c r="V465">
        <f>IF(A464=Emisiones_CH4_CO2eq_LA[[#This Row],[País]],IFERROR(Emisiones_CH4_CO2eq_LA[[#This Row],[Industria (kilotoneladas CO₂e)]]-U464,0),0)</f>
        <v>0</v>
      </c>
      <c r="W465">
        <f>IF(A464=Emisiones_CH4_CO2eq_LA[[#This Row],[País]],IFERROR(((Emisiones_CH4_CO2eq_LA[[#This Row],[Industria (kilotoneladas CO₂e)]]-U464)/U464)*100,0),0)</f>
        <v>0</v>
      </c>
      <c r="X465">
        <v>0</v>
      </c>
      <c r="Y465">
        <v>270</v>
      </c>
      <c r="Z465">
        <f>IF(A464=Emisiones_CH4_CO2eq_LA[[#This Row],[País]],IFERROR(Emisiones_CH4_CO2eq_LA[[#This Row],[Otras Quemas de Combustible (kilotoneladas CO₂e)]]-Y464,0),0)</f>
        <v>10</v>
      </c>
      <c r="AA465">
        <f>IF(A464=Emisiones_CH4_CO2eq_LA[[#This Row],[País]],IFERROR(((Emisiones_CH4_CO2eq_LA[[#This Row],[Otras Quemas de Combustible (kilotoneladas CO₂e)]]-Y464)/Y464)*100,0),0)</f>
        <v>3.8461538461538463</v>
      </c>
      <c r="AB465">
        <v>0.08</v>
      </c>
    </row>
    <row r="466" spans="1:28" x14ac:dyDescent="0.25">
      <c r="A466" t="s">
        <v>370</v>
      </c>
      <c r="B466" t="s">
        <v>370</v>
      </c>
      <c r="C466" t="s">
        <v>371</v>
      </c>
      <c r="D466">
        <v>1995</v>
      </c>
      <c r="E466">
        <v>19070</v>
      </c>
      <c r="F466">
        <f>IF(A465=Emisiones_CH4_CO2eq_LA[[#This Row],[País]],IFERROR(Emisiones_CH4_CO2eq_LA[[#This Row],[Agricultura (kilotoneladas CO₂e)]]-E465,0),0)</f>
        <v>-130</v>
      </c>
      <c r="G466">
        <f>IF(A465=Emisiones_CH4_CO2eq_LA[[#This Row],[País]],IFERROR(((Emisiones_CH4_CO2eq_LA[[#This Row],[Agricultura (kilotoneladas CO₂e)]]-E465)/E465)*100,0),0)</f>
        <v>-0.67708333333333337</v>
      </c>
      <c r="H466">
        <v>5.9150124069478904</v>
      </c>
      <c r="I466">
        <v>0</v>
      </c>
      <c r="J466">
        <f>IF(A465=Emisiones_CH4_CO2eq_LA[[#This Row],[País]],IFERROR(Emisiones_CH4_CO2eq_LA[[#This Row],[Emisiones Fugitivas (kilotoneladas CO₂e)]]-I465,0),0)</f>
        <v>0</v>
      </c>
      <c r="K466">
        <f>IF(A465=Emisiones_CH4_CO2eq_LA[[#This Row],[País]],IFERROR(((Emisiones_CH4_CO2eq_LA[[#This Row],[Emisiones Fugitivas (kilotoneladas CO₂e)]]-I465)/I465)*100,0),0)</f>
        <v>0</v>
      </c>
      <c r="L466">
        <v>0</v>
      </c>
      <c r="M466">
        <v>1470</v>
      </c>
      <c r="N466">
        <f>IF(A465=Emisiones_CH4_CO2eq_LA[[#This Row],[País]],IFERROR(Emisiones_CH4_CO2eq_LA[[#This Row],[Residuos (kilotoneladas CO₂e)]]-M465,0),0)</f>
        <v>20</v>
      </c>
      <c r="O466">
        <f>IF(A465=Emisiones_CH4_CO2eq_LA[[#This Row],[País]],IFERROR(((Emisiones_CH4_CO2eq_LA[[#This Row],[Residuos (kilotoneladas CO₂e)]]-M465)/M465)*100,0),0)</f>
        <v>1.3793103448275863</v>
      </c>
      <c r="P466">
        <v>0.455955334987593</v>
      </c>
      <c r="Q466">
        <v>10</v>
      </c>
      <c r="R466">
        <f>IF(A465=Emisiones_CH4_CO2eq_LA[[#This Row],[País]],IFERROR(Emisiones_CH4_CO2eq_LA[[#This Row],[UCTUS (kilotoneladas CO₂e)]]-Q465,0),0)</f>
        <v>0</v>
      </c>
      <c r="S466">
        <f>IF(A465=Emisiones_CH4_CO2eq_LA[[#This Row],[País]],IFERROR(((Emisiones_CH4_CO2eq_LA[[#This Row],[UCTUS (kilotoneladas CO₂e)]]-Q465)/Q465)*100,0),0)</f>
        <v>0</v>
      </c>
      <c r="T466">
        <v>3.1017369727047101E-3</v>
      </c>
      <c r="U466">
        <v>0</v>
      </c>
      <c r="V466">
        <f>IF(A465=Emisiones_CH4_CO2eq_LA[[#This Row],[País]],IFERROR(Emisiones_CH4_CO2eq_LA[[#This Row],[Industria (kilotoneladas CO₂e)]]-U465,0),0)</f>
        <v>0</v>
      </c>
      <c r="W466">
        <f>IF(A465=Emisiones_CH4_CO2eq_LA[[#This Row],[País]],IFERROR(((Emisiones_CH4_CO2eq_LA[[#This Row],[Industria (kilotoneladas CO₂e)]]-U465)/U465)*100,0),0)</f>
        <v>0</v>
      </c>
      <c r="X466">
        <v>0</v>
      </c>
      <c r="Y466">
        <v>270</v>
      </c>
      <c r="Z466">
        <f>IF(A465=Emisiones_CH4_CO2eq_LA[[#This Row],[País]],IFERROR(Emisiones_CH4_CO2eq_LA[[#This Row],[Otras Quemas de Combustible (kilotoneladas CO₂e)]]-Y465,0),0)</f>
        <v>0</v>
      </c>
      <c r="AA466">
        <f>IF(A465=Emisiones_CH4_CO2eq_LA[[#This Row],[País]],IFERROR(((Emisiones_CH4_CO2eq_LA[[#This Row],[Otras Quemas de Combustible (kilotoneladas CO₂e)]]-Y465)/Y465)*100,0),0)</f>
        <v>0</v>
      </c>
      <c r="AB466">
        <v>0.08</v>
      </c>
    </row>
    <row r="467" spans="1:28" x14ac:dyDescent="0.25">
      <c r="A467" t="s">
        <v>370</v>
      </c>
      <c r="B467" t="s">
        <v>370</v>
      </c>
      <c r="C467" t="s">
        <v>371</v>
      </c>
      <c r="D467">
        <v>1996</v>
      </c>
      <c r="E467">
        <v>19350</v>
      </c>
      <c r="F467">
        <f>IF(A466=Emisiones_CH4_CO2eq_LA[[#This Row],[País]],IFERROR(Emisiones_CH4_CO2eq_LA[[#This Row],[Agricultura (kilotoneladas CO₂e)]]-E466,0),0)</f>
        <v>280</v>
      </c>
      <c r="G467">
        <f>IF(A466=Emisiones_CH4_CO2eq_LA[[#This Row],[País]],IFERROR(((Emisiones_CH4_CO2eq_LA[[#This Row],[Agricultura (kilotoneladas CO₂e)]]-E466)/E466)*100,0),0)</f>
        <v>1.4682747771368643</v>
      </c>
      <c r="H467">
        <v>5.95934708962118</v>
      </c>
      <c r="I467">
        <v>10</v>
      </c>
      <c r="J467">
        <f>IF(A466=Emisiones_CH4_CO2eq_LA[[#This Row],[País]],IFERROR(Emisiones_CH4_CO2eq_LA[[#This Row],[Emisiones Fugitivas (kilotoneladas CO₂e)]]-I466,0),0)</f>
        <v>10</v>
      </c>
      <c r="K467">
        <f>IF(A466=Emisiones_CH4_CO2eq_LA[[#This Row],[País]],IFERROR(((Emisiones_CH4_CO2eq_LA[[#This Row],[Emisiones Fugitivas (kilotoneladas CO₂e)]]-I466)/I466)*100,0),0)</f>
        <v>0</v>
      </c>
      <c r="L467">
        <v>3.0797659377887199E-3</v>
      </c>
      <c r="M467">
        <v>1480</v>
      </c>
      <c r="N467">
        <f>IF(A466=Emisiones_CH4_CO2eq_LA[[#This Row],[País]],IFERROR(Emisiones_CH4_CO2eq_LA[[#This Row],[Residuos (kilotoneladas CO₂e)]]-M466,0),0)</f>
        <v>10</v>
      </c>
      <c r="O467">
        <f>IF(A466=Emisiones_CH4_CO2eq_LA[[#This Row],[País]],IFERROR(((Emisiones_CH4_CO2eq_LA[[#This Row],[Residuos (kilotoneladas CO₂e)]]-M466)/M466)*100,0),0)</f>
        <v>0.68027210884353739</v>
      </c>
      <c r="P467">
        <v>0.45580535879273099</v>
      </c>
      <c r="Q467">
        <v>10</v>
      </c>
      <c r="R467">
        <f>IF(A466=Emisiones_CH4_CO2eq_LA[[#This Row],[País]],IFERROR(Emisiones_CH4_CO2eq_LA[[#This Row],[UCTUS (kilotoneladas CO₂e)]]-Q466,0),0)</f>
        <v>0</v>
      </c>
      <c r="S467">
        <f>IF(A466=Emisiones_CH4_CO2eq_LA[[#This Row],[País]],IFERROR(((Emisiones_CH4_CO2eq_LA[[#This Row],[UCTUS (kilotoneladas CO₂e)]]-Q466)/Q466)*100,0),0)</f>
        <v>0</v>
      </c>
      <c r="T467">
        <v>3.0797659377887199E-3</v>
      </c>
      <c r="U467">
        <v>0</v>
      </c>
      <c r="V467">
        <f>IF(A466=Emisiones_CH4_CO2eq_LA[[#This Row],[País]],IFERROR(Emisiones_CH4_CO2eq_LA[[#This Row],[Industria (kilotoneladas CO₂e)]]-U466,0),0)</f>
        <v>0</v>
      </c>
      <c r="W467">
        <f>IF(A466=Emisiones_CH4_CO2eq_LA[[#This Row],[País]],IFERROR(((Emisiones_CH4_CO2eq_LA[[#This Row],[Industria (kilotoneladas CO₂e)]]-U466)/U466)*100,0),0)</f>
        <v>0</v>
      </c>
      <c r="X467">
        <v>0</v>
      </c>
      <c r="Y467">
        <v>240</v>
      </c>
      <c r="Z467">
        <f>IF(A466=Emisiones_CH4_CO2eq_LA[[#This Row],[País]],IFERROR(Emisiones_CH4_CO2eq_LA[[#This Row],[Otras Quemas de Combustible (kilotoneladas CO₂e)]]-Y466,0),0)</f>
        <v>-30</v>
      </c>
      <c r="AA467">
        <f>IF(A466=Emisiones_CH4_CO2eq_LA[[#This Row],[País]],IFERROR(((Emisiones_CH4_CO2eq_LA[[#This Row],[Otras Quemas de Combustible (kilotoneladas CO₂e)]]-Y466)/Y466)*100,0),0)</f>
        <v>-11.111111111111111</v>
      </c>
      <c r="AB467">
        <v>7.0000000000000007E-2</v>
      </c>
    </row>
    <row r="468" spans="1:28" x14ac:dyDescent="0.25">
      <c r="A468" t="s">
        <v>370</v>
      </c>
      <c r="B468" t="s">
        <v>370</v>
      </c>
      <c r="C468" t="s">
        <v>371</v>
      </c>
      <c r="D468">
        <v>1997</v>
      </c>
      <c r="E468">
        <v>19080</v>
      </c>
      <c r="F468">
        <f>IF(A467=Emisiones_CH4_CO2eq_LA[[#This Row],[País]],IFERROR(Emisiones_CH4_CO2eq_LA[[#This Row],[Agricultura (kilotoneladas CO₂e)]]-E467,0),0)</f>
        <v>-270</v>
      </c>
      <c r="G468">
        <f>IF(A467=Emisiones_CH4_CO2eq_LA[[#This Row],[País]],IFERROR(((Emisiones_CH4_CO2eq_LA[[#This Row],[Agricultura (kilotoneladas CO₂e)]]-E467)/E467)*100,0),0)</f>
        <v>-1.3953488372093024</v>
      </c>
      <c r="H468">
        <v>5.8348623853210997</v>
      </c>
      <c r="I468">
        <v>10</v>
      </c>
      <c r="J468">
        <f>IF(A467=Emisiones_CH4_CO2eq_LA[[#This Row],[País]],IFERROR(Emisiones_CH4_CO2eq_LA[[#This Row],[Emisiones Fugitivas (kilotoneladas CO₂e)]]-I467,0),0)</f>
        <v>0</v>
      </c>
      <c r="K468">
        <f>IF(A467=Emisiones_CH4_CO2eq_LA[[#This Row],[País]],IFERROR(((Emisiones_CH4_CO2eq_LA[[#This Row],[Emisiones Fugitivas (kilotoneladas CO₂e)]]-I467)/I467)*100,0),0)</f>
        <v>0</v>
      </c>
      <c r="L468">
        <v>3.05810397553516E-3</v>
      </c>
      <c r="M468">
        <v>1490</v>
      </c>
      <c r="N468">
        <f>IF(A467=Emisiones_CH4_CO2eq_LA[[#This Row],[País]],IFERROR(Emisiones_CH4_CO2eq_LA[[#This Row],[Residuos (kilotoneladas CO₂e)]]-M467,0),0)</f>
        <v>10</v>
      </c>
      <c r="O468">
        <f>IF(A467=Emisiones_CH4_CO2eq_LA[[#This Row],[País]],IFERROR(((Emisiones_CH4_CO2eq_LA[[#This Row],[Residuos (kilotoneladas CO₂e)]]-M467)/M467)*100,0),0)</f>
        <v>0.67567567567567566</v>
      </c>
      <c r="P468">
        <v>0.45565749235474001</v>
      </c>
      <c r="Q468">
        <v>10</v>
      </c>
      <c r="R468">
        <f>IF(A467=Emisiones_CH4_CO2eq_LA[[#This Row],[País]],IFERROR(Emisiones_CH4_CO2eq_LA[[#This Row],[UCTUS (kilotoneladas CO₂e)]]-Q467,0),0)</f>
        <v>0</v>
      </c>
      <c r="S468">
        <f>IF(A467=Emisiones_CH4_CO2eq_LA[[#This Row],[País]],IFERROR(((Emisiones_CH4_CO2eq_LA[[#This Row],[UCTUS (kilotoneladas CO₂e)]]-Q467)/Q467)*100,0),0)</f>
        <v>0</v>
      </c>
      <c r="T468">
        <v>3.05810397553516E-3</v>
      </c>
      <c r="U468">
        <v>0</v>
      </c>
      <c r="V468">
        <f>IF(A467=Emisiones_CH4_CO2eq_LA[[#This Row],[País]],IFERROR(Emisiones_CH4_CO2eq_LA[[#This Row],[Industria (kilotoneladas CO₂e)]]-U467,0),0)</f>
        <v>0</v>
      </c>
      <c r="W468">
        <f>IF(A467=Emisiones_CH4_CO2eq_LA[[#This Row],[País]],IFERROR(((Emisiones_CH4_CO2eq_LA[[#This Row],[Industria (kilotoneladas CO₂e)]]-U467)/U467)*100,0),0)</f>
        <v>0</v>
      </c>
      <c r="X468">
        <v>0</v>
      </c>
      <c r="Y468">
        <v>210</v>
      </c>
      <c r="Z468">
        <f>IF(A467=Emisiones_CH4_CO2eq_LA[[#This Row],[País]],IFERROR(Emisiones_CH4_CO2eq_LA[[#This Row],[Otras Quemas de Combustible (kilotoneladas CO₂e)]]-Y467,0),0)</f>
        <v>-30</v>
      </c>
      <c r="AA468">
        <f>IF(A467=Emisiones_CH4_CO2eq_LA[[#This Row],[País]],IFERROR(((Emisiones_CH4_CO2eq_LA[[#This Row],[Otras Quemas de Combustible (kilotoneladas CO₂e)]]-Y467)/Y467)*100,0),0)</f>
        <v>-12.5</v>
      </c>
      <c r="AB468">
        <v>7.0000000000000007E-2</v>
      </c>
    </row>
    <row r="469" spans="1:28" x14ac:dyDescent="0.25">
      <c r="A469" t="s">
        <v>370</v>
      </c>
      <c r="B469" t="s">
        <v>370</v>
      </c>
      <c r="C469" t="s">
        <v>371</v>
      </c>
      <c r="D469">
        <v>1998</v>
      </c>
      <c r="E469">
        <v>18620</v>
      </c>
      <c r="F469">
        <f>IF(A468=Emisiones_CH4_CO2eq_LA[[#This Row],[País]],IFERROR(Emisiones_CH4_CO2eq_LA[[#This Row],[Agricultura (kilotoneladas CO₂e)]]-E468,0),0)</f>
        <v>-460</v>
      </c>
      <c r="G469">
        <f>IF(A468=Emisiones_CH4_CO2eq_LA[[#This Row],[País]],IFERROR(((Emisiones_CH4_CO2eq_LA[[#This Row],[Agricultura (kilotoneladas CO₂e)]]-E468)/E468)*100,0),0)</f>
        <v>-2.4109014675052411</v>
      </c>
      <c r="H469">
        <v>5.6578547553934904</v>
      </c>
      <c r="I469">
        <v>10</v>
      </c>
      <c r="J469">
        <f>IF(A468=Emisiones_CH4_CO2eq_LA[[#This Row],[País]],IFERROR(Emisiones_CH4_CO2eq_LA[[#This Row],[Emisiones Fugitivas (kilotoneladas CO₂e)]]-I468,0),0)</f>
        <v>0</v>
      </c>
      <c r="K469">
        <f>IF(A468=Emisiones_CH4_CO2eq_LA[[#This Row],[País]],IFERROR(((Emisiones_CH4_CO2eq_LA[[#This Row],[Emisiones Fugitivas (kilotoneladas CO₂e)]]-I468)/I468)*100,0),0)</f>
        <v>0</v>
      </c>
      <c r="L469">
        <v>3.03859009419629E-3</v>
      </c>
      <c r="M469">
        <v>1500</v>
      </c>
      <c r="N469">
        <f>IF(A468=Emisiones_CH4_CO2eq_LA[[#This Row],[País]],IFERROR(Emisiones_CH4_CO2eq_LA[[#This Row],[Residuos (kilotoneladas CO₂e)]]-M468,0),0)</f>
        <v>10</v>
      </c>
      <c r="O469">
        <f>IF(A468=Emisiones_CH4_CO2eq_LA[[#This Row],[País]],IFERROR(((Emisiones_CH4_CO2eq_LA[[#This Row],[Residuos (kilotoneladas CO₂e)]]-M468)/M468)*100,0),0)</f>
        <v>0.67114093959731547</v>
      </c>
      <c r="P469">
        <v>0.45578851412944299</v>
      </c>
      <c r="Q469">
        <v>10</v>
      </c>
      <c r="R469">
        <f>IF(A468=Emisiones_CH4_CO2eq_LA[[#This Row],[País]],IFERROR(Emisiones_CH4_CO2eq_LA[[#This Row],[UCTUS (kilotoneladas CO₂e)]]-Q468,0),0)</f>
        <v>0</v>
      </c>
      <c r="S469">
        <f>IF(A468=Emisiones_CH4_CO2eq_LA[[#This Row],[País]],IFERROR(((Emisiones_CH4_CO2eq_LA[[#This Row],[UCTUS (kilotoneladas CO₂e)]]-Q468)/Q468)*100,0),0)</f>
        <v>0</v>
      </c>
      <c r="T469">
        <v>3.03859009419629E-3</v>
      </c>
      <c r="U469">
        <v>0</v>
      </c>
      <c r="V469">
        <f>IF(A468=Emisiones_CH4_CO2eq_LA[[#This Row],[País]],IFERROR(Emisiones_CH4_CO2eq_LA[[#This Row],[Industria (kilotoneladas CO₂e)]]-U468,0),0)</f>
        <v>0</v>
      </c>
      <c r="W469">
        <f>IF(A468=Emisiones_CH4_CO2eq_LA[[#This Row],[País]],IFERROR(((Emisiones_CH4_CO2eq_LA[[#This Row],[Industria (kilotoneladas CO₂e)]]-U468)/U468)*100,0),0)</f>
        <v>0</v>
      </c>
      <c r="X469">
        <v>0</v>
      </c>
      <c r="Y469">
        <v>190</v>
      </c>
      <c r="Z469">
        <f>IF(A468=Emisiones_CH4_CO2eq_LA[[#This Row],[País]],IFERROR(Emisiones_CH4_CO2eq_LA[[#This Row],[Otras Quemas de Combustible (kilotoneladas CO₂e)]]-Y468,0),0)</f>
        <v>-20</v>
      </c>
      <c r="AA469">
        <f>IF(A468=Emisiones_CH4_CO2eq_LA[[#This Row],[País]],IFERROR(((Emisiones_CH4_CO2eq_LA[[#This Row],[Otras Quemas de Combustible (kilotoneladas CO₂e)]]-Y468)/Y468)*100,0),0)</f>
        <v>-9.5238095238095237</v>
      </c>
      <c r="AB469">
        <v>0.06</v>
      </c>
    </row>
    <row r="470" spans="1:28" x14ac:dyDescent="0.25">
      <c r="A470" t="s">
        <v>370</v>
      </c>
      <c r="B470" t="s">
        <v>370</v>
      </c>
      <c r="C470" t="s">
        <v>371</v>
      </c>
      <c r="D470">
        <v>1999</v>
      </c>
      <c r="E470">
        <v>18760</v>
      </c>
      <c r="F470">
        <f>IF(A469=Emisiones_CH4_CO2eq_LA[[#This Row],[País]],IFERROR(Emisiones_CH4_CO2eq_LA[[#This Row],[Agricultura (kilotoneladas CO₂e)]]-E469,0),0)</f>
        <v>140</v>
      </c>
      <c r="G470">
        <f>IF(A469=Emisiones_CH4_CO2eq_LA[[#This Row],[País]],IFERROR(((Emisiones_CH4_CO2eq_LA[[#This Row],[Agricultura (kilotoneladas CO₂e)]]-E469)/E469)*100,0),0)</f>
        <v>0.75187969924812026</v>
      </c>
      <c r="H470">
        <v>5.6711003627569498</v>
      </c>
      <c r="I470">
        <v>10</v>
      </c>
      <c r="J470">
        <f>IF(A469=Emisiones_CH4_CO2eq_LA[[#This Row],[País]],IFERROR(Emisiones_CH4_CO2eq_LA[[#This Row],[Emisiones Fugitivas (kilotoneladas CO₂e)]]-I469,0),0)</f>
        <v>0</v>
      </c>
      <c r="K470">
        <f>IF(A469=Emisiones_CH4_CO2eq_LA[[#This Row],[País]],IFERROR(((Emisiones_CH4_CO2eq_LA[[#This Row],[Emisiones Fugitivas (kilotoneladas CO₂e)]]-I469)/I469)*100,0),0)</f>
        <v>0</v>
      </c>
      <c r="L470">
        <v>3.0229746070133002E-3</v>
      </c>
      <c r="M470">
        <v>1560</v>
      </c>
      <c r="N470">
        <f>IF(A469=Emisiones_CH4_CO2eq_LA[[#This Row],[País]],IFERROR(Emisiones_CH4_CO2eq_LA[[#This Row],[Residuos (kilotoneladas CO₂e)]]-M469,0),0)</f>
        <v>60</v>
      </c>
      <c r="O470">
        <f>IF(A469=Emisiones_CH4_CO2eq_LA[[#This Row],[País]],IFERROR(((Emisiones_CH4_CO2eq_LA[[#This Row],[Residuos (kilotoneladas CO₂e)]]-M469)/M469)*100,0),0)</f>
        <v>4</v>
      </c>
      <c r="P470">
        <v>0.471584038694074</v>
      </c>
      <c r="Q470">
        <v>10</v>
      </c>
      <c r="R470">
        <f>IF(A469=Emisiones_CH4_CO2eq_LA[[#This Row],[País]],IFERROR(Emisiones_CH4_CO2eq_LA[[#This Row],[UCTUS (kilotoneladas CO₂e)]]-Q469,0),0)</f>
        <v>0</v>
      </c>
      <c r="S470">
        <f>IF(A469=Emisiones_CH4_CO2eq_LA[[#This Row],[País]],IFERROR(((Emisiones_CH4_CO2eq_LA[[#This Row],[UCTUS (kilotoneladas CO₂e)]]-Q469)/Q469)*100,0),0)</f>
        <v>0</v>
      </c>
      <c r="T470">
        <v>3.0229746070133002E-3</v>
      </c>
      <c r="U470">
        <v>0</v>
      </c>
      <c r="V470">
        <f>IF(A469=Emisiones_CH4_CO2eq_LA[[#This Row],[País]],IFERROR(Emisiones_CH4_CO2eq_LA[[#This Row],[Industria (kilotoneladas CO₂e)]]-U469,0),0)</f>
        <v>0</v>
      </c>
      <c r="W470">
        <f>IF(A469=Emisiones_CH4_CO2eq_LA[[#This Row],[País]],IFERROR(((Emisiones_CH4_CO2eq_LA[[#This Row],[Industria (kilotoneladas CO₂e)]]-U469)/U469)*100,0),0)</f>
        <v>0</v>
      </c>
      <c r="X470">
        <v>0</v>
      </c>
      <c r="Y470">
        <v>160</v>
      </c>
      <c r="Z470">
        <f>IF(A469=Emisiones_CH4_CO2eq_LA[[#This Row],[País]],IFERROR(Emisiones_CH4_CO2eq_LA[[#This Row],[Otras Quemas de Combustible (kilotoneladas CO₂e)]]-Y469,0),0)</f>
        <v>-30</v>
      </c>
      <c r="AA470">
        <f>IF(A469=Emisiones_CH4_CO2eq_LA[[#This Row],[País]],IFERROR(((Emisiones_CH4_CO2eq_LA[[#This Row],[Otras Quemas de Combustible (kilotoneladas CO₂e)]]-Y469)/Y469)*100,0),0)</f>
        <v>-15.789473684210526</v>
      </c>
      <c r="AB470">
        <v>0.05</v>
      </c>
    </row>
    <row r="471" spans="1:28" x14ac:dyDescent="0.25">
      <c r="A471" t="s">
        <v>370</v>
      </c>
      <c r="B471" t="s">
        <v>370</v>
      </c>
      <c r="C471" t="s">
        <v>371</v>
      </c>
      <c r="D471">
        <v>2000</v>
      </c>
      <c r="E471">
        <v>18340</v>
      </c>
      <c r="F471">
        <f>IF(A470=Emisiones_CH4_CO2eq_LA[[#This Row],[País]],IFERROR(Emisiones_CH4_CO2eq_LA[[#This Row],[Agricultura (kilotoneladas CO₂e)]]-E470,0),0)</f>
        <v>-420</v>
      </c>
      <c r="G471">
        <f>IF(A470=Emisiones_CH4_CO2eq_LA[[#This Row],[País]],IFERROR(((Emisiones_CH4_CO2eq_LA[[#This Row],[Agricultura (kilotoneladas CO₂e)]]-E470)/E470)*100,0),0)</f>
        <v>-2.2388059701492535</v>
      </c>
      <c r="H471">
        <v>5.5240963855421601</v>
      </c>
      <c r="I471">
        <v>10</v>
      </c>
      <c r="J471">
        <f>IF(A470=Emisiones_CH4_CO2eq_LA[[#This Row],[País]],IFERROR(Emisiones_CH4_CO2eq_LA[[#This Row],[Emisiones Fugitivas (kilotoneladas CO₂e)]]-I470,0),0)</f>
        <v>0</v>
      </c>
      <c r="K471">
        <f>IF(A470=Emisiones_CH4_CO2eq_LA[[#This Row],[País]],IFERROR(((Emisiones_CH4_CO2eq_LA[[#This Row],[Emisiones Fugitivas (kilotoneladas CO₂e)]]-I470)/I470)*100,0),0)</f>
        <v>0</v>
      </c>
      <c r="L471">
        <v>3.0120481927710802E-3</v>
      </c>
      <c r="M471">
        <v>1610</v>
      </c>
      <c r="N471">
        <f>IF(A470=Emisiones_CH4_CO2eq_LA[[#This Row],[País]],IFERROR(Emisiones_CH4_CO2eq_LA[[#This Row],[Residuos (kilotoneladas CO₂e)]]-M470,0),0)</f>
        <v>50</v>
      </c>
      <c r="O471">
        <f>IF(A470=Emisiones_CH4_CO2eq_LA[[#This Row],[País]],IFERROR(((Emisiones_CH4_CO2eq_LA[[#This Row],[Residuos (kilotoneladas CO₂e)]]-M470)/M470)*100,0),0)</f>
        <v>3.2051282051282048</v>
      </c>
      <c r="P471">
        <v>0.484939759036144</v>
      </c>
      <c r="Q471">
        <v>20</v>
      </c>
      <c r="R471">
        <f>IF(A470=Emisiones_CH4_CO2eq_LA[[#This Row],[País]],IFERROR(Emisiones_CH4_CO2eq_LA[[#This Row],[UCTUS (kilotoneladas CO₂e)]]-Q470,0),0)</f>
        <v>10</v>
      </c>
      <c r="S471">
        <f>IF(A470=Emisiones_CH4_CO2eq_LA[[#This Row],[País]],IFERROR(((Emisiones_CH4_CO2eq_LA[[#This Row],[UCTUS (kilotoneladas CO₂e)]]-Q470)/Q470)*100,0),0)</f>
        <v>100</v>
      </c>
      <c r="T471">
        <v>6.0240963855421603E-3</v>
      </c>
      <c r="U471">
        <v>0</v>
      </c>
      <c r="V471">
        <f>IF(A470=Emisiones_CH4_CO2eq_LA[[#This Row],[País]],IFERROR(Emisiones_CH4_CO2eq_LA[[#This Row],[Industria (kilotoneladas CO₂e)]]-U470,0),0)</f>
        <v>0</v>
      </c>
      <c r="W471">
        <f>IF(A470=Emisiones_CH4_CO2eq_LA[[#This Row],[País]],IFERROR(((Emisiones_CH4_CO2eq_LA[[#This Row],[Industria (kilotoneladas CO₂e)]]-U470)/U470)*100,0),0)</f>
        <v>0</v>
      </c>
      <c r="X471">
        <v>0</v>
      </c>
      <c r="Y471">
        <v>130</v>
      </c>
      <c r="Z471">
        <f>IF(A470=Emisiones_CH4_CO2eq_LA[[#This Row],[País]],IFERROR(Emisiones_CH4_CO2eq_LA[[#This Row],[Otras Quemas de Combustible (kilotoneladas CO₂e)]]-Y470,0),0)</f>
        <v>-30</v>
      </c>
      <c r="AA471">
        <f>IF(A470=Emisiones_CH4_CO2eq_LA[[#This Row],[País]],IFERROR(((Emisiones_CH4_CO2eq_LA[[#This Row],[Otras Quemas de Combustible (kilotoneladas CO₂e)]]-Y470)/Y470)*100,0),0)</f>
        <v>-18.75</v>
      </c>
      <c r="AB471">
        <v>0.04</v>
      </c>
    </row>
    <row r="472" spans="1:28" x14ac:dyDescent="0.25">
      <c r="A472" t="s">
        <v>370</v>
      </c>
      <c r="B472" t="s">
        <v>370</v>
      </c>
      <c r="C472" t="s">
        <v>371</v>
      </c>
      <c r="D472">
        <v>2001</v>
      </c>
      <c r="E472">
        <v>18350</v>
      </c>
      <c r="F472">
        <f>IF(A471=Emisiones_CH4_CO2eq_LA[[#This Row],[País]],IFERROR(Emisiones_CH4_CO2eq_LA[[#This Row],[Agricultura (kilotoneladas CO₂e)]]-E471,0),0)</f>
        <v>10</v>
      </c>
      <c r="G472">
        <f>IF(A471=Emisiones_CH4_CO2eq_LA[[#This Row],[País]],IFERROR(((Emisiones_CH4_CO2eq_LA[[#This Row],[Agricultura (kilotoneladas CO₂e)]]-E471)/E471)*100,0),0)</f>
        <v>5.452562704471102E-2</v>
      </c>
      <c r="H472">
        <v>5.5187969924812004</v>
      </c>
      <c r="I472">
        <v>20</v>
      </c>
      <c r="J472">
        <f>IF(A471=Emisiones_CH4_CO2eq_LA[[#This Row],[País]],IFERROR(Emisiones_CH4_CO2eq_LA[[#This Row],[Emisiones Fugitivas (kilotoneladas CO₂e)]]-I471,0),0)</f>
        <v>10</v>
      </c>
      <c r="K472">
        <f>IF(A471=Emisiones_CH4_CO2eq_LA[[#This Row],[País]],IFERROR(((Emisiones_CH4_CO2eq_LA[[#This Row],[Emisiones Fugitivas (kilotoneladas CO₂e)]]-I471)/I471)*100,0),0)</f>
        <v>100</v>
      </c>
      <c r="L472">
        <v>6.0150375939849602E-3</v>
      </c>
      <c r="M472">
        <v>1600</v>
      </c>
      <c r="N472">
        <f>IF(A471=Emisiones_CH4_CO2eq_LA[[#This Row],[País]],IFERROR(Emisiones_CH4_CO2eq_LA[[#This Row],[Residuos (kilotoneladas CO₂e)]]-M471,0),0)</f>
        <v>-10</v>
      </c>
      <c r="O472">
        <f>IF(A471=Emisiones_CH4_CO2eq_LA[[#This Row],[País]],IFERROR(((Emisiones_CH4_CO2eq_LA[[#This Row],[Residuos (kilotoneladas CO₂e)]]-M471)/M471)*100,0),0)</f>
        <v>-0.6211180124223602</v>
      </c>
      <c r="P472">
        <v>0.48120300751879702</v>
      </c>
      <c r="Q472">
        <v>0</v>
      </c>
      <c r="R472">
        <f>IF(A471=Emisiones_CH4_CO2eq_LA[[#This Row],[País]],IFERROR(Emisiones_CH4_CO2eq_LA[[#This Row],[UCTUS (kilotoneladas CO₂e)]]-Q471,0),0)</f>
        <v>-20</v>
      </c>
      <c r="S472">
        <f>IF(A471=Emisiones_CH4_CO2eq_LA[[#This Row],[País]],IFERROR(((Emisiones_CH4_CO2eq_LA[[#This Row],[UCTUS (kilotoneladas CO₂e)]]-Q471)/Q471)*100,0),0)</f>
        <v>-100</v>
      </c>
      <c r="T472">
        <v>0</v>
      </c>
      <c r="U472">
        <v>0</v>
      </c>
      <c r="V472">
        <f>IF(A471=Emisiones_CH4_CO2eq_LA[[#This Row],[País]],IFERROR(Emisiones_CH4_CO2eq_LA[[#This Row],[Industria (kilotoneladas CO₂e)]]-U471,0),0)</f>
        <v>0</v>
      </c>
      <c r="W472">
        <f>IF(A471=Emisiones_CH4_CO2eq_LA[[#This Row],[País]],IFERROR(((Emisiones_CH4_CO2eq_LA[[#This Row],[Industria (kilotoneladas CO₂e)]]-U471)/U471)*100,0),0)</f>
        <v>0</v>
      </c>
      <c r="X472">
        <v>0</v>
      </c>
      <c r="Y472">
        <v>140</v>
      </c>
      <c r="Z472">
        <f>IF(A471=Emisiones_CH4_CO2eq_LA[[#This Row],[País]],IFERROR(Emisiones_CH4_CO2eq_LA[[#This Row],[Otras Quemas de Combustible (kilotoneladas CO₂e)]]-Y471,0),0)</f>
        <v>10</v>
      </c>
      <c r="AA472">
        <f>IF(A471=Emisiones_CH4_CO2eq_LA[[#This Row],[País]],IFERROR(((Emisiones_CH4_CO2eq_LA[[#This Row],[Otras Quemas de Combustible (kilotoneladas CO₂e)]]-Y471)/Y471)*100,0),0)</f>
        <v>7.6923076923076925</v>
      </c>
      <c r="AB472">
        <v>0.04</v>
      </c>
    </row>
    <row r="473" spans="1:28" x14ac:dyDescent="0.25">
      <c r="A473" t="s">
        <v>370</v>
      </c>
      <c r="B473" t="s">
        <v>370</v>
      </c>
      <c r="C473" t="s">
        <v>371</v>
      </c>
      <c r="D473">
        <v>2002</v>
      </c>
      <c r="E473">
        <v>19090</v>
      </c>
      <c r="F473">
        <f>IF(A472=Emisiones_CH4_CO2eq_LA[[#This Row],[País]],IFERROR(Emisiones_CH4_CO2eq_LA[[#This Row],[Agricultura (kilotoneladas CO₂e)]]-E472,0),0)</f>
        <v>740</v>
      </c>
      <c r="G473">
        <f>IF(A472=Emisiones_CH4_CO2eq_LA[[#This Row],[País]],IFERROR(((Emisiones_CH4_CO2eq_LA[[#This Row],[Agricultura (kilotoneladas CO₂e)]]-E472)/E472)*100,0),0)</f>
        <v>4.0326975476839237</v>
      </c>
      <c r="H473">
        <v>5.7396271797955496</v>
      </c>
      <c r="I473">
        <v>20</v>
      </c>
      <c r="J473">
        <f>IF(A472=Emisiones_CH4_CO2eq_LA[[#This Row],[País]],IFERROR(Emisiones_CH4_CO2eq_LA[[#This Row],[Emisiones Fugitivas (kilotoneladas CO₂e)]]-I472,0),0)</f>
        <v>0</v>
      </c>
      <c r="K473">
        <f>IF(A472=Emisiones_CH4_CO2eq_LA[[#This Row],[País]],IFERROR(((Emisiones_CH4_CO2eq_LA[[#This Row],[Emisiones Fugitivas (kilotoneladas CO₂e)]]-I472)/I472)*100,0),0)</f>
        <v>0</v>
      </c>
      <c r="L473">
        <v>6.0132291040288603E-3</v>
      </c>
      <c r="M473">
        <v>1590</v>
      </c>
      <c r="N473">
        <f>IF(A472=Emisiones_CH4_CO2eq_LA[[#This Row],[País]],IFERROR(Emisiones_CH4_CO2eq_LA[[#This Row],[Residuos (kilotoneladas CO₂e)]]-M472,0),0)</f>
        <v>-10</v>
      </c>
      <c r="O473">
        <f>IF(A472=Emisiones_CH4_CO2eq_LA[[#This Row],[País]],IFERROR(((Emisiones_CH4_CO2eq_LA[[#This Row],[Residuos (kilotoneladas CO₂e)]]-M472)/M472)*100,0),0)</f>
        <v>-0.625</v>
      </c>
      <c r="P473">
        <v>0.47805171377029398</v>
      </c>
      <c r="Q473">
        <v>10</v>
      </c>
      <c r="R473">
        <f>IF(A472=Emisiones_CH4_CO2eq_LA[[#This Row],[País]],IFERROR(Emisiones_CH4_CO2eq_LA[[#This Row],[UCTUS (kilotoneladas CO₂e)]]-Q472,0),0)</f>
        <v>10</v>
      </c>
      <c r="S473">
        <f>IF(A472=Emisiones_CH4_CO2eq_LA[[#This Row],[País]],IFERROR(((Emisiones_CH4_CO2eq_LA[[#This Row],[UCTUS (kilotoneladas CO₂e)]]-Q472)/Q472)*100,0),0)</f>
        <v>0</v>
      </c>
      <c r="T473">
        <v>3.0066145520144302E-3</v>
      </c>
      <c r="U473">
        <v>0</v>
      </c>
      <c r="V473">
        <f>IF(A472=Emisiones_CH4_CO2eq_LA[[#This Row],[País]],IFERROR(Emisiones_CH4_CO2eq_LA[[#This Row],[Industria (kilotoneladas CO₂e)]]-U472,0),0)</f>
        <v>0</v>
      </c>
      <c r="W473">
        <f>IF(A472=Emisiones_CH4_CO2eq_LA[[#This Row],[País]],IFERROR(((Emisiones_CH4_CO2eq_LA[[#This Row],[Industria (kilotoneladas CO₂e)]]-U472)/U472)*100,0),0)</f>
        <v>0</v>
      </c>
      <c r="X473">
        <v>0</v>
      </c>
      <c r="Y473">
        <v>140</v>
      </c>
      <c r="Z473">
        <f>IF(A472=Emisiones_CH4_CO2eq_LA[[#This Row],[País]],IFERROR(Emisiones_CH4_CO2eq_LA[[#This Row],[Otras Quemas de Combustible (kilotoneladas CO₂e)]]-Y472,0),0)</f>
        <v>0</v>
      </c>
      <c r="AA473">
        <f>IF(A472=Emisiones_CH4_CO2eq_LA[[#This Row],[País]],IFERROR(((Emisiones_CH4_CO2eq_LA[[#This Row],[Otras Quemas de Combustible (kilotoneladas CO₂e)]]-Y472)/Y472)*100,0),0)</f>
        <v>0</v>
      </c>
      <c r="AB473">
        <v>0.04</v>
      </c>
    </row>
    <row r="474" spans="1:28" x14ac:dyDescent="0.25">
      <c r="A474" t="s">
        <v>370</v>
      </c>
      <c r="B474" t="s">
        <v>370</v>
      </c>
      <c r="C474" t="s">
        <v>371</v>
      </c>
      <c r="D474">
        <v>2003</v>
      </c>
      <c r="E474">
        <v>19590</v>
      </c>
      <c r="F474">
        <f>IF(A473=Emisiones_CH4_CO2eq_LA[[#This Row],[País]],IFERROR(Emisiones_CH4_CO2eq_LA[[#This Row],[Agricultura (kilotoneladas CO₂e)]]-E473,0),0)</f>
        <v>500</v>
      </c>
      <c r="G474">
        <f>IF(A473=Emisiones_CH4_CO2eq_LA[[#This Row],[País]],IFERROR(((Emisiones_CH4_CO2eq_LA[[#This Row],[Agricultura (kilotoneladas CO₂e)]]-E473)/E473)*100,0),0)</f>
        <v>2.6191723415400734</v>
      </c>
      <c r="H474">
        <v>5.8935018050541501</v>
      </c>
      <c r="I474">
        <v>20</v>
      </c>
      <c r="J474">
        <f>IF(A473=Emisiones_CH4_CO2eq_LA[[#This Row],[País]],IFERROR(Emisiones_CH4_CO2eq_LA[[#This Row],[Emisiones Fugitivas (kilotoneladas CO₂e)]]-I473,0),0)</f>
        <v>0</v>
      </c>
      <c r="K474">
        <f>IF(A473=Emisiones_CH4_CO2eq_LA[[#This Row],[País]],IFERROR(((Emisiones_CH4_CO2eq_LA[[#This Row],[Emisiones Fugitivas (kilotoneladas CO₂e)]]-I473)/I473)*100,0),0)</f>
        <v>0</v>
      </c>
      <c r="L474">
        <v>6.0168471720818198E-3</v>
      </c>
      <c r="M474">
        <v>1600</v>
      </c>
      <c r="N474">
        <f>IF(A473=Emisiones_CH4_CO2eq_LA[[#This Row],[País]],IFERROR(Emisiones_CH4_CO2eq_LA[[#This Row],[Residuos (kilotoneladas CO₂e)]]-M473,0),0)</f>
        <v>10</v>
      </c>
      <c r="O474">
        <f>IF(A473=Emisiones_CH4_CO2eq_LA[[#This Row],[País]],IFERROR(((Emisiones_CH4_CO2eq_LA[[#This Row],[Residuos (kilotoneladas CO₂e)]]-M473)/M473)*100,0),0)</f>
        <v>0.62893081761006298</v>
      </c>
      <c r="P474">
        <v>0.48134777376654603</v>
      </c>
      <c r="Q474">
        <v>10</v>
      </c>
      <c r="R474">
        <f>IF(A473=Emisiones_CH4_CO2eq_LA[[#This Row],[País]],IFERROR(Emisiones_CH4_CO2eq_LA[[#This Row],[UCTUS (kilotoneladas CO₂e)]]-Q473,0),0)</f>
        <v>0</v>
      </c>
      <c r="S474">
        <f>IF(A473=Emisiones_CH4_CO2eq_LA[[#This Row],[País]],IFERROR(((Emisiones_CH4_CO2eq_LA[[#This Row],[UCTUS (kilotoneladas CO₂e)]]-Q473)/Q473)*100,0),0)</f>
        <v>0</v>
      </c>
      <c r="T474">
        <v>3.0084235860409099E-3</v>
      </c>
      <c r="U474">
        <v>0</v>
      </c>
      <c r="V474">
        <f>IF(A473=Emisiones_CH4_CO2eq_LA[[#This Row],[País]],IFERROR(Emisiones_CH4_CO2eq_LA[[#This Row],[Industria (kilotoneladas CO₂e)]]-U473,0),0)</f>
        <v>0</v>
      </c>
      <c r="W474">
        <f>IF(A473=Emisiones_CH4_CO2eq_LA[[#This Row],[País]],IFERROR(((Emisiones_CH4_CO2eq_LA[[#This Row],[Industria (kilotoneladas CO₂e)]]-U473)/U473)*100,0),0)</f>
        <v>0</v>
      </c>
      <c r="X474">
        <v>0</v>
      </c>
      <c r="Y474">
        <v>150</v>
      </c>
      <c r="Z474">
        <f>IF(A473=Emisiones_CH4_CO2eq_LA[[#This Row],[País]],IFERROR(Emisiones_CH4_CO2eq_LA[[#This Row],[Otras Quemas de Combustible (kilotoneladas CO₂e)]]-Y473,0),0)</f>
        <v>10</v>
      </c>
      <c r="AA474">
        <f>IF(A473=Emisiones_CH4_CO2eq_LA[[#This Row],[País]],IFERROR(((Emisiones_CH4_CO2eq_LA[[#This Row],[Otras Quemas de Combustible (kilotoneladas CO₂e)]]-Y473)/Y473)*100,0),0)</f>
        <v>7.1428571428571423</v>
      </c>
      <c r="AB474">
        <v>0.05</v>
      </c>
    </row>
    <row r="475" spans="1:28" x14ac:dyDescent="0.25">
      <c r="A475" t="s">
        <v>370</v>
      </c>
      <c r="B475" t="s">
        <v>370</v>
      </c>
      <c r="C475" t="s">
        <v>371</v>
      </c>
      <c r="D475">
        <v>2004</v>
      </c>
      <c r="E475">
        <v>20150</v>
      </c>
      <c r="F475">
        <f>IF(A474=Emisiones_CH4_CO2eq_LA[[#This Row],[País]],IFERROR(Emisiones_CH4_CO2eq_LA[[#This Row],[Agricultura (kilotoneladas CO₂e)]]-E474,0),0)</f>
        <v>560</v>
      </c>
      <c r="G475">
        <f>IF(A474=Emisiones_CH4_CO2eq_LA[[#This Row],[País]],IFERROR(((Emisiones_CH4_CO2eq_LA[[#This Row],[Agricultura (kilotoneladas CO₂e)]]-E474)/E474)*100,0),0)</f>
        <v>2.8586013272077588</v>
      </c>
      <c r="H475">
        <v>6.0674495633845202</v>
      </c>
      <c r="I475">
        <v>20</v>
      </c>
      <c r="J475">
        <f>IF(A474=Emisiones_CH4_CO2eq_LA[[#This Row],[País]],IFERROR(Emisiones_CH4_CO2eq_LA[[#This Row],[Emisiones Fugitivas (kilotoneladas CO₂e)]]-I474,0),0)</f>
        <v>0</v>
      </c>
      <c r="K475">
        <f>IF(A474=Emisiones_CH4_CO2eq_LA[[#This Row],[País]],IFERROR(((Emisiones_CH4_CO2eq_LA[[#This Row],[Emisiones Fugitivas (kilotoneladas CO₂e)]]-I474)/I474)*100,0),0)</f>
        <v>0</v>
      </c>
      <c r="L475">
        <v>6.02228244504667E-3</v>
      </c>
      <c r="M475">
        <v>1610</v>
      </c>
      <c r="N475">
        <f>IF(A474=Emisiones_CH4_CO2eq_LA[[#This Row],[País]],IFERROR(Emisiones_CH4_CO2eq_LA[[#This Row],[Residuos (kilotoneladas CO₂e)]]-M474,0),0)</f>
        <v>10</v>
      </c>
      <c r="O475">
        <f>IF(A474=Emisiones_CH4_CO2eq_LA[[#This Row],[País]],IFERROR(((Emisiones_CH4_CO2eq_LA[[#This Row],[Residuos (kilotoneladas CO₂e)]]-M474)/M474)*100,0),0)</f>
        <v>0.625</v>
      </c>
      <c r="P475">
        <v>0.48479373682625698</v>
      </c>
      <c r="Q475">
        <v>20</v>
      </c>
      <c r="R475">
        <f>IF(A474=Emisiones_CH4_CO2eq_LA[[#This Row],[País]],IFERROR(Emisiones_CH4_CO2eq_LA[[#This Row],[UCTUS (kilotoneladas CO₂e)]]-Q474,0),0)</f>
        <v>10</v>
      </c>
      <c r="S475">
        <f>IF(A474=Emisiones_CH4_CO2eq_LA[[#This Row],[País]],IFERROR(((Emisiones_CH4_CO2eq_LA[[#This Row],[UCTUS (kilotoneladas CO₂e)]]-Q474)/Q474)*100,0),0)</f>
        <v>100</v>
      </c>
      <c r="T475">
        <v>6.02228244504667E-3</v>
      </c>
      <c r="U475">
        <v>0</v>
      </c>
      <c r="V475">
        <f>IF(A474=Emisiones_CH4_CO2eq_LA[[#This Row],[País]],IFERROR(Emisiones_CH4_CO2eq_LA[[#This Row],[Industria (kilotoneladas CO₂e)]]-U474,0),0)</f>
        <v>0</v>
      </c>
      <c r="W475">
        <f>IF(A474=Emisiones_CH4_CO2eq_LA[[#This Row],[País]],IFERROR(((Emisiones_CH4_CO2eq_LA[[#This Row],[Industria (kilotoneladas CO₂e)]]-U474)/U474)*100,0),0)</f>
        <v>0</v>
      </c>
      <c r="X475">
        <v>0</v>
      </c>
      <c r="Y475">
        <v>160</v>
      </c>
      <c r="Z475">
        <f>IF(A474=Emisiones_CH4_CO2eq_LA[[#This Row],[País]],IFERROR(Emisiones_CH4_CO2eq_LA[[#This Row],[Otras Quemas de Combustible (kilotoneladas CO₂e)]]-Y474,0),0)</f>
        <v>10</v>
      </c>
      <c r="AA475">
        <f>IF(A474=Emisiones_CH4_CO2eq_LA[[#This Row],[País]],IFERROR(((Emisiones_CH4_CO2eq_LA[[#This Row],[Otras Quemas de Combustible (kilotoneladas CO₂e)]]-Y474)/Y474)*100,0),0)</f>
        <v>6.666666666666667</v>
      </c>
      <c r="AB475">
        <v>0.05</v>
      </c>
    </row>
    <row r="476" spans="1:28" x14ac:dyDescent="0.25">
      <c r="A476" t="s">
        <v>370</v>
      </c>
      <c r="B476" t="s">
        <v>370</v>
      </c>
      <c r="C476" t="s">
        <v>371</v>
      </c>
      <c r="D476">
        <v>2005</v>
      </c>
      <c r="E476">
        <v>20290</v>
      </c>
      <c r="F476">
        <f>IF(A475=Emisiones_CH4_CO2eq_LA[[#This Row],[País]],IFERROR(Emisiones_CH4_CO2eq_LA[[#This Row],[Agricultura (kilotoneladas CO₂e)]]-E475,0),0)</f>
        <v>140</v>
      </c>
      <c r="G476">
        <f>IF(A475=Emisiones_CH4_CO2eq_LA[[#This Row],[País]],IFERROR(((Emisiones_CH4_CO2eq_LA[[#This Row],[Agricultura (kilotoneladas CO₂e)]]-E475)/E475)*100,0),0)</f>
        <v>0.69478908188585609</v>
      </c>
      <c r="H476">
        <v>6.1077664057796497</v>
      </c>
      <c r="I476">
        <v>20</v>
      </c>
      <c r="J476">
        <f>IF(A475=Emisiones_CH4_CO2eq_LA[[#This Row],[País]],IFERROR(Emisiones_CH4_CO2eq_LA[[#This Row],[Emisiones Fugitivas (kilotoneladas CO₂e)]]-I475,0),0)</f>
        <v>0</v>
      </c>
      <c r="K476">
        <f>IF(A475=Emisiones_CH4_CO2eq_LA[[#This Row],[País]],IFERROR(((Emisiones_CH4_CO2eq_LA[[#This Row],[Emisiones Fugitivas (kilotoneladas CO₂e)]]-I475)/I475)*100,0),0)</f>
        <v>0</v>
      </c>
      <c r="L476">
        <v>6.0204695966285301E-3</v>
      </c>
      <c r="M476">
        <v>1620</v>
      </c>
      <c r="N476">
        <f>IF(A475=Emisiones_CH4_CO2eq_LA[[#This Row],[País]],IFERROR(Emisiones_CH4_CO2eq_LA[[#This Row],[Residuos (kilotoneladas CO₂e)]]-M475,0),0)</f>
        <v>10</v>
      </c>
      <c r="O476">
        <f>IF(A475=Emisiones_CH4_CO2eq_LA[[#This Row],[País]],IFERROR(((Emisiones_CH4_CO2eq_LA[[#This Row],[Residuos (kilotoneladas CO₂e)]]-M475)/M475)*100,0),0)</f>
        <v>0.6211180124223602</v>
      </c>
      <c r="P476">
        <v>0.48765803732691099</v>
      </c>
      <c r="Q476">
        <v>70</v>
      </c>
      <c r="R476">
        <f>IF(A475=Emisiones_CH4_CO2eq_LA[[#This Row],[País]],IFERROR(Emisiones_CH4_CO2eq_LA[[#This Row],[UCTUS (kilotoneladas CO₂e)]]-Q475,0),0)</f>
        <v>50</v>
      </c>
      <c r="S476">
        <f>IF(A475=Emisiones_CH4_CO2eq_LA[[#This Row],[País]],IFERROR(((Emisiones_CH4_CO2eq_LA[[#This Row],[UCTUS (kilotoneladas CO₂e)]]-Q475)/Q475)*100,0),0)</f>
        <v>250</v>
      </c>
      <c r="T476">
        <v>2.1071643588199799E-2</v>
      </c>
      <c r="U476">
        <v>0</v>
      </c>
      <c r="V476">
        <f>IF(A475=Emisiones_CH4_CO2eq_LA[[#This Row],[País]],IFERROR(Emisiones_CH4_CO2eq_LA[[#This Row],[Industria (kilotoneladas CO₂e)]]-U475,0),0)</f>
        <v>0</v>
      </c>
      <c r="W476">
        <f>IF(A475=Emisiones_CH4_CO2eq_LA[[#This Row],[País]],IFERROR(((Emisiones_CH4_CO2eq_LA[[#This Row],[Industria (kilotoneladas CO₂e)]]-U475)/U475)*100,0),0)</f>
        <v>0</v>
      </c>
      <c r="X476">
        <v>0</v>
      </c>
      <c r="Y476">
        <v>170</v>
      </c>
      <c r="Z476">
        <f>IF(A475=Emisiones_CH4_CO2eq_LA[[#This Row],[País]],IFERROR(Emisiones_CH4_CO2eq_LA[[#This Row],[Otras Quemas de Combustible (kilotoneladas CO₂e)]]-Y475,0),0)</f>
        <v>10</v>
      </c>
      <c r="AA476">
        <f>IF(A475=Emisiones_CH4_CO2eq_LA[[#This Row],[País]],IFERROR(((Emisiones_CH4_CO2eq_LA[[#This Row],[Otras Quemas de Combustible (kilotoneladas CO₂e)]]-Y475)/Y475)*100,0),0)</f>
        <v>6.25</v>
      </c>
      <c r="AB476">
        <v>0.05</v>
      </c>
    </row>
    <row r="477" spans="1:28" x14ac:dyDescent="0.25">
      <c r="A477" t="s">
        <v>370</v>
      </c>
      <c r="B477" t="s">
        <v>370</v>
      </c>
      <c r="C477" t="s">
        <v>371</v>
      </c>
      <c r="D477">
        <v>2006</v>
      </c>
      <c r="E477">
        <v>21010</v>
      </c>
      <c r="F477">
        <f>IF(A476=Emisiones_CH4_CO2eq_LA[[#This Row],[País]],IFERROR(Emisiones_CH4_CO2eq_LA[[#This Row],[Agricultura (kilotoneladas CO₂e)]]-E476,0),0)</f>
        <v>720</v>
      </c>
      <c r="G477">
        <f>IF(A476=Emisiones_CH4_CO2eq_LA[[#This Row],[País]],IFERROR(((Emisiones_CH4_CO2eq_LA[[#This Row],[Agricultura (kilotoneladas CO₂e)]]-E476)/E476)*100,0),0)</f>
        <v>3.5485460818137011</v>
      </c>
      <c r="H477">
        <v>6.3187969924812002</v>
      </c>
      <c r="I477">
        <v>20</v>
      </c>
      <c r="J477">
        <f>IF(A476=Emisiones_CH4_CO2eq_LA[[#This Row],[País]],IFERROR(Emisiones_CH4_CO2eq_LA[[#This Row],[Emisiones Fugitivas (kilotoneladas CO₂e)]]-I476,0),0)</f>
        <v>0</v>
      </c>
      <c r="K477">
        <f>IF(A476=Emisiones_CH4_CO2eq_LA[[#This Row],[País]],IFERROR(((Emisiones_CH4_CO2eq_LA[[#This Row],[Emisiones Fugitivas (kilotoneladas CO₂e)]]-I476)/I476)*100,0),0)</f>
        <v>0</v>
      </c>
      <c r="L477">
        <v>6.0150375939849602E-3</v>
      </c>
      <c r="M477">
        <v>1640</v>
      </c>
      <c r="N477">
        <f>IF(A476=Emisiones_CH4_CO2eq_LA[[#This Row],[País]],IFERROR(Emisiones_CH4_CO2eq_LA[[#This Row],[Residuos (kilotoneladas CO₂e)]]-M476,0),0)</f>
        <v>20</v>
      </c>
      <c r="O477">
        <f>IF(A476=Emisiones_CH4_CO2eq_LA[[#This Row],[País]],IFERROR(((Emisiones_CH4_CO2eq_LA[[#This Row],[Residuos (kilotoneladas CO₂e)]]-M476)/M476)*100,0),0)</f>
        <v>1.2345679012345678</v>
      </c>
      <c r="P477">
        <v>0.49323308270676602</v>
      </c>
      <c r="Q477">
        <v>10</v>
      </c>
      <c r="R477">
        <f>IF(A476=Emisiones_CH4_CO2eq_LA[[#This Row],[País]],IFERROR(Emisiones_CH4_CO2eq_LA[[#This Row],[UCTUS (kilotoneladas CO₂e)]]-Q476,0),0)</f>
        <v>-60</v>
      </c>
      <c r="S477">
        <f>IF(A476=Emisiones_CH4_CO2eq_LA[[#This Row],[País]],IFERROR(((Emisiones_CH4_CO2eq_LA[[#This Row],[UCTUS (kilotoneladas CO₂e)]]-Q476)/Q476)*100,0),0)</f>
        <v>-85.714285714285708</v>
      </c>
      <c r="T477">
        <v>3.0075187969924801E-3</v>
      </c>
      <c r="U477">
        <v>0</v>
      </c>
      <c r="V477">
        <f>IF(A476=Emisiones_CH4_CO2eq_LA[[#This Row],[País]],IFERROR(Emisiones_CH4_CO2eq_LA[[#This Row],[Industria (kilotoneladas CO₂e)]]-U476,0),0)</f>
        <v>0</v>
      </c>
      <c r="W477">
        <f>IF(A476=Emisiones_CH4_CO2eq_LA[[#This Row],[País]],IFERROR(((Emisiones_CH4_CO2eq_LA[[#This Row],[Industria (kilotoneladas CO₂e)]]-U476)/U476)*100,0),0)</f>
        <v>0</v>
      </c>
      <c r="X477">
        <v>0</v>
      </c>
      <c r="Y477">
        <v>170</v>
      </c>
      <c r="Z477">
        <f>IF(A476=Emisiones_CH4_CO2eq_LA[[#This Row],[País]],IFERROR(Emisiones_CH4_CO2eq_LA[[#This Row],[Otras Quemas de Combustible (kilotoneladas CO₂e)]]-Y476,0),0)</f>
        <v>0</v>
      </c>
      <c r="AA477">
        <f>IF(A476=Emisiones_CH4_CO2eq_LA[[#This Row],[País]],IFERROR(((Emisiones_CH4_CO2eq_LA[[#This Row],[Otras Quemas de Combustible (kilotoneladas CO₂e)]]-Y476)/Y476)*100,0),0)</f>
        <v>0</v>
      </c>
      <c r="AB477">
        <v>0.05</v>
      </c>
    </row>
    <row r="478" spans="1:28" x14ac:dyDescent="0.25">
      <c r="A478" t="s">
        <v>370</v>
      </c>
      <c r="B478" t="s">
        <v>370</v>
      </c>
      <c r="C478" t="s">
        <v>371</v>
      </c>
      <c r="D478">
        <v>2007</v>
      </c>
      <c r="E478">
        <v>20520</v>
      </c>
      <c r="F478">
        <f>IF(A477=Emisiones_CH4_CO2eq_LA[[#This Row],[País]],IFERROR(Emisiones_CH4_CO2eq_LA[[#This Row],[Agricultura (kilotoneladas CO₂e)]]-E477,0),0)</f>
        <v>-490</v>
      </c>
      <c r="G478">
        <f>IF(A477=Emisiones_CH4_CO2eq_LA[[#This Row],[País]],IFERROR(((Emisiones_CH4_CO2eq_LA[[#This Row],[Agricultura (kilotoneladas CO₂e)]]-E477)/E477)*100,0),0)</f>
        <v>-2.3322227510709186</v>
      </c>
      <c r="H478">
        <v>6.15846338535414</v>
      </c>
      <c r="I478">
        <v>20</v>
      </c>
      <c r="J478">
        <f>IF(A477=Emisiones_CH4_CO2eq_LA[[#This Row],[País]],IFERROR(Emisiones_CH4_CO2eq_LA[[#This Row],[Emisiones Fugitivas (kilotoneladas CO₂e)]]-I477,0),0)</f>
        <v>0</v>
      </c>
      <c r="K478">
        <f>IF(A477=Emisiones_CH4_CO2eq_LA[[#This Row],[País]],IFERROR(((Emisiones_CH4_CO2eq_LA[[#This Row],[Emisiones Fugitivas (kilotoneladas CO₂e)]]-I477)/I477)*100,0),0)</f>
        <v>0</v>
      </c>
      <c r="L478">
        <v>6.0024009603841504E-3</v>
      </c>
      <c r="M478">
        <v>1650</v>
      </c>
      <c r="N478">
        <f>IF(A477=Emisiones_CH4_CO2eq_LA[[#This Row],[País]],IFERROR(Emisiones_CH4_CO2eq_LA[[#This Row],[Residuos (kilotoneladas CO₂e)]]-M477,0),0)</f>
        <v>10</v>
      </c>
      <c r="O478">
        <f>IF(A477=Emisiones_CH4_CO2eq_LA[[#This Row],[País]],IFERROR(((Emisiones_CH4_CO2eq_LA[[#This Row],[Residuos (kilotoneladas CO₂e)]]-M477)/M477)*100,0),0)</f>
        <v>0.6097560975609756</v>
      </c>
      <c r="P478">
        <v>0.49519807923169201</v>
      </c>
      <c r="Q478">
        <v>10</v>
      </c>
      <c r="R478">
        <f>IF(A477=Emisiones_CH4_CO2eq_LA[[#This Row],[País]],IFERROR(Emisiones_CH4_CO2eq_LA[[#This Row],[UCTUS (kilotoneladas CO₂e)]]-Q477,0),0)</f>
        <v>0</v>
      </c>
      <c r="S478">
        <f>IF(A477=Emisiones_CH4_CO2eq_LA[[#This Row],[País]],IFERROR(((Emisiones_CH4_CO2eq_LA[[#This Row],[UCTUS (kilotoneladas CO₂e)]]-Q477)/Q477)*100,0),0)</f>
        <v>0</v>
      </c>
      <c r="T478">
        <v>3.00120048019207E-3</v>
      </c>
      <c r="U478">
        <v>0</v>
      </c>
      <c r="V478">
        <f>IF(A477=Emisiones_CH4_CO2eq_LA[[#This Row],[País]],IFERROR(Emisiones_CH4_CO2eq_LA[[#This Row],[Industria (kilotoneladas CO₂e)]]-U477,0),0)</f>
        <v>0</v>
      </c>
      <c r="W478">
        <f>IF(A477=Emisiones_CH4_CO2eq_LA[[#This Row],[País]],IFERROR(((Emisiones_CH4_CO2eq_LA[[#This Row],[Industria (kilotoneladas CO₂e)]]-U477)/U477)*100,0),0)</f>
        <v>0</v>
      </c>
      <c r="X478">
        <v>0</v>
      </c>
      <c r="Y478">
        <v>180</v>
      </c>
      <c r="Z478">
        <f>IF(A477=Emisiones_CH4_CO2eq_LA[[#This Row],[País]],IFERROR(Emisiones_CH4_CO2eq_LA[[#This Row],[Otras Quemas de Combustible (kilotoneladas CO₂e)]]-Y477,0),0)</f>
        <v>10</v>
      </c>
      <c r="AA478">
        <f>IF(A477=Emisiones_CH4_CO2eq_LA[[#This Row],[País]],IFERROR(((Emisiones_CH4_CO2eq_LA[[#This Row],[Otras Quemas de Combustible (kilotoneladas CO₂e)]]-Y477)/Y477)*100,0),0)</f>
        <v>5.8823529411764701</v>
      </c>
      <c r="AB478">
        <v>0.05</v>
      </c>
    </row>
    <row r="479" spans="1:28" x14ac:dyDescent="0.25">
      <c r="A479" t="s">
        <v>370</v>
      </c>
      <c r="B479" t="s">
        <v>370</v>
      </c>
      <c r="C479" t="s">
        <v>371</v>
      </c>
      <c r="D479">
        <v>2008</v>
      </c>
      <c r="E479">
        <v>21000</v>
      </c>
      <c r="F479">
        <f>IF(A478=Emisiones_CH4_CO2eq_LA[[#This Row],[País]],IFERROR(Emisiones_CH4_CO2eq_LA[[#This Row],[Agricultura (kilotoneladas CO₂e)]]-E478,0),0)</f>
        <v>480</v>
      </c>
      <c r="G479">
        <f>IF(A478=Emisiones_CH4_CO2eq_LA[[#This Row],[País]],IFERROR(((Emisiones_CH4_CO2eq_LA[[#This Row],[Agricultura (kilotoneladas CO₂e)]]-E478)/E478)*100,0),0)</f>
        <v>2.3391812865497075</v>
      </c>
      <c r="H479">
        <v>6.2874251497005904</v>
      </c>
      <c r="I479">
        <v>20</v>
      </c>
      <c r="J479">
        <f>IF(A478=Emisiones_CH4_CO2eq_LA[[#This Row],[País]],IFERROR(Emisiones_CH4_CO2eq_LA[[#This Row],[Emisiones Fugitivas (kilotoneladas CO₂e)]]-I478,0),0)</f>
        <v>0</v>
      </c>
      <c r="K479">
        <f>IF(A478=Emisiones_CH4_CO2eq_LA[[#This Row],[País]],IFERROR(((Emisiones_CH4_CO2eq_LA[[#This Row],[Emisiones Fugitivas (kilotoneladas CO₂e)]]-I478)/I478)*100,0),0)</f>
        <v>0</v>
      </c>
      <c r="L479">
        <v>5.9880239520958001E-3</v>
      </c>
      <c r="M479">
        <v>1670</v>
      </c>
      <c r="N479">
        <f>IF(A478=Emisiones_CH4_CO2eq_LA[[#This Row],[País]],IFERROR(Emisiones_CH4_CO2eq_LA[[#This Row],[Residuos (kilotoneladas CO₂e)]]-M478,0),0)</f>
        <v>20</v>
      </c>
      <c r="O479">
        <f>IF(A478=Emisiones_CH4_CO2eq_LA[[#This Row],[País]],IFERROR(((Emisiones_CH4_CO2eq_LA[[#This Row],[Residuos (kilotoneladas CO₂e)]]-M478)/M478)*100,0),0)</f>
        <v>1.2121212121212122</v>
      </c>
      <c r="P479">
        <v>0.5</v>
      </c>
      <c r="Q479">
        <v>30</v>
      </c>
      <c r="R479">
        <f>IF(A478=Emisiones_CH4_CO2eq_LA[[#This Row],[País]],IFERROR(Emisiones_CH4_CO2eq_LA[[#This Row],[UCTUS (kilotoneladas CO₂e)]]-Q478,0),0)</f>
        <v>20</v>
      </c>
      <c r="S479">
        <f>IF(A478=Emisiones_CH4_CO2eq_LA[[#This Row],[País]],IFERROR(((Emisiones_CH4_CO2eq_LA[[#This Row],[UCTUS (kilotoneladas CO₂e)]]-Q478)/Q478)*100,0),0)</f>
        <v>200</v>
      </c>
      <c r="T479">
        <v>8.9820359281437105E-3</v>
      </c>
      <c r="U479">
        <v>0</v>
      </c>
      <c r="V479">
        <f>IF(A478=Emisiones_CH4_CO2eq_LA[[#This Row],[País]],IFERROR(Emisiones_CH4_CO2eq_LA[[#This Row],[Industria (kilotoneladas CO₂e)]]-U478,0),0)</f>
        <v>0</v>
      </c>
      <c r="W479">
        <f>IF(A478=Emisiones_CH4_CO2eq_LA[[#This Row],[País]],IFERROR(((Emisiones_CH4_CO2eq_LA[[#This Row],[Industria (kilotoneladas CO₂e)]]-U478)/U478)*100,0),0)</f>
        <v>0</v>
      </c>
      <c r="X479">
        <v>0</v>
      </c>
      <c r="Y479">
        <v>190</v>
      </c>
      <c r="Z479">
        <f>IF(A478=Emisiones_CH4_CO2eq_LA[[#This Row],[País]],IFERROR(Emisiones_CH4_CO2eq_LA[[#This Row],[Otras Quemas de Combustible (kilotoneladas CO₂e)]]-Y478,0),0)</f>
        <v>10</v>
      </c>
      <c r="AA479">
        <f>IF(A478=Emisiones_CH4_CO2eq_LA[[#This Row],[País]],IFERROR(((Emisiones_CH4_CO2eq_LA[[#This Row],[Otras Quemas de Combustible (kilotoneladas CO₂e)]]-Y478)/Y478)*100,0),0)</f>
        <v>5.5555555555555554</v>
      </c>
      <c r="AB479">
        <v>0.06</v>
      </c>
    </row>
    <row r="480" spans="1:28" x14ac:dyDescent="0.25">
      <c r="A480" t="s">
        <v>370</v>
      </c>
      <c r="B480" t="s">
        <v>370</v>
      </c>
      <c r="C480" t="s">
        <v>371</v>
      </c>
      <c r="D480">
        <v>2009</v>
      </c>
      <c r="E480">
        <v>20570</v>
      </c>
      <c r="F480">
        <f>IF(A479=Emisiones_CH4_CO2eq_LA[[#This Row],[País]],IFERROR(Emisiones_CH4_CO2eq_LA[[#This Row],[Agricultura (kilotoneladas CO₂e)]]-E479,0),0)</f>
        <v>-430</v>
      </c>
      <c r="G480">
        <f>IF(A479=Emisiones_CH4_CO2eq_LA[[#This Row],[País]],IFERROR(((Emisiones_CH4_CO2eq_LA[[#This Row],[Agricultura (kilotoneladas CO₂e)]]-E479)/E479)*100,0),0)</f>
        <v>-2.0476190476190479</v>
      </c>
      <c r="H480">
        <v>6.1402985074626804</v>
      </c>
      <c r="I480">
        <v>20</v>
      </c>
      <c r="J480">
        <f>IF(A479=Emisiones_CH4_CO2eq_LA[[#This Row],[País]],IFERROR(Emisiones_CH4_CO2eq_LA[[#This Row],[Emisiones Fugitivas (kilotoneladas CO₂e)]]-I479,0),0)</f>
        <v>0</v>
      </c>
      <c r="K480">
        <f>IF(A479=Emisiones_CH4_CO2eq_LA[[#This Row],[País]],IFERROR(((Emisiones_CH4_CO2eq_LA[[#This Row],[Emisiones Fugitivas (kilotoneladas CO₂e)]]-I479)/I479)*100,0),0)</f>
        <v>0</v>
      </c>
      <c r="L480">
        <v>5.9701492537313399E-3</v>
      </c>
      <c r="M480">
        <v>1680</v>
      </c>
      <c r="N480">
        <f>IF(A479=Emisiones_CH4_CO2eq_LA[[#This Row],[País]],IFERROR(Emisiones_CH4_CO2eq_LA[[#This Row],[Residuos (kilotoneladas CO₂e)]]-M479,0),0)</f>
        <v>10</v>
      </c>
      <c r="O480">
        <f>IF(A479=Emisiones_CH4_CO2eq_LA[[#This Row],[País]],IFERROR(((Emisiones_CH4_CO2eq_LA[[#This Row],[Residuos (kilotoneladas CO₂e)]]-M479)/M479)*100,0),0)</f>
        <v>0.5988023952095809</v>
      </c>
      <c r="P480">
        <v>0.50149253731343202</v>
      </c>
      <c r="Q480">
        <v>20</v>
      </c>
      <c r="R480">
        <f>IF(A479=Emisiones_CH4_CO2eq_LA[[#This Row],[País]],IFERROR(Emisiones_CH4_CO2eq_LA[[#This Row],[UCTUS (kilotoneladas CO₂e)]]-Q479,0),0)</f>
        <v>-10</v>
      </c>
      <c r="S480">
        <f>IF(A479=Emisiones_CH4_CO2eq_LA[[#This Row],[País]],IFERROR(((Emisiones_CH4_CO2eq_LA[[#This Row],[UCTUS (kilotoneladas CO₂e)]]-Q479)/Q479)*100,0),0)</f>
        <v>-33.333333333333329</v>
      </c>
      <c r="T480">
        <v>5.9701492537313399E-3</v>
      </c>
      <c r="U480">
        <v>0</v>
      </c>
      <c r="V480">
        <f>IF(A479=Emisiones_CH4_CO2eq_LA[[#This Row],[País]],IFERROR(Emisiones_CH4_CO2eq_LA[[#This Row],[Industria (kilotoneladas CO₂e)]]-U479,0),0)</f>
        <v>0</v>
      </c>
      <c r="W480">
        <f>IF(A479=Emisiones_CH4_CO2eq_LA[[#This Row],[País]],IFERROR(((Emisiones_CH4_CO2eq_LA[[#This Row],[Industria (kilotoneladas CO₂e)]]-U479)/U479)*100,0),0)</f>
        <v>0</v>
      </c>
      <c r="X480">
        <v>0</v>
      </c>
      <c r="Y480">
        <v>200</v>
      </c>
      <c r="Z480">
        <f>IF(A479=Emisiones_CH4_CO2eq_LA[[#This Row],[País]],IFERROR(Emisiones_CH4_CO2eq_LA[[#This Row],[Otras Quemas de Combustible (kilotoneladas CO₂e)]]-Y479,0),0)</f>
        <v>10</v>
      </c>
      <c r="AA480">
        <f>IF(A479=Emisiones_CH4_CO2eq_LA[[#This Row],[País]],IFERROR(((Emisiones_CH4_CO2eq_LA[[#This Row],[Otras Quemas de Combustible (kilotoneladas CO₂e)]]-Y479)/Y479)*100,0),0)</f>
        <v>5.2631578947368416</v>
      </c>
      <c r="AB480">
        <v>0.06</v>
      </c>
    </row>
    <row r="481" spans="1:28" x14ac:dyDescent="0.25">
      <c r="A481" t="s">
        <v>370</v>
      </c>
      <c r="B481" t="s">
        <v>370</v>
      </c>
      <c r="C481" t="s">
        <v>371</v>
      </c>
      <c r="D481">
        <v>2010</v>
      </c>
      <c r="E481">
        <v>19490</v>
      </c>
      <c r="F481">
        <f>IF(A480=Emisiones_CH4_CO2eq_LA[[#This Row],[País]],IFERROR(Emisiones_CH4_CO2eq_LA[[#This Row],[Agricultura (kilotoneladas CO₂e)]]-E480,0),0)</f>
        <v>-1080</v>
      </c>
      <c r="G481">
        <f>IF(A480=Emisiones_CH4_CO2eq_LA[[#This Row],[País]],IFERROR(((Emisiones_CH4_CO2eq_LA[[#This Row],[Agricultura (kilotoneladas CO₂e)]]-E480)/E480)*100,0),0)</f>
        <v>-5.2503646086533786</v>
      </c>
      <c r="H481">
        <v>5.80232211967847</v>
      </c>
      <c r="I481">
        <v>20</v>
      </c>
      <c r="J481">
        <f>IF(A480=Emisiones_CH4_CO2eq_LA[[#This Row],[País]],IFERROR(Emisiones_CH4_CO2eq_LA[[#This Row],[Emisiones Fugitivas (kilotoneladas CO₂e)]]-I480,0),0)</f>
        <v>0</v>
      </c>
      <c r="K481">
        <f>IF(A480=Emisiones_CH4_CO2eq_LA[[#This Row],[País]],IFERROR(((Emisiones_CH4_CO2eq_LA[[#This Row],[Emisiones Fugitivas (kilotoneladas CO₂e)]]-I480)/I480)*100,0),0)</f>
        <v>0</v>
      </c>
      <c r="L481">
        <v>5.9541530217326498E-3</v>
      </c>
      <c r="M481">
        <v>1700</v>
      </c>
      <c r="N481">
        <f>IF(A480=Emisiones_CH4_CO2eq_LA[[#This Row],[País]],IFERROR(Emisiones_CH4_CO2eq_LA[[#This Row],[Residuos (kilotoneladas CO₂e)]]-M480,0),0)</f>
        <v>20</v>
      </c>
      <c r="O481">
        <f>IF(A480=Emisiones_CH4_CO2eq_LA[[#This Row],[País]],IFERROR(((Emisiones_CH4_CO2eq_LA[[#This Row],[Residuos (kilotoneladas CO₂e)]]-M480)/M480)*100,0),0)</f>
        <v>1.1904761904761905</v>
      </c>
      <c r="P481">
        <v>0.50610300684727505</v>
      </c>
      <c r="Q481">
        <v>0</v>
      </c>
      <c r="R481">
        <f>IF(A480=Emisiones_CH4_CO2eq_LA[[#This Row],[País]],IFERROR(Emisiones_CH4_CO2eq_LA[[#This Row],[UCTUS (kilotoneladas CO₂e)]]-Q480,0),0)</f>
        <v>-20</v>
      </c>
      <c r="S481">
        <f>IF(A480=Emisiones_CH4_CO2eq_LA[[#This Row],[País]],IFERROR(((Emisiones_CH4_CO2eq_LA[[#This Row],[UCTUS (kilotoneladas CO₂e)]]-Q480)/Q480)*100,0),0)</f>
        <v>-100</v>
      </c>
      <c r="T481">
        <v>0</v>
      </c>
      <c r="U481">
        <v>0</v>
      </c>
      <c r="V481">
        <f>IF(A480=Emisiones_CH4_CO2eq_LA[[#This Row],[País]],IFERROR(Emisiones_CH4_CO2eq_LA[[#This Row],[Industria (kilotoneladas CO₂e)]]-U480,0),0)</f>
        <v>0</v>
      </c>
      <c r="W481">
        <f>IF(A480=Emisiones_CH4_CO2eq_LA[[#This Row],[País]],IFERROR(((Emisiones_CH4_CO2eq_LA[[#This Row],[Industria (kilotoneladas CO₂e)]]-U480)/U480)*100,0),0)</f>
        <v>0</v>
      </c>
      <c r="X481">
        <v>0</v>
      </c>
      <c r="Y481">
        <v>200</v>
      </c>
      <c r="Z481">
        <f>IF(A480=Emisiones_CH4_CO2eq_LA[[#This Row],[País]],IFERROR(Emisiones_CH4_CO2eq_LA[[#This Row],[Otras Quemas de Combustible (kilotoneladas CO₂e)]]-Y480,0),0)</f>
        <v>0</v>
      </c>
      <c r="AA481">
        <f>IF(A480=Emisiones_CH4_CO2eq_LA[[#This Row],[País]],IFERROR(((Emisiones_CH4_CO2eq_LA[[#This Row],[Otras Quemas de Combustible (kilotoneladas CO₂e)]]-Y480)/Y480)*100,0),0)</f>
        <v>0</v>
      </c>
      <c r="AB481">
        <v>0.06</v>
      </c>
    </row>
    <row r="482" spans="1:28" x14ac:dyDescent="0.25">
      <c r="A482" t="s">
        <v>370</v>
      </c>
      <c r="B482" t="s">
        <v>370</v>
      </c>
      <c r="C482" t="s">
        <v>371</v>
      </c>
      <c r="D482">
        <v>2011</v>
      </c>
      <c r="E482">
        <v>19730</v>
      </c>
      <c r="F482">
        <f>IF(A481=Emisiones_CH4_CO2eq_LA[[#This Row],[País]],IFERROR(Emisiones_CH4_CO2eq_LA[[#This Row],[Agricultura (kilotoneladas CO₂e)]]-E481,0),0)</f>
        <v>240</v>
      </c>
      <c r="G482">
        <f>IF(A481=Emisiones_CH4_CO2eq_LA[[#This Row],[País]],IFERROR(((Emisiones_CH4_CO2eq_LA[[#This Row],[Agricultura (kilotoneladas CO₂e)]]-E481)/E481)*100,0),0)</f>
        <v>1.2314007183170856</v>
      </c>
      <c r="H482">
        <v>5.8563371920451104</v>
      </c>
      <c r="I482">
        <v>20</v>
      </c>
      <c r="J482">
        <f>IF(A481=Emisiones_CH4_CO2eq_LA[[#This Row],[País]],IFERROR(Emisiones_CH4_CO2eq_LA[[#This Row],[Emisiones Fugitivas (kilotoneladas CO₂e)]]-I481,0),0)</f>
        <v>0</v>
      </c>
      <c r="K482">
        <f>IF(A481=Emisiones_CH4_CO2eq_LA[[#This Row],[País]],IFERROR(((Emisiones_CH4_CO2eq_LA[[#This Row],[Emisiones Fugitivas (kilotoneladas CO₂e)]]-I481)/I481)*100,0),0)</f>
        <v>0</v>
      </c>
      <c r="L482">
        <v>5.9364796675571299E-3</v>
      </c>
      <c r="M482">
        <v>1720</v>
      </c>
      <c r="N482">
        <f>IF(A481=Emisiones_CH4_CO2eq_LA[[#This Row],[País]],IFERROR(Emisiones_CH4_CO2eq_LA[[#This Row],[Residuos (kilotoneladas CO₂e)]]-M481,0),0)</f>
        <v>20</v>
      </c>
      <c r="O482">
        <f>IF(A481=Emisiones_CH4_CO2eq_LA[[#This Row],[País]],IFERROR(((Emisiones_CH4_CO2eq_LA[[#This Row],[Residuos (kilotoneladas CO₂e)]]-M481)/M481)*100,0),0)</f>
        <v>1.1764705882352942</v>
      </c>
      <c r="P482">
        <v>0.51053725140991302</v>
      </c>
      <c r="Q482">
        <v>20</v>
      </c>
      <c r="R482">
        <f>IF(A481=Emisiones_CH4_CO2eq_LA[[#This Row],[País]],IFERROR(Emisiones_CH4_CO2eq_LA[[#This Row],[UCTUS (kilotoneladas CO₂e)]]-Q481,0),0)</f>
        <v>20</v>
      </c>
      <c r="S482">
        <f>IF(A481=Emisiones_CH4_CO2eq_LA[[#This Row],[País]],IFERROR(((Emisiones_CH4_CO2eq_LA[[#This Row],[UCTUS (kilotoneladas CO₂e)]]-Q481)/Q481)*100,0),0)</f>
        <v>0</v>
      </c>
      <c r="T482">
        <v>5.9364796675571299E-3</v>
      </c>
      <c r="U482">
        <v>0</v>
      </c>
      <c r="V482">
        <f>IF(A481=Emisiones_CH4_CO2eq_LA[[#This Row],[País]],IFERROR(Emisiones_CH4_CO2eq_LA[[#This Row],[Industria (kilotoneladas CO₂e)]]-U481,0),0)</f>
        <v>0</v>
      </c>
      <c r="W482">
        <f>IF(A481=Emisiones_CH4_CO2eq_LA[[#This Row],[País]],IFERROR(((Emisiones_CH4_CO2eq_LA[[#This Row],[Industria (kilotoneladas CO₂e)]]-U481)/U481)*100,0),0)</f>
        <v>0</v>
      </c>
      <c r="X482">
        <v>0</v>
      </c>
      <c r="Y482">
        <v>210</v>
      </c>
      <c r="Z482">
        <f>IF(A481=Emisiones_CH4_CO2eq_LA[[#This Row],[País]],IFERROR(Emisiones_CH4_CO2eq_LA[[#This Row],[Otras Quemas de Combustible (kilotoneladas CO₂e)]]-Y481,0),0)</f>
        <v>10</v>
      </c>
      <c r="AA482">
        <f>IF(A481=Emisiones_CH4_CO2eq_LA[[#This Row],[País]],IFERROR(((Emisiones_CH4_CO2eq_LA[[#This Row],[Otras Quemas de Combustible (kilotoneladas CO₂e)]]-Y481)/Y481)*100,0),0)</f>
        <v>5</v>
      </c>
      <c r="AB482">
        <v>0.06</v>
      </c>
    </row>
    <row r="483" spans="1:28" x14ac:dyDescent="0.25">
      <c r="A483" t="s">
        <v>370</v>
      </c>
      <c r="B483" t="s">
        <v>370</v>
      </c>
      <c r="C483" t="s">
        <v>371</v>
      </c>
      <c r="D483">
        <v>2012</v>
      </c>
      <c r="E483">
        <v>19140</v>
      </c>
      <c r="F483">
        <f>IF(A482=Emisiones_CH4_CO2eq_LA[[#This Row],[País]],IFERROR(Emisiones_CH4_CO2eq_LA[[#This Row],[Agricultura (kilotoneladas CO₂e)]]-E482,0),0)</f>
        <v>-590</v>
      </c>
      <c r="G483">
        <f>IF(A482=Emisiones_CH4_CO2eq_LA[[#This Row],[País]],IFERROR(((Emisiones_CH4_CO2eq_LA[[#This Row],[Agricultura (kilotoneladas CO₂e)]]-E482)/E482)*100,0),0)</f>
        <v>-2.9903699949315765</v>
      </c>
      <c r="H483">
        <v>5.6643977508138503</v>
      </c>
      <c r="I483">
        <v>20</v>
      </c>
      <c r="J483">
        <f>IF(A482=Emisiones_CH4_CO2eq_LA[[#This Row],[País]],IFERROR(Emisiones_CH4_CO2eq_LA[[#This Row],[Emisiones Fugitivas (kilotoneladas CO₂e)]]-I482,0),0)</f>
        <v>0</v>
      </c>
      <c r="K483">
        <f>IF(A482=Emisiones_CH4_CO2eq_LA[[#This Row],[País]],IFERROR(((Emisiones_CH4_CO2eq_LA[[#This Row],[Emisiones Fugitivas (kilotoneladas CO₂e)]]-I482)/I482)*100,0),0)</f>
        <v>0</v>
      </c>
      <c r="L483">
        <v>5.9189109203906399E-3</v>
      </c>
      <c r="M483">
        <v>1740</v>
      </c>
      <c r="N483">
        <f>IF(A482=Emisiones_CH4_CO2eq_LA[[#This Row],[País]],IFERROR(Emisiones_CH4_CO2eq_LA[[#This Row],[Residuos (kilotoneladas CO₂e)]]-M482,0),0)</f>
        <v>20</v>
      </c>
      <c r="O483">
        <f>IF(A482=Emisiones_CH4_CO2eq_LA[[#This Row],[País]],IFERROR(((Emisiones_CH4_CO2eq_LA[[#This Row],[Residuos (kilotoneladas CO₂e)]]-M482)/M482)*100,0),0)</f>
        <v>1.1627906976744187</v>
      </c>
      <c r="P483">
        <v>0.51494525007398595</v>
      </c>
      <c r="Q483">
        <v>10</v>
      </c>
      <c r="R483">
        <f>IF(A482=Emisiones_CH4_CO2eq_LA[[#This Row],[País]],IFERROR(Emisiones_CH4_CO2eq_LA[[#This Row],[UCTUS (kilotoneladas CO₂e)]]-Q482,0),0)</f>
        <v>-10</v>
      </c>
      <c r="S483">
        <f>IF(A482=Emisiones_CH4_CO2eq_LA[[#This Row],[País]],IFERROR(((Emisiones_CH4_CO2eq_LA[[#This Row],[UCTUS (kilotoneladas CO₂e)]]-Q482)/Q482)*100,0),0)</f>
        <v>-50</v>
      </c>
      <c r="T483">
        <v>2.9594554601953199E-3</v>
      </c>
      <c r="U483">
        <v>0</v>
      </c>
      <c r="V483">
        <f>IF(A482=Emisiones_CH4_CO2eq_LA[[#This Row],[País]],IFERROR(Emisiones_CH4_CO2eq_LA[[#This Row],[Industria (kilotoneladas CO₂e)]]-U482,0),0)</f>
        <v>0</v>
      </c>
      <c r="W483">
        <f>IF(A482=Emisiones_CH4_CO2eq_LA[[#This Row],[País]],IFERROR(((Emisiones_CH4_CO2eq_LA[[#This Row],[Industria (kilotoneladas CO₂e)]]-U482)/U482)*100,0),0)</f>
        <v>0</v>
      </c>
      <c r="X483">
        <v>0</v>
      </c>
      <c r="Y483">
        <v>210</v>
      </c>
      <c r="Z483">
        <f>IF(A482=Emisiones_CH4_CO2eq_LA[[#This Row],[País]],IFERROR(Emisiones_CH4_CO2eq_LA[[#This Row],[Otras Quemas de Combustible (kilotoneladas CO₂e)]]-Y482,0),0)</f>
        <v>0</v>
      </c>
      <c r="AA483">
        <f>IF(A482=Emisiones_CH4_CO2eq_LA[[#This Row],[País]],IFERROR(((Emisiones_CH4_CO2eq_LA[[#This Row],[Otras Quemas de Combustible (kilotoneladas CO₂e)]]-Y482)/Y482)*100,0),0)</f>
        <v>0</v>
      </c>
      <c r="AB483">
        <v>0.06</v>
      </c>
    </row>
    <row r="484" spans="1:28" x14ac:dyDescent="0.25">
      <c r="A484" t="s">
        <v>370</v>
      </c>
      <c r="B484" t="s">
        <v>370</v>
      </c>
      <c r="C484" t="s">
        <v>371</v>
      </c>
      <c r="D484">
        <v>2013</v>
      </c>
      <c r="E484">
        <v>19250</v>
      </c>
      <c r="F484">
        <f>IF(A483=Emisiones_CH4_CO2eq_LA[[#This Row],[País]],IFERROR(Emisiones_CH4_CO2eq_LA[[#This Row],[Agricultura (kilotoneladas CO₂e)]]-E483,0),0)</f>
        <v>110</v>
      </c>
      <c r="G484">
        <f>IF(A483=Emisiones_CH4_CO2eq_LA[[#This Row],[País]],IFERROR(((Emisiones_CH4_CO2eq_LA[[#This Row],[Agricultura (kilotoneladas CO₂e)]]-E483)/E483)*100,0),0)</f>
        <v>0.57471264367816088</v>
      </c>
      <c r="H484">
        <v>5.6801416347005</v>
      </c>
      <c r="I484">
        <v>10</v>
      </c>
      <c r="J484">
        <f>IF(A483=Emisiones_CH4_CO2eq_LA[[#This Row],[País]],IFERROR(Emisiones_CH4_CO2eq_LA[[#This Row],[Emisiones Fugitivas (kilotoneladas CO₂e)]]-I483,0),0)</f>
        <v>-10</v>
      </c>
      <c r="K484">
        <f>IF(A483=Emisiones_CH4_CO2eq_LA[[#This Row],[País]],IFERROR(((Emisiones_CH4_CO2eq_LA[[#This Row],[Emisiones Fugitivas (kilotoneladas CO₂e)]]-I483)/I483)*100,0),0)</f>
        <v>-50</v>
      </c>
      <c r="L484">
        <v>2.9507229271171398E-3</v>
      </c>
      <c r="M484">
        <v>1760</v>
      </c>
      <c r="N484">
        <f>IF(A483=Emisiones_CH4_CO2eq_LA[[#This Row],[País]],IFERROR(Emisiones_CH4_CO2eq_LA[[#This Row],[Residuos (kilotoneladas CO₂e)]]-M483,0),0)</f>
        <v>20</v>
      </c>
      <c r="O484">
        <f>IF(A483=Emisiones_CH4_CO2eq_LA[[#This Row],[País]],IFERROR(((Emisiones_CH4_CO2eq_LA[[#This Row],[Residuos (kilotoneladas CO₂e)]]-M483)/M483)*100,0),0)</f>
        <v>1.1494252873563218</v>
      </c>
      <c r="P484">
        <v>0.51932723517261703</v>
      </c>
      <c r="Q484">
        <v>0</v>
      </c>
      <c r="R484">
        <f>IF(A483=Emisiones_CH4_CO2eq_LA[[#This Row],[País]],IFERROR(Emisiones_CH4_CO2eq_LA[[#This Row],[UCTUS (kilotoneladas CO₂e)]]-Q483,0),0)</f>
        <v>-10</v>
      </c>
      <c r="S484">
        <f>IF(A483=Emisiones_CH4_CO2eq_LA[[#This Row],[País]],IFERROR(((Emisiones_CH4_CO2eq_LA[[#This Row],[UCTUS (kilotoneladas CO₂e)]]-Q483)/Q483)*100,0),0)</f>
        <v>-100</v>
      </c>
      <c r="T484">
        <v>0</v>
      </c>
      <c r="U484">
        <v>0</v>
      </c>
      <c r="V484">
        <f>IF(A483=Emisiones_CH4_CO2eq_LA[[#This Row],[País]],IFERROR(Emisiones_CH4_CO2eq_LA[[#This Row],[Industria (kilotoneladas CO₂e)]]-U483,0),0)</f>
        <v>0</v>
      </c>
      <c r="W484">
        <f>IF(A483=Emisiones_CH4_CO2eq_LA[[#This Row],[País]],IFERROR(((Emisiones_CH4_CO2eq_LA[[#This Row],[Industria (kilotoneladas CO₂e)]]-U483)/U483)*100,0),0)</f>
        <v>0</v>
      </c>
      <c r="X484">
        <v>0</v>
      </c>
      <c r="Y484">
        <v>220</v>
      </c>
      <c r="Z484">
        <f>IF(A483=Emisiones_CH4_CO2eq_LA[[#This Row],[País]],IFERROR(Emisiones_CH4_CO2eq_LA[[#This Row],[Otras Quemas de Combustible (kilotoneladas CO₂e)]]-Y483,0),0)</f>
        <v>10</v>
      </c>
      <c r="AA484">
        <f>IF(A483=Emisiones_CH4_CO2eq_LA[[#This Row],[País]],IFERROR(((Emisiones_CH4_CO2eq_LA[[#This Row],[Otras Quemas de Combustible (kilotoneladas CO₂e)]]-Y483)/Y483)*100,0),0)</f>
        <v>4.7619047619047619</v>
      </c>
      <c r="AB484">
        <v>0.06</v>
      </c>
    </row>
    <row r="485" spans="1:28" x14ac:dyDescent="0.25">
      <c r="A485" t="s">
        <v>370</v>
      </c>
      <c r="B485" t="s">
        <v>370</v>
      </c>
      <c r="C485" t="s">
        <v>371</v>
      </c>
      <c r="D485">
        <v>2014</v>
      </c>
      <c r="E485">
        <v>19550</v>
      </c>
      <c r="F485">
        <f>IF(A484=Emisiones_CH4_CO2eq_LA[[#This Row],[País]],IFERROR(Emisiones_CH4_CO2eq_LA[[#This Row],[Agricultura (kilotoneladas CO₂e)]]-E484,0),0)</f>
        <v>300</v>
      </c>
      <c r="G485">
        <f>IF(A484=Emisiones_CH4_CO2eq_LA[[#This Row],[País]],IFERROR(((Emisiones_CH4_CO2eq_LA[[#This Row],[Agricultura (kilotoneladas CO₂e)]]-E484)/E484)*100,0),0)</f>
        <v>1.5584415584415585</v>
      </c>
      <c r="H485">
        <v>5.75</v>
      </c>
      <c r="I485">
        <v>10</v>
      </c>
      <c r="J485">
        <f>IF(A484=Emisiones_CH4_CO2eq_LA[[#This Row],[País]],IFERROR(Emisiones_CH4_CO2eq_LA[[#This Row],[Emisiones Fugitivas (kilotoneladas CO₂e)]]-I484,0),0)</f>
        <v>0</v>
      </c>
      <c r="K485">
        <f>IF(A484=Emisiones_CH4_CO2eq_LA[[#This Row],[País]],IFERROR(((Emisiones_CH4_CO2eq_LA[[#This Row],[Emisiones Fugitivas (kilotoneladas CO₂e)]]-I484)/I484)*100,0),0)</f>
        <v>0</v>
      </c>
      <c r="L485">
        <v>2.94117647058823E-3</v>
      </c>
      <c r="M485">
        <v>1790</v>
      </c>
      <c r="N485">
        <f>IF(A484=Emisiones_CH4_CO2eq_LA[[#This Row],[País]],IFERROR(Emisiones_CH4_CO2eq_LA[[#This Row],[Residuos (kilotoneladas CO₂e)]]-M484,0),0)</f>
        <v>30</v>
      </c>
      <c r="O485">
        <f>IF(A484=Emisiones_CH4_CO2eq_LA[[#This Row],[País]],IFERROR(((Emisiones_CH4_CO2eq_LA[[#This Row],[Residuos (kilotoneladas CO₂e)]]-M484)/M484)*100,0),0)</f>
        <v>1.7045454545454544</v>
      </c>
      <c r="P485">
        <v>0.52647058823529402</v>
      </c>
      <c r="Q485">
        <v>0</v>
      </c>
      <c r="R485">
        <f>IF(A484=Emisiones_CH4_CO2eq_LA[[#This Row],[País]],IFERROR(Emisiones_CH4_CO2eq_LA[[#This Row],[UCTUS (kilotoneladas CO₂e)]]-Q484,0),0)</f>
        <v>0</v>
      </c>
      <c r="S485">
        <f>IF(A484=Emisiones_CH4_CO2eq_LA[[#This Row],[País]],IFERROR(((Emisiones_CH4_CO2eq_LA[[#This Row],[UCTUS (kilotoneladas CO₂e)]]-Q484)/Q484)*100,0),0)</f>
        <v>0</v>
      </c>
      <c r="T485">
        <v>0</v>
      </c>
      <c r="U485">
        <v>0</v>
      </c>
      <c r="V485">
        <f>IF(A484=Emisiones_CH4_CO2eq_LA[[#This Row],[País]],IFERROR(Emisiones_CH4_CO2eq_LA[[#This Row],[Industria (kilotoneladas CO₂e)]]-U484,0),0)</f>
        <v>0</v>
      </c>
      <c r="W485">
        <f>IF(A484=Emisiones_CH4_CO2eq_LA[[#This Row],[País]],IFERROR(((Emisiones_CH4_CO2eq_LA[[#This Row],[Industria (kilotoneladas CO₂e)]]-U484)/U484)*100,0),0)</f>
        <v>0</v>
      </c>
      <c r="X485">
        <v>0</v>
      </c>
      <c r="Y485">
        <v>220</v>
      </c>
      <c r="Z485">
        <f>IF(A484=Emisiones_CH4_CO2eq_LA[[#This Row],[País]],IFERROR(Emisiones_CH4_CO2eq_LA[[#This Row],[Otras Quemas de Combustible (kilotoneladas CO₂e)]]-Y484,0),0)</f>
        <v>0</v>
      </c>
      <c r="AA485">
        <f>IF(A484=Emisiones_CH4_CO2eq_LA[[#This Row],[País]],IFERROR(((Emisiones_CH4_CO2eq_LA[[#This Row],[Otras Quemas de Combustible (kilotoneladas CO₂e)]]-Y484)/Y484)*100,0),0)</f>
        <v>0</v>
      </c>
      <c r="AB485">
        <v>7.0000000000000007E-2</v>
      </c>
    </row>
    <row r="486" spans="1:28" x14ac:dyDescent="0.25">
      <c r="A486" t="s">
        <v>370</v>
      </c>
      <c r="B486" t="s">
        <v>370</v>
      </c>
      <c r="C486" t="s">
        <v>371</v>
      </c>
      <c r="D486">
        <v>2015</v>
      </c>
      <c r="E486">
        <v>19530</v>
      </c>
      <c r="F486">
        <f>IF(A485=Emisiones_CH4_CO2eq_LA[[#This Row],[País]],IFERROR(Emisiones_CH4_CO2eq_LA[[#This Row],[Agricultura (kilotoneladas CO₂e)]]-E485,0),0)</f>
        <v>-20</v>
      </c>
      <c r="G486">
        <f>IF(A485=Emisiones_CH4_CO2eq_LA[[#This Row],[País]],IFERROR(((Emisiones_CH4_CO2eq_LA[[#This Row],[Agricultura (kilotoneladas CO₂e)]]-E485)/E485)*100,0),0)</f>
        <v>-0.10230179028132991</v>
      </c>
      <c r="H486">
        <v>5.7239155920281304</v>
      </c>
      <c r="I486">
        <v>10</v>
      </c>
      <c r="J486">
        <f>IF(A485=Emisiones_CH4_CO2eq_LA[[#This Row],[País]],IFERROR(Emisiones_CH4_CO2eq_LA[[#This Row],[Emisiones Fugitivas (kilotoneladas CO₂e)]]-I485,0),0)</f>
        <v>0</v>
      </c>
      <c r="K486">
        <f>IF(A485=Emisiones_CH4_CO2eq_LA[[#This Row],[País]],IFERROR(((Emisiones_CH4_CO2eq_LA[[#This Row],[Emisiones Fugitivas (kilotoneladas CO₂e)]]-I485)/I485)*100,0),0)</f>
        <v>0</v>
      </c>
      <c r="L486">
        <v>2.9308323563892102E-3</v>
      </c>
      <c r="M486">
        <v>1810</v>
      </c>
      <c r="N486">
        <f>IF(A485=Emisiones_CH4_CO2eq_LA[[#This Row],[País]],IFERROR(Emisiones_CH4_CO2eq_LA[[#This Row],[Residuos (kilotoneladas CO₂e)]]-M485,0),0)</f>
        <v>20</v>
      </c>
      <c r="O486">
        <f>IF(A485=Emisiones_CH4_CO2eq_LA[[#This Row],[País]],IFERROR(((Emisiones_CH4_CO2eq_LA[[#This Row],[Residuos (kilotoneladas CO₂e)]]-M485)/M485)*100,0),0)</f>
        <v>1.1173184357541899</v>
      </c>
      <c r="P486">
        <v>0.53048065650644705</v>
      </c>
      <c r="Q486">
        <v>10</v>
      </c>
      <c r="R486">
        <f>IF(A485=Emisiones_CH4_CO2eq_LA[[#This Row],[País]],IFERROR(Emisiones_CH4_CO2eq_LA[[#This Row],[UCTUS (kilotoneladas CO₂e)]]-Q485,0),0)</f>
        <v>10</v>
      </c>
      <c r="S486">
        <f>IF(A485=Emisiones_CH4_CO2eq_LA[[#This Row],[País]],IFERROR(((Emisiones_CH4_CO2eq_LA[[#This Row],[UCTUS (kilotoneladas CO₂e)]]-Q485)/Q485)*100,0),0)</f>
        <v>0</v>
      </c>
      <c r="T486">
        <v>2.9308323563892102E-3</v>
      </c>
      <c r="U486">
        <v>0</v>
      </c>
      <c r="V486">
        <f>IF(A485=Emisiones_CH4_CO2eq_LA[[#This Row],[País]],IFERROR(Emisiones_CH4_CO2eq_LA[[#This Row],[Industria (kilotoneladas CO₂e)]]-U485,0),0)</f>
        <v>0</v>
      </c>
      <c r="W486">
        <f>IF(A485=Emisiones_CH4_CO2eq_LA[[#This Row],[País]],IFERROR(((Emisiones_CH4_CO2eq_LA[[#This Row],[Industria (kilotoneladas CO₂e)]]-U485)/U485)*100,0),0)</f>
        <v>0</v>
      </c>
      <c r="X486">
        <v>0</v>
      </c>
      <c r="Y486">
        <v>230</v>
      </c>
      <c r="Z486">
        <f>IF(A485=Emisiones_CH4_CO2eq_LA[[#This Row],[País]],IFERROR(Emisiones_CH4_CO2eq_LA[[#This Row],[Otras Quemas de Combustible (kilotoneladas CO₂e)]]-Y485,0),0)</f>
        <v>10</v>
      </c>
      <c r="AA486">
        <f>IF(A485=Emisiones_CH4_CO2eq_LA[[#This Row],[País]],IFERROR(((Emisiones_CH4_CO2eq_LA[[#This Row],[Otras Quemas de Combustible (kilotoneladas CO₂e)]]-Y485)/Y485)*100,0),0)</f>
        <v>4.5454545454545459</v>
      </c>
      <c r="AB486">
        <v>7.0000000000000007E-2</v>
      </c>
    </row>
    <row r="487" spans="1:28" x14ac:dyDescent="0.25">
      <c r="A487" t="s">
        <v>370</v>
      </c>
      <c r="B487" t="s">
        <v>370</v>
      </c>
      <c r="C487" t="s">
        <v>371</v>
      </c>
      <c r="D487">
        <v>2016</v>
      </c>
      <c r="E487">
        <v>19650</v>
      </c>
      <c r="F487">
        <f>IF(A486=Emisiones_CH4_CO2eq_LA[[#This Row],[País]],IFERROR(Emisiones_CH4_CO2eq_LA[[#This Row],[Agricultura (kilotoneladas CO₂e)]]-E486,0),0)</f>
        <v>120</v>
      </c>
      <c r="G487">
        <f>IF(A486=Emisiones_CH4_CO2eq_LA[[#This Row],[País]],IFERROR(((Emisiones_CH4_CO2eq_LA[[#This Row],[Agricultura (kilotoneladas CO₂e)]]-E486)/E486)*100,0),0)</f>
        <v>0.61443932411674351</v>
      </c>
      <c r="H487">
        <v>5.7389018691588696</v>
      </c>
      <c r="I487">
        <v>10</v>
      </c>
      <c r="J487">
        <f>IF(A486=Emisiones_CH4_CO2eq_LA[[#This Row],[País]],IFERROR(Emisiones_CH4_CO2eq_LA[[#This Row],[Emisiones Fugitivas (kilotoneladas CO₂e)]]-I486,0),0)</f>
        <v>0</v>
      </c>
      <c r="K487">
        <f>IF(A486=Emisiones_CH4_CO2eq_LA[[#This Row],[País]],IFERROR(((Emisiones_CH4_CO2eq_LA[[#This Row],[Emisiones Fugitivas (kilotoneladas CO₂e)]]-I486)/I486)*100,0),0)</f>
        <v>0</v>
      </c>
      <c r="L487">
        <v>2.92056074766355E-3</v>
      </c>
      <c r="M487">
        <v>1830</v>
      </c>
      <c r="N487">
        <f>IF(A486=Emisiones_CH4_CO2eq_LA[[#This Row],[País]],IFERROR(Emisiones_CH4_CO2eq_LA[[#This Row],[Residuos (kilotoneladas CO₂e)]]-M486,0),0)</f>
        <v>20</v>
      </c>
      <c r="O487">
        <f>IF(A486=Emisiones_CH4_CO2eq_LA[[#This Row],[País]],IFERROR(((Emisiones_CH4_CO2eq_LA[[#This Row],[Residuos (kilotoneladas CO₂e)]]-M486)/M486)*100,0),0)</f>
        <v>1.1049723756906076</v>
      </c>
      <c r="P487">
        <v>0.53446261682243001</v>
      </c>
      <c r="Q487">
        <v>0</v>
      </c>
      <c r="R487">
        <f>IF(A486=Emisiones_CH4_CO2eq_LA[[#This Row],[País]],IFERROR(Emisiones_CH4_CO2eq_LA[[#This Row],[UCTUS (kilotoneladas CO₂e)]]-Q486,0),0)</f>
        <v>-10</v>
      </c>
      <c r="S487">
        <f>IF(A486=Emisiones_CH4_CO2eq_LA[[#This Row],[País]],IFERROR(((Emisiones_CH4_CO2eq_LA[[#This Row],[UCTUS (kilotoneladas CO₂e)]]-Q486)/Q486)*100,0),0)</f>
        <v>-100</v>
      </c>
      <c r="T487">
        <v>0</v>
      </c>
      <c r="U487">
        <v>0</v>
      </c>
      <c r="V487">
        <f>IF(A486=Emisiones_CH4_CO2eq_LA[[#This Row],[País]],IFERROR(Emisiones_CH4_CO2eq_LA[[#This Row],[Industria (kilotoneladas CO₂e)]]-U486,0),0)</f>
        <v>0</v>
      </c>
      <c r="W487">
        <f>IF(A486=Emisiones_CH4_CO2eq_LA[[#This Row],[País]],IFERROR(((Emisiones_CH4_CO2eq_LA[[#This Row],[Industria (kilotoneladas CO₂e)]]-U486)/U486)*100,0),0)</f>
        <v>0</v>
      </c>
      <c r="X487">
        <v>0</v>
      </c>
      <c r="Y487">
        <v>230</v>
      </c>
      <c r="Z487">
        <f>IF(A486=Emisiones_CH4_CO2eq_LA[[#This Row],[País]],IFERROR(Emisiones_CH4_CO2eq_LA[[#This Row],[Otras Quemas de Combustible (kilotoneladas CO₂e)]]-Y486,0),0)</f>
        <v>0</v>
      </c>
      <c r="AA487">
        <f>IF(A486=Emisiones_CH4_CO2eq_LA[[#This Row],[País]],IFERROR(((Emisiones_CH4_CO2eq_LA[[#This Row],[Otras Quemas de Combustible (kilotoneladas CO₂e)]]-Y486)/Y486)*100,0),0)</f>
        <v>0</v>
      </c>
      <c r="AB487">
        <v>7.0000000000000007E-2</v>
      </c>
    </row>
    <row r="488" spans="1:28" x14ac:dyDescent="0.25">
      <c r="A488" t="s">
        <v>376</v>
      </c>
      <c r="B488" t="s">
        <v>376</v>
      </c>
      <c r="C488" t="s">
        <v>377</v>
      </c>
      <c r="D488">
        <v>1990</v>
      </c>
      <c r="E488">
        <v>21780</v>
      </c>
      <c r="F488">
        <f>IF(A487=Emisiones_CH4_CO2eq_LA[[#This Row],[País]],IFERROR(Emisiones_CH4_CO2eq_LA[[#This Row],[Agricultura (kilotoneladas CO₂e)]]-E487,0),0)</f>
        <v>0</v>
      </c>
      <c r="G488">
        <f>IF(A487=Emisiones_CH4_CO2eq_LA[[#This Row],[País]],IFERROR(((Emisiones_CH4_CO2eq_LA[[#This Row],[Agricultura (kilotoneladas CO₂e)]]-E487)/E487)*100,0),0)</f>
        <v>0</v>
      </c>
      <c r="H488">
        <v>1.1093566953598499</v>
      </c>
      <c r="I488">
        <v>31750</v>
      </c>
      <c r="J488">
        <f>IF(A487=Emisiones_CH4_CO2eq_LA[[#This Row],[País]],IFERROR(Emisiones_CH4_CO2eq_LA[[#This Row],[Emisiones Fugitivas (kilotoneladas CO₂e)]]-I487,0),0)</f>
        <v>0</v>
      </c>
      <c r="K488">
        <f>IF(A487=Emisiones_CH4_CO2eq_LA[[#This Row],[País]],IFERROR(((Emisiones_CH4_CO2eq_LA[[#This Row],[Emisiones Fugitivas (kilotoneladas CO₂e)]]-I487)/I487)*100,0),0)</f>
        <v>0</v>
      </c>
      <c r="L488">
        <v>1.61717516426424</v>
      </c>
      <c r="M488">
        <v>5740</v>
      </c>
      <c r="N488">
        <f>IF(A487=Emisiones_CH4_CO2eq_LA[[#This Row],[País]],IFERROR(Emisiones_CH4_CO2eq_LA[[#This Row],[Residuos (kilotoneladas CO₂e)]]-M487,0),0)</f>
        <v>0</v>
      </c>
      <c r="O488">
        <f>IF(A487=Emisiones_CH4_CO2eq_LA[[#This Row],[País]],IFERROR(((Emisiones_CH4_CO2eq_LA[[#This Row],[Residuos (kilotoneladas CO₂e)]]-M487)/M487)*100,0),0)</f>
        <v>0</v>
      </c>
      <c r="P488">
        <v>0.29236489583863901</v>
      </c>
      <c r="Q488">
        <v>4420</v>
      </c>
      <c r="R488">
        <f>IF(A487=Emisiones_CH4_CO2eq_LA[[#This Row],[País]],IFERROR(Emisiones_CH4_CO2eq_LA[[#This Row],[UCTUS (kilotoneladas CO₂e)]]-Q487,0),0)</f>
        <v>0</v>
      </c>
      <c r="S488">
        <f>IF(A487=Emisiones_CH4_CO2eq_LA[[#This Row],[País]],IFERROR(((Emisiones_CH4_CO2eq_LA[[#This Row],[UCTUS (kilotoneladas CO₂e)]]-Q487)/Q487)*100,0),0)</f>
        <v>0</v>
      </c>
      <c r="T488">
        <v>0.22513115672591999</v>
      </c>
      <c r="U488">
        <v>0</v>
      </c>
      <c r="V488">
        <f>IF(A487=Emisiones_CH4_CO2eq_LA[[#This Row],[País]],IFERROR(Emisiones_CH4_CO2eq_LA[[#This Row],[Industria (kilotoneladas CO₂e)]]-U487,0),0)</f>
        <v>0</v>
      </c>
      <c r="W488">
        <f>IF(A487=Emisiones_CH4_CO2eq_LA[[#This Row],[País]],IFERROR(((Emisiones_CH4_CO2eq_LA[[#This Row],[Industria (kilotoneladas CO₂e)]]-U487)/U487)*100,0),0)</f>
        <v>0</v>
      </c>
      <c r="X488">
        <v>0</v>
      </c>
      <c r="Y488">
        <v>430</v>
      </c>
      <c r="Z488">
        <f>IF(A487=Emisiones_CH4_CO2eq_LA[[#This Row],[País]],IFERROR(Emisiones_CH4_CO2eq_LA[[#This Row],[Otras Quemas de Combustible (kilotoneladas CO₂e)]]-Y487,0),0)</f>
        <v>0</v>
      </c>
      <c r="AA488">
        <f>IF(A487=Emisiones_CH4_CO2eq_LA[[#This Row],[País]],IFERROR(((Emisiones_CH4_CO2eq_LA[[#This Row],[Otras Quemas de Combustible (kilotoneladas CO₂e)]]-Y487)/Y487)*100,0),0)</f>
        <v>0</v>
      </c>
      <c r="AB488">
        <v>0.02</v>
      </c>
    </row>
    <row r="489" spans="1:28" x14ac:dyDescent="0.25">
      <c r="A489" t="s">
        <v>376</v>
      </c>
      <c r="B489" t="s">
        <v>376</v>
      </c>
      <c r="C489" t="s">
        <v>377</v>
      </c>
      <c r="D489">
        <v>1991</v>
      </c>
      <c r="E489">
        <v>22480</v>
      </c>
      <c r="F489">
        <f>IF(A488=Emisiones_CH4_CO2eq_LA[[#This Row],[País]],IFERROR(Emisiones_CH4_CO2eq_LA[[#This Row],[Agricultura (kilotoneladas CO₂e)]]-E488,0),0)</f>
        <v>700</v>
      </c>
      <c r="G489">
        <f>IF(A488=Emisiones_CH4_CO2eq_LA[[#This Row],[País]],IFERROR(((Emisiones_CH4_CO2eq_LA[[#This Row],[Agricultura (kilotoneladas CO₂e)]]-E488)/E488)*100,0),0)</f>
        <v>3.2139577594123052</v>
      </c>
      <c r="H489">
        <v>1.1186305732484001</v>
      </c>
      <c r="I489">
        <v>33520</v>
      </c>
      <c r="J489">
        <f>IF(A488=Emisiones_CH4_CO2eq_LA[[#This Row],[País]],IFERROR(Emisiones_CH4_CO2eq_LA[[#This Row],[Emisiones Fugitivas (kilotoneladas CO₂e)]]-I488,0),0)</f>
        <v>1770</v>
      </c>
      <c r="K489">
        <f>IF(A488=Emisiones_CH4_CO2eq_LA[[#This Row],[País]],IFERROR(((Emisiones_CH4_CO2eq_LA[[#This Row],[Emisiones Fugitivas (kilotoneladas CO₂e)]]-I488)/I488)*100,0),0)</f>
        <v>5.5748031496062991</v>
      </c>
      <c r="L489">
        <v>1.6679936305732399</v>
      </c>
      <c r="M489">
        <v>5900</v>
      </c>
      <c r="N489">
        <f>IF(A488=Emisiones_CH4_CO2eq_LA[[#This Row],[País]],IFERROR(Emisiones_CH4_CO2eq_LA[[#This Row],[Residuos (kilotoneladas CO₂e)]]-M488,0),0)</f>
        <v>160</v>
      </c>
      <c r="O489">
        <f>IF(A488=Emisiones_CH4_CO2eq_LA[[#This Row],[País]],IFERROR(((Emisiones_CH4_CO2eq_LA[[#This Row],[Residuos (kilotoneladas CO₂e)]]-M488)/M488)*100,0),0)</f>
        <v>2.7874564459930316</v>
      </c>
      <c r="P489">
        <v>0.29359076433121001</v>
      </c>
      <c r="Q489">
        <v>4420</v>
      </c>
      <c r="R489">
        <f>IF(A488=Emisiones_CH4_CO2eq_LA[[#This Row],[País]],IFERROR(Emisiones_CH4_CO2eq_LA[[#This Row],[UCTUS (kilotoneladas CO₂e)]]-Q488,0),0)</f>
        <v>0</v>
      </c>
      <c r="S489">
        <f>IF(A488=Emisiones_CH4_CO2eq_LA[[#This Row],[País]],IFERROR(((Emisiones_CH4_CO2eq_LA[[#This Row],[UCTUS (kilotoneladas CO₂e)]]-Q488)/Q488)*100,0),0)</f>
        <v>0</v>
      </c>
      <c r="T489">
        <v>0.219944267515923</v>
      </c>
      <c r="U489">
        <v>0</v>
      </c>
      <c r="V489">
        <f>IF(A488=Emisiones_CH4_CO2eq_LA[[#This Row],[País]],IFERROR(Emisiones_CH4_CO2eq_LA[[#This Row],[Industria (kilotoneladas CO₂e)]]-U488,0),0)</f>
        <v>0</v>
      </c>
      <c r="W489">
        <f>IF(A488=Emisiones_CH4_CO2eq_LA[[#This Row],[País]],IFERROR(((Emisiones_CH4_CO2eq_LA[[#This Row],[Industria (kilotoneladas CO₂e)]]-U488)/U488)*100,0),0)</f>
        <v>0</v>
      </c>
      <c r="X489">
        <v>0</v>
      </c>
      <c r="Y489">
        <v>440</v>
      </c>
      <c r="Z489">
        <f>IF(A488=Emisiones_CH4_CO2eq_LA[[#This Row],[País]],IFERROR(Emisiones_CH4_CO2eq_LA[[#This Row],[Otras Quemas de Combustible (kilotoneladas CO₂e)]]-Y488,0),0)</f>
        <v>10</v>
      </c>
      <c r="AA489">
        <f>IF(A488=Emisiones_CH4_CO2eq_LA[[#This Row],[País]],IFERROR(((Emisiones_CH4_CO2eq_LA[[#This Row],[Otras Quemas de Combustible (kilotoneladas CO₂e)]]-Y488)/Y488)*100,0),0)</f>
        <v>2.3255813953488373</v>
      </c>
      <c r="AB489">
        <v>0.02</v>
      </c>
    </row>
    <row r="490" spans="1:28" x14ac:dyDescent="0.25">
      <c r="A490" t="s">
        <v>376</v>
      </c>
      <c r="B490" t="s">
        <v>376</v>
      </c>
      <c r="C490" t="s">
        <v>377</v>
      </c>
      <c r="D490">
        <v>1992</v>
      </c>
      <c r="E490">
        <v>22650</v>
      </c>
      <c r="F490">
        <f>IF(A489=Emisiones_CH4_CO2eq_LA[[#This Row],[País]],IFERROR(Emisiones_CH4_CO2eq_LA[[#This Row],[Agricultura (kilotoneladas CO₂e)]]-E489,0),0)</f>
        <v>170</v>
      </c>
      <c r="G490">
        <f>IF(A489=Emisiones_CH4_CO2eq_LA[[#This Row],[País]],IFERROR(((Emisiones_CH4_CO2eq_LA[[#This Row],[Agricultura (kilotoneladas CO₂e)]]-E489)/E489)*100,0),0)</f>
        <v>0.75622775800711739</v>
      </c>
      <c r="H490">
        <v>1.1017608716801199</v>
      </c>
      <c r="I490">
        <v>35290</v>
      </c>
      <c r="J490">
        <f>IF(A489=Emisiones_CH4_CO2eq_LA[[#This Row],[País]],IFERROR(Emisiones_CH4_CO2eq_LA[[#This Row],[Emisiones Fugitivas (kilotoneladas CO₂e)]]-I489,0),0)</f>
        <v>1770</v>
      </c>
      <c r="K490">
        <f>IF(A489=Emisiones_CH4_CO2eq_LA[[#This Row],[País]],IFERROR(((Emisiones_CH4_CO2eq_LA[[#This Row],[Emisiones Fugitivas (kilotoneladas CO₂e)]]-I489)/I489)*100,0),0)</f>
        <v>5.2804295942720767</v>
      </c>
      <c r="L490">
        <v>1.71660667380095</v>
      </c>
      <c r="M490">
        <v>6060</v>
      </c>
      <c r="N490">
        <f>IF(A489=Emisiones_CH4_CO2eq_LA[[#This Row],[País]],IFERROR(Emisiones_CH4_CO2eq_LA[[#This Row],[Residuos (kilotoneladas CO₂e)]]-M489,0),0)</f>
        <v>160</v>
      </c>
      <c r="O490">
        <f>IF(A489=Emisiones_CH4_CO2eq_LA[[#This Row],[País]],IFERROR(((Emisiones_CH4_CO2eq_LA[[#This Row],[Residuos (kilotoneladas CO₂e)]]-M489)/M489)*100,0),0)</f>
        <v>2.7118644067796609</v>
      </c>
      <c r="P490">
        <v>0.29477575639653603</v>
      </c>
      <c r="Q490">
        <v>4420</v>
      </c>
      <c r="R490">
        <f>IF(A489=Emisiones_CH4_CO2eq_LA[[#This Row],[País]],IFERROR(Emisiones_CH4_CO2eq_LA[[#This Row],[UCTUS (kilotoneladas CO₂e)]]-Q489,0),0)</f>
        <v>0</v>
      </c>
      <c r="S490">
        <f>IF(A489=Emisiones_CH4_CO2eq_LA[[#This Row],[País]],IFERROR(((Emisiones_CH4_CO2eq_LA[[#This Row],[UCTUS (kilotoneladas CO₂e)]]-Q489)/Q489)*100,0),0)</f>
        <v>0</v>
      </c>
      <c r="T490">
        <v>0.21500145928592199</v>
      </c>
      <c r="U490">
        <v>0</v>
      </c>
      <c r="V490">
        <f>IF(A489=Emisiones_CH4_CO2eq_LA[[#This Row],[País]],IFERROR(Emisiones_CH4_CO2eq_LA[[#This Row],[Industria (kilotoneladas CO₂e)]]-U489,0),0)</f>
        <v>0</v>
      </c>
      <c r="W490">
        <f>IF(A489=Emisiones_CH4_CO2eq_LA[[#This Row],[País]],IFERROR(((Emisiones_CH4_CO2eq_LA[[#This Row],[Industria (kilotoneladas CO₂e)]]-U489)/U489)*100,0),0)</f>
        <v>0</v>
      </c>
      <c r="X490">
        <v>0</v>
      </c>
      <c r="Y490">
        <v>450</v>
      </c>
      <c r="Z490">
        <f>IF(A489=Emisiones_CH4_CO2eq_LA[[#This Row],[País]],IFERROR(Emisiones_CH4_CO2eq_LA[[#This Row],[Otras Quemas de Combustible (kilotoneladas CO₂e)]]-Y489,0),0)</f>
        <v>10</v>
      </c>
      <c r="AA490">
        <f>IF(A489=Emisiones_CH4_CO2eq_LA[[#This Row],[País]],IFERROR(((Emisiones_CH4_CO2eq_LA[[#This Row],[Otras Quemas de Combustible (kilotoneladas CO₂e)]]-Y489)/Y489)*100,0),0)</f>
        <v>2.2727272727272729</v>
      </c>
      <c r="AB490">
        <v>0.02</v>
      </c>
    </row>
    <row r="491" spans="1:28" x14ac:dyDescent="0.25">
      <c r="A491" t="s">
        <v>376</v>
      </c>
      <c r="B491" t="s">
        <v>376</v>
      </c>
      <c r="C491" t="s">
        <v>377</v>
      </c>
      <c r="D491">
        <v>1993</v>
      </c>
      <c r="E491">
        <v>22250</v>
      </c>
      <c r="F491">
        <f>IF(A490=Emisiones_CH4_CO2eq_LA[[#This Row],[País]],IFERROR(Emisiones_CH4_CO2eq_LA[[#This Row],[Agricultura (kilotoneladas CO₂e)]]-E490,0),0)</f>
        <v>-400</v>
      </c>
      <c r="G491">
        <f>IF(A490=Emisiones_CH4_CO2eq_LA[[#This Row],[País]],IFERROR(((Emisiones_CH4_CO2eq_LA[[#This Row],[Agricultura (kilotoneladas CO₂e)]]-E490)/E490)*100,0),0)</f>
        <v>-1.7660044150110374</v>
      </c>
      <c r="H491">
        <v>1.05866679354808</v>
      </c>
      <c r="I491">
        <v>37050</v>
      </c>
      <c r="J491">
        <f>IF(A490=Emisiones_CH4_CO2eq_LA[[#This Row],[País]],IFERROR(Emisiones_CH4_CO2eq_LA[[#This Row],[Emisiones Fugitivas (kilotoneladas CO₂e)]]-I490,0),0)</f>
        <v>1760</v>
      </c>
      <c r="K491">
        <f>IF(A490=Emisiones_CH4_CO2eq_LA[[#This Row],[País]],IFERROR(((Emisiones_CH4_CO2eq_LA[[#This Row],[Emisiones Fugitivas (kilotoneladas CO₂e)]]-I490)/I490)*100,0),0)</f>
        <v>4.9872485123264383</v>
      </c>
      <c r="L491">
        <v>1.76285863824523</v>
      </c>
      <c r="M491">
        <v>6230</v>
      </c>
      <c r="N491">
        <f>IF(A490=Emisiones_CH4_CO2eq_LA[[#This Row],[País]],IFERROR(Emisiones_CH4_CO2eq_LA[[#This Row],[Residuos (kilotoneladas CO₂e)]]-M490,0),0)</f>
        <v>170</v>
      </c>
      <c r="O491">
        <f>IF(A490=Emisiones_CH4_CO2eq_LA[[#This Row],[País]],IFERROR(((Emisiones_CH4_CO2eq_LA[[#This Row],[Residuos (kilotoneladas CO₂e)]]-M490)/M490)*100,0),0)</f>
        <v>2.8052805280528053</v>
      </c>
      <c r="P491">
        <v>0.29642670219346201</v>
      </c>
      <c r="Q491">
        <v>4420</v>
      </c>
      <c r="R491">
        <f>IF(A490=Emisiones_CH4_CO2eq_LA[[#This Row],[País]],IFERROR(Emisiones_CH4_CO2eq_LA[[#This Row],[UCTUS (kilotoneladas CO₂e)]]-Q490,0),0)</f>
        <v>0</v>
      </c>
      <c r="S491">
        <f>IF(A490=Emisiones_CH4_CO2eq_LA[[#This Row],[País]],IFERROR(((Emisiones_CH4_CO2eq_LA[[#This Row],[UCTUS (kilotoneladas CO₂e)]]-Q490)/Q490)*100,0),0)</f>
        <v>0</v>
      </c>
      <c r="T491">
        <v>0.210305942808202</v>
      </c>
      <c r="U491">
        <v>0</v>
      </c>
      <c r="V491">
        <f>IF(A490=Emisiones_CH4_CO2eq_LA[[#This Row],[País]],IFERROR(Emisiones_CH4_CO2eq_LA[[#This Row],[Industria (kilotoneladas CO₂e)]]-U490,0),0)</f>
        <v>0</v>
      </c>
      <c r="W491">
        <f>IF(A490=Emisiones_CH4_CO2eq_LA[[#This Row],[País]],IFERROR(((Emisiones_CH4_CO2eq_LA[[#This Row],[Industria (kilotoneladas CO₂e)]]-U490)/U490)*100,0),0)</f>
        <v>0</v>
      </c>
      <c r="X491">
        <v>0</v>
      </c>
      <c r="Y491">
        <v>460</v>
      </c>
      <c r="Z491">
        <f>IF(A490=Emisiones_CH4_CO2eq_LA[[#This Row],[País]],IFERROR(Emisiones_CH4_CO2eq_LA[[#This Row],[Otras Quemas de Combustible (kilotoneladas CO₂e)]]-Y490,0),0)</f>
        <v>10</v>
      </c>
      <c r="AA491">
        <f>IF(A490=Emisiones_CH4_CO2eq_LA[[#This Row],[País]],IFERROR(((Emisiones_CH4_CO2eq_LA[[#This Row],[Otras Quemas de Combustible (kilotoneladas CO₂e)]]-Y490)/Y490)*100,0),0)</f>
        <v>2.2222222222222223</v>
      </c>
      <c r="AB491">
        <v>0.02</v>
      </c>
    </row>
    <row r="492" spans="1:28" x14ac:dyDescent="0.25">
      <c r="A492" t="s">
        <v>376</v>
      </c>
      <c r="B492" t="s">
        <v>376</v>
      </c>
      <c r="C492" t="s">
        <v>377</v>
      </c>
      <c r="D492">
        <v>1994</v>
      </c>
      <c r="E492">
        <v>23000</v>
      </c>
      <c r="F492">
        <f>IF(A491=Emisiones_CH4_CO2eq_LA[[#This Row],[País]],IFERROR(Emisiones_CH4_CO2eq_LA[[#This Row],[Agricultura (kilotoneladas CO₂e)]]-E491,0),0)</f>
        <v>750</v>
      </c>
      <c r="G492">
        <f>IF(A491=Emisiones_CH4_CO2eq_LA[[#This Row],[País]],IFERROR(((Emisiones_CH4_CO2eq_LA[[#This Row],[Agricultura (kilotoneladas CO₂e)]]-E491)/E491)*100,0),0)</f>
        <v>3.3707865168539324</v>
      </c>
      <c r="H492">
        <v>1.07101280558789</v>
      </c>
      <c r="I492">
        <v>38820</v>
      </c>
      <c r="J492">
        <f>IF(A491=Emisiones_CH4_CO2eq_LA[[#This Row],[País]],IFERROR(Emisiones_CH4_CO2eq_LA[[#This Row],[Emisiones Fugitivas (kilotoneladas CO₂e)]]-I491,0),0)</f>
        <v>1770</v>
      </c>
      <c r="K492">
        <f>IF(A491=Emisiones_CH4_CO2eq_LA[[#This Row],[País]],IFERROR(((Emisiones_CH4_CO2eq_LA[[#This Row],[Emisiones Fugitivas (kilotoneladas CO₂e)]]-I491)/I491)*100,0),0)</f>
        <v>4.7773279352226723</v>
      </c>
      <c r="L492">
        <v>1.8076833527357301</v>
      </c>
      <c r="M492">
        <v>6390</v>
      </c>
      <c r="N492">
        <f>IF(A491=Emisiones_CH4_CO2eq_LA[[#This Row],[País]],IFERROR(Emisiones_CH4_CO2eq_LA[[#This Row],[Residuos (kilotoneladas CO₂e)]]-M491,0),0)</f>
        <v>160</v>
      </c>
      <c r="O492">
        <f>IF(A491=Emisiones_CH4_CO2eq_LA[[#This Row],[País]],IFERROR(((Emisiones_CH4_CO2eq_LA[[#This Row],[Residuos (kilotoneladas CO₂e)]]-M491)/M491)*100,0),0)</f>
        <v>2.5682182985553772</v>
      </c>
      <c r="P492">
        <v>0.29755529685680998</v>
      </c>
      <c r="Q492">
        <v>4420</v>
      </c>
      <c r="R492">
        <f>IF(A491=Emisiones_CH4_CO2eq_LA[[#This Row],[País]],IFERROR(Emisiones_CH4_CO2eq_LA[[#This Row],[UCTUS (kilotoneladas CO₂e)]]-Q491,0),0)</f>
        <v>0</v>
      </c>
      <c r="S492">
        <f>IF(A491=Emisiones_CH4_CO2eq_LA[[#This Row],[País]],IFERROR(((Emisiones_CH4_CO2eq_LA[[#This Row],[UCTUS (kilotoneladas CO₂e)]]-Q491)/Q491)*100,0),0)</f>
        <v>0</v>
      </c>
      <c r="T492">
        <v>0.205820721769499</v>
      </c>
      <c r="U492">
        <v>0</v>
      </c>
      <c r="V492">
        <f>IF(A491=Emisiones_CH4_CO2eq_LA[[#This Row],[País]],IFERROR(Emisiones_CH4_CO2eq_LA[[#This Row],[Industria (kilotoneladas CO₂e)]]-U491,0),0)</f>
        <v>0</v>
      </c>
      <c r="W492">
        <f>IF(A491=Emisiones_CH4_CO2eq_LA[[#This Row],[País]],IFERROR(((Emisiones_CH4_CO2eq_LA[[#This Row],[Industria (kilotoneladas CO₂e)]]-U491)/U491)*100,0),0)</f>
        <v>0</v>
      </c>
      <c r="X492">
        <v>0</v>
      </c>
      <c r="Y492">
        <v>470</v>
      </c>
      <c r="Z492">
        <f>IF(A491=Emisiones_CH4_CO2eq_LA[[#This Row],[País]],IFERROR(Emisiones_CH4_CO2eq_LA[[#This Row],[Otras Quemas de Combustible (kilotoneladas CO₂e)]]-Y491,0),0)</f>
        <v>10</v>
      </c>
      <c r="AA492">
        <f>IF(A491=Emisiones_CH4_CO2eq_LA[[#This Row],[País]],IFERROR(((Emisiones_CH4_CO2eq_LA[[#This Row],[Otras Quemas de Combustible (kilotoneladas CO₂e)]]-Y491)/Y491)*100,0),0)</f>
        <v>2.1739130434782608</v>
      </c>
      <c r="AB492">
        <v>0.02</v>
      </c>
    </row>
    <row r="493" spans="1:28" x14ac:dyDescent="0.25">
      <c r="A493" t="s">
        <v>376</v>
      </c>
      <c r="B493" t="s">
        <v>376</v>
      </c>
      <c r="C493" t="s">
        <v>377</v>
      </c>
      <c r="D493">
        <v>1995</v>
      </c>
      <c r="E493">
        <v>23200</v>
      </c>
      <c r="F493">
        <f>IF(A492=Emisiones_CH4_CO2eq_LA[[#This Row],[País]],IFERROR(Emisiones_CH4_CO2eq_LA[[#This Row],[Agricultura (kilotoneladas CO₂e)]]-E492,0),0)</f>
        <v>200</v>
      </c>
      <c r="G493">
        <f>IF(A492=Emisiones_CH4_CO2eq_LA[[#This Row],[País]],IFERROR(((Emisiones_CH4_CO2eq_LA[[#This Row],[Agricultura (kilotoneladas CO₂e)]]-E492)/E492)*100,0),0)</f>
        <v>0.86956521739130432</v>
      </c>
      <c r="H493">
        <v>1.0578632985271901</v>
      </c>
      <c r="I493">
        <v>40590</v>
      </c>
      <c r="J493">
        <f>IF(A492=Emisiones_CH4_CO2eq_LA[[#This Row],[País]],IFERROR(Emisiones_CH4_CO2eq_LA[[#This Row],[Emisiones Fugitivas (kilotoneladas CO₂e)]]-I492,0),0)</f>
        <v>1770</v>
      </c>
      <c r="K493">
        <f>IF(A492=Emisiones_CH4_CO2eq_LA[[#This Row],[País]],IFERROR(((Emisiones_CH4_CO2eq_LA[[#This Row],[Emisiones Fugitivas (kilotoneladas CO₂e)]]-I492)/I492)*100,0),0)</f>
        <v>4.5595054095826892</v>
      </c>
      <c r="L493">
        <v>1.85080479686288</v>
      </c>
      <c r="M493">
        <v>6560</v>
      </c>
      <c r="N493">
        <f>IF(A492=Emisiones_CH4_CO2eq_LA[[#This Row],[País]],IFERROR(Emisiones_CH4_CO2eq_LA[[#This Row],[Residuos (kilotoneladas CO₂e)]]-M492,0),0)</f>
        <v>170</v>
      </c>
      <c r="O493">
        <f>IF(A492=Emisiones_CH4_CO2eq_LA[[#This Row],[País]],IFERROR(((Emisiones_CH4_CO2eq_LA[[#This Row],[Residuos (kilotoneladas CO₂e)]]-M492)/M492)*100,0),0)</f>
        <v>2.6604068857589982</v>
      </c>
      <c r="P493">
        <v>0.29911996716975903</v>
      </c>
      <c r="Q493">
        <v>4420</v>
      </c>
      <c r="R493">
        <f>IF(A492=Emisiones_CH4_CO2eq_LA[[#This Row],[País]],IFERROR(Emisiones_CH4_CO2eq_LA[[#This Row],[UCTUS (kilotoneladas CO₂e)]]-Q492,0),0)</f>
        <v>0</v>
      </c>
      <c r="S493">
        <f>IF(A492=Emisiones_CH4_CO2eq_LA[[#This Row],[País]],IFERROR(((Emisiones_CH4_CO2eq_LA[[#This Row],[UCTUS (kilotoneladas CO₂e)]]-Q492)/Q492)*100,0),0)</f>
        <v>0</v>
      </c>
      <c r="T493">
        <v>0.201541197391819</v>
      </c>
      <c r="U493">
        <v>0</v>
      </c>
      <c r="V493">
        <f>IF(A492=Emisiones_CH4_CO2eq_LA[[#This Row],[País]],IFERROR(Emisiones_CH4_CO2eq_LA[[#This Row],[Industria (kilotoneladas CO₂e)]]-U492,0),0)</f>
        <v>0</v>
      </c>
      <c r="W493">
        <f>IF(A492=Emisiones_CH4_CO2eq_LA[[#This Row],[País]],IFERROR(((Emisiones_CH4_CO2eq_LA[[#This Row],[Industria (kilotoneladas CO₂e)]]-U492)/U492)*100,0),0)</f>
        <v>0</v>
      </c>
      <c r="X493">
        <v>0</v>
      </c>
      <c r="Y493">
        <v>480</v>
      </c>
      <c r="Z493">
        <f>IF(A492=Emisiones_CH4_CO2eq_LA[[#This Row],[País]],IFERROR(Emisiones_CH4_CO2eq_LA[[#This Row],[Otras Quemas de Combustible (kilotoneladas CO₂e)]]-Y492,0),0)</f>
        <v>10</v>
      </c>
      <c r="AA493">
        <f>IF(A492=Emisiones_CH4_CO2eq_LA[[#This Row],[País]],IFERROR(((Emisiones_CH4_CO2eq_LA[[#This Row],[Otras Quemas de Combustible (kilotoneladas CO₂e)]]-Y492)/Y492)*100,0),0)</f>
        <v>2.1276595744680851</v>
      </c>
      <c r="AB493">
        <v>0.02</v>
      </c>
    </row>
    <row r="494" spans="1:28" x14ac:dyDescent="0.25">
      <c r="A494" t="s">
        <v>376</v>
      </c>
      <c r="B494" t="s">
        <v>376</v>
      </c>
      <c r="C494" t="s">
        <v>377</v>
      </c>
      <c r="D494">
        <v>1996</v>
      </c>
      <c r="E494">
        <v>23010</v>
      </c>
      <c r="F494">
        <f>IF(A493=Emisiones_CH4_CO2eq_LA[[#This Row],[País]],IFERROR(Emisiones_CH4_CO2eq_LA[[#This Row],[Agricultura (kilotoneladas CO₂e)]]-E493,0),0)</f>
        <v>-190</v>
      </c>
      <c r="G494">
        <f>IF(A493=Emisiones_CH4_CO2eq_LA[[#This Row],[País]],IFERROR(((Emisiones_CH4_CO2eq_LA[[#This Row],[Agricultura (kilotoneladas CO₂e)]]-E493)/E493)*100,0),0)</f>
        <v>-0.81896551724137934</v>
      </c>
      <c r="H494">
        <v>1.0278745644599301</v>
      </c>
      <c r="I494">
        <v>41750</v>
      </c>
      <c r="J494">
        <f>IF(A493=Emisiones_CH4_CO2eq_LA[[#This Row],[País]],IFERROR(Emisiones_CH4_CO2eq_LA[[#This Row],[Emisiones Fugitivas (kilotoneladas CO₂e)]]-I493,0),0)</f>
        <v>1160</v>
      </c>
      <c r="K494">
        <f>IF(A493=Emisiones_CH4_CO2eq_LA[[#This Row],[País]],IFERROR(((Emisiones_CH4_CO2eq_LA[[#This Row],[Emisiones Fugitivas (kilotoneladas CO₂e)]]-I493)/I493)*100,0),0)</f>
        <v>2.8578467602857849</v>
      </c>
      <c r="L494">
        <v>1.8650049137853999</v>
      </c>
      <c r="M494">
        <v>6710</v>
      </c>
      <c r="N494">
        <f>IF(A493=Emisiones_CH4_CO2eq_LA[[#This Row],[País]],IFERROR(Emisiones_CH4_CO2eq_LA[[#This Row],[Residuos (kilotoneladas CO₂e)]]-M493,0),0)</f>
        <v>150</v>
      </c>
      <c r="O494">
        <f>IF(A493=Emisiones_CH4_CO2eq_LA[[#This Row],[País]],IFERROR(((Emisiones_CH4_CO2eq_LA[[#This Row],[Residuos (kilotoneladas CO₂e)]]-M493)/M493)*100,0),0)</f>
        <v>2.2865853658536586</v>
      </c>
      <c r="P494">
        <v>0.29974090949700699</v>
      </c>
      <c r="Q494">
        <v>1700</v>
      </c>
      <c r="R494">
        <f>IF(A493=Emisiones_CH4_CO2eq_LA[[#This Row],[País]],IFERROR(Emisiones_CH4_CO2eq_LA[[#This Row],[UCTUS (kilotoneladas CO₂e)]]-Q493,0),0)</f>
        <v>-2720</v>
      </c>
      <c r="S494">
        <f>IF(A493=Emisiones_CH4_CO2eq_LA[[#This Row],[País]],IFERROR(((Emisiones_CH4_CO2eq_LA[[#This Row],[UCTUS (kilotoneladas CO₂e)]]-Q493)/Q493)*100,0),0)</f>
        <v>-61.53846153846154</v>
      </c>
      <c r="T494">
        <v>7.5940319842758799E-2</v>
      </c>
      <c r="U494" s="5">
        <v>0</v>
      </c>
      <c r="V494">
        <f>IF(A493=Emisiones_CH4_CO2eq_LA[[#This Row],[País]],IFERROR(Emisiones_CH4_CO2eq_LA[[#This Row],[Industria (kilotoneladas CO₂e)]]-U493,0),0)</f>
        <v>0</v>
      </c>
      <c r="W494">
        <f>IF(A493=Emisiones_CH4_CO2eq_LA[[#This Row],[País]],IFERROR(((Emisiones_CH4_CO2eq_LA[[#This Row],[Industria (kilotoneladas CO₂e)]]-U493)/U493)*100,0),0)</f>
        <v>0</v>
      </c>
      <c r="X494">
        <v>0</v>
      </c>
      <c r="Y494">
        <v>490</v>
      </c>
      <c r="Z494">
        <f>IF(A493=Emisiones_CH4_CO2eq_LA[[#This Row],[País]],IFERROR(Emisiones_CH4_CO2eq_LA[[#This Row],[Otras Quemas de Combustible (kilotoneladas CO₂e)]]-Y493,0),0)</f>
        <v>10</v>
      </c>
      <c r="AA494">
        <f>IF(A493=Emisiones_CH4_CO2eq_LA[[#This Row],[País]],IFERROR(((Emisiones_CH4_CO2eq_LA[[#This Row],[Otras Quemas de Combustible (kilotoneladas CO₂e)]]-Y493)/Y493)*100,0),0)</f>
        <v>2.083333333333333</v>
      </c>
      <c r="AB494">
        <v>0.02</v>
      </c>
    </row>
    <row r="495" spans="1:28" x14ac:dyDescent="0.25">
      <c r="A495" t="s">
        <v>376</v>
      </c>
      <c r="B495" t="s">
        <v>376</v>
      </c>
      <c r="C495" t="s">
        <v>377</v>
      </c>
      <c r="D495">
        <v>1997</v>
      </c>
      <c r="E495">
        <v>23320</v>
      </c>
      <c r="F495">
        <f>IF(A494=Emisiones_CH4_CO2eq_LA[[#This Row],[País]],IFERROR(Emisiones_CH4_CO2eq_LA[[#This Row],[Agricultura (kilotoneladas CO₂e)]]-E494,0),0)</f>
        <v>310</v>
      </c>
      <c r="G495">
        <f>IF(A494=Emisiones_CH4_CO2eq_LA[[#This Row],[País]],IFERROR(((Emisiones_CH4_CO2eq_LA[[#This Row],[Agricultura (kilotoneladas CO₂e)]]-E494)/E494)*100,0),0)</f>
        <v>1.3472403302911777</v>
      </c>
      <c r="H495">
        <v>1.0211051755845499</v>
      </c>
      <c r="I495">
        <v>42920</v>
      </c>
      <c r="J495">
        <f>IF(A494=Emisiones_CH4_CO2eq_LA[[#This Row],[País]],IFERROR(Emisiones_CH4_CO2eq_LA[[#This Row],[Emisiones Fugitivas (kilotoneladas CO₂e)]]-I494,0),0)</f>
        <v>1170</v>
      </c>
      <c r="K495">
        <f>IF(A494=Emisiones_CH4_CO2eq_LA[[#This Row],[País]],IFERROR(((Emisiones_CH4_CO2eq_LA[[#This Row],[Emisiones Fugitivas (kilotoneladas CO₂e)]]-I494)/I494)*100,0),0)</f>
        <v>2.8023952095808382</v>
      </c>
      <c r="L495">
        <v>1.87932393379455</v>
      </c>
      <c r="M495">
        <v>6870</v>
      </c>
      <c r="N495">
        <f>IF(A494=Emisiones_CH4_CO2eq_LA[[#This Row],[País]],IFERROR(Emisiones_CH4_CO2eq_LA[[#This Row],[Residuos (kilotoneladas CO₂e)]]-M494,0),0)</f>
        <v>160</v>
      </c>
      <c r="O495">
        <f>IF(A494=Emisiones_CH4_CO2eq_LA[[#This Row],[País]],IFERROR(((Emisiones_CH4_CO2eq_LA[[#This Row],[Residuos (kilotoneladas CO₂e)]]-M494)/M494)*100,0),0)</f>
        <v>2.3845007451564828</v>
      </c>
      <c r="P495">
        <v>0.30081443208687197</v>
      </c>
      <c r="Q495">
        <v>1800</v>
      </c>
      <c r="R495">
        <f>IF(A494=Emisiones_CH4_CO2eq_LA[[#This Row],[País]],IFERROR(Emisiones_CH4_CO2eq_LA[[#This Row],[UCTUS (kilotoneladas CO₂e)]]-Q494,0),0)</f>
        <v>100</v>
      </c>
      <c r="S495">
        <f>IF(A494=Emisiones_CH4_CO2eq_LA[[#This Row],[País]],IFERROR(((Emisiones_CH4_CO2eq_LA[[#This Row],[UCTUS (kilotoneladas CO₂e)]]-Q494)/Q494)*100,0),0)</f>
        <v>5.8823529411764701</v>
      </c>
      <c r="T495">
        <v>7.8816008407040894E-2</v>
      </c>
      <c r="U495">
        <v>0</v>
      </c>
      <c r="V495">
        <f>IF(A494=Emisiones_CH4_CO2eq_LA[[#This Row],[País]],IFERROR(Emisiones_CH4_CO2eq_LA[[#This Row],[Industria (kilotoneladas CO₂e)]]-U494,0),0)</f>
        <v>0</v>
      </c>
      <c r="W495">
        <f>IF(A494=Emisiones_CH4_CO2eq_LA[[#This Row],[País]],IFERROR(((Emisiones_CH4_CO2eq_LA[[#This Row],[Industria (kilotoneladas CO₂e)]]-U494)/U494)*100,0),0)</f>
        <v>0</v>
      </c>
      <c r="X495">
        <v>0</v>
      </c>
      <c r="Y495">
        <v>500</v>
      </c>
      <c r="Z495">
        <f>IF(A494=Emisiones_CH4_CO2eq_LA[[#This Row],[País]],IFERROR(Emisiones_CH4_CO2eq_LA[[#This Row],[Otras Quemas de Combustible (kilotoneladas CO₂e)]]-Y494,0),0)</f>
        <v>10</v>
      </c>
      <c r="AA495">
        <f>IF(A494=Emisiones_CH4_CO2eq_LA[[#This Row],[País]],IFERROR(((Emisiones_CH4_CO2eq_LA[[#This Row],[Otras Quemas de Combustible (kilotoneladas CO₂e)]]-Y494)/Y494)*100,0),0)</f>
        <v>2.0408163265306123</v>
      </c>
      <c r="AB495">
        <v>0.02</v>
      </c>
    </row>
    <row r="496" spans="1:28" x14ac:dyDescent="0.25">
      <c r="A496" t="s">
        <v>376</v>
      </c>
      <c r="B496" t="s">
        <v>376</v>
      </c>
      <c r="C496" t="s">
        <v>377</v>
      </c>
      <c r="D496">
        <v>1998</v>
      </c>
      <c r="E496">
        <v>23790</v>
      </c>
      <c r="F496">
        <f>IF(A495=Emisiones_CH4_CO2eq_LA[[#This Row],[País]],IFERROR(Emisiones_CH4_CO2eq_LA[[#This Row],[Agricultura (kilotoneladas CO₂e)]]-E495,0),0)</f>
        <v>470</v>
      </c>
      <c r="G496">
        <f>IF(A495=Emisiones_CH4_CO2eq_LA[[#This Row],[País]],IFERROR(((Emisiones_CH4_CO2eq_LA[[#This Row],[Agricultura (kilotoneladas CO₂e)]]-E495)/E495)*100,0),0)</f>
        <v>2.0154373927958833</v>
      </c>
      <c r="H496">
        <v>1.02151230194512</v>
      </c>
      <c r="I496">
        <v>44080</v>
      </c>
      <c r="J496">
        <f>IF(A495=Emisiones_CH4_CO2eq_LA[[#This Row],[País]],IFERROR(Emisiones_CH4_CO2eq_LA[[#This Row],[Emisiones Fugitivas (kilotoneladas CO₂e)]]-I495,0),0)</f>
        <v>1160</v>
      </c>
      <c r="K496">
        <f>IF(A495=Emisiones_CH4_CO2eq_LA[[#This Row],[País]],IFERROR(((Emisiones_CH4_CO2eq_LA[[#This Row],[Emisiones Fugitivas (kilotoneladas CO₂e)]]-I495)/I495)*100,0),0)</f>
        <v>2.7027027027027026</v>
      </c>
      <c r="L496">
        <v>1.8927390613594399</v>
      </c>
      <c r="M496">
        <v>7030</v>
      </c>
      <c r="N496">
        <f>IF(A495=Emisiones_CH4_CO2eq_LA[[#This Row],[País]],IFERROR(Emisiones_CH4_CO2eq_LA[[#This Row],[Residuos (kilotoneladas CO₂e)]]-M495,0),0)</f>
        <v>160</v>
      </c>
      <c r="O496">
        <f>IF(A495=Emisiones_CH4_CO2eq_LA[[#This Row],[País]],IFERROR(((Emisiones_CH4_CO2eq_LA[[#This Row],[Residuos (kilotoneladas CO₂e)]]-M495)/M495)*100,0),0)</f>
        <v>2.3289665211062593</v>
      </c>
      <c r="P496">
        <v>0.30185924685473797</v>
      </c>
      <c r="Q496">
        <v>3540</v>
      </c>
      <c r="R496">
        <f>IF(A495=Emisiones_CH4_CO2eq_LA[[#This Row],[País]],IFERROR(Emisiones_CH4_CO2eq_LA[[#This Row],[UCTUS (kilotoneladas CO₂e)]]-Q495,0),0)</f>
        <v>1740</v>
      </c>
      <c r="S496">
        <f>IF(A495=Emisiones_CH4_CO2eq_LA[[#This Row],[País]],IFERROR(((Emisiones_CH4_CO2eq_LA[[#This Row],[UCTUS (kilotoneladas CO₂e)]]-Q495)/Q495)*100,0),0)</f>
        <v>96.666666666666671</v>
      </c>
      <c r="T496">
        <v>0.152003091588303</v>
      </c>
      <c r="U496">
        <v>0</v>
      </c>
      <c r="V496">
        <f>IF(A495=Emisiones_CH4_CO2eq_LA[[#This Row],[País]],IFERROR(Emisiones_CH4_CO2eq_LA[[#This Row],[Industria (kilotoneladas CO₂e)]]-U495,0),0)</f>
        <v>0</v>
      </c>
      <c r="W496">
        <f>IF(A495=Emisiones_CH4_CO2eq_LA[[#This Row],[País]],IFERROR(((Emisiones_CH4_CO2eq_LA[[#This Row],[Industria (kilotoneladas CO₂e)]]-U495)/U495)*100,0),0)</f>
        <v>0</v>
      </c>
      <c r="X496">
        <v>0</v>
      </c>
      <c r="Y496">
        <v>510</v>
      </c>
      <c r="Z496">
        <f>IF(A495=Emisiones_CH4_CO2eq_LA[[#This Row],[País]],IFERROR(Emisiones_CH4_CO2eq_LA[[#This Row],[Otras Quemas de Combustible (kilotoneladas CO₂e)]]-Y495,0),0)</f>
        <v>10</v>
      </c>
      <c r="AA496">
        <f>IF(A495=Emisiones_CH4_CO2eq_LA[[#This Row],[País]],IFERROR(((Emisiones_CH4_CO2eq_LA[[#This Row],[Otras Quemas de Combustible (kilotoneladas CO₂e)]]-Y495)/Y495)*100,0),0)</f>
        <v>2</v>
      </c>
      <c r="AB496">
        <v>0.02</v>
      </c>
    </row>
    <row r="497" spans="1:28" x14ac:dyDescent="0.25">
      <c r="A497" t="s">
        <v>376</v>
      </c>
      <c r="B497" t="s">
        <v>376</v>
      </c>
      <c r="C497" t="s">
        <v>377</v>
      </c>
      <c r="D497">
        <v>1999</v>
      </c>
      <c r="E497">
        <v>24000</v>
      </c>
      <c r="F497">
        <f>IF(A496=Emisiones_CH4_CO2eq_LA[[#This Row],[País]],IFERROR(Emisiones_CH4_CO2eq_LA[[#This Row],[Agricultura (kilotoneladas CO₂e)]]-E496,0),0)</f>
        <v>210</v>
      </c>
      <c r="G497">
        <f>IF(A496=Emisiones_CH4_CO2eq_LA[[#This Row],[País]],IFERROR(((Emisiones_CH4_CO2eq_LA[[#This Row],[Agricultura (kilotoneladas CO₂e)]]-E496)/E496)*100,0),0)</f>
        <v>0.88272383354350581</v>
      </c>
      <c r="H497">
        <v>1.0109519797809601</v>
      </c>
      <c r="I497">
        <v>45250</v>
      </c>
      <c r="J497">
        <f>IF(A496=Emisiones_CH4_CO2eq_LA[[#This Row],[País]],IFERROR(Emisiones_CH4_CO2eq_LA[[#This Row],[Emisiones Fugitivas (kilotoneladas CO₂e)]]-I496,0),0)</f>
        <v>1170</v>
      </c>
      <c r="K497">
        <f>IF(A496=Emisiones_CH4_CO2eq_LA[[#This Row],[País]],IFERROR(((Emisiones_CH4_CO2eq_LA[[#This Row],[Emisiones Fugitivas (kilotoneladas CO₂e)]]-I496)/I496)*100,0),0)</f>
        <v>2.6542649727767693</v>
      </c>
      <c r="L497">
        <v>1.9060657118786799</v>
      </c>
      <c r="M497">
        <v>7190</v>
      </c>
      <c r="N497">
        <f>IF(A496=Emisiones_CH4_CO2eq_LA[[#This Row],[País]],IFERROR(Emisiones_CH4_CO2eq_LA[[#This Row],[Residuos (kilotoneladas CO₂e)]]-M496,0),0)</f>
        <v>160</v>
      </c>
      <c r="O497">
        <f>IF(A496=Emisiones_CH4_CO2eq_LA[[#This Row],[País]],IFERROR(((Emisiones_CH4_CO2eq_LA[[#This Row],[Residuos (kilotoneladas CO₂e)]]-M496)/M496)*100,0),0)</f>
        <v>2.275960170697013</v>
      </c>
      <c r="P497">
        <v>0.30286436394271199</v>
      </c>
      <c r="Q497">
        <v>1890</v>
      </c>
      <c r="R497">
        <f>IF(A496=Emisiones_CH4_CO2eq_LA[[#This Row],[País]],IFERROR(Emisiones_CH4_CO2eq_LA[[#This Row],[UCTUS (kilotoneladas CO₂e)]]-Q496,0),0)</f>
        <v>-1650</v>
      </c>
      <c r="S497">
        <f>IF(A496=Emisiones_CH4_CO2eq_LA[[#This Row],[País]],IFERROR(((Emisiones_CH4_CO2eq_LA[[#This Row],[UCTUS (kilotoneladas CO₂e)]]-Q496)/Q496)*100,0),0)</f>
        <v>-46.610169491525419</v>
      </c>
      <c r="T497">
        <v>7.9612468407750603E-2</v>
      </c>
      <c r="U497">
        <v>120</v>
      </c>
      <c r="V497">
        <f>IF(A496=Emisiones_CH4_CO2eq_LA[[#This Row],[País]],IFERROR(Emisiones_CH4_CO2eq_LA[[#This Row],[Industria (kilotoneladas CO₂e)]]-U496,0),0)</f>
        <v>120</v>
      </c>
      <c r="W497">
        <f>IF(A496=Emisiones_CH4_CO2eq_LA[[#This Row],[País]],IFERROR(((Emisiones_CH4_CO2eq_LA[[#This Row],[Industria (kilotoneladas CO₂e)]]-U496)/U496)*100,0),0)</f>
        <v>0</v>
      </c>
      <c r="X497">
        <v>5.0547598989048002E-3</v>
      </c>
      <c r="Y497">
        <v>520</v>
      </c>
      <c r="Z497">
        <f>IF(A496=Emisiones_CH4_CO2eq_LA[[#This Row],[País]],IFERROR(Emisiones_CH4_CO2eq_LA[[#This Row],[Otras Quemas de Combustible (kilotoneladas CO₂e)]]-Y496,0),0)</f>
        <v>10</v>
      </c>
      <c r="AA497">
        <f>IF(A496=Emisiones_CH4_CO2eq_LA[[#This Row],[País]],IFERROR(((Emisiones_CH4_CO2eq_LA[[#This Row],[Otras Quemas de Combustible (kilotoneladas CO₂e)]]-Y496)/Y496)*100,0),0)</f>
        <v>1.9607843137254901</v>
      </c>
      <c r="AB497">
        <v>0.02</v>
      </c>
    </row>
    <row r="498" spans="1:28" x14ac:dyDescent="0.25">
      <c r="A498" t="s">
        <v>376</v>
      </c>
      <c r="B498" t="s">
        <v>376</v>
      </c>
      <c r="C498" t="s">
        <v>377</v>
      </c>
      <c r="D498">
        <v>2000</v>
      </c>
      <c r="E498">
        <v>24500</v>
      </c>
      <c r="F498">
        <f>IF(A497=Emisiones_CH4_CO2eq_LA[[#This Row],[País]],IFERROR(Emisiones_CH4_CO2eq_LA[[#This Row],[Agricultura (kilotoneladas CO₂e)]]-E497,0),0)</f>
        <v>500</v>
      </c>
      <c r="G498">
        <f>IF(A497=Emisiones_CH4_CO2eq_LA[[#This Row],[País]],IFERROR(((Emisiones_CH4_CO2eq_LA[[#This Row],[Agricultura (kilotoneladas CO₂e)]]-E497)/E497)*100,0),0)</f>
        <v>2.083333333333333</v>
      </c>
      <c r="H498">
        <v>1.0127314814814801</v>
      </c>
      <c r="I498">
        <v>46420</v>
      </c>
      <c r="J498">
        <f>IF(A497=Emisiones_CH4_CO2eq_LA[[#This Row],[País]],IFERROR(Emisiones_CH4_CO2eq_LA[[#This Row],[Emisiones Fugitivas (kilotoneladas CO₂e)]]-I497,0),0)</f>
        <v>1170</v>
      </c>
      <c r="K498">
        <f>IF(A497=Emisiones_CH4_CO2eq_LA[[#This Row],[País]],IFERROR(((Emisiones_CH4_CO2eq_LA[[#This Row],[Emisiones Fugitivas (kilotoneladas CO₂e)]]-I497)/I497)*100,0),0)</f>
        <v>2.5856353591160222</v>
      </c>
      <c r="L498">
        <v>1.9188161375661299</v>
      </c>
      <c r="M498">
        <v>7350</v>
      </c>
      <c r="N498">
        <f>IF(A497=Emisiones_CH4_CO2eq_LA[[#This Row],[País]],IFERROR(Emisiones_CH4_CO2eq_LA[[#This Row],[Residuos (kilotoneladas CO₂e)]]-M497,0),0)</f>
        <v>160</v>
      </c>
      <c r="O498">
        <f>IF(A497=Emisiones_CH4_CO2eq_LA[[#This Row],[País]],IFERROR(((Emisiones_CH4_CO2eq_LA[[#This Row],[Residuos (kilotoneladas CO₂e)]]-M497)/M497)*100,0),0)</f>
        <v>2.2253129346314324</v>
      </c>
      <c r="P498">
        <v>0.30381944444444398</v>
      </c>
      <c r="Q498">
        <v>2110</v>
      </c>
      <c r="R498">
        <f>IF(A497=Emisiones_CH4_CO2eq_LA[[#This Row],[País]],IFERROR(Emisiones_CH4_CO2eq_LA[[#This Row],[UCTUS (kilotoneladas CO₂e)]]-Q497,0),0)</f>
        <v>220</v>
      </c>
      <c r="S498">
        <f>IF(A497=Emisiones_CH4_CO2eq_LA[[#This Row],[País]],IFERROR(((Emisiones_CH4_CO2eq_LA[[#This Row],[UCTUS (kilotoneladas CO₂e)]]-Q497)/Q497)*100,0),0)</f>
        <v>11.640211640211639</v>
      </c>
      <c r="T498">
        <v>8.7218915343915293E-2</v>
      </c>
      <c r="U498">
        <v>120</v>
      </c>
      <c r="V498">
        <f>IF(A497=Emisiones_CH4_CO2eq_LA[[#This Row],[País]],IFERROR(Emisiones_CH4_CO2eq_LA[[#This Row],[Industria (kilotoneladas CO₂e)]]-U497,0),0)</f>
        <v>0</v>
      </c>
      <c r="W498">
        <f>IF(A497=Emisiones_CH4_CO2eq_LA[[#This Row],[País]],IFERROR(((Emisiones_CH4_CO2eq_LA[[#This Row],[Industria (kilotoneladas CO₂e)]]-U497)/U497)*100,0),0)</f>
        <v>0</v>
      </c>
      <c r="X498">
        <v>4.96031746031746E-3</v>
      </c>
      <c r="Y498">
        <v>530</v>
      </c>
      <c r="Z498">
        <f>IF(A497=Emisiones_CH4_CO2eq_LA[[#This Row],[País]],IFERROR(Emisiones_CH4_CO2eq_LA[[#This Row],[Otras Quemas de Combustible (kilotoneladas CO₂e)]]-Y497,0),0)</f>
        <v>10</v>
      </c>
      <c r="AA498">
        <f>IF(A497=Emisiones_CH4_CO2eq_LA[[#This Row],[País]],IFERROR(((Emisiones_CH4_CO2eq_LA[[#This Row],[Otras Quemas de Combustible (kilotoneladas CO₂e)]]-Y497)/Y497)*100,0),0)</f>
        <v>1.9230769230769231</v>
      </c>
      <c r="AB498">
        <v>0.02</v>
      </c>
    </row>
    <row r="499" spans="1:28" x14ac:dyDescent="0.25">
      <c r="A499" t="s">
        <v>376</v>
      </c>
      <c r="B499" t="s">
        <v>376</v>
      </c>
      <c r="C499" t="s">
        <v>377</v>
      </c>
      <c r="D499">
        <v>2001</v>
      </c>
      <c r="E499">
        <v>25290</v>
      </c>
      <c r="F499">
        <f>IF(A498=Emisiones_CH4_CO2eq_LA[[#This Row],[País]],IFERROR(Emisiones_CH4_CO2eq_LA[[#This Row],[Agricultura (kilotoneladas CO₂e)]]-E498,0),0)</f>
        <v>790</v>
      </c>
      <c r="G499">
        <f>IF(A498=Emisiones_CH4_CO2eq_LA[[#This Row],[País]],IFERROR(((Emisiones_CH4_CO2eq_LA[[#This Row],[Agricultura (kilotoneladas CO₂e)]]-E498)/E498)*100,0),0)</f>
        <v>3.2244897959183669</v>
      </c>
      <c r="H499">
        <v>1.02613000081149</v>
      </c>
      <c r="I499">
        <v>44710</v>
      </c>
      <c r="J499">
        <f>IF(A498=Emisiones_CH4_CO2eq_LA[[#This Row],[País]],IFERROR(Emisiones_CH4_CO2eq_LA[[#This Row],[Emisiones Fugitivas (kilotoneladas CO₂e)]]-I498,0),0)</f>
        <v>-1710</v>
      </c>
      <c r="K499">
        <f>IF(A498=Emisiones_CH4_CO2eq_LA[[#This Row],[País]],IFERROR(((Emisiones_CH4_CO2eq_LA[[#This Row],[Emisiones Fugitivas (kilotoneladas CO₂e)]]-I498)/I498)*100,0),0)</f>
        <v>-3.6837570012925465</v>
      </c>
      <c r="L499">
        <v>1.8140874786983601</v>
      </c>
      <c r="M499">
        <v>7480</v>
      </c>
      <c r="N499">
        <f>IF(A498=Emisiones_CH4_CO2eq_LA[[#This Row],[País]],IFERROR(Emisiones_CH4_CO2eq_LA[[#This Row],[Residuos (kilotoneladas CO₂e)]]-M498,0),0)</f>
        <v>130</v>
      </c>
      <c r="O499">
        <f>IF(A498=Emisiones_CH4_CO2eq_LA[[#This Row],[País]],IFERROR(((Emisiones_CH4_CO2eq_LA[[#This Row],[Residuos (kilotoneladas CO₂e)]]-M498)/M498)*100,0),0)</f>
        <v>1.7687074829931975</v>
      </c>
      <c r="P499">
        <v>0.30349752495333898</v>
      </c>
      <c r="Q499">
        <v>7770</v>
      </c>
      <c r="R499">
        <f>IF(A498=Emisiones_CH4_CO2eq_LA[[#This Row],[País]],IFERROR(Emisiones_CH4_CO2eq_LA[[#This Row],[UCTUS (kilotoneladas CO₂e)]]-Q498,0),0)</f>
        <v>5660</v>
      </c>
      <c r="S499">
        <f>IF(A498=Emisiones_CH4_CO2eq_LA[[#This Row],[País]],IFERROR(((Emisiones_CH4_CO2eq_LA[[#This Row],[UCTUS (kilotoneladas CO₂e)]]-Q498)/Q498)*100,0),0)</f>
        <v>268.2464454976303</v>
      </c>
      <c r="T499">
        <v>0.31526414022559401</v>
      </c>
      <c r="U499">
        <v>120</v>
      </c>
      <c r="V499">
        <f>IF(A498=Emisiones_CH4_CO2eq_LA[[#This Row],[País]],IFERROR(Emisiones_CH4_CO2eq_LA[[#This Row],[Industria (kilotoneladas CO₂e)]]-U498,0),0)</f>
        <v>0</v>
      </c>
      <c r="W499">
        <f>IF(A498=Emisiones_CH4_CO2eq_LA[[#This Row],[País]],IFERROR(((Emisiones_CH4_CO2eq_LA[[#This Row],[Industria (kilotoneladas CO₂e)]]-U498)/U498)*100,0),0)</f>
        <v>0</v>
      </c>
      <c r="X499">
        <v>4.8689442505883297E-3</v>
      </c>
      <c r="Y499">
        <v>550</v>
      </c>
      <c r="Z499">
        <f>IF(A498=Emisiones_CH4_CO2eq_LA[[#This Row],[País]],IFERROR(Emisiones_CH4_CO2eq_LA[[#This Row],[Otras Quemas de Combustible (kilotoneladas CO₂e)]]-Y498,0),0)</f>
        <v>20</v>
      </c>
      <c r="AA499">
        <f>IF(A498=Emisiones_CH4_CO2eq_LA[[#This Row],[País]],IFERROR(((Emisiones_CH4_CO2eq_LA[[#This Row],[Otras Quemas de Combustible (kilotoneladas CO₂e)]]-Y498)/Y498)*100,0),0)</f>
        <v>3.7735849056603774</v>
      </c>
      <c r="AB499">
        <v>0.02</v>
      </c>
    </row>
    <row r="500" spans="1:28" x14ac:dyDescent="0.25">
      <c r="A500" t="s">
        <v>376</v>
      </c>
      <c r="B500" t="s">
        <v>376</v>
      </c>
      <c r="C500" t="s">
        <v>377</v>
      </c>
      <c r="D500">
        <v>2002</v>
      </c>
      <c r="E500">
        <v>25450</v>
      </c>
      <c r="F500">
        <f>IF(A499=Emisiones_CH4_CO2eq_LA[[#This Row],[País]],IFERROR(Emisiones_CH4_CO2eq_LA[[#This Row],[Agricultura (kilotoneladas CO₂e)]]-E499,0),0)</f>
        <v>160</v>
      </c>
      <c r="G500">
        <f>IF(A499=Emisiones_CH4_CO2eq_LA[[#This Row],[País]],IFERROR(((Emisiones_CH4_CO2eq_LA[[#This Row],[Agricultura (kilotoneladas CO₂e)]]-E499)/E499)*100,0),0)</f>
        <v>0.63266113088177145</v>
      </c>
      <c r="H500">
        <v>1.0139442231075599</v>
      </c>
      <c r="I500">
        <v>43010</v>
      </c>
      <c r="J500">
        <f>IF(A499=Emisiones_CH4_CO2eq_LA[[#This Row],[País]],IFERROR(Emisiones_CH4_CO2eq_LA[[#This Row],[Emisiones Fugitivas (kilotoneladas CO₂e)]]-I499,0),0)</f>
        <v>-1700</v>
      </c>
      <c r="K500">
        <f>IF(A499=Emisiones_CH4_CO2eq_LA[[#This Row],[País]],IFERROR(((Emisiones_CH4_CO2eq_LA[[#This Row],[Emisiones Fugitivas (kilotoneladas CO₂e)]]-I499)/I499)*100,0),0)</f>
        <v>-3.8022813688212929</v>
      </c>
      <c r="L500">
        <v>1.7135458167330599</v>
      </c>
      <c r="M500">
        <v>7610</v>
      </c>
      <c r="N500">
        <f>IF(A499=Emisiones_CH4_CO2eq_LA[[#This Row],[País]],IFERROR(Emisiones_CH4_CO2eq_LA[[#This Row],[Residuos (kilotoneladas CO₂e)]]-M499,0),0)</f>
        <v>130</v>
      </c>
      <c r="O500">
        <f>IF(A499=Emisiones_CH4_CO2eq_LA[[#This Row],[País]],IFERROR(((Emisiones_CH4_CO2eq_LA[[#This Row],[Residuos (kilotoneladas CO₂e)]]-M499)/M499)*100,0),0)</f>
        <v>1.7379679144385027</v>
      </c>
      <c r="P500">
        <v>0.30318725099601501</v>
      </c>
      <c r="Q500">
        <v>850</v>
      </c>
      <c r="R500">
        <f>IF(A499=Emisiones_CH4_CO2eq_LA[[#This Row],[País]],IFERROR(Emisiones_CH4_CO2eq_LA[[#This Row],[UCTUS (kilotoneladas CO₂e)]]-Q499,0),0)</f>
        <v>-6920</v>
      </c>
      <c r="S500">
        <f>IF(A499=Emisiones_CH4_CO2eq_LA[[#This Row],[País]],IFERROR(((Emisiones_CH4_CO2eq_LA[[#This Row],[UCTUS (kilotoneladas CO₂e)]]-Q499)/Q499)*100,0),0)</f>
        <v>-89.060489060489061</v>
      </c>
      <c r="T500">
        <v>3.38645418326693E-2</v>
      </c>
      <c r="U500">
        <v>120</v>
      </c>
      <c r="V500">
        <f>IF(A499=Emisiones_CH4_CO2eq_LA[[#This Row],[País]],IFERROR(Emisiones_CH4_CO2eq_LA[[#This Row],[Industria (kilotoneladas CO₂e)]]-U499,0),0)</f>
        <v>0</v>
      </c>
      <c r="W500">
        <f>IF(A499=Emisiones_CH4_CO2eq_LA[[#This Row],[País]],IFERROR(((Emisiones_CH4_CO2eq_LA[[#This Row],[Industria (kilotoneladas CO₂e)]]-U499)/U499)*100,0),0)</f>
        <v>0</v>
      </c>
      <c r="X500">
        <v>4.7808764940238998E-3</v>
      </c>
      <c r="Y500">
        <v>560</v>
      </c>
      <c r="Z500">
        <f>IF(A499=Emisiones_CH4_CO2eq_LA[[#This Row],[País]],IFERROR(Emisiones_CH4_CO2eq_LA[[#This Row],[Otras Quemas de Combustible (kilotoneladas CO₂e)]]-Y499,0),0)</f>
        <v>10</v>
      </c>
      <c r="AA500">
        <f>IF(A499=Emisiones_CH4_CO2eq_LA[[#This Row],[País]],IFERROR(((Emisiones_CH4_CO2eq_LA[[#This Row],[Otras Quemas de Combustible (kilotoneladas CO₂e)]]-Y499)/Y499)*100,0),0)</f>
        <v>1.8181818181818181</v>
      </c>
      <c r="AB500">
        <v>0.02</v>
      </c>
    </row>
    <row r="501" spans="1:28" x14ac:dyDescent="0.25">
      <c r="A501" t="s">
        <v>376</v>
      </c>
      <c r="B501" t="s">
        <v>376</v>
      </c>
      <c r="C501" t="s">
        <v>377</v>
      </c>
      <c r="D501">
        <v>2003</v>
      </c>
      <c r="E501">
        <v>26130</v>
      </c>
      <c r="F501">
        <f>IF(A500=Emisiones_CH4_CO2eq_LA[[#This Row],[País]],IFERROR(Emisiones_CH4_CO2eq_LA[[#This Row],[Agricultura (kilotoneladas CO₂e)]]-E500,0),0)</f>
        <v>680</v>
      </c>
      <c r="G501">
        <f>IF(A500=Emisiones_CH4_CO2eq_LA[[#This Row],[País]],IFERROR(((Emisiones_CH4_CO2eq_LA[[#This Row],[Agricultura (kilotoneladas CO₂e)]]-E500)/E500)*100,0),0)</f>
        <v>2.6719056974459727</v>
      </c>
      <c r="H501">
        <v>1.0226205385097</v>
      </c>
      <c r="I501">
        <v>41300</v>
      </c>
      <c r="J501">
        <f>IF(A500=Emisiones_CH4_CO2eq_LA[[#This Row],[País]],IFERROR(Emisiones_CH4_CO2eq_LA[[#This Row],[Emisiones Fugitivas (kilotoneladas CO₂e)]]-I500,0),0)</f>
        <v>-1710</v>
      </c>
      <c r="K501">
        <f>IF(A500=Emisiones_CH4_CO2eq_LA[[#This Row],[País]],IFERROR(((Emisiones_CH4_CO2eq_LA[[#This Row],[Emisiones Fugitivas (kilotoneladas CO₂e)]]-I500)/I500)*100,0),0)</f>
        <v>-3.9758195768425946</v>
      </c>
      <c r="L501">
        <v>1.61631183469004</v>
      </c>
      <c r="M501">
        <v>7730</v>
      </c>
      <c r="N501">
        <f>IF(A500=Emisiones_CH4_CO2eq_LA[[#This Row],[País]],IFERROR(Emisiones_CH4_CO2eq_LA[[#This Row],[Residuos (kilotoneladas CO₂e)]]-M500,0),0)</f>
        <v>120</v>
      </c>
      <c r="O501">
        <f>IF(A500=Emisiones_CH4_CO2eq_LA[[#This Row],[País]],IFERROR(((Emisiones_CH4_CO2eq_LA[[#This Row],[Residuos (kilotoneladas CO₂e)]]-M500)/M500)*100,0),0)</f>
        <v>1.5768725361366622</v>
      </c>
      <c r="P501">
        <v>0.30252035065748201</v>
      </c>
      <c r="Q501">
        <v>8359.9999999999891</v>
      </c>
      <c r="R501">
        <f>IF(A500=Emisiones_CH4_CO2eq_LA[[#This Row],[País]],IFERROR(Emisiones_CH4_CO2eq_LA[[#This Row],[UCTUS (kilotoneladas CO₂e)]]-Q500,0),0)</f>
        <v>7509.9999999999891</v>
      </c>
      <c r="S501">
        <f>IF(A500=Emisiones_CH4_CO2eq_LA[[#This Row],[País]],IFERROR(((Emisiones_CH4_CO2eq_LA[[#This Row],[UCTUS (kilotoneladas CO₂e)]]-Q500)/Q500)*100,0),0)</f>
        <v>883.52941176470449</v>
      </c>
      <c r="T501">
        <v>0.32717595491546603</v>
      </c>
      <c r="U501">
        <v>120</v>
      </c>
      <c r="V501">
        <f>IF(A500=Emisiones_CH4_CO2eq_LA[[#This Row],[País]],IFERROR(Emisiones_CH4_CO2eq_LA[[#This Row],[Industria (kilotoneladas CO₂e)]]-U500,0),0)</f>
        <v>0</v>
      </c>
      <c r="W501">
        <f>IF(A500=Emisiones_CH4_CO2eq_LA[[#This Row],[País]],IFERROR(((Emisiones_CH4_CO2eq_LA[[#This Row],[Industria (kilotoneladas CO₂e)]]-U500)/U500)*100,0),0)</f>
        <v>0</v>
      </c>
      <c r="X501">
        <v>4.6963055729492796E-3</v>
      </c>
      <c r="Y501">
        <v>580</v>
      </c>
      <c r="Z501">
        <f>IF(A500=Emisiones_CH4_CO2eq_LA[[#This Row],[País]],IFERROR(Emisiones_CH4_CO2eq_LA[[#This Row],[Otras Quemas de Combustible (kilotoneladas CO₂e)]]-Y500,0),0)</f>
        <v>20</v>
      </c>
      <c r="AA501">
        <f>IF(A500=Emisiones_CH4_CO2eq_LA[[#This Row],[País]],IFERROR(((Emisiones_CH4_CO2eq_LA[[#This Row],[Otras Quemas de Combustible (kilotoneladas CO₂e)]]-Y500)/Y500)*100,0),0)</f>
        <v>3.5714285714285712</v>
      </c>
      <c r="AB501">
        <v>0.02</v>
      </c>
    </row>
    <row r="502" spans="1:28" x14ac:dyDescent="0.25">
      <c r="A502" t="s">
        <v>376</v>
      </c>
      <c r="B502" t="s">
        <v>376</v>
      </c>
      <c r="C502" t="s">
        <v>377</v>
      </c>
      <c r="D502">
        <v>2004</v>
      </c>
      <c r="E502">
        <v>26660</v>
      </c>
      <c r="F502">
        <f>IF(A501=Emisiones_CH4_CO2eq_LA[[#This Row],[País]],IFERROR(Emisiones_CH4_CO2eq_LA[[#This Row],[Agricultura (kilotoneladas CO₂e)]]-E501,0),0)</f>
        <v>530</v>
      </c>
      <c r="G502">
        <f>IF(A501=Emisiones_CH4_CO2eq_LA[[#This Row],[País]],IFERROR(((Emisiones_CH4_CO2eq_LA[[#This Row],[Agricultura (kilotoneladas CO₂e)]]-E501)/E501)*100,0),0)</f>
        <v>2.0283199387676998</v>
      </c>
      <c r="H502">
        <v>1.02550294264722</v>
      </c>
      <c r="I502">
        <v>39600</v>
      </c>
      <c r="J502">
        <f>IF(A501=Emisiones_CH4_CO2eq_LA[[#This Row],[País]],IFERROR(Emisiones_CH4_CO2eq_LA[[#This Row],[Emisiones Fugitivas (kilotoneladas CO₂e)]]-I501,0),0)</f>
        <v>-1700</v>
      </c>
      <c r="K502">
        <f>IF(A501=Emisiones_CH4_CO2eq_LA[[#This Row],[País]],IFERROR(((Emisiones_CH4_CO2eq_LA[[#This Row],[Emisiones Fugitivas (kilotoneladas CO₂e)]]-I501)/I501)*100,0),0)</f>
        <v>-4.1162227602905572</v>
      </c>
      <c r="L502">
        <v>1.52325268300188</v>
      </c>
      <c r="M502">
        <v>7860</v>
      </c>
      <c r="N502">
        <f>IF(A501=Emisiones_CH4_CO2eq_LA[[#This Row],[País]],IFERROR(Emisiones_CH4_CO2eq_LA[[#This Row],[Residuos (kilotoneladas CO₂e)]]-M501,0),0)</f>
        <v>130</v>
      </c>
      <c r="O502">
        <f>IF(A501=Emisiones_CH4_CO2eq_LA[[#This Row],[País]],IFERROR(((Emisiones_CH4_CO2eq_LA[[#This Row],[Residuos (kilotoneladas CO₂e)]]-M501)/M501)*100,0),0)</f>
        <v>1.6817593790426906</v>
      </c>
      <c r="P502">
        <v>0.30234257798976799</v>
      </c>
      <c r="Q502">
        <v>1350</v>
      </c>
      <c r="R502">
        <f>IF(A501=Emisiones_CH4_CO2eq_LA[[#This Row],[País]],IFERROR(Emisiones_CH4_CO2eq_LA[[#This Row],[UCTUS (kilotoneladas CO₂e)]]-Q501,0),0)</f>
        <v>-7009.9999999999891</v>
      </c>
      <c r="S502">
        <f>IF(A501=Emisiones_CH4_CO2eq_LA[[#This Row],[País]],IFERROR(((Emisiones_CH4_CO2eq_LA[[#This Row],[UCTUS (kilotoneladas CO₂e)]]-Q501)/Q501)*100,0),0)</f>
        <v>-83.851674641148293</v>
      </c>
      <c r="T502">
        <v>5.1929068738700603E-2</v>
      </c>
      <c r="U502">
        <v>120</v>
      </c>
      <c r="V502">
        <f>IF(A501=Emisiones_CH4_CO2eq_LA[[#This Row],[País]],IFERROR(Emisiones_CH4_CO2eq_LA[[#This Row],[Industria (kilotoneladas CO₂e)]]-U501,0),0)</f>
        <v>0</v>
      </c>
      <c r="W502">
        <f>IF(A501=Emisiones_CH4_CO2eq_LA[[#This Row],[País]],IFERROR(((Emisiones_CH4_CO2eq_LA[[#This Row],[Industria (kilotoneladas CO₂e)]]-U501)/U501)*100,0),0)</f>
        <v>0</v>
      </c>
      <c r="X502">
        <v>4.6159172212178303E-3</v>
      </c>
      <c r="Y502">
        <v>600</v>
      </c>
      <c r="Z502">
        <f>IF(A501=Emisiones_CH4_CO2eq_LA[[#This Row],[País]],IFERROR(Emisiones_CH4_CO2eq_LA[[#This Row],[Otras Quemas de Combustible (kilotoneladas CO₂e)]]-Y501,0),0)</f>
        <v>20</v>
      </c>
      <c r="AA502">
        <f>IF(A501=Emisiones_CH4_CO2eq_LA[[#This Row],[País]],IFERROR(((Emisiones_CH4_CO2eq_LA[[#This Row],[Otras Quemas de Combustible (kilotoneladas CO₂e)]]-Y501)/Y501)*100,0),0)</f>
        <v>3.4482758620689653</v>
      </c>
      <c r="AB502">
        <v>0.02</v>
      </c>
    </row>
    <row r="503" spans="1:28" x14ac:dyDescent="0.25">
      <c r="A503" t="s">
        <v>376</v>
      </c>
      <c r="B503" t="s">
        <v>376</v>
      </c>
      <c r="C503" t="s">
        <v>377</v>
      </c>
      <c r="D503">
        <v>2005</v>
      </c>
      <c r="E503">
        <v>27520</v>
      </c>
      <c r="F503">
        <f>IF(A502=Emisiones_CH4_CO2eq_LA[[#This Row],[País]],IFERROR(Emisiones_CH4_CO2eq_LA[[#This Row],[Agricultura (kilotoneladas CO₂e)]]-E502,0),0)</f>
        <v>860</v>
      </c>
      <c r="G503">
        <f>IF(A502=Emisiones_CH4_CO2eq_LA[[#This Row],[País]],IFERROR(((Emisiones_CH4_CO2eq_LA[[#This Row],[Agricultura (kilotoneladas CO₂e)]]-E502)/E502)*100,0),0)</f>
        <v>3.225806451612903</v>
      </c>
      <c r="H503">
        <v>1.0411622276029</v>
      </c>
      <c r="I503">
        <v>37890</v>
      </c>
      <c r="J503">
        <f>IF(A502=Emisiones_CH4_CO2eq_LA[[#This Row],[País]],IFERROR(Emisiones_CH4_CO2eq_LA[[#This Row],[Emisiones Fugitivas (kilotoneladas CO₂e)]]-I502,0),0)</f>
        <v>-1710</v>
      </c>
      <c r="K503">
        <f>IF(A502=Emisiones_CH4_CO2eq_LA[[#This Row],[País]],IFERROR(((Emisiones_CH4_CO2eq_LA[[#This Row],[Emisiones Fugitivas (kilotoneladas CO₂e)]]-I502)/I502)*100,0),0)</f>
        <v>-4.3181818181818183</v>
      </c>
      <c r="L503">
        <v>1.4334897094430901</v>
      </c>
      <c r="M503">
        <v>7990</v>
      </c>
      <c r="N503">
        <f>IF(A502=Emisiones_CH4_CO2eq_LA[[#This Row],[País]],IFERROR(Emisiones_CH4_CO2eq_LA[[#This Row],[Residuos (kilotoneladas CO₂e)]]-M502,0),0)</f>
        <v>130</v>
      </c>
      <c r="O503">
        <f>IF(A502=Emisiones_CH4_CO2eq_LA[[#This Row],[País]],IFERROR(((Emisiones_CH4_CO2eq_LA[[#This Row],[Residuos (kilotoneladas CO₂e)]]-M502)/M502)*100,0),0)</f>
        <v>1.6539440203562339</v>
      </c>
      <c r="P503">
        <v>0.30228510895883698</v>
      </c>
      <c r="Q503">
        <v>2640</v>
      </c>
      <c r="R503">
        <f>IF(A502=Emisiones_CH4_CO2eq_LA[[#This Row],[País]],IFERROR(Emisiones_CH4_CO2eq_LA[[#This Row],[UCTUS (kilotoneladas CO₂e)]]-Q502,0),0)</f>
        <v>1290</v>
      </c>
      <c r="S503">
        <f>IF(A502=Emisiones_CH4_CO2eq_LA[[#This Row],[País]],IFERROR(((Emisiones_CH4_CO2eq_LA[[#This Row],[UCTUS (kilotoneladas CO₂e)]]-Q502)/Q502)*100,0),0)</f>
        <v>95.555555555555557</v>
      </c>
      <c r="T503">
        <v>9.9878934624697296E-2</v>
      </c>
      <c r="U503">
        <v>120</v>
      </c>
      <c r="V503">
        <f>IF(A502=Emisiones_CH4_CO2eq_LA[[#This Row],[País]],IFERROR(Emisiones_CH4_CO2eq_LA[[#This Row],[Industria (kilotoneladas CO₂e)]]-U502,0),0)</f>
        <v>0</v>
      </c>
      <c r="W503">
        <f>IF(A502=Emisiones_CH4_CO2eq_LA[[#This Row],[País]],IFERROR(((Emisiones_CH4_CO2eq_LA[[#This Row],[Industria (kilotoneladas CO₂e)]]-U502)/U502)*100,0),0)</f>
        <v>0</v>
      </c>
      <c r="X503">
        <v>4.5399515738498699E-3</v>
      </c>
      <c r="Y503">
        <v>620</v>
      </c>
      <c r="Z503">
        <f>IF(A502=Emisiones_CH4_CO2eq_LA[[#This Row],[País]],IFERROR(Emisiones_CH4_CO2eq_LA[[#This Row],[Otras Quemas de Combustible (kilotoneladas CO₂e)]]-Y502,0),0)</f>
        <v>20</v>
      </c>
      <c r="AA503">
        <f>IF(A502=Emisiones_CH4_CO2eq_LA[[#This Row],[País]],IFERROR(((Emisiones_CH4_CO2eq_LA[[#This Row],[Otras Quemas de Combustible (kilotoneladas CO₂e)]]-Y502)/Y502)*100,0),0)</f>
        <v>3.3333333333333335</v>
      </c>
      <c r="AB503">
        <v>0.02</v>
      </c>
    </row>
    <row r="504" spans="1:28" x14ac:dyDescent="0.25">
      <c r="A504" t="s">
        <v>376</v>
      </c>
      <c r="B504" t="s">
        <v>376</v>
      </c>
      <c r="C504" t="s">
        <v>377</v>
      </c>
      <c r="D504">
        <v>2006</v>
      </c>
      <c r="E504">
        <v>27510</v>
      </c>
      <c r="F504">
        <f>IF(A503=Emisiones_CH4_CO2eq_LA[[#This Row],[País]],IFERROR(Emisiones_CH4_CO2eq_LA[[#This Row],[Agricultura (kilotoneladas CO₂e)]]-E503,0),0)</f>
        <v>-10</v>
      </c>
      <c r="G504">
        <f>IF(A503=Emisiones_CH4_CO2eq_LA[[#This Row],[País]],IFERROR(((Emisiones_CH4_CO2eq_LA[[#This Row],[Agricultura (kilotoneladas CO₂e)]]-E503)/E503)*100,0),0)</f>
        <v>-3.6337209302325583E-2</v>
      </c>
      <c r="H504">
        <v>1.02458100558659</v>
      </c>
      <c r="I504">
        <v>37380</v>
      </c>
      <c r="J504">
        <f>IF(A503=Emisiones_CH4_CO2eq_LA[[#This Row],[País]],IFERROR(Emisiones_CH4_CO2eq_LA[[#This Row],[Emisiones Fugitivas (kilotoneladas CO₂e)]]-I503,0),0)</f>
        <v>-510</v>
      </c>
      <c r="K504">
        <f>IF(A503=Emisiones_CH4_CO2eq_LA[[#This Row],[País]],IFERROR(((Emisiones_CH4_CO2eq_LA[[#This Row],[Emisiones Fugitivas (kilotoneladas CO₂e)]]-I503)/I503)*100,0),0)</f>
        <v>-1.3460015835312746</v>
      </c>
      <c r="L504">
        <v>1.39217877094972</v>
      </c>
      <c r="M504">
        <v>8199.9999999999891</v>
      </c>
      <c r="N504">
        <f>IF(A503=Emisiones_CH4_CO2eq_LA[[#This Row],[País]],IFERROR(Emisiones_CH4_CO2eq_LA[[#This Row],[Residuos (kilotoneladas CO₂e)]]-M503,0),0)</f>
        <v>209.99999999998909</v>
      </c>
      <c r="O504">
        <f>IF(A503=Emisiones_CH4_CO2eq_LA[[#This Row],[País]],IFERROR(((Emisiones_CH4_CO2eq_LA[[#This Row],[Residuos (kilotoneladas CO₂e)]]-M503)/M503)*100,0),0)</f>
        <v>2.6282853566957334</v>
      </c>
      <c r="P504">
        <v>0.30540037243947799</v>
      </c>
      <c r="Q504">
        <v>4200</v>
      </c>
      <c r="R504">
        <f>IF(A503=Emisiones_CH4_CO2eq_LA[[#This Row],[País]],IFERROR(Emisiones_CH4_CO2eq_LA[[#This Row],[UCTUS (kilotoneladas CO₂e)]]-Q503,0),0)</f>
        <v>1560</v>
      </c>
      <c r="S504">
        <f>IF(A503=Emisiones_CH4_CO2eq_LA[[#This Row],[País]],IFERROR(((Emisiones_CH4_CO2eq_LA[[#This Row],[UCTUS (kilotoneladas CO₂e)]]-Q503)/Q503)*100,0),0)</f>
        <v>59.090909090909093</v>
      </c>
      <c r="T504">
        <v>0.15642458100558601</v>
      </c>
      <c r="U504">
        <v>120</v>
      </c>
      <c r="V504">
        <f>IF(A503=Emisiones_CH4_CO2eq_LA[[#This Row],[País]],IFERROR(Emisiones_CH4_CO2eq_LA[[#This Row],[Industria (kilotoneladas CO₂e)]]-U503,0),0)</f>
        <v>0</v>
      </c>
      <c r="W504">
        <f>IF(A503=Emisiones_CH4_CO2eq_LA[[#This Row],[País]],IFERROR(((Emisiones_CH4_CO2eq_LA[[#This Row],[Industria (kilotoneladas CO₂e)]]-U503)/U503)*100,0),0)</f>
        <v>0</v>
      </c>
      <c r="X504">
        <v>4.4692737430167603E-3</v>
      </c>
      <c r="Y504">
        <v>630</v>
      </c>
      <c r="Z504">
        <f>IF(A503=Emisiones_CH4_CO2eq_LA[[#This Row],[País]],IFERROR(Emisiones_CH4_CO2eq_LA[[#This Row],[Otras Quemas de Combustible (kilotoneladas CO₂e)]]-Y503,0),0)</f>
        <v>10</v>
      </c>
      <c r="AA504">
        <f>IF(A503=Emisiones_CH4_CO2eq_LA[[#This Row],[País]],IFERROR(((Emisiones_CH4_CO2eq_LA[[#This Row],[Otras Quemas de Combustible (kilotoneladas CO₂e)]]-Y503)/Y503)*100,0),0)</f>
        <v>1.6129032258064515</v>
      </c>
      <c r="AB504">
        <v>0.02</v>
      </c>
    </row>
    <row r="505" spans="1:28" x14ac:dyDescent="0.25">
      <c r="A505" t="s">
        <v>376</v>
      </c>
      <c r="B505" t="s">
        <v>376</v>
      </c>
      <c r="C505" t="s">
        <v>377</v>
      </c>
      <c r="D505">
        <v>2007</v>
      </c>
      <c r="E505">
        <v>27980</v>
      </c>
      <c r="F505">
        <f>IF(A504=Emisiones_CH4_CO2eq_LA[[#This Row],[País]],IFERROR(Emisiones_CH4_CO2eq_LA[[#This Row],[Agricultura (kilotoneladas CO₂e)]]-E504,0),0)</f>
        <v>470</v>
      </c>
      <c r="G505">
        <f>IF(A504=Emisiones_CH4_CO2eq_LA[[#This Row],[País]],IFERROR(((Emisiones_CH4_CO2eq_LA[[#This Row],[Agricultura (kilotoneladas CO₂e)]]-E504)/E504)*100,0),0)</f>
        <v>1.7084696474009449</v>
      </c>
      <c r="H505">
        <v>1.0268643570170199</v>
      </c>
      <c r="I505">
        <v>36860</v>
      </c>
      <c r="J505">
        <f>IF(A504=Emisiones_CH4_CO2eq_LA[[#This Row],[País]],IFERROR(Emisiones_CH4_CO2eq_LA[[#This Row],[Emisiones Fugitivas (kilotoneladas CO₂e)]]-I504,0),0)</f>
        <v>-520</v>
      </c>
      <c r="K505">
        <f>IF(A504=Emisiones_CH4_CO2eq_LA[[#This Row],[País]],IFERROR(((Emisiones_CH4_CO2eq_LA[[#This Row],[Emisiones Fugitivas (kilotoneladas CO₂e)]]-I504)/I504)*100,0),0)</f>
        <v>-1.3911182450508293</v>
      </c>
      <c r="L505">
        <v>1.3527598355842601</v>
      </c>
      <c r="M505">
        <v>8410</v>
      </c>
      <c r="N505">
        <f>IF(A504=Emisiones_CH4_CO2eq_LA[[#This Row],[País]],IFERROR(Emisiones_CH4_CO2eq_LA[[#This Row],[Residuos (kilotoneladas CO₂e)]]-M504,0),0)</f>
        <v>210.00000000001091</v>
      </c>
      <c r="O505">
        <f>IF(A504=Emisiones_CH4_CO2eq_LA[[#This Row],[País]],IFERROR(((Emisiones_CH4_CO2eq_LA[[#This Row],[Residuos (kilotoneladas CO₂e)]]-M504)/M504)*100,0),0)</f>
        <v>2.560975609756234</v>
      </c>
      <c r="P505">
        <v>0.30864650616558997</v>
      </c>
      <c r="Q505">
        <v>5870</v>
      </c>
      <c r="R505">
        <f>IF(A504=Emisiones_CH4_CO2eq_LA[[#This Row],[País]],IFERROR(Emisiones_CH4_CO2eq_LA[[#This Row],[UCTUS (kilotoneladas CO₂e)]]-Q504,0),0)</f>
        <v>1670</v>
      </c>
      <c r="S505">
        <f>IF(A504=Emisiones_CH4_CO2eq_LA[[#This Row],[País]],IFERROR(((Emisiones_CH4_CO2eq_LA[[#This Row],[UCTUS (kilotoneladas CO₂e)]]-Q504)/Q504)*100,0),0)</f>
        <v>39.761904761904759</v>
      </c>
      <c r="T505">
        <v>0.21542865531415101</v>
      </c>
      <c r="U505">
        <v>120</v>
      </c>
      <c r="V505">
        <f>IF(A504=Emisiones_CH4_CO2eq_LA[[#This Row],[País]],IFERROR(Emisiones_CH4_CO2eq_LA[[#This Row],[Industria (kilotoneladas CO₂e)]]-U504,0),0)</f>
        <v>0</v>
      </c>
      <c r="W505">
        <f>IF(A504=Emisiones_CH4_CO2eq_LA[[#This Row],[País]],IFERROR(((Emisiones_CH4_CO2eq_LA[[#This Row],[Industria (kilotoneladas CO₂e)]]-U504)/U504)*100,0),0)</f>
        <v>0</v>
      </c>
      <c r="X505">
        <v>4.4039929536112696E-3</v>
      </c>
      <c r="Y505">
        <v>640</v>
      </c>
      <c r="Z505">
        <f>IF(A504=Emisiones_CH4_CO2eq_LA[[#This Row],[País]],IFERROR(Emisiones_CH4_CO2eq_LA[[#This Row],[Otras Quemas de Combustible (kilotoneladas CO₂e)]]-Y504,0),0)</f>
        <v>10</v>
      </c>
      <c r="AA505">
        <f>IF(A504=Emisiones_CH4_CO2eq_LA[[#This Row],[País]],IFERROR(((Emisiones_CH4_CO2eq_LA[[#This Row],[Otras Quemas de Combustible (kilotoneladas CO₂e)]]-Y504)/Y504)*100,0),0)</f>
        <v>1.5873015873015872</v>
      </c>
      <c r="AB505">
        <v>0.02</v>
      </c>
    </row>
    <row r="506" spans="1:28" x14ac:dyDescent="0.25">
      <c r="A506" t="s">
        <v>376</v>
      </c>
      <c r="B506" t="s">
        <v>376</v>
      </c>
      <c r="C506" t="s">
        <v>377</v>
      </c>
      <c r="D506">
        <v>2008</v>
      </c>
      <c r="E506">
        <v>28300</v>
      </c>
      <c r="F506">
        <f>IF(A505=Emisiones_CH4_CO2eq_LA[[#This Row],[País]],IFERROR(Emisiones_CH4_CO2eq_LA[[#This Row],[Agricultura (kilotoneladas CO₂e)]]-E505,0),0)</f>
        <v>320</v>
      </c>
      <c r="G506">
        <f>IF(A505=Emisiones_CH4_CO2eq_LA[[#This Row],[País]],IFERROR(((Emisiones_CH4_CO2eq_LA[[#This Row],[Agricultura (kilotoneladas CO₂e)]]-E505)/E505)*100,0),0)</f>
        <v>1.143674052894925</v>
      </c>
      <c r="H506">
        <v>1.0240266319293601</v>
      </c>
      <c r="I506">
        <v>36350</v>
      </c>
      <c r="J506">
        <f>IF(A505=Emisiones_CH4_CO2eq_LA[[#This Row],[País]],IFERROR(Emisiones_CH4_CO2eq_LA[[#This Row],[Emisiones Fugitivas (kilotoneladas CO₂e)]]-I505,0),0)</f>
        <v>-510</v>
      </c>
      <c r="K506">
        <f>IF(A505=Emisiones_CH4_CO2eq_LA[[#This Row],[País]],IFERROR(((Emisiones_CH4_CO2eq_LA[[#This Row],[Emisiones Fugitivas (kilotoneladas CO₂e)]]-I505)/I505)*100,0),0)</f>
        <v>-1.3836136733586544</v>
      </c>
      <c r="L506">
        <v>1.3153133593863</v>
      </c>
      <c r="M506">
        <v>8620</v>
      </c>
      <c r="N506">
        <f>IF(A505=Emisiones_CH4_CO2eq_LA[[#This Row],[País]],IFERROR(Emisiones_CH4_CO2eq_LA[[#This Row],[Residuos (kilotoneladas CO₂e)]]-M505,0),0)</f>
        <v>210</v>
      </c>
      <c r="O506">
        <f>IF(A505=Emisiones_CH4_CO2eq_LA[[#This Row],[País]],IFERROR(((Emisiones_CH4_CO2eq_LA[[#This Row],[Residuos (kilotoneladas CO₂e)]]-M505)/M505)*100,0),0)</f>
        <v>2.4970273483947683</v>
      </c>
      <c r="P506">
        <v>0.31191199884208998</v>
      </c>
      <c r="Q506">
        <v>2870</v>
      </c>
      <c r="R506">
        <f>IF(A505=Emisiones_CH4_CO2eq_LA[[#This Row],[País]],IFERROR(Emisiones_CH4_CO2eq_LA[[#This Row],[UCTUS (kilotoneladas CO₂e)]]-Q505,0),0)</f>
        <v>-3000</v>
      </c>
      <c r="S506">
        <f>IF(A505=Emisiones_CH4_CO2eq_LA[[#This Row],[País]],IFERROR(((Emisiones_CH4_CO2eq_LA[[#This Row],[UCTUS (kilotoneladas CO₂e)]]-Q505)/Q505)*100,0),0)</f>
        <v>-51.107325383304939</v>
      </c>
      <c r="T506">
        <v>0.103850050658561</v>
      </c>
      <c r="U506">
        <v>120</v>
      </c>
      <c r="V506">
        <f>IF(A505=Emisiones_CH4_CO2eq_LA[[#This Row],[País]],IFERROR(Emisiones_CH4_CO2eq_LA[[#This Row],[Industria (kilotoneladas CO₂e)]]-U505,0),0)</f>
        <v>0</v>
      </c>
      <c r="W506">
        <f>IF(A505=Emisiones_CH4_CO2eq_LA[[#This Row],[País]],IFERROR(((Emisiones_CH4_CO2eq_LA[[#This Row],[Industria (kilotoneladas CO₂e)]]-U505)/U505)*100,0),0)</f>
        <v>0</v>
      </c>
      <c r="X506">
        <v>4.34216239687364E-3</v>
      </c>
      <c r="Y506">
        <v>660</v>
      </c>
      <c r="Z506">
        <f>IF(A505=Emisiones_CH4_CO2eq_LA[[#This Row],[País]],IFERROR(Emisiones_CH4_CO2eq_LA[[#This Row],[Otras Quemas de Combustible (kilotoneladas CO₂e)]]-Y505,0),0)</f>
        <v>20</v>
      </c>
      <c r="AA506">
        <f>IF(A505=Emisiones_CH4_CO2eq_LA[[#This Row],[País]],IFERROR(((Emisiones_CH4_CO2eq_LA[[#This Row],[Otras Quemas de Combustible (kilotoneladas CO₂e)]]-Y505)/Y505)*100,0),0)</f>
        <v>3.125</v>
      </c>
      <c r="AB506">
        <v>0.02</v>
      </c>
    </row>
    <row r="507" spans="1:28" x14ac:dyDescent="0.25">
      <c r="A507" t="s">
        <v>376</v>
      </c>
      <c r="B507" t="s">
        <v>376</v>
      </c>
      <c r="C507" t="s">
        <v>377</v>
      </c>
      <c r="D507">
        <v>2009</v>
      </c>
      <c r="E507">
        <v>28440</v>
      </c>
      <c r="F507">
        <f>IF(A506=Emisiones_CH4_CO2eq_LA[[#This Row],[País]],IFERROR(Emisiones_CH4_CO2eq_LA[[#This Row],[Agricultura (kilotoneladas CO₂e)]]-E506,0),0)</f>
        <v>140</v>
      </c>
      <c r="G507">
        <f>IF(A506=Emisiones_CH4_CO2eq_LA[[#This Row],[País]],IFERROR(((Emisiones_CH4_CO2eq_LA[[#This Row],[Agricultura (kilotoneladas CO₂e)]]-E506)/E506)*100,0),0)</f>
        <v>0.49469964664310956</v>
      </c>
      <c r="H507">
        <v>1.0145909885483899</v>
      </c>
      <c r="I507">
        <v>35830</v>
      </c>
      <c r="J507">
        <f>IF(A506=Emisiones_CH4_CO2eq_LA[[#This Row],[País]],IFERROR(Emisiones_CH4_CO2eq_LA[[#This Row],[Emisiones Fugitivas (kilotoneladas CO₂e)]]-I506,0),0)</f>
        <v>-520</v>
      </c>
      <c r="K507">
        <f>IF(A506=Emisiones_CH4_CO2eq_LA[[#This Row],[País]],IFERROR(((Emisiones_CH4_CO2eq_LA[[#This Row],[Emisiones Fugitivas (kilotoneladas CO₂e)]]-I506)/I506)*100,0),0)</f>
        <v>-1.4305364511691885</v>
      </c>
      <c r="L507">
        <v>1.2782276765010101</v>
      </c>
      <c r="M507">
        <v>8830</v>
      </c>
      <c r="N507">
        <f>IF(A506=Emisiones_CH4_CO2eq_LA[[#This Row],[País]],IFERROR(Emisiones_CH4_CO2eq_LA[[#This Row],[Residuos (kilotoneladas CO₂e)]]-M506,0),0)</f>
        <v>210</v>
      </c>
      <c r="O507">
        <f>IF(A506=Emisiones_CH4_CO2eq_LA[[#This Row],[País]],IFERROR(((Emisiones_CH4_CO2eq_LA[[#This Row],[Residuos (kilotoneladas CO₂e)]]-M506)/M506)*100,0),0)</f>
        <v>2.436194895591647</v>
      </c>
      <c r="P507">
        <v>0.31500838357532701</v>
      </c>
      <c r="Q507">
        <v>1550</v>
      </c>
      <c r="R507">
        <f>IF(A506=Emisiones_CH4_CO2eq_LA[[#This Row],[País]],IFERROR(Emisiones_CH4_CO2eq_LA[[#This Row],[UCTUS (kilotoneladas CO₂e)]]-Q506,0),0)</f>
        <v>-1320</v>
      </c>
      <c r="S507">
        <f>IF(A506=Emisiones_CH4_CO2eq_LA[[#This Row],[País]],IFERROR(((Emisiones_CH4_CO2eq_LA[[#This Row],[UCTUS (kilotoneladas CO₂e)]]-Q506)/Q506)*100,0),0)</f>
        <v>-45.99303135888502</v>
      </c>
      <c r="T507">
        <v>5.5295922371659902E-2</v>
      </c>
      <c r="U507">
        <v>120</v>
      </c>
      <c r="V507">
        <f>IF(A506=Emisiones_CH4_CO2eq_LA[[#This Row],[País]],IFERROR(Emisiones_CH4_CO2eq_LA[[#This Row],[Industria (kilotoneladas CO₂e)]]-U506,0),0)</f>
        <v>0</v>
      </c>
      <c r="W507">
        <f>IF(A506=Emisiones_CH4_CO2eq_LA[[#This Row],[País]],IFERROR(((Emisiones_CH4_CO2eq_LA[[#This Row],[Industria (kilotoneladas CO₂e)]]-U506)/U506)*100,0),0)</f>
        <v>0</v>
      </c>
      <c r="X507">
        <v>4.2809746352252803E-3</v>
      </c>
      <c r="Y507">
        <v>670</v>
      </c>
      <c r="Z507">
        <f>IF(A506=Emisiones_CH4_CO2eq_LA[[#This Row],[País]],IFERROR(Emisiones_CH4_CO2eq_LA[[#This Row],[Otras Quemas de Combustible (kilotoneladas CO₂e)]]-Y506,0),0)</f>
        <v>10</v>
      </c>
      <c r="AA507">
        <f>IF(A506=Emisiones_CH4_CO2eq_LA[[#This Row],[País]],IFERROR(((Emisiones_CH4_CO2eq_LA[[#This Row],[Otras Quemas de Combustible (kilotoneladas CO₂e)]]-Y506)/Y506)*100,0),0)</f>
        <v>1.5151515151515151</v>
      </c>
      <c r="AB507">
        <v>0.02</v>
      </c>
    </row>
    <row r="508" spans="1:28" x14ac:dyDescent="0.25">
      <c r="A508" t="s">
        <v>376</v>
      </c>
      <c r="B508" t="s">
        <v>376</v>
      </c>
      <c r="C508" t="s">
        <v>377</v>
      </c>
      <c r="D508">
        <v>2010</v>
      </c>
      <c r="E508">
        <v>23900</v>
      </c>
      <c r="F508">
        <f>IF(A507=Emisiones_CH4_CO2eq_LA[[#This Row],[País]],IFERROR(Emisiones_CH4_CO2eq_LA[[#This Row],[Agricultura (kilotoneladas CO₂e)]]-E507,0),0)</f>
        <v>-4540</v>
      </c>
      <c r="G508">
        <f>IF(A507=Emisiones_CH4_CO2eq_LA[[#This Row],[País]],IFERROR(((Emisiones_CH4_CO2eq_LA[[#This Row],[Agricultura (kilotoneladas CO₂e)]]-E507)/E507)*100,0),0)</f>
        <v>-15.963431786216598</v>
      </c>
      <c r="H508">
        <v>0.84036568213783402</v>
      </c>
      <c r="I508">
        <v>35320</v>
      </c>
      <c r="J508">
        <f>IF(A507=Emisiones_CH4_CO2eq_LA[[#This Row],[País]],IFERROR(Emisiones_CH4_CO2eq_LA[[#This Row],[Emisiones Fugitivas (kilotoneladas CO₂e)]]-I507,0),0)</f>
        <v>-510</v>
      </c>
      <c r="K508">
        <f>IF(A507=Emisiones_CH4_CO2eq_LA[[#This Row],[País]],IFERROR(((Emisiones_CH4_CO2eq_LA[[#This Row],[Emisiones Fugitivas (kilotoneladas CO₂e)]]-I507)/I507)*100,0),0)</f>
        <v>-1.423388222160201</v>
      </c>
      <c r="L508">
        <v>1.24191279887482</v>
      </c>
      <c r="M508">
        <v>9040</v>
      </c>
      <c r="N508">
        <f>IF(A507=Emisiones_CH4_CO2eq_LA[[#This Row],[País]],IFERROR(Emisiones_CH4_CO2eq_LA[[#This Row],[Residuos (kilotoneladas CO₂e)]]-M507,0),0)</f>
        <v>210</v>
      </c>
      <c r="O508">
        <f>IF(A507=Emisiones_CH4_CO2eq_LA[[#This Row],[País]],IFERROR(((Emisiones_CH4_CO2eq_LA[[#This Row],[Residuos (kilotoneladas CO₂e)]]-M507)/M507)*100,0),0)</f>
        <v>2.378255945639864</v>
      </c>
      <c r="P508">
        <v>0.31786216596343098</v>
      </c>
      <c r="Q508">
        <v>9470</v>
      </c>
      <c r="R508">
        <f>IF(A507=Emisiones_CH4_CO2eq_LA[[#This Row],[País]],IFERROR(Emisiones_CH4_CO2eq_LA[[#This Row],[UCTUS (kilotoneladas CO₂e)]]-Q507,0),0)</f>
        <v>7920</v>
      </c>
      <c r="S508">
        <f>IF(A507=Emisiones_CH4_CO2eq_LA[[#This Row],[País]],IFERROR(((Emisiones_CH4_CO2eq_LA[[#This Row],[UCTUS (kilotoneladas CO₂e)]]-Q507)/Q507)*100,0),0)</f>
        <v>510.96774193548384</v>
      </c>
      <c r="T508">
        <v>0.33298171589310799</v>
      </c>
      <c r="U508">
        <v>120</v>
      </c>
      <c r="V508">
        <f>IF(A507=Emisiones_CH4_CO2eq_LA[[#This Row],[País]],IFERROR(Emisiones_CH4_CO2eq_LA[[#This Row],[Industria (kilotoneladas CO₂e)]]-U507,0),0)</f>
        <v>0</v>
      </c>
      <c r="W508">
        <f>IF(A507=Emisiones_CH4_CO2eq_LA[[#This Row],[País]],IFERROR(((Emisiones_CH4_CO2eq_LA[[#This Row],[Industria (kilotoneladas CO₂e)]]-U507)/U507)*100,0),0)</f>
        <v>0</v>
      </c>
      <c r="X508">
        <v>4.2194092827004199E-3</v>
      </c>
      <c r="Y508">
        <v>680</v>
      </c>
      <c r="Z508">
        <f>IF(A507=Emisiones_CH4_CO2eq_LA[[#This Row],[País]],IFERROR(Emisiones_CH4_CO2eq_LA[[#This Row],[Otras Quemas de Combustible (kilotoneladas CO₂e)]]-Y507,0),0)</f>
        <v>10</v>
      </c>
      <c r="AA508">
        <f>IF(A507=Emisiones_CH4_CO2eq_LA[[#This Row],[País]],IFERROR(((Emisiones_CH4_CO2eq_LA[[#This Row],[Otras Quemas de Combustible (kilotoneladas CO₂e)]]-Y507)/Y507)*100,0),0)</f>
        <v>1.4925373134328357</v>
      </c>
      <c r="AB508">
        <v>0.02</v>
      </c>
    </row>
    <row r="509" spans="1:28" x14ac:dyDescent="0.25">
      <c r="A509" t="s">
        <v>376</v>
      </c>
      <c r="B509" t="s">
        <v>376</v>
      </c>
      <c r="C509" t="s">
        <v>377</v>
      </c>
      <c r="D509">
        <v>2011</v>
      </c>
      <c r="E509">
        <v>24050</v>
      </c>
      <c r="F509">
        <f>IF(A508=Emisiones_CH4_CO2eq_LA[[#This Row],[País]],IFERROR(Emisiones_CH4_CO2eq_LA[[#This Row],[Agricultura (kilotoneladas CO₂e)]]-E508,0),0)</f>
        <v>150</v>
      </c>
      <c r="G509">
        <f>IF(A508=Emisiones_CH4_CO2eq_LA[[#This Row],[País]],IFERROR(((Emisiones_CH4_CO2eq_LA[[#This Row],[Agricultura (kilotoneladas CO₂e)]]-E508)/E508)*100,0),0)</f>
        <v>0.62761506276150625</v>
      </c>
      <c r="H509">
        <v>0.83252561617280496</v>
      </c>
      <c r="I509">
        <v>35700</v>
      </c>
      <c r="J509">
        <f>IF(A508=Emisiones_CH4_CO2eq_LA[[#This Row],[País]],IFERROR(Emisiones_CH4_CO2eq_LA[[#This Row],[Emisiones Fugitivas (kilotoneladas CO₂e)]]-I508,0),0)</f>
        <v>380</v>
      </c>
      <c r="K509">
        <f>IF(A508=Emisiones_CH4_CO2eq_LA[[#This Row],[País]],IFERROR(((Emisiones_CH4_CO2eq_LA[[#This Row],[Emisiones Fugitivas (kilotoneladas CO₂e)]]-I508)/I508)*100,0),0)</f>
        <v>1.0758776896942241</v>
      </c>
      <c r="L509">
        <v>1.2358072556078601</v>
      </c>
      <c r="M509">
        <v>9230</v>
      </c>
      <c r="N509">
        <f>IF(A508=Emisiones_CH4_CO2eq_LA[[#This Row],[País]],IFERROR(Emisiones_CH4_CO2eq_LA[[#This Row],[Residuos (kilotoneladas CO₂e)]]-M508,0),0)</f>
        <v>190</v>
      </c>
      <c r="O509">
        <f>IF(A508=Emisiones_CH4_CO2eq_LA[[#This Row],[País]],IFERROR(((Emisiones_CH4_CO2eq_LA[[#This Row],[Residuos (kilotoneladas CO₂e)]]-M508)/M508)*100,0),0)</f>
        <v>2.1017699115044248</v>
      </c>
      <c r="P509">
        <v>0.31950983107172498</v>
      </c>
      <c r="Q509">
        <v>390</v>
      </c>
      <c r="R509">
        <f>IF(A508=Emisiones_CH4_CO2eq_LA[[#This Row],[País]],IFERROR(Emisiones_CH4_CO2eq_LA[[#This Row],[UCTUS (kilotoneladas CO₂e)]]-Q508,0),0)</f>
        <v>-9080</v>
      </c>
      <c r="S509">
        <f>IF(A508=Emisiones_CH4_CO2eq_LA[[#This Row],[País]],IFERROR(((Emisiones_CH4_CO2eq_LA[[#This Row],[UCTUS (kilotoneladas CO₂e)]]-Q508)/Q508)*100,0),0)</f>
        <v>-95.881731784582897</v>
      </c>
      <c r="T509">
        <v>1.3500415397396799E-2</v>
      </c>
      <c r="U509">
        <v>120</v>
      </c>
      <c r="V509">
        <f>IF(A508=Emisiones_CH4_CO2eq_LA[[#This Row],[País]],IFERROR(Emisiones_CH4_CO2eq_LA[[#This Row],[Industria (kilotoneladas CO₂e)]]-U508,0),0)</f>
        <v>0</v>
      </c>
      <c r="W509">
        <f>IF(A508=Emisiones_CH4_CO2eq_LA[[#This Row],[País]],IFERROR(((Emisiones_CH4_CO2eq_LA[[#This Row],[Industria (kilotoneladas CO₂e)]]-U508)/U508)*100,0),0)</f>
        <v>0</v>
      </c>
      <c r="X509">
        <v>4.1539739684297904E-3</v>
      </c>
      <c r="Y509">
        <v>680</v>
      </c>
      <c r="Z509">
        <f>IF(A508=Emisiones_CH4_CO2eq_LA[[#This Row],[País]],IFERROR(Emisiones_CH4_CO2eq_LA[[#This Row],[Otras Quemas de Combustible (kilotoneladas CO₂e)]]-Y508,0),0)</f>
        <v>0</v>
      </c>
      <c r="AA509">
        <f>IF(A508=Emisiones_CH4_CO2eq_LA[[#This Row],[País]],IFERROR(((Emisiones_CH4_CO2eq_LA[[#This Row],[Otras Quemas de Combustible (kilotoneladas CO₂e)]]-Y508)/Y508)*100,0),0)</f>
        <v>0</v>
      </c>
      <c r="AB509">
        <v>0.02</v>
      </c>
    </row>
    <row r="510" spans="1:28" x14ac:dyDescent="0.25">
      <c r="A510" t="s">
        <v>376</v>
      </c>
      <c r="B510" t="s">
        <v>376</v>
      </c>
      <c r="C510" t="s">
        <v>377</v>
      </c>
      <c r="D510">
        <v>2012</v>
      </c>
      <c r="E510">
        <v>28110</v>
      </c>
      <c r="F510">
        <f>IF(A509=Emisiones_CH4_CO2eq_LA[[#This Row],[País]],IFERROR(Emisiones_CH4_CO2eq_LA[[#This Row],[Agricultura (kilotoneladas CO₂e)]]-E509,0),0)</f>
        <v>4060</v>
      </c>
      <c r="G510">
        <f>IF(A509=Emisiones_CH4_CO2eq_LA[[#This Row],[País]],IFERROR(((Emisiones_CH4_CO2eq_LA[[#This Row],[Agricultura (kilotoneladas CO₂e)]]-E509)/E509)*100,0),0)</f>
        <v>16.881496881496883</v>
      </c>
      <c r="H510">
        <v>0.95739245938489803</v>
      </c>
      <c r="I510">
        <v>36080</v>
      </c>
      <c r="J510">
        <f>IF(A509=Emisiones_CH4_CO2eq_LA[[#This Row],[País]],IFERROR(Emisiones_CH4_CO2eq_LA[[#This Row],[Emisiones Fugitivas (kilotoneladas CO₂e)]]-I509,0),0)</f>
        <v>380</v>
      </c>
      <c r="K510">
        <f>IF(A509=Emisiones_CH4_CO2eq_LA[[#This Row],[País]],IFERROR(((Emisiones_CH4_CO2eq_LA[[#This Row],[Emisiones Fugitivas (kilotoneladas CO₂e)]]-I509)/I509)*100,0),0)</f>
        <v>1.0644257703081232</v>
      </c>
      <c r="L510">
        <v>1.2288409795306601</v>
      </c>
      <c r="M510">
        <v>9420</v>
      </c>
      <c r="N510">
        <f>IF(A509=Emisiones_CH4_CO2eq_LA[[#This Row],[País]],IFERROR(Emisiones_CH4_CO2eq_LA[[#This Row],[Residuos (kilotoneladas CO₂e)]]-M509,0),0)</f>
        <v>190</v>
      </c>
      <c r="O510">
        <f>IF(A509=Emisiones_CH4_CO2eq_LA[[#This Row],[País]],IFERROR(((Emisiones_CH4_CO2eq_LA[[#This Row],[Residuos (kilotoneladas CO₂e)]]-M509)/M509)*100,0),0)</f>
        <v>2.058504875406284</v>
      </c>
      <c r="P510">
        <v>0.32083375906815098</v>
      </c>
      <c r="Q510">
        <v>540</v>
      </c>
      <c r="R510">
        <f>IF(A509=Emisiones_CH4_CO2eq_LA[[#This Row],[País]],IFERROR(Emisiones_CH4_CO2eq_LA[[#This Row],[UCTUS (kilotoneladas CO₂e)]]-Q509,0),0)</f>
        <v>150</v>
      </c>
      <c r="S510">
        <f>IF(A509=Emisiones_CH4_CO2eq_LA[[#This Row],[País]],IFERROR(((Emisiones_CH4_CO2eq_LA[[#This Row],[UCTUS (kilotoneladas CO₂e)]]-Q509)/Q509)*100,0),0)</f>
        <v>38.461538461538467</v>
      </c>
      <c r="T510">
        <v>1.83917441504035E-2</v>
      </c>
      <c r="U510">
        <v>120</v>
      </c>
      <c r="V510">
        <f>IF(A509=Emisiones_CH4_CO2eq_LA[[#This Row],[País]],IFERROR(Emisiones_CH4_CO2eq_LA[[#This Row],[Industria (kilotoneladas CO₂e)]]-U509,0),0)</f>
        <v>0</v>
      </c>
      <c r="W510">
        <f>IF(A509=Emisiones_CH4_CO2eq_LA[[#This Row],[País]],IFERROR(((Emisiones_CH4_CO2eq_LA[[#This Row],[Industria (kilotoneladas CO₂e)]]-U509)/U509)*100,0),0)</f>
        <v>0</v>
      </c>
      <c r="X510">
        <v>4.0870542556452399E-3</v>
      </c>
      <c r="Y510">
        <v>680</v>
      </c>
      <c r="Z510">
        <f>IF(A509=Emisiones_CH4_CO2eq_LA[[#This Row],[País]],IFERROR(Emisiones_CH4_CO2eq_LA[[#This Row],[Otras Quemas de Combustible (kilotoneladas CO₂e)]]-Y509,0),0)</f>
        <v>0</v>
      </c>
      <c r="AA510">
        <f>IF(A509=Emisiones_CH4_CO2eq_LA[[#This Row],[País]],IFERROR(((Emisiones_CH4_CO2eq_LA[[#This Row],[Otras Quemas de Combustible (kilotoneladas CO₂e)]]-Y509)/Y509)*100,0),0)</f>
        <v>0</v>
      </c>
      <c r="AB510">
        <v>0.02</v>
      </c>
    </row>
    <row r="511" spans="1:28" x14ac:dyDescent="0.25">
      <c r="A511" t="s">
        <v>376</v>
      </c>
      <c r="B511" t="s">
        <v>376</v>
      </c>
      <c r="C511" t="s">
        <v>377</v>
      </c>
      <c r="D511">
        <v>2013</v>
      </c>
      <c r="E511">
        <v>28270</v>
      </c>
      <c r="F511">
        <f>IF(A510=Emisiones_CH4_CO2eq_LA[[#This Row],[País]],IFERROR(Emisiones_CH4_CO2eq_LA[[#This Row],[Agricultura (kilotoneladas CO₂e)]]-E510,0),0)</f>
        <v>160</v>
      </c>
      <c r="G511">
        <f>IF(A510=Emisiones_CH4_CO2eq_LA[[#This Row],[País]],IFERROR(((Emisiones_CH4_CO2eq_LA[[#This Row],[Agricultura (kilotoneladas CO₂e)]]-E510)/E510)*100,0),0)</f>
        <v>0.56919245819992881</v>
      </c>
      <c r="H511">
        <v>0.94926295288942597</v>
      </c>
      <c r="I511">
        <v>36460</v>
      </c>
      <c r="J511">
        <f>IF(A510=Emisiones_CH4_CO2eq_LA[[#This Row],[País]],IFERROR(Emisiones_CH4_CO2eq_LA[[#This Row],[Emisiones Fugitivas (kilotoneladas CO₂e)]]-I510,0),0)</f>
        <v>380</v>
      </c>
      <c r="K511">
        <f>IF(A510=Emisiones_CH4_CO2eq_LA[[#This Row],[País]],IFERROR(((Emisiones_CH4_CO2eq_LA[[#This Row],[Emisiones Fugitivas (kilotoneladas CO₂e)]]-I510)/I510)*100,0),0)</f>
        <v>1.0532150776053215</v>
      </c>
      <c r="L511">
        <v>1.22427050804204</v>
      </c>
      <c r="M511">
        <v>9610</v>
      </c>
      <c r="N511">
        <f>IF(A510=Emisiones_CH4_CO2eq_LA[[#This Row],[País]],IFERROR(Emisiones_CH4_CO2eq_LA[[#This Row],[Residuos (kilotoneladas CO₂e)]]-M510,0),0)</f>
        <v>190</v>
      </c>
      <c r="O511">
        <f>IF(A510=Emisiones_CH4_CO2eq_LA[[#This Row],[País]],IFERROR(((Emisiones_CH4_CO2eq_LA[[#This Row],[Residuos (kilotoneladas CO₂e)]]-M510)/M510)*100,0),0)</f>
        <v>2.0169851380042463</v>
      </c>
      <c r="P511">
        <v>0.322688962761492</v>
      </c>
      <c r="Q511">
        <v>7050</v>
      </c>
      <c r="R511">
        <f>IF(A510=Emisiones_CH4_CO2eq_LA[[#This Row],[País]],IFERROR(Emisiones_CH4_CO2eq_LA[[#This Row],[UCTUS (kilotoneladas CO₂e)]]-Q510,0),0)</f>
        <v>6510</v>
      </c>
      <c r="S511">
        <f>IF(A510=Emisiones_CH4_CO2eq_LA[[#This Row],[País]],IFERROR(((Emisiones_CH4_CO2eq_LA[[#This Row],[UCTUS (kilotoneladas CO₂e)]]-Q510)/Q510)*100,0),0)</f>
        <v>1205.5555555555554</v>
      </c>
      <c r="T511">
        <v>0.236728115241261</v>
      </c>
      <c r="U511">
        <v>120</v>
      </c>
      <c r="V511">
        <f>IF(A510=Emisiones_CH4_CO2eq_LA[[#This Row],[País]],IFERROR(Emisiones_CH4_CO2eq_LA[[#This Row],[Industria (kilotoneladas CO₂e)]]-U510,0),0)</f>
        <v>0</v>
      </c>
      <c r="W511">
        <f>IF(A510=Emisiones_CH4_CO2eq_LA[[#This Row],[País]],IFERROR(((Emisiones_CH4_CO2eq_LA[[#This Row],[Industria (kilotoneladas CO₂e)]]-U510)/U510)*100,0),0)</f>
        <v>0</v>
      </c>
      <c r="X511">
        <v>4.0294147275108296E-3</v>
      </c>
      <c r="Y511">
        <v>670</v>
      </c>
      <c r="Z511">
        <f>IF(A510=Emisiones_CH4_CO2eq_LA[[#This Row],[País]],IFERROR(Emisiones_CH4_CO2eq_LA[[#This Row],[Otras Quemas de Combustible (kilotoneladas CO₂e)]]-Y510,0),0)</f>
        <v>-10</v>
      </c>
      <c r="AA511">
        <f>IF(A510=Emisiones_CH4_CO2eq_LA[[#This Row],[País]],IFERROR(((Emisiones_CH4_CO2eq_LA[[#This Row],[Otras Quemas de Combustible (kilotoneladas CO₂e)]]-Y510)/Y510)*100,0),0)</f>
        <v>-1.4705882352941175</v>
      </c>
      <c r="AB511">
        <v>0.02</v>
      </c>
    </row>
    <row r="512" spans="1:28" x14ac:dyDescent="0.25">
      <c r="A512" t="s">
        <v>376</v>
      </c>
      <c r="B512" t="s">
        <v>376</v>
      </c>
      <c r="C512" t="s">
        <v>377</v>
      </c>
      <c r="D512">
        <v>2014</v>
      </c>
      <c r="E512">
        <v>28240</v>
      </c>
      <c r="F512">
        <f>IF(A511=Emisiones_CH4_CO2eq_LA[[#This Row],[País]],IFERROR(Emisiones_CH4_CO2eq_LA[[#This Row],[Agricultura (kilotoneladas CO₂e)]]-E511,0),0)</f>
        <v>-30</v>
      </c>
      <c r="G512">
        <f>IF(A511=Emisiones_CH4_CO2eq_LA[[#This Row],[País]],IFERROR(((Emisiones_CH4_CO2eq_LA[[#This Row],[Agricultura (kilotoneladas CO₂e)]]-E511)/E511)*100,0),0)</f>
        <v>-0.10611956137247967</v>
      </c>
      <c r="H512">
        <v>0.93998602003794496</v>
      </c>
      <c r="I512">
        <v>36840</v>
      </c>
      <c r="J512">
        <f>IF(A511=Emisiones_CH4_CO2eq_LA[[#This Row],[País]],IFERROR(Emisiones_CH4_CO2eq_LA[[#This Row],[Emisiones Fugitivas (kilotoneladas CO₂e)]]-I511,0),0)</f>
        <v>380</v>
      </c>
      <c r="K512">
        <f>IF(A511=Emisiones_CH4_CO2eq_LA[[#This Row],[País]],IFERROR(((Emisiones_CH4_CO2eq_LA[[#This Row],[Emisiones Fugitivas (kilotoneladas CO₂e)]]-I511)/I511)*100,0),0)</f>
        <v>1.0422380691168405</v>
      </c>
      <c r="L512">
        <v>1.2262423859135201</v>
      </c>
      <c r="M512">
        <v>9800</v>
      </c>
      <c r="N512">
        <f>IF(A511=Emisiones_CH4_CO2eq_LA[[#This Row],[País]],IFERROR(Emisiones_CH4_CO2eq_LA[[#This Row],[Residuos (kilotoneladas CO₂e)]]-M511,0),0)</f>
        <v>190</v>
      </c>
      <c r="O512">
        <f>IF(A511=Emisiones_CH4_CO2eq_LA[[#This Row],[País]],IFERROR(((Emisiones_CH4_CO2eq_LA[[#This Row],[Residuos (kilotoneladas CO₂e)]]-M511)/M511)*100,0),0)</f>
        <v>1.9771071800208115</v>
      </c>
      <c r="P512">
        <v>0.32619911460240297</v>
      </c>
      <c r="Q512">
        <v>3460</v>
      </c>
      <c r="R512">
        <f>IF(A511=Emisiones_CH4_CO2eq_LA[[#This Row],[País]],IFERROR(Emisiones_CH4_CO2eq_LA[[#This Row],[UCTUS (kilotoneladas CO₂e)]]-Q511,0),0)</f>
        <v>-3590</v>
      </c>
      <c r="S512">
        <f>IF(A511=Emisiones_CH4_CO2eq_LA[[#This Row],[País]],IFERROR(((Emisiones_CH4_CO2eq_LA[[#This Row],[UCTUS (kilotoneladas CO₂e)]]-Q511)/Q511)*100,0),0)</f>
        <v>-50.921985815602831</v>
      </c>
      <c r="T512">
        <v>0.11516825882901099</v>
      </c>
      <c r="U512">
        <v>120</v>
      </c>
      <c r="V512">
        <f>IF(A511=Emisiones_CH4_CO2eq_LA[[#This Row],[País]],IFERROR(Emisiones_CH4_CO2eq_LA[[#This Row],[Industria (kilotoneladas CO₂e)]]-U511,0),0)</f>
        <v>0</v>
      </c>
      <c r="W512">
        <f>IF(A511=Emisiones_CH4_CO2eq_LA[[#This Row],[País]],IFERROR(((Emisiones_CH4_CO2eq_LA[[#This Row],[Industria (kilotoneladas CO₂e)]]-U511)/U511)*100,0),0)</f>
        <v>0</v>
      </c>
      <c r="X512">
        <v>3.99427487268248E-3</v>
      </c>
      <c r="Y512">
        <v>670</v>
      </c>
      <c r="Z512">
        <f>IF(A511=Emisiones_CH4_CO2eq_LA[[#This Row],[País]],IFERROR(Emisiones_CH4_CO2eq_LA[[#This Row],[Otras Quemas de Combustible (kilotoneladas CO₂e)]]-Y511,0),0)</f>
        <v>0</v>
      </c>
      <c r="AA512">
        <f>IF(A511=Emisiones_CH4_CO2eq_LA[[#This Row],[País]],IFERROR(((Emisiones_CH4_CO2eq_LA[[#This Row],[Otras Quemas de Combustible (kilotoneladas CO₂e)]]-Y511)/Y511)*100,0),0)</f>
        <v>0</v>
      </c>
      <c r="AB512">
        <v>0.02</v>
      </c>
    </row>
    <row r="513" spans="1:28" x14ac:dyDescent="0.25">
      <c r="A513" t="s">
        <v>376</v>
      </c>
      <c r="B513" t="s">
        <v>376</v>
      </c>
      <c r="C513" t="s">
        <v>377</v>
      </c>
      <c r="D513">
        <v>2015</v>
      </c>
      <c r="E513">
        <v>27790</v>
      </c>
      <c r="F513">
        <f>IF(A512=Emisiones_CH4_CO2eq_LA[[#This Row],[País]],IFERROR(Emisiones_CH4_CO2eq_LA[[#This Row],[Agricultura (kilotoneladas CO₂e)]]-E512,0),0)</f>
        <v>-450</v>
      </c>
      <c r="G513">
        <f>IF(A512=Emisiones_CH4_CO2eq_LA[[#This Row],[País]],IFERROR(((Emisiones_CH4_CO2eq_LA[[#This Row],[Agricultura (kilotoneladas CO₂e)]]-E512)/E512)*100,0),0)</f>
        <v>-1.5934844192634561</v>
      </c>
      <c r="H513">
        <v>0.92380825742969197</v>
      </c>
      <c r="I513">
        <v>37220</v>
      </c>
      <c r="J513">
        <f>IF(A512=Emisiones_CH4_CO2eq_LA[[#This Row],[País]],IFERROR(Emisiones_CH4_CO2eq_LA[[#This Row],[Emisiones Fugitivas (kilotoneladas CO₂e)]]-I512,0),0)</f>
        <v>380</v>
      </c>
      <c r="K513">
        <f>IF(A512=Emisiones_CH4_CO2eq_LA[[#This Row],[País]],IFERROR(((Emisiones_CH4_CO2eq_LA[[#This Row],[Emisiones Fugitivas (kilotoneladas CO₂e)]]-I512)/I512)*100,0),0)</f>
        <v>1.0314875135722041</v>
      </c>
      <c r="L513">
        <v>1.23728475500299</v>
      </c>
      <c r="M513">
        <v>9990</v>
      </c>
      <c r="N513">
        <f>IF(A512=Emisiones_CH4_CO2eq_LA[[#This Row],[País]],IFERROR(Emisiones_CH4_CO2eq_LA[[#This Row],[Residuos (kilotoneladas CO₂e)]]-M512,0),0)</f>
        <v>190</v>
      </c>
      <c r="O513">
        <f>IF(A512=Emisiones_CH4_CO2eq_LA[[#This Row],[País]],IFERROR(((Emisiones_CH4_CO2eq_LA[[#This Row],[Residuos (kilotoneladas CO₂e)]]-M512)/M512)*100,0),0)</f>
        <v>1.9387755102040816</v>
      </c>
      <c r="P513">
        <v>0.332092281098331</v>
      </c>
      <c r="Q513">
        <v>5100</v>
      </c>
      <c r="R513">
        <f>IF(A512=Emisiones_CH4_CO2eq_LA[[#This Row],[País]],IFERROR(Emisiones_CH4_CO2eq_LA[[#This Row],[UCTUS (kilotoneladas CO₂e)]]-Q512,0),0)</f>
        <v>1640</v>
      </c>
      <c r="S513">
        <f>IF(A512=Emisiones_CH4_CO2eq_LA[[#This Row],[País]],IFERROR(((Emisiones_CH4_CO2eq_LA[[#This Row],[UCTUS (kilotoneladas CO₂e)]]-Q512)/Q512)*100,0),0)</f>
        <v>47.398843930635834</v>
      </c>
      <c r="T513">
        <v>0.169536599960109</v>
      </c>
      <c r="U513">
        <v>120</v>
      </c>
      <c r="V513">
        <f>IF(A512=Emisiones_CH4_CO2eq_LA[[#This Row],[País]],IFERROR(Emisiones_CH4_CO2eq_LA[[#This Row],[Industria (kilotoneladas CO₂e)]]-U512,0),0)</f>
        <v>0</v>
      </c>
      <c r="W513">
        <f>IF(A512=Emisiones_CH4_CO2eq_LA[[#This Row],[País]],IFERROR(((Emisiones_CH4_CO2eq_LA[[#This Row],[Industria (kilotoneladas CO₂e)]]-U512)/U512)*100,0),0)</f>
        <v>0</v>
      </c>
      <c r="X513">
        <v>3.9890964696496197E-3</v>
      </c>
      <c r="Y513">
        <v>670</v>
      </c>
      <c r="Z513">
        <f>IF(A512=Emisiones_CH4_CO2eq_LA[[#This Row],[País]],IFERROR(Emisiones_CH4_CO2eq_LA[[#This Row],[Otras Quemas de Combustible (kilotoneladas CO₂e)]]-Y512,0),0)</f>
        <v>0</v>
      </c>
      <c r="AA513">
        <f>IF(A512=Emisiones_CH4_CO2eq_LA[[#This Row],[País]],IFERROR(((Emisiones_CH4_CO2eq_LA[[#This Row],[Otras Quemas de Combustible (kilotoneladas CO₂e)]]-Y512)/Y512)*100,0),0)</f>
        <v>0</v>
      </c>
      <c r="AB513">
        <v>0.02</v>
      </c>
    </row>
    <row r="514" spans="1:28" x14ac:dyDescent="0.25">
      <c r="A514" t="s">
        <v>376</v>
      </c>
      <c r="B514" t="s">
        <v>376</v>
      </c>
      <c r="C514" t="s">
        <v>377</v>
      </c>
      <c r="D514">
        <v>2016</v>
      </c>
      <c r="E514">
        <v>26670</v>
      </c>
      <c r="F514">
        <f>IF(A513=Emisiones_CH4_CO2eq_LA[[#This Row],[País]],IFERROR(Emisiones_CH4_CO2eq_LA[[#This Row],[Agricultura (kilotoneladas CO₂e)]]-E513,0),0)</f>
        <v>-1120</v>
      </c>
      <c r="G514">
        <f>IF(A513=Emisiones_CH4_CO2eq_LA[[#This Row],[País]],IFERROR(((Emisiones_CH4_CO2eq_LA[[#This Row],[Agricultura (kilotoneladas CO₂e)]]-E513)/E513)*100,0),0)</f>
        <v>-4.0302267002518892</v>
      </c>
      <c r="H514">
        <v>0.893437405782051</v>
      </c>
      <c r="I514">
        <v>36070</v>
      </c>
      <c r="J514">
        <f>IF(A513=Emisiones_CH4_CO2eq_LA[[#This Row],[País]],IFERROR(Emisiones_CH4_CO2eq_LA[[#This Row],[Emisiones Fugitivas (kilotoneladas CO₂e)]]-I513,0),0)</f>
        <v>-1150</v>
      </c>
      <c r="K514">
        <f>IF(A513=Emisiones_CH4_CO2eq_LA[[#This Row],[País]],IFERROR(((Emisiones_CH4_CO2eq_LA[[#This Row],[Emisiones Fugitivas (kilotoneladas CO₂e)]]-I513)/I513)*100,0),0)</f>
        <v>-3.0897367006985492</v>
      </c>
      <c r="L514">
        <v>1.2083347291547999</v>
      </c>
      <c r="M514">
        <v>10080</v>
      </c>
      <c r="N514">
        <f>IF(A513=Emisiones_CH4_CO2eq_LA[[#This Row],[País]],IFERROR(Emisiones_CH4_CO2eq_LA[[#This Row],[Residuos (kilotoneladas CO₂e)]]-M513,0),0)</f>
        <v>90</v>
      </c>
      <c r="O514">
        <f>IF(A513=Emisiones_CH4_CO2eq_LA[[#This Row],[País]],IFERROR(((Emisiones_CH4_CO2eq_LA[[#This Row],[Residuos (kilotoneladas CO₂e)]]-M513)/M513)*100,0),0)</f>
        <v>0.90090090090090091</v>
      </c>
      <c r="P514">
        <v>0.33767712974439701</v>
      </c>
      <c r="Q514">
        <v>9210</v>
      </c>
      <c r="R514">
        <f>IF(A513=Emisiones_CH4_CO2eq_LA[[#This Row],[País]],IFERROR(Emisiones_CH4_CO2eq_LA[[#This Row],[UCTUS (kilotoneladas CO₂e)]]-Q513,0),0)</f>
        <v>4110</v>
      </c>
      <c r="S514">
        <f>IF(A513=Emisiones_CH4_CO2eq_LA[[#This Row],[País]],IFERROR(((Emisiones_CH4_CO2eq_LA[[#This Row],[UCTUS (kilotoneladas CO₂e)]]-Q513)/Q513)*100,0),0)</f>
        <v>80.588235294117652</v>
      </c>
      <c r="T514">
        <v>0.30853237747479101</v>
      </c>
      <c r="U514">
        <v>120</v>
      </c>
      <c r="V514">
        <f>IF(A513=Emisiones_CH4_CO2eq_LA[[#This Row],[País]],IFERROR(Emisiones_CH4_CO2eq_LA[[#This Row],[Industria (kilotoneladas CO₂e)]]-U513,0),0)</f>
        <v>0</v>
      </c>
      <c r="W514">
        <f>IF(A513=Emisiones_CH4_CO2eq_LA[[#This Row],[País]],IFERROR(((Emisiones_CH4_CO2eq_LA[[#This Row],[Industria (kilotoneladas CO₂e)]]-U513)/U513)*100,0),0)</f>
        <v>0</v>
      </c>
      <c r="X514">
        <v>4.01996583029044E-3</v>
      </c>
      <c r="Y514">
        <v>660</v>
      </c>
      <c r="Z514">
        <f>IF(A513=Emisiones_CH4_CO2eq_LA[[#This Row],[País]],IFERROR(Emisiones_CH4_CO2eq_LA[[#This Row],[Otras Quemas de Combustible (kilotoneladas CO₂e)]]-Y513,0),0)</f>
        <v>-10</v>
      </c>
      <c r="AA514">
        <f>IF(A513=Emisiones_CH4_CO2eq_LA[[#This Row],[País]],IFERROR(((Emisiones_CH4_CO2eq_LA[[#This Row],[Otras Quemas de Combustible (kilotoneladas CO₂e)]]-Y513)/Y513)*100,0),0)</f>
        <v>-1.4925373134328357</v>
      </c>
      <c r="AB514">
        <v>0.02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MUNDO</vt:lpstr>
      <vt:lpstr>LATINOAMERICA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</dc:creator>
  <cp:lastModifiedBy>Natalia Arancibia</cp:lastModifiedBy>
  <dcterms:created xsi:type="dcterms:W3CDTF">2020-10-09T23:53:20Z</dcterms:created>
  <dcterms:modified xsi:type="dcterms:W3CDTF">2020-10-20T21:29:33Z</dcterms:modified>
</cp:coreProperties>
</file>